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Verejni obstaravatelia - A" sheetId="1" r:id="rId1"/>
    <sheet name="Tabuľka mesačných odberov" sheetId="2" r:id="rId2"/>
  </sheets>
  <definedNames>
    <definedName name="_xlnm._FilterDatabase" localSheetId="0" hidden="1">'Verejni obstaravatelia - A'!$A$4:$AN$4</definedName>
    <definedName name="_xlnm.Print_Area" localSheetId="1">'Tabuľka mesačných odberov'!$A$1:$L$44</definedName>
    <definedName name="_xlnm.Print_Area" localSheetId="0">'Verejni obstaravatelia - A'!$A$1:$AN$36</definedName>
  </definedNames>
  <calcPr fullCalcOnLoad="1"/>
</workbook>
</file>

<file path=xl/sharedStrings.xml><?xml version="1.0" encoding="utf-8"?>
<sst xmlns="http://schemas.openxmlformats.org/spreadsheetml/2006/main" count="198" uniqueCount="153">
  <si>
    <t>Verejný obstarávateľ</t>
  </si>
  <si>
    <t>P. č.</t>
  </si>
  <si>
    <t>Adrese miesta spotreby (OM)</t>
  </si>
  <si>
    <t>nový odber od dátumu</t>
  </si>
  <si>
    <t xml:space="preserve"> na počet mesiacov</t>
  </si>
  <si>
    <t>Odberový diagram pre SO a VO
v % za mesiac z celkového ročného objemu
a DMM v m3</t>
  </si>
  <si>
    <t>M1
(MWh)</t>
  </si>
  <si>
    <t>M2
(MWh)</t>
  </si>
  <si>
    <t>M3
(MWh)</t>
  </si>
  <si>
    <t>M4
(MWh)</t>
  </si>
  <si>
    <t>S
(MWh)</t>
  </si>
  <si>
    <t>Spolu (MWh)</t>
  </si>
  <si>
    <t>jan</t>
  </si>
  <si>
    <t>febr</t>
  </si>
  <si>
    <t>marec</t>
  </si>
  <si>
    <t>apríl</t>
  </si>
  <si>
    <t>máj</t>
  </si>
  <si>
    <t>jún</t>
  </si>
  <si>
    <t>júl</t>
  </si>
  <si>
    <t>aug</t>
  </si>
  <si>
    <t>sept</t>
  </si>
  <si>
    <t>okt</t>
  </si>
  <si>
    <t>nov</t>
  </si>
  <si>
    <t>dec</t>
  </si>
  <si>
    <t>DMM</t>
  </si>
  <si>
    <t>SPOLU</t>
  </si>
  <si>
    <t>Počet odberných miest:</t>
  </si>
  <si>
    <t>M5
(MWh)</t>
  </si>
  <si>
    <t>M6
(MWh)</t>
  </si>
  <si>
    <t>M7
(MWh)</t>
  </si>
  <si>
    <t>M8
(MWh)</t>
  </si>
  <si>
    <t>Číslo odberného miesta ISU POD</t>
  </si>
  <si>
    <t>Plánovaná spotreba 
r. 2022 v MWh/druhých 12 mesiacov</t>
  </si>
  <si>
    <t>Fakturačná adresa</t>
  </si>
  <si>
    <t>Školská 1</t>
  </si>
  <si>
    <r>
      <t xml:space="preserve">Príloha č. 2 Zoznam odberných miest, spotrieb a odberových diagramov
</t>
    </r>
    <r>
      <rPr>
        <b/>
        <sz val="10"/>
        <rFont val="Arial CE"/>
        <family val="0"/>
      </rPr>
      <t>Verejné obstarávanie: Dodávka zemného plynu CVO XXX
Vyhlasovateľ: Obstarávacie trhovisko Slovenska
Realizátor verejného obstarávania: Slovenské centrum obstarávania</t>
    </r>
  </si>
  <si>
    <t>Plánovaná spotreba 
r. 2023 v MWh/druhých 12 mesiacov</t>
  </si>
  <si>
    <t>č. 1 Mesto Fiľakovo</t>
  </si>
  <si>
    <t>Radničná 25</t>
  </si>
  <si>
    <t>Nám. Slobody 765</t>
  </si>
  <si>
    <t>Nám. Koháryho 4</t>
  </si>
  <si>
    <t>Biskupická 4</t>
  </si>
  <si>
    <t>SNP 4</t>
  </si>
  <si>
    <t>Biskupická 49</t>
  </si>
  <si>
    <t>Farská Lúka 3</t>
  </si>
  <si>
    <t>Hlavná 12</t>
  </si>
  <si>
    <t>Podhradská 14</t>
  </si>
  <si>
    <t>Mládežnícka 7</t>
  </si>
  <si>
    <t>Farská lúka 64/A</t>
  </si>
  <si>
    <t>Nám. Slobody 30</t>
  </si>
  <si>
    <t>SKSPPDIS000810750445</t>
  </si>
  <si>
    <t>SKSPPDIS000810751227</t>
  </si>
  <si>
    <t>SKSPPDIS000810751566</t>
  </si>
  <si>
    <t>SKSPPDIS000810751565</t>
  </si>
  <si>
    <t>SKSPPDIS000810750336</t>
  </si>
  <si>
    <t>SKSPPDIS000810750363</t>
  </si>
  <si>
    <t>SKSPPDIS000810750504</t>
  </si>
  <si>
    <t>SKSPPDIS020819000073</t>
  </si>
  <si>
    <t>SKSPPDIS000810751228</t>
  </si>
  <si>
    <t>SKSPPDIS010810000096</t>
  </si>
  <si>
    <t>SKSPPDIS000830021674</t>
  </si>
  <si>
    <t>SKSPPDIS010710002393</t>
  </si>
  <si>
    <t>SKSPPDIS000830021781</t>
  </si>
  <si>
    <t>SKSPPDIS010810000237</t>
  </si>
  <si>
    <t>SKSPPDIS030810021852</t>
  </si>
  <si>
    <t>Heyrovského 4, Bratislava</t>
  </si>
  <si>
    <t>NÁM MALOKARPATSKÉ 1</t>
  </si>
  <si>
    <t>NÁM MALOKARPATSKÉ 6</t>
  </si>
  <si>
    <t>Zlatohorská 10/A, Bratislava</t>
  </si>
  <si>
    <t>Na Barine 21</t>
  </si>
  <si>
    <t>Agatová 191 Bory</t>
  </si>
  <si>
    <t>Borinská 8, Bratislava</t>
  </si>
  <si>
    <t>Pod Násipom 13</t>
  </si>
  <si>
    <t>SKSPPDIS000110106552</t>
  </si>
  <si>
    <t>SKSPPDIS000110106551</t>
  </si>
  <si>
    <t>SKSPPDIS010110008430</t>
  </si>
  <si>
    <t>SKSPPDIS000110106078</t>
  </si>
  <si>
    <t>SKSPPDIS000110107602</t>
  </si>
  <si>
    <t>ešte nepripojené (nepriradené ISU POD)</t>
  </si>
  <si>
    <t>Rozdelenie predpokladaného ročného odberu plynu na mesačné odbery 
v MWh a %-tuálnom podiele podľa odberných miest (vyplňte identifikátory odberných miest)</t>
  </si>
  <si>
    <t>Tabuľky vypĺňajte len pre strednoodber a veľkoodber. Pri maloodberoch nie je potrebné vyplniť tieto tabuľky.</t>
  </si>
  <si>
    <t>Ročný odber plynu celkom v MWh</t>
  </si>
  <si>
    <r>
      <t>Maximálny denný odber v m</t>
    </r>
    <r>
      <rPr>
        <b/>
        <vertAlign val="superscript"/>
        <sz val="10"/>
        <rFont val="Arial CE"/>
        <family val="0"/>
      </rPr>
      <t>3</t>
    </r>
  </si>
  <si>
    <t>Maximálny denný odber v MWh</t>
  </si>
  <si>
    <t>Mesiac</t>
  </si>
  <si>
    <t>SKSPPDIS000830021781
odberného miesta ISU POD</t>
  </si>
  <si>
    <t xml:space="preserve"> XXXXXXXXXX
odberného miesta ISU POD</t>
  </si>
  <si>
    <t>odber</t>
  </si>
  <si>
    <t>predpo- kladaná spotreba v MWh</t>
  </si>
  <si>
    <t xml:space="preserve">% podiel na celkovej spotrebe </t>
  </si>
  <si>
    <t xml:space="preserve"> Január 2021</t>
  </si>
  <si>
    <t xml:space="preserve"> Február 2021</t>
  </si>
  <si>
    <t xml:space="preserve"> Marec 2021</t>
  </si>
  <si>
    <t xml:space="preserve"> Apríl 2021</t>
  </si>
  <si>
    <t xml:space="preserve"> Máj 2021</t>
  </si>
  <si>
    <t xml:space="preserve"> Jún 2021</t>
  </si>
  <si>
    <t xml:space="preserve"> Júl 2021</t>
  </si>
  <si>
    <t xml:space="preserve"> August 2021</t>
  </si>
  <si>
    <t xml:space="preserve"> September 2021</t>
  </si>
  <si>
    <t xml:space="preserve"> Október 2021</t>
  </si>
  <si>
    <t xml:space="preserve"> November 2021</t>
  </si>
  <si>
    <t xml:space="preserve"> December 2021</t>
  </si>
  <si>
    <t>Spolu:</t>
  </si>
  <si>
    <t xml:space="preserve"> Január 2018</t>
  </si>
  <si>
    <t xml:space="preserve"> Február 2018</t>
  </si>
  <si>
    <t xml:space="preserve"> Marec 2018</t>
  </si>
  <si>
    <t xml:space="preserve"> Apríl 2018</t>
  </si>
  <si>
    <t xml:space="preserve"> Máj 2018</t>
  </si>
  <si>
    <t xml:space="preserve"> Jún 2018</t>
  </si>
  <si>
    <t xml:space="preserve"> Júl 2018</t>
  </si>
  <si>
    <t xml:space="preserve"> August 2018</t>
  </si>
  <si>
    <t xml:space="preserve"> September 2018</t>
  </si>
  <si>
    <t xml:space="preserve"> Október 2018</t>
  </si>
  <si>
    <t xml:space="preserve"> November 2018</t>
  </si>
  <si>
    <t xml:space="preserve"> December 2018</t>
  </si>
  <si>
    <t xml:space="preserve"> Január 2019</t>
  </si>
  <si>
    <t xml:space="preserve"> Február 2019</t>
  </si>
  <si>
    <t xml:space="preserve"> Marec 2019</t>
  </si>
  <si>
    <t xml:space="preserve"> Apríl 2019</t>
  </si>
  <si>
    <t xml:space="preserve"> Máj 2019</t>
  </si>
  <si>
    <t xml:space="preserve"> Jún 2019</t>
  </si>
  <si>
    <t xml:space="preserve"> Júl 2019</t>
  </si>
  <si>
    <t xml:space="preserve"> August 2019</t>
  </si>
  <si>
    <t xml:space="preserve"> September 2019</t>
  </si>
  <si>
    <t xml:space="preserve"> Október 2019</t>
  </si>
  <si>
    <t xml:space="preserve"> November 2019</t>
  </si>
  <si>
    <t xml:space="preserve"> December 2019</t>
  </si>
  <si>
    <t xml:space="preserve"> Január 2020</t>
  </si>
  <si>
    <t xml:space="preserve"> Február 2020</t>
  </si>
  <si>
    <t xml:space="preserve"> Marec 2020</t>
  </si>
  <si>
    <t xml:space="preserve"> Apríl 2020</t>
  </si>
  <si>
    <t xml:space="preserve"> Máj 2020</t>
  </si>
  <si>
    <t xml:space="preserve"> Jún 2020</t>
  </si>
  <si>
    <t xml:space="preserve"> Júl 2020</t>
  </si>
  <si>
    <t xml:space="preserve"> August 2020</t>
  </si>
  <si>
    <t xml:space="preserve"> September 2020</t>
  </si>
  <si>
    <t xml:space="preserve"> Október 2020</t>
  </si>
  <si>
    <t xml:space="preserve"> November 2020</t>
  </si>
  <si>
    <t xml:space="preserve"> December 2020</t>
  </si>
  <si>
    <t>Mesto Fiľakovo, Radničná č. 25, 986 01 Fiľakovo</t>
  </si>
  <si>
    <t>Verejno prospešné služby, Farská lúka č. 3, 986 01 Fiľakovo</t>
  </si>
  <si>
    <t>Hradné múzeum vo Fiľakove, Hlavná č. 15, 986 01 Fiľakovo</t>
  </si>
  <si>
    <t>Základná škola Fiľakovo, Školská č. 1, 986 01 Fiľakovo</t>
  </si>
  <si>
    <t>Základná škola Š. Koháryho II. s VJM - II. Koháry István Alapiskola, Mládežnícka č. 7, 986 01 Fiľakovo</t>
  </si>
  <si>
    <t>Základná škola, Farská lúka 64/4, 986 01 Fiľakovo</t>
  </si>
  <si>
    <t>Mestské kultúrme stredisko, Námestie slobody č. 30, 986 01 Fiľakovo</t>
  </si>
  <si>
    <t>č. 2  Mestská časť Bratislava - Lamač</t>
  </si>
  <si>
    <t>č. 3  Národné rehabilitačné centrum Kováčová</t>
  </si>
  <si>
    <t>Sládkovičova 1</t>
  </si>
  <si>
    <t>SKSPPDIS00730021865</t>
  </si>
  <si>
    <t>SKSPPDIS00710702255</t>
  </si>
  <si>
    <t>SKSPPDIS00710702256</t>
  </si>
  <si>
    <t>SKSPPDIS00710702257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</si>
</sst>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mm/yy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#,##0.00\ &quot;€&quot;"/>
    <numFmt numFmtId="179" formatCode="[$-41B]d\.\ mmmm\ yyyy"/>
    <numFmt numFmtId="180" formatCode="#,##0.000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8"/>
      <name val="Arial CE"/>
      <family val="2"/>
    </font>
    <font>
      <sz val="10"/>
      <color indexed="63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Narrow"/>
      <family val="2"/>
    </font>
    <font>
      <b/>
      <sz val="11"/>
      <color indexed="10"/>
      <name val="Arial CE"/>
      <family val="2"/>
    </font>
    <font>
      <sz val="11"/>
      <name val="Arial CE"/>
      <family val="0"/>
    </font>
    <font>
      <b/>
      <vertAlign val="superscript"/>
      <sz val="10"/>
      <name val="Arial CE"/>
      <family val="0"/>
    </font>
    <font>
      <b/>
      <sz val="12"/>
      <name val="Arial CE"/>
      <family val="2"/>
    </font>
    <font>
      <sz val="8"/>
      <name val="Segoe U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21" borderId="5" applyNumberFormat="0" applyAlignment="0" applyProtection="0"/>
    <xf numFmtId="0" fontId="12" fillId="7" borderId="1" applyNumberFormat="0" applyAlignment="0" applyProtection="0"/>
    <xf numFmtId="0" fontId="6" fillId="21" borderId="5" applyNumberFormat="0" applyAlignment="0" applyProtection="0"/>
    <xf numFmtId="0" fontId="13" fillId="0" borderId="6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Alignment="0" applyProtection="0"/>
    <xf numFmtId="0" fontId="13" fillId="0" borderId="6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7" borderId="1" applyNumberFormat="0" applyAlignment="0" applyProtection="0"/>
    <xf numFmtId="0" fontId="5" fillId="20" borderId="1" applyNumberFormat="0" applyAlignment="0" applyProtection="0"/>
    <xf numFmtId="0" fontId="15" fillId="20" borderId="8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1" fontId="1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14" fontId="1" fillId="0" borderId="0" xfId="0" applyNumberFormat="1" applyFont="1" applyAlignment="1">
      <alignment/>
    </xf>
    <xf numFmtId="0" fontId="1" fillId="24" borderId="13" xfId="0" applyFont="1" applyFill="1" applyBorder="1" applyAlignment="1">
      <alignment/>
    </xf>
    <xf numFmtId="1" fontId="21" fillId="24" borderId="13" xfId="0" applyNumberFormat="1" applyFont="1" applyFill="1" applyBorder="1" applyAlignment="1">
      <alignment/>
    </xf>
    <xf numFmtId="0" fontId="21" fillId="24" borderId="14" xfId="0" applyNumberFormat="1" applyFont="1" applyFill="1" applyBorder="1" applyAlignment="1">
      <alignment horizontal="right"/>
    </xf>
    <xf numFmtId="3" fontId="22" fillId="24" borderId="15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1" fillId="0" borderId="10" xfId="0" applyNumberFormat="1" applyFont="1" applyFill="1" applyBorder="1" applyAlignment="1">
      <alignment horizontal="right"/>
    </xf>
    <xf numFmtId="14" fontId="1" fillId="24" borderId="15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180" fontId="22" fillId="24" borderId="16" xfId="0" applyNumberFormat="1" applyFont="1" applyFill="1" applyBorder="1" applyAlignment="1">
      <alignment horizontal="center" wrapText="1"/>
    </xf>
    <xf numFmtId="180" fontId="22" fillId="24" borderId="17" xfId="0" applyNumberFormat="1" applyFont="1" applyFill="1" applyBorder="1" applyAlignment="1">
      <alignment horizontal="center" wrapText="1"/>
    </xf>
    <xf numFmtId="10" fontId="0" fillId="0" borderId="18" xfId="0" applyNumberForma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1" fillId="0" borderId="19" xfId="0" applyNumberFormat="1" applyFont="1" applyFill="1" applyBorder="1" applyAlignment="1" applyProtection="1">
      <alignment horizontal="center" vertical="center" wrapText="1"/>
      <protection/>
    </xf>
    <xf numFmtId="4" fontId="1" fillId="0" borderId="20" xfId="0" applyNumberFormat="1" applyFont="1" applyFill="1" applyBorder="1" applyAlignment="1" applyProtection="1">
      <alignment horizontal="center" vertical="center" wrapText="1"/>
      <protection/>
    </xf>
    <xf numFmtId="4" fontId="1" fillId="0" borderId="21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Fill="1" applyBorder="1" applyAlignment="1" applyProtection="1">
      <alignment horizontal="center" vertical="center" wrapText="1"/>
      <protection/>
    </xf>
    <xf numFmtId="10" fontId="1" fillId="20" borderId="23" xfId="0" applyNumberFormat="1" applyFont="1" applyFill="1" applyBorder="1" applyAlignment="1" applyProtection="1">
      <alignment horizontal="center" vertical="center" textRotation="90"/>
      <protection/>
    </xf>
    <xf numFmtId="10" fontId="1" fillId="20" borderId="21" xfId="0" applyNumberFormat="1" applyFont="1" applyFill="1" applyBorder="1" applyAlignment="1" applyProtection="1">
      <alignment horizontal="center" vertical="center" textRotation="90"/>
      <protection/>
    </xf>
    <xf numFmtId="10" fontId="1" fillId="20" borderId="24" xfId="0" applyNumberFormat="1" applyFont="1" applyFill="1" applyBorder="1" applyAlignment="1" applyProtection="1">
      <alignment horizontal="center" vertical="center" textRotation="90"/>
      <protection/>
    </xf>
    <xf numFmtId="0" fontId="1" fillId="20" borderId="25" xfId="0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/>
      <protection/>
    </xf>
    <xf numFmtId="1" fontId="27" fillId="0" borderId="26" xfId="85" applyNumberFormat="1" applyFont="1" applyFill="1" applyBorder="1" applyAlignment="1" applyProtection="1">
      <alignment horizontal="left" vertical="center" wrapText="1"/>
      <protection/>
    </xf>
    <xf numFmtId="3" fontId="24" fillId="0" borderId="27" xfId="0" applyNumberFormat="1" applyFont="1" applyFill="1" applyBorder="1" applyAlignment="1" applyProtection="1">
      <alignment horizontal="center" vertical="center" wrapText="1"/>
      <protection/>
    </xf>
    <xf numFmtId="1" fontId="27" fillId="0" borderId="28" xfId="85" applyNumberFormat="1" applyFont="1" applyFill="1" applyBorder="1" applyAlignment="1" applyProtection="1">
      <alignment vertical="center"/>
      <protection/>
    </xf>
    <xf numFmtId="180" fontId="1" fillId="0" borderId="29" xfId="85" applyNumberFormat="1" applyFont="1" applyFill="1" applyBorder="1" applyAlignment="1" applyProtection="1">
      <alignment horizontal="right" vertical="center"/>
      <protection/>
    </xf>
    <xf numFmtId="180" fontId="1" fillId="0" borderId="30" xfId="85" applyNumberFormat="1" applyFont="1" applyFill="1" applyBorder="1" applyAlignment="1" applyProtection="1">
      <alignment horizontal="right" vertical="center"/>
      <protection/>
    </xf>
    <xf numFmtId="180" fontId="1" fillId="0" borderId="31" xfId="85" applyNumberFormat="1" applyFont="1" applyFill="1" applyBorder="1" applyAlignment="1" applyProtection="1">
      <alignment horizontal="right" vertical="center"/>
      <protection/>
    </xf>
    <xf numFmtId="180" fontId="1" fillId="0" borderId="32" xfId="85" applyNumberFormat="1" applyFont="1" applyFill="1" applyBorder="1" applyAlignment="1" applyProtection="1">
      <alignment horizontal="right" vertical="center"/>
      <protection/>
    </xf>
    <xf numFmtId="180" fontId="1" fillId="0" borderId="33" xfId="85" applyNumberFormat="1" applyFont="1" applyFill="1" applyBorder="1" applyAlignment="1" applyProtection="1">
      <alignment horizontal="right" vertical="center"/>
      <protection/>
    </xf>
    <xf numFmtId="180" fontId="21" fillId="0" borderId="34" xfId="0" applyNumberFormat="1" applyFont="1" applyFill="1" applyBorder="1" applyAlignment="1" applyProtection="1">
      <alignment horizontal="right"/>
      <protection/>
    </xf>
    <xf numFmtId="180" fontId="1" fillId="0" borderId="35" xfId="85" applyNumberFormat="1" applyFont="1" applyFill="1" applyBorder="1" applyAlignment="1" applyProtection="1">
      <alignment horizontal="right" vertical="center"/>
      <protection/>
    </xf>
    <xf numFmtId="14" fontId="1" fillId="0" borderId="36" xfId="0" applyNumberFormat="1" applyFont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10" fontId="0" fillId="0" borderId="38" xfId="0" applyNumberFormat="1" applyFont="1" applyFill="1" applyBorder="1" applyAlignment="1" applyProtection="1">
      <alignment/>
      <protection/>
    </xf>
    <xf numFmtId="10" fontId="0" fillId="0" borderId="39" xfId="0" applyNumberFormat="1" applyFont="1" applyFill="1" applyBorder="1" applyAlignment="1" applyProtection="1">
      <alignment/>
      <protection/>
    </xf>
    <xf numFmtId="10" fontId="0" fillId="0" borderId="34" xfId="0" applyNumberFormat="1" applyFont="1" applyFill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1" fontId="1" fillId="0" borderId="40" xfId="0" applyNumberFormat="1" applyFont="1" applyFill="1" applyBorder="1" applyAlignment="1" applyProtection="1">
      <alignment horizontal="center"/>
      <protection/>
    </xf>
    <xf numFmtId="1" fontId="27" fillId="0" borderId="40" xfId="85" applyNumberFormat="1" applyFont="1" applyFill="1" applyBorder="1" applyAlignment="1" applyProtection="1">
      <alignment horizontal="left" vertical="center" wrapText="1"/>
      <protection/>
    </xf>
    <xf numFmtId="3" fontId="24" fillId="0" borderId="41" xfId="0" applyNumberFormat="1" applyFont="1" applyFill="1" applyBorder="1" applyAlignment="1" applyProtection="1">
      <alignment horizontal="center" vertical="center" wrapText="1"/>
      <protection/>
    </xf>
    <xf numFmtId="1" fontId="27" fillId="0" borderId="40" xfId="85" applyNumberFormat="1" applyFont="1" applyFill="1" applyBorder="1" applyAlignment="1" applyProtection="1">
      <alignment vertical="center"/>
      <protection/>
    </xf>
    <xf numFmtId="180" fontId="1" fillId="0" borderId="42" xfId="85" applyNumberFormat="1" applyFont="1" applyFill="1" applyBorder="1" applyAlignment="1" applyProtection="1">
      <alignment horizontal="right" vertical="center"/>
      <protection/>
    </xf>
    <xf numFmtId="180" fontId="1" fillId="0" borderId="43" xfId="85" applyNumberFormat="1" applyFont="1" applyFill="1" applyBorder="1" applyAlignment="1" applyProtection="1">
      <alignment horizontal="right" vertical="center"/>
      <protection/>
    </xf>
    <xf numFmtId="180" fontId="1" fillId="0" borderId="44" xfId="85" applyNumberFormat="1" applyFont="1" applyFill="1" applyBorder="1" applyAlignment="1" applyProtection="1">
      <alignment horizontal="right" vertical="center"/>
      <protection/>
    </xf>
    <xf numFmtId="180" fontId="1" fillId="0" borderId="45" xfId="85" applyNumberFormat="1" applyFont="1" applyFill="1" applyBorder="1" applyAlignment="1" applyProtection="1">
      <alignment horizontal="right" vertical="center"/>
      <protection/>
    </xf>
    <xf numFmtId="180" fontId="1" fillId="0" borderId="46" xfId="85" applyNumberFormat="1" applyFont="1" applyFill="1" applyBorder="1" applyAlignment="1" applyProtection="1">
      <alignment horizontal="right" vertical="center"/>
      <protection/>
    </xf>
    <xf numFmtId="180" fontId="21" fillId="0" borderId="47" xfId="0" applyNumberFormat="1" applyFont="1" applyFill="1" applyBorder="1" applyAlignment="1" applyProtection="1">
      <alignment horizontal="right"/>
      <protection/>
    </xf>
    <xf numFmtId="180" fontId="1" fillId="0" borderId="48" xfId="85" applyNumberFormat="1" applyFont="1" applyFill="1" applyBorder="1" applyAlignment="1" applyProtection="1">
      <alignment horizontal="right" vertical="center"/>
      <protection/>
    </xf>
    <xf numFmtId="14" fontId="1" fillId="0" borderId="41" xfId="0" applyNumberFormat="1" applyFont="1" applyBorder="1" applyAlignment="1" applyProtection="1">
      <alignment/>
      <protection/>
    </xf>
    <xf numFmtId="0" fontId="1" fillId="0" borderId="41" xfId="0" applyFont="1" applyFill="1" applyBorder="1" applyAlignment="1" applyProtection="1">
      <alignment/>
      <protection/>
    </xf>
    <xf numFmtId="10" fontId="0" fillId="0" borderId="49" xfId="0" applyNumberFormat="1" applyFont="1" applyFill="1" applyBorder="1" applyAlignment="1" applyProtection="1">
      <alignment/>
      <protection/>
    </xf>
    <xf numFmtId="10" fontId="0" fillId="0" borderId="50" xfId="0" applyNumberFormat="1" applyFont="1" applyFill="1" applyBorder="1" applyAlignment="1" applyProtection="1">
      <alignment/>
      <protection/>
    </xf>
    <xf numFmtId="10" fontId="0" fillId="0" borderId="51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1" fontId="1" fillId="0" borderId="52" xfId="0" applyNumberFormat="1" applyFont="1" applyFill="1" applyBorder="1" applyAlignment="1" applyProtection="1">
      <alignment horizontal="center"/>
      <protection/>
    </xf>
    <xf numFmtId="1" fontId="27" fillId="0" borderId="52" xfId="85" applyNumberFormat="1" applyFont="1" applyFill="1" applyBorder="1" applyAlignment="1" applyProtection="1">
      <alignment horizontal="left" vertical="center" wrapText="1"/>
      <protection/>
    </xf>
    <xf numFmtId="3" fontId="24" fillId="0" borderId="53" xfId="0" applyNumberFormat="1" applyFont="1" applyFill="1" applyBorder="1" applyAlignment="1" applyProtection="1">
      <alignment horizontal="center" vertical="center" wrapText="1"/>
      <protection/>
    </xf>
    <xf numFmtId="1" fontId="27" fillId="0" borderId="52" xfId="85" applyNumberFormat="1" applyFont="1" applyFill="1" applyBorder="1" applyAlignment="1" applyProtection="1">
      <alignment vertical="center"/>
      <protection/>
    </xf>
    <xf numFmtId="180" fontId="1" fillId="0" borderId="54" xfId="85" applyNumberFormat="1" applyFont="1" applyFill="1" applyBorder="1" applyAlignment="1" applyProtection="1">
      <alignment horizontal="right" vertical="center"/>
      <protection/>
    </xf>
    <xf numFmtId="180" fontId="1" fillId="0" borderId="55" xfId="85" applyNumberFormat="1" applyFont="1" applyFill="1" applyBorder="1" applyAlignment="1" applyProtection="1">
      <alignment horizontal="right" vertical="center"/>
      <protection/>
    </xf>
    <xf numFmtId="180" fontId="1" fillId="0" borderId="56" xfId="85" applyNumberFormat="1" applyFont="1" applyFill="1" applyBorder="1" applyAlignment="1" applyProtection="1">
      <alignment horizontal="right" vertical="center"/>
      <protection/>
    </xf>
    <xf numFmtId="180" fontId="1" fillId="0" borderId="57" xfId="85" applyNumberFormat="1" applyFont="1" applyFill="1" applyBorder="1" applyAlignment="1" applyProtection="1">
      <alignment horizontal="right" vertical="center"/>
      <protection/>
    </xf>
    <xf numFmtId="180" fontId="1" fillId="0" borderId="58" xfId="85" applyNumberFormat="1" applyFont="1" applyFill="1" applyBorder="1" applyAlignment="1" applyProtection="1">
      <alignment horizontal="right" vertical="center"/>
      <protection/>
    </xf>
    <xf numFmtId="180" fontId="21" fillId="0" borderId="59" xfId="0" applyNumberFormat="1" applyFont="1" applyFill="1" applyBorder="1" applyAlignment="1" applyProtection="1">
      <alignment horizontal="right"/>
      <protection/>
    </xf>
    <xf numFmtId="180" fontId="1" fillId="0" borderId="60" xfId="85" applyNumberFormat="1" applyFont="1" applyFill="1" applyBorder="1" applyAlignment="1" applyProtection="1">
      <alignment horizontal="right" vertical="center"/>
      <protection/>
    </xf>
    <xf numFmtId="14" fontId="1" fillId="0" borderId="53" xfId="0" applyNumberFormat="1" applyFont="1" applyBorder="1" applyAlignment="1" applyProtection="1">
      <alignment/>
      <protection/>
    </xf>
    <xf numFmtId="0" fontId="1" fillId="0" borderId="53" xfId="0" applyFont="1" applyFill="1" applyBorder="1" applyAlignment="1" applyProtection="1">
      <alignment/>
      <protection/>
    </xf>
    <xf numFmtId="1" fontId="1" fillId="25" borderId="52" xfId="0" applyNumberFormat="1" applyFont="1" applyFill="1" applyBorder="1" applyAlignment="1" applyProtection="1">
      <alignment horizontal="center"/>
      <protection/>
    </xf>
    <xf numFmtId="1" fontId="21" fillId="25" borderId="52" xfId="85" applyNumberFormat="1" applyFont="1" applyFill="1" applyBorder="1" applyAlignment="1" applyProtection="1">
      <alignment horizontal="right" vertical="center" wrapText="1"/>
      <protection/>
    </xf>
    <xf numFmtId="3" fontId="24" fillId="25" borderId="61" xfId="0" applyNumberFormat="1" applyFont="1" applyFill="1" applyBorder="1" applyAlignment="1" applyProtection="1">
      <alignment horizontal="center" vertical="center" wrapText="1"/>
      <protection/>
    </xf>
    <xf numFmtId="1" fontId="1" fillId="25" borderId="62" xfId="0" applyNumberFormat="1" applyFont="1" applyFill="1" applyBorder="1" applyAlignment="1" applyProtection="1">
      <alignment horizontal="center" vertical="center"/>
      <protection/>
    </xf>
    <xf numFmtId="180" fontId="1" fillId="25" borderId="63" xfId="0" applyNumberFormat="1" applyFont="1" applyFill="1" applyBorder="1" applyAlignment="1" applyProtection="1">
      <alignment horizontal="right"/>
      <protection/>
    </xf>
    <xf numFmtId="180" fontId="1" fillId="25" borderId="64" xfId="0" applyNumberFormat="1" applyFont="1" applyFill="1" applyBorder="1" applyAlignment="1" applyProtection="1">
      <alignment horizontal="right"/>
      <protection/>
    </xf>
    <xf numFmtId="180" fontId="1" fillId="25" borderId="65" xfId="0" applyNumberFormat="1" applyFont="1" applyFill="1" applyBorder="1" applyAlignment="1" applyProtection="1">
      <alignment horizontal="right"/>
      <protection/>
    </xf>
    <xf numFmtId="180" fontId="1" fillId="25" borderId="66" xfId="0" applyNumberFormat="1" applyFont="1" applyFill="1" applyBorder="1" applyAlignment="1" applyProtection="1">
      <alignment horizontal="right"/>
      <protection/>
    </xf>
    <xf numFmtId="180" fontId="1" fillId="25" borderId="67" xfId="0" applyNumberFormat="1" applyFont="1" applyFill="1" applyBorder="1" applyAlignment="1" applyProtection="1">
      <alignment horizontal="right"/>
      <protection/>
    </xf>
    <xf numFmtId="180" fontId="1" fillId="25" borderId="57" xfId="0" applyNumberFormat="1" applyFont="1" applyFill="1" applyBorder="1" applyAlignment="1" applyProtection="1">
      <alignment horizontal="right"/>
      <protection/>
    </xf>
    <xf numFmtId="180" fontId="1" fillId="25" borderId="68" xfId="0" applyNumberFormat="1" applyFont="1" applyFill="1" applyBorder="1" applyAlignment="1" applyProtection="1">
      <alignment horizontal="right"/>
      <protection/>
    </xf>
    <xf numFmtId="180" fontId="1" fillId="25" borderId="58" xfId="0" applyNumberFormat="1" applyFont="1" applyFill="1" applyBorder="1" applyAlignment="1" applyProtection="1">
      <alignment horizontal="right"/>
      <protection/>
    </xf>
    <xf numFmtId="14" fontId="1" fillId="0" borderId="69" xfId="0" applyNumberFormat="1" applyFont="1" applyFill="1" applyBorder="1" applyAlignment="1" applyProtection="1">
      <alignment/>
      <protection/>
    </xf>
    <xf numFmtId="0" fontId="1" fillId="25" borderId="61" xfId="0" applyFont="1" applyFill="1" applyBorder="1" applyAlignment="1" applyProtection="1">
      <alignment/>
      <protection/>
    </xf>
    <xf numFmtId="10" fontId="0" fillId="0" borderId="64" xfId="0" applyNumberFormat="1" applyFont="1" applyFill="1" applyBorder="1" applyAlignment="1" applyProtection="1">
      <alignment/>
      <protection/>
    </xf>
    <xf numFmtId="10" fontId="0" fillId="0" borderId="70" xfId="0" applyNumberFormat="1" applyFont="1" applyFill="1" applyBorder="1" applyAlignment="1" applyProtection="1">
      <alignment/>
      <protection/>
    </xf>
    <xf numFmtId="10" fontId="0" fillId="0" borderId="71" xfId="0" applyNumberFormat="1" applyFont="1" applyFill="1" applyBorder="1" applyAlignment="1" applyProtection="1">
      <alignment/>
      <protection/>
    </xf>
    <xf numFmtId="0" fontId="0" fillId="0" borderId="61" xfId="0" applyFont="1" applyFill="1" applyBorder="1" applyAlignment="1" applyProtection="1">
      <alignment/>
      <protection/>
    </xf>
    <xf numFmtId="1" fontId="1" fillId="0" borderId="28" xfId="0" applyNumberFormat="1" applyFont="1" applyFill="1" applyBorder="1" applyAlignment="1" applyProtection="1">
      <alignment horizontal="center"/>
      <protection/>
    </xf>
    <xf numFmtId="1" fontId="1" fillId="0" borderId="28" xfId="85" applyNumberFormat="1" applyFont="1" applyFill="1" applyBorder="1" applyAlignment="1" applyProtection="1">
      <alignment horizontal="left" vertical="center" wrapText="1"/>
      <protection/>
    </xf>
    <xf numFmtId="3" fontId="24" fillId="0" borderId="28" xfId="0" applyNumberFormat="1" applyFont="1" applyFill="1" applyBorder="1" applyAlignment="1" applyProtection="1">
      <alignment horizontal="center" vertical="center" wrapText="1"/>
      <protection/>
    </xf>
    <xf numFmtId="1" fontId="27" fillId="0" borderId="72" xfId="85" applyNumberFormat="1" applyFont="1" applyFill="1" applyBorder="1" applyAlignment="1" applyProtection="1">
      <alignment vertical="center"/>
      <protection/>
    </xf>
    <xf numFmtId="180" fontId="1" fillId="0" borderId="73" xfId="0" applyNumberFormat="1" applyFont="1" applyFill="1" applyBorder="1" applyAlignment="1" applyProtection="1">
      <alignment horizontal="right"/>
      <protection/>
    </xf>
    <xf numFmtId="180" fontId="1" fillId="0" borderId="39" xfId="0" applyNumberFormat="1" applyFont="1" applyFill="1" applyBorder="1" applyAlignment="1" applyProtection="1">
      <alignment horizontal="right"/>
      <protection/>
    </xf>
    <xf numFmtId="14" fontId="1" fillId="0" borderId="28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1" fontId="1" fillId="0" borderId="40" xfId="85" applyNumberFormat="1" applyFont="1" applyFill="1" applyBorder="1" applyAlignment="1" applyProtection="1">
      <alignment horizontal="left" vertical="center" wrapText="1"/>
      <protection/>
    </xf>
    <xf numFmtId="3" fontId="24" fillId="0" borderId="40" xfId="0" applyNumberFormat="1" applyFont="1" applyFill="1" applyBorder="1" applyAlignment="1" applyProtection="1">
      <alignment horizontal="center" vertical="center" wrapText="1"/>
      <protection/>
    </xf>
    <xf numFmtId="180" fontId="1" fillId="0" borderId="48" xfId="0" applyNumberFormat="1" applyFont="1" applyFill="1" applyBorder="1" applyAlignment="1" applyProtection="1">
      <alignment horizontal="right"/>
      <protection/>
    </xf>
    <xf numFmtId="180" fontId="1" fillId="0" borderId="45" xfId="0" applyNumberFormat="1" applyFont="1" applyFill="1" applyBorder="1" applyAlignment="1" applyProtection="1">
      <alignment horizontal="right"/>
      <protection/>
    </xf>
    <xf numFmtId="14" fontId="1" fillId="0" borderId="40" xfId="0" applyNumberFormat="1" applyFont="1" applyFill="1" applyBorder="1" applyAlignment="1" applyProtection="1">
      <alignment/>
      <protection/>
    </xf>
    <xf numFmtId="0" fontId="1" fillId="0" borderId="40" xfId="0" applyFont="1" applyFill="1" applyBorder="1" applyAlignment="1" applyProtection="1">
      <alignment/>
      <protection/>
    </xf>
    <xf numFmtId="1" fontId="1" fillId="25" borderId="61" xfId="0" applyNumberFormat="1" applyFont="1" applyFill="1" applyBorder="1" applyAlignment="1" applyProtection="1">
      <alignment horizontal="center"/>
      <protection/>
    </xf>
    <xf numFmtId="1" fontId="21" fillId="25" borderId="62" xfId="85" applyNumberFormat="1" applyFont="1" applyFill="1" applyBorder="1" applyAlignment="1" applyProtection="1">
      <alignment horizontal="right" vertical="center" wrapText="1"/>
      <protection/>
    </xf>
    <xf numFmtId="14" fontId="1" fillId="0" borderId="62" xfId="0" applyNumberFormat="1" applyFont="1" applyFill="1" applyBorder="1" applyAlignment="1" applyProtection="1">
      <alignment/>
      <protection/>
    </xf>
    <xf numFmtId="0" fontId="0" fillId="0" borderId="0" xfId="86">
      <alignment/>
      <protection/>
    </xf>
    <xf numFmtId="0" fontId="19" fillId="0" borderId="74" xfId="86" applyFont="1" applyBorder="1" applyAlignment="1">
      <alignment horizontal="center" vertical="top" wrapText="1"/>
      <protection/>
    </xf>
    <xf numFmtId="0" fontId="19" fillId="0" borderId="0" xfId="86" applyFont="1" applyAlignment="1">
      <alignment horizontal="center" vertical="top" wrapText="1"/>
      <protection/>
    </xf>
    <xf numFmtId="0" fontId="19" fillId="0" borderId="75" xfId="86" applyFont="1" applyBorder="1" applyAlignment="1">
      <alignment horizontal="center" vertical="top" wrapText="1"/>
      <protection/>
    </xf>
    <xf numFmtId="0" fontId="29" fillId="25" borderId="76" xfId="86" applyFont="1" applyFill="1" applyBorder="1">
      <alignment/>
      <protection/>
    </xf>
    <xf numFmtId="0" fontId="29" fillId="0" borderId="74" xfId="86" applyFont="1" applyBorder="1">
      <alignment/>
      <protection/>
    </xf>
    <xf numFmtId="0" fontId="29" fillId="0" borderId="0" xfId="86" applyFont="1">
      <alignment/>
      <protection/>
    </xf>
    <xf numFmtId="0" fontId="29" fillId="0" borderId="75" xfId="86" applyFont="1" applyBorder="1">
      <alignment/>
      <protection/>
    </xf>
    <xf numFmtId="0" fontId="20" fillId="26" borderId="73" xfId="86" applyFont="1" applyFill="1" applyBorder="1">
      <alignment/>
      <protection/>
    </xf>
    <xf numFmtId="0" fontId="20" fillId="26" borderId="60" xfId="86" applyFont="1" applyFill="1" applyBorder="1">
      <alignment/>
      <protection/>
    </xf>
    <xf numFmtId="0" fontId="0" fillId="0" borderId="0" xfId="86" applyAlignment="1">
      <alignment vertical="center"/>
      <protection/>
    </xf>
    <xf numFmtId="0" fontId="20" fillId="0" borderId="74" xfId="86" applyFont="1" applyBorder="1" applyAlignment="1">
      <alignment vertical="center" wrapText="1"/>
      <protection/>
    </xf>
    <xf numFmtId="0" fontId="20" fillId="0" borderId="0" xfId="86" applyFont="1" applyAlignment="1">
      <alignment horizontal="center" vertical="center" wrapText="1"/>
      <protection/>
    </xf>
    <xf numFmtId="0" fontId="20" fillId="26" borderId="57" xfId="86" applyFont="1" applyFill="1" applyBorder="1" applyAlignment="1">
      <alignment horizontal="center" vertical="center" wrapText="1"/>
      <protection/>
    </xf>
    <xf numFmtId="0" fontId="20" fillId="26" borderId="67" xfId="86" applyFont="1" applyFill="1" applyBorder="1" applyAlignment="1">
      <alignment horizontal="center" vertical="center" wrapText="1"/>
      <protection/>
    </xf>
    <xf numFmtId="0" fontId="20" fillId="26" borderId="59" xfId="86" applyFont="1" applyFill="1" applyBorder="1" applyAlignment="1">
      <alignment horizontal="center" vertical="center" wrapText="1"/>
      <protection/>
    </xf>
    <xf numFmtId="0" fontId="31" fillId="0" borderId="77" xfId="86" applyFont="1" applyBorder="1" applyAlignment="1">
      <alignment horizontal="right"/>
      <protection/>
    </xf>
    <xf numFmtId="1" fontId="19" fillId="0" borderId="78" xfId="86" applyNumberFormat="1" applyFont="1" applyBorder="1">
      <alignment/>
      <protection/>
    </xf>
    <xf numFmtId="10" fontId="29" fillId="0" borderId="78" xfId="86" applyNumberFormat="1" applyFont="1" applyBorder="1" applyAlignment="1">
      <alignment horizontal="right"/>
      <protection/>
    </xf>
    <xf numFmtId="10" fontId="29" fillId="0" borderId="79" xfId="86" applyNumberFormat="1" applyFont="1" applyBorder="1" applyAlignment="1">
      <alignment horizontal="right"/>
      <protection/>
    </xf>
    <xf numFmtId="0" fontId="29" fillId="26" borderId="73" xfId="86" applyFont="1" applyFill="1" applyBorder="1" applyAlignment="1">
      <alignment horizontal="right"/>
      <protection/>
    </xf>
    <xf numFmtId="3" fontId="29" fillId="26" borderId="39" xfId="86" applyNumberFormat="1" applyFont="1" applyFill="1" applyBorder="1" applyAlignment="1">
      <alignment horizontal="right"/>
      <protection/>
    </xf>
    <xf numFmtId="10" fontId="29" fillId="26" borderId="45" xfId="86" applyNumberFormat="1" applyFont="1" applyFill="1" applyBorder="1">
      <alignment/>
      <protection/>
    </xf>
    <xf numFmtId="10" fontId="29" fillId="26" borderId="39" xfId="86" applyNumberFormat="1" applyFont="1" applyFill="1" applyBorder="1">
      <alignment/>
      <protection/>
    </xf>
    <xf numFmtId="10" fontId="29" fillId="26" borderId="34" xfId="86" applyNumberFormat="1" applyFont="1" applyFill="1" applyBorder="1">
      <alignment/>
      <protection/>
    </xf>
    <xf numFmtId="0" fontId="29" fillId="26" borderId="48" xfId="86" applyFont="1" applyFill="1" applyBorder="1" applyAlignment="1">
      <alignment horizontal="right"/>
      <protection/>
    </xf>
    <xf numFmtId="3" fontId="29" fillId="26" borderId="45" xfId="86" applyNumberFormat="1" applyFont="1" applyFill="1" applyBorder="1" applyAlignment="1">
      <alignment horizontal="right"/>
      <protection/>
    </xf>
    <xf numFmtId="10" fontId="29" fillId="26" borderId="47" xfId="86" applyNumberFormat="1" applyFont="1" applyFill="1" applyBorder="1">
      <alignment/>
      <protection/>
    </xf>
    <xf numFmtId="17" fontId="29" fillId="26" borderId="48" xfId="86" applyNumberFormat="1" applyFont="1" applyFill="1" applyBorder="1" applyAlignment="1">
      <alignment horizontal="right"/>
      <protection/>
    </xf>
    <xf numFmtId="0" fontId="31" fillId="0" borderId="60" xfId="86" applyFont="1" applyBorder="1" applyAlignment="1">
      <alignment horizontal="right"/>
      <protection/>
    </xf>
    <xf numFmtId="1" fontId="19" fillId="26" borderId="57" xfId="86" applyNumberFormat="1" applyFont="1" applyFill="1" applyBorder="1">
      <alignment/>
      <protection/>
    </xf>
    <xf numFmtId="10" fontId="29" fillId="26" borderId="57" xfId="86" applyNumberFormat="1" applyFont="1" applyFill="1" applyBorder="1" applyAlignment="1">
      <alignment horizontal="right"/>
      <protection/>
    </xf>
    <xf numFmtId="10" fontId="29" fillId="26" borderId="59" xfId="86" applyNumberFormat="1" applyFont="1" applyFill="1" applyBorder="1" applyAlignment="1">
      <alignment horizontal="right"/>
      <protection/>
    </xf>
    <xf numFmtId="10" fontId="29" fillId="26" borderId="50" xfId="86" applyNumberFormat="1" applyFont="1" applyFill="1" applyBorder="1">
      <alignment/>
      <protection/>
    </xf>
    <xf numFmtId="10" fontId="29" fillId="26" borderId="57" xfId="86" applyNumberFormat="1" applyFont="1" applyFill="1" applyBorder="1">
      <alignment/>
      <protection/>
    </xf>
    <xf numFmtId="1" fontId="1" fillId="0" borderId="72" xfId="0" applyNumberFormat="1" applyFont="1" applyFill="1" applyBorder="1" applyAlignment="1" applyProtection="1">
      <alignment horizontal="center"/>
      <protection/>
    </xf>
    <xf numFmtId="1" fontId="27" fillId="0" borderId="72" xfId="85" applyNumberFormat="1" applyFont="1" applyFill="1" applyBorder="1" applyAlignment="1" applyProtection="1">
      <alignment horizontal="left" vertical="center" wrapText="1"/>
      <protection/>
    </xf>
    <xf numFmtId="3" fontId="24" fillId="0" borderId="36" xfId="0" applyNumberFormat="1" applyFont="1" applyFill="1" applyBorder="1" applyAlignment="1" applyProtection="1">
      <alignment horizontal="center" vertical="center" wrapText="1"/>
      <protection/>
    </xf>
    <xf numFmtId="180" fontId="1" fillId="0" borderId="80" xfId="85" applyNumberFormat="1" applyFont="1" applyFill="1" applyBorder="1" applyAlignment="1" applyProtection="1">
      <alignment horizontal="right" vertical="center"/>
      <protection/>
    </xf>
    <xf numFmtId="180" fontId="1" fillId="0" borderId="81" xfId="85" applyNumberFormat="1" applyFont="1" applyFill="1" applyBorder="1" applyAlignment="1" applyProtection="1">
      <alignment horizontal="right" vertical="center"/>
      <protection/>
    </xf>
    <xf numFmtId="180" fontId="1" fillId="0" borderId="82" xfId="85" applyNumberFormat="1" applyFont="1" applyFill="1" applyBorder="1" applyAlignment="1" applyProtection="1">
      <alignment horizontal="right" vertical="center"/>
      <protection/>
    </xf>
    <xf numFmtId="180" fontId="1" fillId="0" borderId="50" xfId="85" applyNumberFormat="1" applyFont="1" applyFill="1" applyBorder="1" applyAlignment="1" applyProtection="1">
      <alignment horizontal="right" vertical="center"/>
      <protection/>
    </xf>
    <xf numFmtId="180" fontId="1" fillId="0" borderId="49" xfId="85" applyNumberFormat="1" applyFont="1" applyFill="1" applyBorder="1" applyAlignment="1" applyProtection="1">
      <alignment horizontal="right" vertical="center"/>
      <protection/>
    </xf>
    <xf numFmtId="180" fontId="21" fillId="0" borderId="51" xfId="0" applyNumberFormat="1" applyFont="1" applyFill="1" applyBorder="1" applyAlignment="1" applyProtection="1">
      <alignment horizontal="right"/>
      <protection/>
    </xf>
    <xf numFmtId="180" fontId="1" fillId="0" borderId="83" xfId="85" applyNumberFormat="1" applyFont="1" applyFill="1" applyBorder="1" applyAlignment="1" applyProtection="1">
      <alignment horizontal="right" vertical="center"/>
      <protection/>
    </xf>
    <xf numFmtId="0" fontId="1" fillId="0" borderId="36" xfId="0" applyFont="1" applyFill="1" applyBorder="1" applyAlignment="1" applyProtection="1">
      <alignment/>
      <protection/>
    </xf>
    <xf numFmtId="10" fontId="0" fillId="0" borderId="58" xfId="0" applyNumberFormat="1" applyFont="1" applyFill="1" applyBorder="1" applyAlignment="1" applyProtection="1">
      <alignment/>
      <protection/>
    </xf>
    <xf numFmtId="10" fontId="0" fillId="0" borderId="57" xfId="0" applyNumberFormat="1" applyFont="1" applyFill="1" applyBorder="1" applyAlignment="1" applyProtection="1">
      <alignment/>
      <protection/>
    </xf>
    <xf numFmtId="10" fontId="0" fillId="0" borderId="59" xfId="0" applyNumberFormat="1" applyFon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1" fontId="1" fillId="0" borderId="84" xfId="0" applyNumberFormat="1" applyFont="1" applyFill="1" applyBorder="1" applyAlignment="1" applyProtection="1">
      <alignment horizontal="center"/>
      <protection/>
    </xf>
    <xf numFmtId="1" fontId="27" fillId="0" borderId="84" xfId="85" applyNumberFormat="1" applyFont="1" applyFill="1" applyBorder="1" applyAlignment="1" applyProtection="1">
      <alignment horizontal="left" vertical="center" wrapText="1"/>
      <protection/>
    </xf>
    <xf numFmtId="3" fontId="24" fillId="0" borderId="85" xfId="0" applyNumberFormat="1" applyFont="1" applyFill="1" applyBorder="1" applyAlignment="1" applyProtection="1">
      <alignment horizontal="center" vertical="center" wrapText="1"/>
      <protection/>
    </xf>
    <xf numFmtId="1" fontId="27" fillId="0" borderId="84" xfId="85" applyNumberFormat="1" applyFont="1" applyFill="1" applyBorder="1" applyAlignment="1" applyProtection="1">
      <alignment vertical="center"/>
      <protection/>
    </xf>
    <xf numFmtId="180" fontId="1" fillId="0" borderId="86" xfId="85" applyNumberFormat="1" applyFont="1" applyFill="1" applyBorder="1" applyAlignment="1" applyProtection="1">
      <alignment horizontal="right" vertical="center"/>
      <protection/>
    </xf>
    <xf numFmtId="180" fontId="1" fillId="0" borderId="87" xfId="85" applyNumberFormat="1" applyFont="1" applyFill="1" applyBorder="1" applyAlignment="1" applyProtection="1">
      <alignment horizontal="right" vertical="center"/>
      <protection/>
    </xf>
    <xf numFmtId="180" fontId="1" fillId="0" borderId="88" xfId="85" applyNumberFormat="1" applyFont="1" applyFill="1" applyBorder="1" applyAlignment="1" applyProtection="1">
      <alignment horizontal="right" vertical="center"/>
      <protection/>
    </xf>
    <xf numFmtId="180" fontId="1" fillId="0" borderId="89" xfId="85" applyNumberFormat="1" applyFont="1" applyFill="1" applyBorder="1" applyAlignment="1" applyProtection="1">
      <alignment horizontal="right" vertical="center"/>
      <protection/>
    </xf>
    <xf numFmtId="180" fontId="1" fillId="0" borderId="90" xfId="85" applyNumberFormat="1" applyFont="1" applyFill="1" applyBorder="1" applyAlignment="1" applyProtection="1">
      <alignment horizontal="right" vertical="center"/>
      <protection/>
    </xf>
    <xf numFmtId="180" fontId="21" fillId="0" borderId="91" xfId="0" applyNumberFormat="1" applyFont="1" applyFill="1" applyBorder="1" applyAlignment="1" applyProtection="1">
      <alignment horizontal="right"/>
      <protection/>
    </xf>
    <xf numFmtId="180" fontId="1" fillId="0" borderId="92" xfId="85" applyNumberFormat="1" applyFont="1" applyFill="1" applyBorder="1" applyAlignment="1" applyProtection="1">
      <alignment horizontal="right" vertical="center"/>
      <protection/>
    </xf>
    <xf numFmtId="14" fontId="1" fillId="0" borderId="85" xfId="0" applyNumberFormat="1" applyFont="1" applyBorder="1" applyAlignment="1" applyProtection="1">
      <alignment/>
      <protection/>
    </xf>
    <xf numFmtId="0" fontId="1" fillId="0" borderId="85" xfId="0" applyFont="1" applyFill="1" applyBorder="1" applyAlignment="1" applyProtection="1">
      <alignment/>
      <protection/>
    </xf>
    <xf numFmtId="10" fontId="0" fillId="0" borderId="90" xfId="0" applyNumberFormat="1" applyFont="1" applyFill="1" applyBorder="1" applyAlignment="1" applyProtection="1">
      <alignment/>
      <protection/>
    </xf>
    <xf numFmtId="10" fontId="0" fillId="0" borderId="89" xfId="0" applyNumberFormat="1" applyFont="1" applyFill="1" applyBorder="1" applyAlignment="1" applyProtection="1">
      <alignment/>
      <protection/>
    </xf>
    <xf numFmtId="10" fontId="0" fillId="0" borderId="91" xfId="0" applyNumberFormat="1" applyFont="1" applyFill="1" applyBorder="1" applyAlignment="1" applyProtection="1">
      <alignment/>
      <protection/>
    </xf>
    <xf numFmtId="0" fontId="0" fillId="0" borderId="85" xfId="0" applyFont="1" applyFill="1" applyBorder="1" applyAlignment="1" applyProtection="1">
      <alignment/>
      <protection/>
    </xf>
    <xf numFmtId="1" fontId="1" fillId="0" borderId="62" xfId="0" applyNumberFormat="1" applyFont="1" applyFill="1" applyBorder="1" applyAlignment="1" applyProtection="1">
      <alignment horizontal="center"/>
      <protection/>
    </xf>
    <xf numFmtId="1" fontId="27" fillId="0" borderId="62" xfId="85" applyNumberFormat="1" applyFont="1" applyFill="1" applyBorder="1" applyAlignment="1" applyProtection="1">
      <alignment horizontal="left" vertical="center" wrapText="1"/>
      <protection/>
    </xf>
    <xf numFmtId="3" fontId="24" fillId="0" borderId="61" xfId="0" applyNumberFormat="1" applyFont="1" applyFill="1" applyBorder="1" applyAlignment="1" applyProtection="1">
      <alignment horizontal="center" vertical="center" wrapText="1"/>
      <protection/>
    </xf>
    <xf numFmtId="1" fontId="27" fillId="0" borderId="62" xfId="85" applyNumberFormat="1" applyFont="1" applyFill="1" applyBorder="1" applyAlignment="1" applyProtection="1">
      <alignment vertical="center"/>
      <protection/>
    </xf>
    <xf numFmtId="180" fontId="1" fillId="0" borderId="93" xfId="85" applyNumberFormat="1" applyFont="1" applyFill="1" applyBorder="1" applyAlignment="1" applyProtection="1">
      <alignment horizontal="right" vertical="center"/>
      <protection/>
    </xf>
    <xf numFmtId="180" fontId="1" fillId="0" borderId="94" xfId="85" applyNumberFormat="1" applyFont="1" applyFill="1" applyBorder="1" applyAlignment="1" applyProtection="1">
      <alignment horizontal="right" vertical="center"/>
      <protection/>
    </xf>
    <xf numFmtId="180" fontId="1" fillId="0" borderId="95" xfId="85" applyNumberFormat="1" applyFont="1" applyFill="1" applyBorder="1" applyAlignment="1" applyProtection="1">
      <alignment horizontal="right" vertical="center"/>
      <protection/>
    </xf>
    <xf numFmtId="180" fontId="1" fillId="0" borderId="70" xfId="85" applyNumberFormat="1" applyFont="1" applyFill="1" applyBorder="1" applyAlignment="1" applyProtection="1">
      <alignment horizontal="right" vertical="center"/>
      <protection/>
    </xf>
    <xf numFmtId="180" fontId="1" fillId="0" borderId="64" xfId="85" applyNumberFormat="1" applyFont="1" applyFill="1" applyBorder="1" applyAlignment="1" applyProtection="1">
      <alignment horizontal="right" vertical="center"/>
      <protection/>
    </xf>
    <xf numFmtId="180" fontId="21" fillId="0" borderId="71" xfId="0" applyNumberFormat="1" applyFont="1" applyFill="1" applyBorder="1" applyAlignment="1" applyProtection="1">
      <alignment horizontal="right"/>
      <protection/>
    </xf>
    <xf numFmtId="180" fontId="1" fillId="0" borderId="63" xfId="85" applyNumberFormat="1" applyFont="1" applyFill="1" applyBorder="1" applyAlignment="1" applyProtection="1">
      <alignment horizontal="right" vertical="center"/>
      <protection/>
    </xf>
    <xf numFmtId="14" fontId="1" fillId="0" borderId="61" xfId="0" applyNumberFormat="1" applyFont="1" applyBorder="1" applyAlignment="1" applyProtection="1">
      <alignment/>
      <protection/>
    </xf>
    <xf numFmtId="0" fontId="1" fillId="0" borderId="61" xfId="0" applyFont="1" applyFill="1" applyBorder="1" applyAlignment="1" applyProtection="1">
      <alignment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96" xfId="0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 wrapText="1"/>
      <protection/>
    </xf>
    <xf numFmtId="0" fontId="21" fillId="0" borderId="11" xfId="85" applyFont="1" applyFill="1" applyBorder="1" applyAlignment="1" applyProtection="1">
      <alignment horizontal="center" vertical="center" wrapText="1"/>
      <protection/>
    </xf>
    <xf numFmtId="0" fontId="21" fillId="0" borderId="97" xfId="85" applyFont="1" applyFill="1" applyBorder="1" applyAlignment="1" applyProtection="1">
      <alignment horizontal="center" vertical="center" wrapText="1"/>
      <protection/>
    </xf>
    <xf numFmtId="0" fontId="21" fillId="0" borderId="98" xfId="0" applyFont="1" applyFill="1" applyBorder="1" applyAlignment="1" applyProtection="1">
      <alignment horizontal="center" vertical="center" textRotation="90" wrapText="1"/>
      <protection/>
    </xf>
    <xf numFmtId="0" fontId="21" fillId="0" borderId="99" xfId="0" applyFont="1" applyFill="1" applyBorder="1" applyAlignment="1" applyProtection="1">
      <alignment horizontal="center" vertical="center" textRotation="90" wrapText="1"/>
      <protection/>
    </xf>
    <xf numFmtId="0" fontId="21" fillId="0" borderId="62" xfId="0" applyFont="1" applyFill="1" applyBorder="1" applyAlignment="1" applyProtection="1">
      <alignment horizontal="center" vertical="center" textRotation="90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00" xfId="0" applyNumberFormat="1" applyFont="1" applyFill="1" applyBorder="1" applyAlignment="1" applyProtection="1">
      <alignment horizontal="center" vertical="center" wrapText="1"/>
      <protection/>
    </xf>
    <xf numFmtId="49" fontId="21" fillId="0" borderId="101" xfId="85" applyNumberFormat="1" applyFont="1" applyFill="1" applyBorder="1" applyAlignment="1" applyProtection="1">
      <alignment horizontal="center" vertical="center" wrapText="1"/>
      <protection/>
    </xf>
    <xf numFmtId="0" fontId="21" fillId="0" borderId="102" xfId="0" applyFont="1" applyFill="1" applyBorder="1" applyAlignment="1" applyProtection="1">
      <alignment horizontal="center" vertical="center" textRotation="90" wrapText="1"/>
      <protection/>
    </xf>
    <xf numFmtId="0" fontId="20" fillId="20" borderId="103" xfId="0" applyFont="1" applyFill="1" applyBorder="1" applyAlignment="1" applyProtection="1">
      <alignment horizontal="center" vertical="center" wrapText="1"/>
      <protection/>
    </xf>
    <xf numFmtId="4" fontId="1" fillId="0" borderId="104" xfId="0" applyNumberFormat="1" applyFont="1" applyFill="1" applyBorder="1" applyAlignment="1" applyProtection="1">
      <alignment horizontal="center" vertical="center" wrapText="1"/>
      <protection/>
    </xf>
    <xf numFmtId="4" fontId="1" fillId="0" borderId="105" xfId="0" applyNumberFormat="1" applyFont="1" applyFill="1" applyBorder="1" applyAlignment="1" applyProtection="1">
      <alignment horizontal="center" vertical="center" wrapText="1"/>
      <protection/>
    </xf>
    <xf numFmtId="4" fontId="1" fillId="0" borderId="106" xfId="0" applyNumberFormat="1" applyFont="1" applyFill="1" applyBorder="1" applyAlignment="1" applyProtection="1">
      <alignment horizontal="center" vertical="center" wrapText="1"/>
      <protection/>
    </xf>
    <xf numFmtId="4" fontId="1" fillId="0" borderId="107" xfId="0" applyNumberFormat="1" applyFont="1" applyFill="1" applyBorder="1" applyAlignment="1" applyProtection="1">
      <alignment horizontal="center" vertical="center" wrapText="1"/>
      <protection/>
    </xf>
    <xf numFmtId="4" fontId="1" fillId="0" borderId="108" xfId="0" applyNumberFormat="1" applyFont="1" applyFill="1" applyBorder="1" applyAlignment="1" applyProtection="1">
      <alignment horizontal="center" vertical="center" wrapText="1"/>
      <protection/>
    </xf>
    <xf numFmtId="4" fontId="1" fillId="0" borderId="109" xfId="0" applyNumberFormat="1" applyFont="1" applyFill="1" applyBorder="1" applyAlignment="1" applyProtection="1">
      <alignment horizontal="center" vertical="center" wrapText="1"/>
      <protection/>
    </xf>
    <xf numFmtId="14" fontId="1" fillId="0" borderId="10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4" fontId="1" fillId="0" borderId="103" xfId="0" applyNumberFormat="1" applyFont="1" applyFill="1" applyBorder="1" applyAlignment="1" applyProtection="1">
      <alignment horizontal="center" vertical="center" wrapText="1"/>
      <protection/>
    </xf>
    <xf numFmtId="0" fontId="20" fillId="26" borderId="110" xfId="86" applyFont="1" applyFill="1" applyBorder="1" applyAlignment="1">
      <alignment horizontal="center" vertical="center" wrapText="1"/>
      <protection/>
    </xf>
    <xf numFmtId="0" fontId="20" fillId="26" borderId="111" xfId="86" applyFont="1" applyFill="1" applyBorder="1" applyAlignment="1">
      <alignment horizontal="center" vertical="center" wrapText="1"/>
      <protection/>
    </xf>
    <xf numFmtId="0" fontId="20" fillId="0" borderId="0" xfId="86" applyFont="1" applyAlignment="1">
      <alignment horizontal="center" vertical="center" wrapText="1"/>
      <protection/>
    </xf>
    <xf numFmtId="0" fontId="19" fillId="26" borderId="112" xfId="86" applyFont="1" applyFill="1" applyBorder="1" applyAlignment="1">
      <alignment horizontal="center" vertical="center"/>
      <protection/>
    </xf>
    <xf numFmtId="0" fontId="19" fillId="26" borderId="77" xfId="86" applyFont="1" applyFill="1" applyBorder="1" applyAlignment="1">
      <alignment horizontal="center" vertical="center"/>
      <protection/>
    </xf>
    <xf numFmtId="0" fontId="19" fillId="26" borderId="63" xfId="86" applyFont="1" applyFill="1" applyBorder="1" applyAlignment="1">
      <alignment horizontal="center" vertical="center"/>
      <protection/>
    </xf>
    <xf numFmtId="0" fontId="20" fillId="26" borderId="113" xfId="86" applyFont="1" applyFill="1" applyBorder="1" applyAlignment="1">
      <alignment horizontal="center" vertical="center" wrapText="1"/>
      <protection/>
    </xf>
    <xf numFmtId="0" fontId="20" fillId="26" borderId="114" xfId="86" applyFont="1" applyFill="1" applyBorder="1" applyAlignment="1">
      <alignment horizontal="center" vertical="center" wrapText="1"/>
      <protection/>
    </xf>
    <xf numFmtId="0" fontId="20" fillId="26" borderId="115" xfId="86" applyFont="1" applyFill="1" applyBorder="1" applyAlignment="1">
      <alignment horizontal="center" vertical="center" wrapText="1"/>
      <protection/>
    </xf>
    <xf numFmtId="0" fontId="20" fillId="26" borderId="37" xfId="86" applyFont="1" applyFill="1" applyBorder="1" applyAlignment="1">
      <alignment horizontal="center" vertical="center" wrapText="1"/>
      <protection/>
    </xf>
    <xf numFmtId="0" fontId="20" fillId="26" borderId="116" xfId="86" applyFont="1" applyFill="1" applyBorder="1" applyAlignment="1">
      <alignment horizontal="center" vertical="center" wrapText="1"/>
      <protection/>
    </xf>
    <xf numFmtId="0" fontId="20" fillId="26" borderId="117" xfId="86" applyFont="1" applyFill="1" applyBorder="1" applyAlignment="1">
      <alignment horizontal="center" vertical="center" wrapText="1"/>
      <protection/>
    </xf>
    <xf numFmtId="4" fontId="0" fillId="26" borderId="39" xfId="86" applyNumberFormat="1" applyFill="1" applyBorder="1" applyAlignment="1">
      <alignment horizontal="center"/>
      <protection/>
    </xf>
    <xf numFmtId="4" fontId="0" fillId="26" borderId="34" xfId="86" applyNumberFormat="1" applyFill="1" applyBorder="1" applyAlignment="1">
      <alignment horizontal="center"/>
      <protection/>
    </xf>
    <xf numFmtId="4" fontId="0" fillId="26" borderId="57" xfId="86" applyNumberFormat="1" applyFill="1" applyBorder="1" applyAlignment="1">
      <alignment horizontal="center"/>
      <protection/>
    </xf>
    <xf numFmtId="4" fontId="0" fillId="26" borderId="59" xfId="86" applyNumberFormat="1" applyFill="1" applyBorder="1" applyAlignment="1">
      <alignment horizontal="center"/>
      <protection/>
    </xf>
    <xf numFmtId="0" fontId="19" fillId="0" borderId="118" xfId="86" applyFont="1" applyBorder="1" applyAlignment="1">
      <alignment horizontal="center" vertical="top" wrapText="1"/>
      <protection/>
    </xf>
    <xf numFmtId="0" fontId="19" fillId="0" borderId="119" xfId="86" applyFont="1" applyBorder="1" applyAlignment="1">
      <alignment horizontal="center" vertical="top" wrapText="1"/>
      <protection/>
    </xf>
    <xf numFmtId="0" fontId="19" fillId="0" borderId="120" xfId="86" applyFont="1" applyBorder="1" applyAlignment="1">
      <alignment horizontal="center" vertical="top" wrapText="1"/>
      <protection/>
    </xf>
    <xf numFmtId="0" fontId="19" fillId="0" borderId="121" xfId="86" applyFont="1" applyBorder="1" applyAlignment="1">
      <alignment horizontal="center" vertical="top" wrapText="1"/>
      <protection/>
    </xf>
    <xf numFmtId="0" fontId="19" fillId="0" borderId="122" xfId="86" applyFont="1" applyBorder="1" applyAlignment="1">
      <alignment horizontal="center" vertical="top" wrapText="1"/>
      <protection/>
    </xf>
    <xf numFmtId="0" fontId="19" fillId="0" borderId="36" xfId="86" applyFont="1" applyBorder="1" applyAlignment="1">
      <alignment horizontal="center" vertical="top" wrapText="1"/>
      <protection/>
    </xf>
    <xf numFmtId="0" fontId="28" fillId="0" borderId="74" xfId="86" applyFont="1" applyBorder="1" applyAlignment="1">
      <alignment horizontal="center" vertical="top" wrapText="1"/>
      <protection/>
    </xf>
    <xf numFmtId="0" fontId="28" fillId="0" borderId="0" xfId="86" applyFont="1" applyAlignment="1">
      <alignment horizontal="center" vertical="top" wrapText="1"/>
      <protection/>
    </xf>
    <xf numFmtId="0" fontId="28" fillId="0" borderId="75" xfId="86" applyFont="1" applyBorder="1" applyAlignment="1">
      <alignment horizontal="center" vertical="top" wrapText="1"/>
      <protection/>
    </xf>
    <xf numFmtId="4" fontId="29" fillId="25" borderId="45" xfId="86" applyNumberFormat="1" applyFont="1" applyFill="1" applyBorder="1" applyAlignment="1">
      <alignment horizontal="center"/>
      <protection/>
    </xf>
  </cellXfs>
  <cellStyles count="9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ov" xfId="79"/>
    <cellStyle name="Neutral" xfId="80"/>
    <cellStyle name="Neutrálna" xfId="81"/>
    <cellStyle name="Normal 2" xfId="82"/>
    <cellStyle name="Normal 3" xfId="83"/>
    <cellStyle name="Normal 4" xfId="84"/>
    <cellStyle name="normálne_Mesto Vzorové Podklady o spotrebe plynu pre SCO k VO objem mesto - obec Vzorové na vyplnenie (2)" xfId="85"/>
    <cellStyle name="normálne_Mesto Vzorové Podklady o spotrebe plynu pre SCO k VO objem mesto - obec Vzorové na vyplnenie (2) 2" xfId="86"/>
    <cellStyle name="Note" xfId="87"/>
    <cellStyle name="Output" xfId="88"/>
    <cellStyle name="Percent" xfId="89"/>
    <cellStyle name="Followed Hyperlink" xfId="90"/>
    <cellStyle name="Poznámka" xfId="91"/>
    <cellStyle name="Prepojená bunka" xfId="92"/>
    <cellStyle name="Spolu" xfId="93"/>
    <cellStyle name="Text upozornenia" xfId="94"/>
    <cellStyle name="Title" xfId="95"/>
    <cellStyle name="Total" xfId="96"/>
    <cellStyle name="Vstup" xfId="97"/>
    <cellStyle name="Výpočet" xfId="98"/>
    <cellStyle name="Výstup" xfId="99"/>
    <cellStyle name="Vysvetľujúci text" xfId="100"/>
    <cellStyle name="Warning Text" xfId="101"/>
    <cellStyle name="Zlá" xfId="102"/>
    <cellStyle name="Zvýraznenie1" xfId="103"/>
    <cellStyle name="Zvýraznenie2" xfId="104"/>
    <cellStyle name="Zvýraznenie3" xfId="105"/>
    <cellStyle name="Zvýraznenie4" xfId="106"/>
    <cellStyle name="Zvýraznenie5" xfId="107"/>
    <cellStyle name="Zvýraznenie6" xfId="108"/>
  </cellStyles>
  <dxfs count="23"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FFCC99"/>
      </font>
      <border/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showGridLines="0" showZeros="0" tabSelected="1" zoomScale="75" zoomScaleNormal="75" zoomScalePageLayoutView="0" workbookViewId="0" topLeftCell="A16">
      <selection activeCell="L33" sqref="L33"/>
    </sheetView>
  </sheetViews>
  <sheetFormatPr defaultColWidth="9.00390625" defaultRowHeight="12.75"/>
  <cols>
    <col min="1" max="1" width="12.125" style="0" customWidth="1"/>
    <col min="2" max="2" width="4.375" style="0" customWidth="1"/>
    <col min="3" max="3" width="36.00390625" style="1" customWidth="1"/>
    <col min="4" max="4" width="35.50390625" style="2" customWidth="1"/>
    <col min="5" max="5" width="30.875" style="0" customWidth="1"/>
    <col min="6" max="6" width="10.625" style="3" customWidth="1"/>
    <col min="7" max="7" width="13.50390625" style="3" customWidth="1"/>
    <col min="8" max="17" width="10.625" style="3" customWidth="1"/>
    <col min="18" max="18" width="12.375" style="3" customWidth="1"/>
    <col min="19" max="24" width="10.625" style="3" customWidth="1"/>
    <col min="25" max="25" width="12.875" style="3" customWidth="1"/>
    <col min="26" max="26" width="12.625" style="4" customWidth="1"/>
    <col min="27" max="27" width="9.50390625" style="0" customWidth="1"/>
    <col min="28" max="28" width="10.00390625" style="5" customWidth="1"/>
    <col min="29" max="29" width="11.50390625" style="5" customWidth="1"/>
    <col min="30" max="39" width="9.125" style="5" customWidth="1"/>
    <col min="40" max="40" width="10.50390625" style="0" customWidth="1"/>
  </cols>
  <sheetData>
    <row r="1" spans="1:40" ht="56.25" customHeight="1" thickBot="1">
      <c r="A1" s="206" t="s">
        <v>35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8"/>
      <c r="AB1" s="33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5"/>
    </row>
    <row r="2" spans="1:40" ht="39.75" customHeight="1" thickBot="1">
      <c r="A2" s="227" t="s">
        <v>0</v>
      </c>
      <c r="B2" s="215" t="s">
        <v>1</v>
      </c>
      <c r="C2" s="216" t="s">
        <v>2</v>
      </c>
      <c r="D2" s="217" t="s">
        <v>33</v>
      </c>
      <c r="E2" s="210" t="s">
        <v>31</v>
      </c>
      <c r="F2" s="220" t="s">
        <v>32</v>
      </c>
      <c r="G2" s="221"/>
      <c r="H2" s="221"/>
      <c r="I2" s="221"/>
      <c r="J2" s="221"/>
      <c r="K2" s="221"/>
      <c r="L2" s="221"/>
      <c r="M2" s="221"/>
      <c r="N2" s="221"/>
      <c r="O2" s="222"/>
      <c r="P2" s="228" t="s">
        <v>36</v>
      </c>
      <c r="Q2" s="228"/>
      <c r="R2" s="228"/>
      <c r="S2" s="228"/>
      <c r="T2" s="228"/>
      <c r="U2" s="228"/>
      <c r="V2" s="228"/>
      <c r="W2" s="228"/>
      <c r="X2" s="228"/>
      <c r="Y2" s="228"/>
      <c r="Z2" s="226" t="s">
        <v>3</v>
      </c>
      <c r="AA2" s="209" t="s">
        <v>4</v>
      </c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</row>
    <row r="3" spans="1:40" ht="24" customHeight="1" thickBot="1">
      <c r="A3" s="227"/>
      <c r="B3" s="215"/>
      <c r="C3" s="216"/>
      <c r="D3" s="217"/>
      <c r="E3" s="210"/>
      <c r="F3" s="223"/>
      <c r="G3" s="224"/>
      <c r="H3" s="224"/>
      <c r="I3" s="224"/>
      <c r="J3" s="224"/>
      <c r="K3" s="224"/>
      <c r="L3" s="224"/>
      <c r="M3" s="224"/>
      <c r="N3" s="224"/>
      <c r="O3" s="225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6"/>
      <c r="AA3" s="20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</row>
    <row r="4" spans="1:40" ht="51" customHeight="1" thickBot="1">
      <c r="A4" s="227"/>
      <c r="B4" s="215"/>
      <c r="C4" s="216"/>
      <c r="D4" s="217"/>
      <c r="E4" s="211"/>
      <c r="F4" s="36" t="s">
        <v>6</v>
      </c>
      <c r="G4" s="37" t="s">
        <v>7</v>
      </c>
      <c r="H4" s="37" t="s">
        <v>8</v>
      </c>
      <c r="I4" s="37" t="s">
        <v>9</v>
      </c>
      <c r="J4" s="37" t="s">
        <v>27</v>
      </c>
      <c r="K4" s="37" t="s">
        <v>28</v>
      </c>
      <c r="L4" s="37" t="s">
        <v>29</v>
      </c>
      <c r="M4" s="37" t="s">
        <v>30</v>
      </c>
      <c r="N4" s="38" t="s">
        <v>10</v>
      </c>
      <c r="O4" s="39" t="s">
        <v>11</v>
      </c>
      <c r="P4" s="36" t="s">
        <v>6</v>
      </c>
      <c r="Q4" s="37" t="s">
        <v>7</v>
      </c>
      <c r="R4" s="37" t="s">
        <v>8</v>
      </c>
      <c r="S4" s="37" t="s">
        <v>9</v>
      </c>
      <c r="T4" s="37" t="s">
        <v>27</v>
      </c>
      <c r="U4" s="37" t="s">
        <v>28</v>
      </c>
      <c r="V4" s="37" t="s">
        <v>29</v>
      </c>
      <c r="W4" s="37" t="s">
        <v>30</v>
      </c>
      <c r="X4" s="37" t="s">
        <v>10</v>
      </c>
      <c r="Y4" s="39" t="s">
        <v>11</v>
      </c>
      <c r="Z4" s="226"/>
      <c r="AA4" s="209"/>
      <c r="AB4" s="40" t="s">
        <v>12</v>
      </c>
      <c r="AC4" s="41" t="s">
        <v>13</v>
      </c>
      <c r="AD4" s="41" t="s">
        <v>14</v>
      </c>
      <c r="AE4" s="41" t="s">
        <v>15</v>
      </c>
      <c r="AF4" s="41" t="s">
        <v>16</v>
      </c>
      <c r="AG4" s="41" t="s">
        <v>17</v>
      </c>
      <c r="AH4" s="41" t="s">
        <v>18</v>
      </c>
      <c r="AI4" s="41" t="s">
        <v>19</v>
      </c>
      <c r="AJ4" s="41" t="s">
        <v>20</v>
      </c>
      <c r="AK4" s="41" t="s">
        <v>21</v>
      </c>
      <c r="AL4" s="41" t="s">
        <v>22</v>
      </c>
      <c r="AM4" s="42" t="s">
        <v>23</v>
      </c>
      <c r="AN4" s="43" t="s">
        <v>24</v>
      </c>
    </row>
    <row r="5" spans="1:40" s="30" customFormat="1" ht="30" customHeight="1">
      <c r="A5" s="212" t="s">
        <v>37</v>
      </c>
      <c r="B5" s="44">
        <v>1</v>
      </c>
      <c r="C5" s="45" t="s">
        <v>38</v>
      </c>
      <c r="D5" s="46" t="s">
        <v>139</v>
      </c>
      <c r="E5" s="47" t="s">
        <v>50</v>
      </c>
      <c r="F5" s="48"/>
      <c r="G5" s="49"/>
      <c r="H5" s="49"/>
      <c r="I5" s="49"/>
      <c r="J5" s="50"/>
      <c r="K5" s="51"/>
      <c r="L5" s="52">
        <v>192</v>
      </c>
      <c r="M5" s="52"/>
      <c r="N5" s="52"/>
      <c r="O5" s="53">
        <f aca="true" t="shared" si="0" ref="O5:O19">SUM(F5:N5)</f>
        <v>192</v>
      </c>
      <c r="P5" s="48"/>
      <c r="Q5" s="54"/>
      <c r="R5" s="54"/>
      <c r="S5" s="50"/>
      <c r="T5" s="52"/>
      <c r="U5" s="52"/>
      <c r="V5" s="52">
        <v>192</v>
      </c>
      <c r="W5" s="52"/>
      <c r="X5" s="52"/>
      <c r="Y5" s="53">
        <f aca="true" t="shared" si="1" ref="Y5:Y28">SUM(P5:X5)</f>
        <v>192</v>
      </c>
      <c r="Z5" s="55">
        <v>44562</v>
      </c>
      <c r="AA5" s="56">
        <v>24</v>
      </c>
      <c r="AB5" s="57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9"/>
      <c r="AN5" s="60"/>
    </row>
    <row r="6" spans="1:40" s="30" customFormat="1" ht="30" customHeight="1">
      <c r="A6" s="213"/>
      <c r="B6" s="61">
        <v>2</v>
      </c>
      <c r="C6" s="62" t="s">
        <v>39</v>
      </c>
      <c r="D6" s="63" t="s">
        <v>139</v>
      </c>
      <c r="E6" s="64" t="s">
        <v>51</v>
      </c>
      <c r="F6" s="65"/>
      <c r="G6" s="66"/>
      <c r="H6" s="66"/>
      <c r="I6" s="66"/>
      <c r="J6" s="67">
        <v>70</v>
      </c>
      <c r="K6" s="68"/>
      <c r="L6" s="69"/>
      <c r="M6" s="69"/>
      <c r="N6" s="69"/>
      <c r="O6" s="70">
        <f t="shared" si="0"/>
        <v>70</v>
      </c>
      <c r="P6" s="71"/>
      <c r="Q6" s="69"/>
      <c r="R6" s="69"/>
      <c r="S6" s="69"/>
      <c r="T6" s="69">
        <v>70</v>
      </c>
      <c r="U6" s="69"/>
      <c r="V6" s="69"/>
      <c r="W6" s="69"/>
      <c r="X6" s="69"/>
      <c r="Y6" s="70">
        <f t="shared" si="1"/>
        <v>70</v>
      </c>
      <c r="Z6" s="72">
        <v>44562</v>
      </c>
      <c r="AA6" s="73">
        <v>24</v>
      </c>
      <c r="AB6" s="74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6"/>
      <c r="AN6" s="77"/>
    </row>
    <row r="7" spans="1:40" s="30" customFormat="1" ht="30" customHeight="1">
      <c r="A7" s="213"/>
      <c r="B7" s="61">
        <v>3</v>
      </c>
      <c r="C7" s="62" t="s">
        <v>40</v>
      </c>
      <c r="D7" s="63" t="s">
        <v>139</v>
      </c>
      <c r="E7" s="64" t="s">
        <v>52</v>
      </c>
      <c r="F7" s="65"/>
      <c r="G7" s="66"/>
      <c r="H7" s="66"/>
      <c r="I7" s="66"/>
      <c r="J7" s="67">
        <v>84</v>
      </c>
      <c r="K7" s="68"/>
      <c r="L7" s="69"/>
      <c r="M7" s="69"/>
      <c r="N7" s="69"/>
      <c r="O7" s="70">
        <f t="shared" si="0"/>
        <v>84</v>
      </c>
      <c r="P7" s="71"/>
      <c r="Q7" s="69"/>
      <c r="R7" s="69"/>
      <c r="S7" s="69"/>
      <c r="T7" s="69">
        <v>84</v>
      </c>
      <c r="U7" s="69"/>
      <c r="V7" s="69"/>
      <c r="W7" s="69"/>
      <c r="X7" s="69"/>
      <c r="Y7" s="70">
        <f t="shared" si="1"/>
        <v>84</v>
      </c>
      <c r="Z7" s="72">
        <v>44562</v>
      </c>
      <c r="AA7" s="73">
        <v>24</v>
      </c>
      <c r="AB7" s="74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6"/>
      <c r="AN7" s="77"/>
    </row>
    <row r="8" spans="1:40" s="30" customFormat="1" ht="30" customHeight="1">
      <c r="A8" s="213"/>
      <c r="B8" s="61">
        <v>4</v>
      </c>
      <c r="C8" s="62" t="s">
        <v>40</v>
      </c>
      <c r="D8" s="63" t="s">
        <v>139</v>
      </c>
      <c r="E8" s="64" t="s">
        <v>53</v>
      </c>
      <c r="F8" s="65"/>
      <c r="G8" s="66"/>
      <c r="H8" s="66"/>
      <c r="I8" s="66"/>
      <c r="J8" s="67">
        <v>70</v>
      </c>
      <c r="K8" s="68"/>
      <c r="L8" s="69"/>
      <c r="M8" s="69"/>
      <c r="N8" s="69"/>
      <c r="O8" s="70">
        <f t="shared" si="0"/>
        <v>70</v>
      </c>
      <c r="P8" s="71"/>
      <c r="Q8" s="69"/>
      <c r="R8" s="69"/>
      <c r="S8" s="69"/>
      <c r="T8" s="69">
        <v>70</v>
      </c>
      <c r="U8" s="69"/>
      <c r="V8" s="69"/>
      <c r="W8" s="69"/>
      <c r="X8" s="69"/>
      <c r="Y8" s="70">
        <f t="shared" si="1"/>
        <v>70</v>
      </c>
      <c r="Z8" s="72">
        <v>44562</v>
      </c>
      <c r="AA8" s="73">
        <v>24</v>
      </c>
      <c r="AB8" s="74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6"/>
      <c r="AN8" s="77"/>
    </row>
    <row r="9" spans="1:40" s="30" customFormat="1" ht="30" customHeight="1" thickBot="1">
      <c r="A9" s="213"/>
      <c r="B9" s="78">
        <v>5</v>
      </c>
      <c r="C9" s="79" t="s">
        <v>41</v>
      </c>
      <c r="D9" s="80" t="s">
        <v>139</v>
      </c>
      <c r="E9" s="81" t="s">
        <v>54</v>
      </c>
      <c r="F9" s="82"/>
      <c r="G9" s="83"/>
      <c r="H9" s="83"/>
      <c r="I9" s="83"/>
      <c r="J9" s="84"/>
      <c r="K9" s="85">
        <v>168</v>
      </c>
      <c r="L9" s="86"/>
      <c r="M9" s="86"/>
      <c r="N9" s="86"/>
      <c r="O9" s="87">
        <f t="shared" si="0"/>
        <v>168</v>
      </c>
      <c r="P9" s="88"/>
      <c r="Q9" s="86"/>
      <c r="R9" s="86"/>
      <c r="S9" s="86"/>
      <c r="T9" s="86"/>
      <c r="U9" s="86">
        <v>168</v>
      </c>
      <c r="V9" s="86"/>
      <c r="W9" s="86"/>
      <c r="X9" s="86"/>
      <c r="Y9" s="87">
        <f t="shared" si="1"/>
        <v>168</v>
      </c>
      <c r="Z9" s="89">
        <v>44562</v>
      </c>
      <c r="AA9" s="90">
        <v>24</v>
      </c>
      <c r="AB9" s="172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N9" s="175"/>
    </row>
    <row r="10" spans="1:40" s="30" customFormat="1" ht="30" customHeight="1">
      <c r="A10" s="213"/>
      <c r="B10" s="161">
        <v>6</v>
      </c>
      <c r="C10" s="162" t="s">
        <v>42</v>
      </c>
      <c r="D10" s="163" t="s">
        <v>140</v>
      </c>
      <c r="E10" s="112" t="s">
        <v>55</v>
      </c>
      <c r="F10" s="164"/>
      <c r="G10" s="165"/>
      <c r="H10" s="165"/>
      <c r="I10" s="165"/>
      <c r="J10" s="166">
        <v>85</v>
      </c>
      <c r="K10" s="167"/>
      <c r="L10" s="168"/>
      <c r="M10" s="168"/>
      <c r="N10" s="168"/>
      <c r="O10" s="169">
        <f t="shared" si="0"/>
        <v>85</v>
      </c>
      <c r="P10" s="170"/>
      <c r="Q10" s="168"/>
      <c r="R10" s="168"/>
      <c r="S10" s="168"/>
      <c r="T10" s="168">
        <v>85</v>
      </c>
      <c r="U10" s="168"/>
      <c r="V10" s="168"/>
      <c r="W10" s="168"/>
      <c r="X10" s="168"/>
      <c r="Y10" s="169">
        <f t="shared" si="1"/>
        <v>85</v>
      </c>
      <c r="Z10" s="55">
        <v>44562</v>
      </c>
      <c r="AA10" s="171">
        <v>24</v>
      </c>
      <c r="AB10" s="74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6"/>
      <c r="AN10" s="77"/>
    </row>
    <row r="11" spans="1:40" s="30" customFormat="1" ht="30" customHeight="1">
      <c r="A11" s="213"/>
      <c r="B11" s="61">
        <v>7</v>
      </c>
      <c r="C11" s="62" t="s">
        <v>43</v>
      </c>
      <c r="D11" s="63" t="s">
        <v>140</v>
      </c>
      <c r="E11" s="64" t="s">
        <v>56</v>
      </c>
      <c r="F11" s="65"/>
      <c r="G11" s="66"/>
      <c r="H11" s="66"/>
      <c r="I11" s="66"/>
      <c r="J11" s="67"/>
      <c r="K11" s="68">
        <v>272</v>
      </c>
      <c r="L11" s="69"/>
      <c r="M11" s="69"/>
      <c r="N11" s="69"/>
      <c r="O11" s="70">
        <f t="shared" si="0"/>
        <v>272</v>
      </c>
      <c r="P11" s="71"/>
      <c r="Q11" s="69"/>
      <c r="R11" s="69"/>
      <c r="S11" s="69"/>
      <c r="T11" s="69"/>
      <c r="U11" s="69">
        <v>272</v>
      </c>
      <c r="V11" s="69"/>
      <c r="W11" s="69"/>
      <c r="X11" s="69"/>
      <c r="Y11" s="70">
        <f t="shared" si="1"/>
        <v>272</v>
      </c>
      <c r="Z11" s="72">
        <v>44562</v>
      </c>
      <c r="AA11" s="73">
        <v>24</v>
      </c>
      <c r="AB11" s="74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6"/>
      <c r="AN11" s="77"/>
    </row>
    <row r="12" spans="1:40" s="30" customFormat="1" ht="30" customHeight="1" thickBot="1">
      <c r="A12" s="213"/>
      <c r="B12" s="78">
        <v>8</v>
      </c>
      <c r="C12" s="79" t="s">
        <v>44</v>
      </c>
      <c r="D12" s="80" t="s">
        <v>140</v>
      </c>
      <c r="E12" s="81" t="s">
        <v>57</v>
      </c>
      <c r="F12" s="82"/>
      <c r="G12" s="83"/>
      <c r="H12" s="83"/>
      <c r="I12" s="83"/>
      <c r="J12" s="84">
        <v>70</v>
      </c>
      <c r="K12" s="85"/>
      <c r="L12" s="86"/>
      <c r="M12" s="86"/>
      <c r="N12" s="86"/>
      <c r="O12" s="87">
        <f t="shared" si="0"/>
        <v>70</v>
      </c>
      <c r="P12" s="88"/>
      <c r="Q12" s="86"/>
      <c r="R12" s="86"/>
      <c r="S12" s="86"/>
      <c r="T12" s="86">
        <v>70</v>
      </c>
      <c r="U12" s="86"/>
      <c r="V12" s="86"/>
      <c r="W12" s="86"/>
      <c r="X12" s="86"/>
      <c r="Y12" s="87">
        <f t="shared" si="1"/>
        <v>70</v>
      </c>
      <c r="Z12" s="89">
        <v>44562</v>
      </c>
      <c r="AA12" s="90">
        <v>24</v>
      </c>
      <c r="AB12" s="172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4"/>
      <c r="AN12" s="175"/>
    </row>
    <row r="13" spans="1:40" s="30" customFormat="1" ht="30" customHeight="1">
      <c r="A13" s="213"/>
      <c r="B13" s="161">
        <v>9</v>
      </c>
      <c r="C13" s="162" t="s">
        <v>45</v>
      </c>
      <c r="D13" s="163" t="s">
        <v>141</v>
      </c>
      <c r="E13" s="112" t="s">
        <v>58</v>
      </c>
      <c r="F13" s="164"/>
      <c r="G13" s="165"/>
      <c r="H13" s="165"/>
      <c r="I13" s="165"/>
      <c r="J13" s="166"/>
      <c r="K13" s="167"/>
      <c r="L13" s="168">
        <v>189</v>
      </c>
      <c r="M13" s="168"/>
      <c r="N13" s="168"/>
      <c r="O13" s="169">
        <f t="shared" si="0"/>
        <v>189</v>
      </c>
      <c r="P13" s="170"/>
      <c r="Q13" s="168"/>
      <c r="R13" s="168"/>
      <c r="S13" s="168"/>
      <c r="T13" s="168"/>
      <c r="U13" s="168"/>
      <c r="V13" s="168">
        <v>189</v>
      </c>
      <c r="W13" s="168"/>
      <c r="X13" s="168"/>
      <c r="Y13" s="169">
        <f t="shared" si="1"/>
        <v>189</v>
      </c>
      <c r="Z13" s="55">
        <v>44562</v>
      </c>
      <c r="AA13" s="171">
        <v>24</v>
      </c>
      <c r="AB13" s="74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6"/>
      <c r="AN13" s="77"/>
    </row>
    <row r="14" spans="1:40" s="30" customFormat="1" ht="30" customHeight="1" thickBot="1">
      <c r="A14" s="213"/>
      <c r="B14" s="78">
        <v>10</v>
      </c>
      <c r="C14" s="79" t="s">
        <v>46</v>
      </c>
      <c r="D14" s="80" t="s">
        <v>141</v>
      </c>
      <c r="E14" s="81" t="s">
        <v>59</v>
      </c>
      <c r="F14" s="82"/>
      <c r="G14" s="83"/>
      <c r="H14" s="83">
        <v>41</v>
      </c>
      <c r="I14" s="83"/>
      <c r="J14" s="84"/>
      <c r="K14" s="85"/>
      <c r="L14" s="86"/>
      <c r="M14" s="86"/>
      <c r="N14" s="86"/>
      <c r="O14" s="87">
        <f t="shared" si="0"/>
        <v>41</v>
      </c>
      <c r="P14" s="88"/>
      <c r="Q14" s="86"/>
      <c r="R14" s="86">
        <v>41</v>
      </c>
      <c r="S14" s="86"/>
      <c r="T14" s="86"/>
      <c r="U14" s="86"/>
      <c r="V14" s="86"/>
      <c r="W14" s="86"/>
      <c r="X14" s="86"/>
      <c r="Y14" s="87">
        <f t="shared" si="1"/>
        <v>41</v>
      </c>
      <c r="Z14" s="89">
        <v>44562</v>
      </c>
      <c r="AA14" s="90">
        <v>24</v>
      </c>
      <c r="AB14" s="172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4"/>
      <c r="AN14" s="175"/>
    </row>
    <row r="15" spans="1:40" s="30" customFormat="1" ht="30" customHeight="1">
      <c r="A15" s="213"/>
      <c r="B15" s="161">
        <v>11</v>
      </c>
      <c r="C15" s="162" t="s">
        <v>34</v>
      </c>
      <c r="D15" s="163" t="s">
        <v>142</v>
      </c>
      <c r="E15" s="112" t="s">
        <v>60</v>
      </c>
      <c r="F15" s="164"/>
      <c r="G15" s="165"/>
      <c r="H15" s="165"/>
      <c r="I15" s="165"/>
      <c r="J15" s="166"/>
      <c r="K15" s="167"/>
      <c r="L15" s="168"/>
      <c r="M15" s="168">
        <v>411</v>
      </c>
      <c r="N15" s="168"/>
      <c r="O15" s="169">
        <f t="shared" si="0"/>
        <v>411</v>
      </c>
      <c r="P15" s="170"/>
      <c r="Q15" s="168"/>
      <c r="R15" s="168"/>
      <c r="S15" s="168"/>
      <c r="T15" s="168"/>
      <c r="U15" s="168"/>
      <c r="V15" s="168"/>
      <c r="W15" s="168">
        <v>411</v>
      </c>
      <c r="X15" s="168"/>
      <c r="Y15" s="169">
        <f t="shared" si="1"/>
        <v>411</v>
      </c>
      <c r="Z15" s="55">
        <v>44562</v>
      </c>
      <c r="AA15" s="171">
        <v>24</v>
      </c>
      <c r="AB15" s="74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6"/>
      <c r="AN15" s="77"/>
    </row>
    <row r="16" spans="1:40" s="30" customFormat="1" ht="30" customHeight="1" thickBot="1">
      <c r="A16" s="213"/>
      <c r="B16" s="78">
        <v>12</v>
      </c>
      <c r="C16" s="79" t="s">
        <v>34</v>
      </c>
      <c r="D16" s="80" t="s">
        <v>142</v>
      </c>
      <c r="E16" s="81" t="s">
        <v>61</v>
      </c>
      <c r="F16" s="82"/>
      <c r="G16" s="83"/>
      <c r="H16" s="83">
        <v>36</v>
      </c>
      <c r="I16" s="83"/>
      <c r="J16" s="84"/>
      <c r="K16" s="85"/>
      <c r="L16" s="86"/>
      <c r="M16" s="86"/>
      <c r="N16" s="86"/>
      <c r="O16" s="87">
        <f t="shared" si="0"/>
        <v>36</v>
      </c>
      <c r="P16" s="88"/>
      <c r="Q16" s="86"/>
      <c r="R16" s="86">
        <v>36</v>
      </c>
      <c r="S16" s="86"/>
      <c r="T16" s="86"/>
      <c r="U16" s="86"/>
      <c r="V16" s="86"/>
      <c r="W16" s="86"/>
      <c r="X16" s="86"/>
      <c r="Y16" s="87">
        <f t="shared" si="1"/>
        <v>36</v>
      </c>
      <c r="Z16" s="89">
        <v>44562</v>
      </c>
      <c r="AA16" s="90">
        <v>24</v>
      </c>
      <c r="AB16" s="172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4"/>
      <c r="AN16" s="175"/>
    </row>
    <row r="17" spans="1:40" s="30" customFormat="1" ht="42" customHeight="1" thickBot="1">
      <c r="A17" s="213"/>
      <c r="B17" s="176">
        <v>13</v>
      </c>
      <c r="C17" s="177" t="s">
        <v>47</v>
      </c>
      <c r="D17" s="178" t="s">
        <v>143</v>
      </c>
      <c r="E17" s="179" t="s">
        <v>62</v>
      </c>
      <c r="F17" s="180"/>
      <c r="G17" s="181"/>
      <c r="H17" s="181"/>
      <c r="I17" s="181"/>
      <c r="J17" s="182"/>
      <c r="K17" s="183"/>
      <c r="L17" s="184"/>
      <c r="M17" s="184"/>
      <c r="N17" s="184">
        <v>777</v>
      </c>
      <c r="O17" s="185">
        <f t="shared" si="0"/>
        <v>777</v>
      </c>
      <c r="P17" s="186"/>
      <c r="Q17" s="184"/>
      <c r="R17" s="184"/>
      <c r="S17" s="184"/>
      <c r="T17" s="184"/>
      <c r="U17" s="184"/>
      <c r="V17" s="184"/>
      <c r="W17" s="184"/>
      <c r="X17" s="184">
        <v>777</v>
      </c>
      <c r="Y17" s="185">
        <f t="shared" si="1"/>
        <v>777</v>
      </c>
      <c r="Z17" s="187">
        <v>44562</v>
      </c>
      <c r="AA17" s="188">
        <v>24</v>
      </c>
      <c r="AB17" s="189">
        <v>0.1987</v>
      </c>
      <c r="AC17" s="190">
        <v>0.1717</v>
      </c>
      <c r="AD17" s="190">
        <v>0.1143</v>
      </c>
      <c r="AE17" s="190">
        <v>0.0715</v>
      </c>
      <c r="AF17" s="190">
        <v>0.0029</v>
      </c>
      <c r="AG17" s="190">
        <v>0.0017</v>
      </c>
      <c r="AH17" s="190">
        <v>0.0007</v>
      </c>
      <c r="AI17" s="190">
        <v>0.0014</v>
      </c>
      <c r="AJ17" s="190">
        <v>0.0014</v>
      </c>
      <c r="AK17" s="190">
        <v>0.0929</v>
      </c>
      <c r="AL17" s="190">
        <v>0.1429</v>
      </c>
      <c r="AM17" s="191">
        <v>0.2001</v>
      </c>
      <c r="AN17" s="192"/>
    </row>
    <row r="18" spans="1:40" s="30" customFormat="1" ht="26.25" customHeight="1" thickBot="1">
      <c r="A18" s="213"/>
      <c r="B18" s="176">
        <v>14</v>
      </c>
      <c r="C18" s="177" t="s">
        <v>48</v>
      </c>
      <c r="D18" s="178" t="s">
        <v>144</v>
      </c>
      <c r="E18" s="179" t="s">
        <v>63</v>
      </c>
      <c r="F18" s="180"/>
      <c r="G18" s="181">
        <v>9</v>
      </c>
      <c r="H18" s="181"/>
      <c r="I18" s="181"/>
      <c r="J18" s="182"/>
      <c r="K18" s="183"/>
      <c r="L18" s="184"/>
      <c r="M18" s="184"/>
      <c r="N18" s="184"/>
      <c r="O18" s="185">
        <f t="shared" si="0"/>
        <v>9</v>
      </c>
      <c r="P18" s="186"/>
      <c r="Q18" s="184">
        <v>9</v>
      </c>
      <c r="R18" s="184"/>
      <c r="S18" s="184"/>
      <c r="T18" s="184"/>
      <c r="U18" s="184"/>
      <c r="V18" s="184"/>
      <c r="W18" s="184"/>
      <c r="X18" s="184"/>
      <c r="Y18" s="185">
        <f t="shared" si="1"/>
        <v>9</v>
      </c>
      <c r="Z18" s="187">
        <v>44562</v>
      </c>
      <c r="AA18" s="188">
        <v>24</v>
      </c>
      <c r="AB18" s="189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1"/>
      <c r="AN18" s="192"/>
    </row>
    <row r="19" spans="1:40" s="30" customFormat="1" ht="27.75" customHeight="1" thickBot="1">
      <c r="A19" s="213"/>
      <c r="B19" s="193">
        <v>15</v>
      </c>
      <c r="C19" s="194" t="s">
        <v>49</v>
      </c>
      <c r="D19" s="195" t="s">
        <v>145</v>
      </c>
      <c r="E19" s="196" t="s">
        <v>64</v>
      </c>
      <c r="F19" s="197"/>
      <c r="G19" s="198"/>
      <c r="H19" s="198"/>
      <c r="I19" s="198"/>
      <c r="J19" s="199"/>
      <c r="K19" s="200"/>
      <c r="L19" s="201"/>
      <c r="M19" s="201">
        <v>357</v>
      </c>
      <c r="N19" s="201"/>
      <c r="O19" s="202">
        <f t="shared" si="0"/>
        <v>357</v>
      </c>
      <c r="P19" s="203"/>
      <c r="Q19" s="201"/>
      <c r="R19" s="201"/>
      <c r="S19" s="201"/>
      <c r="T19" s="201"/>
      <c r="U19" s="201"/>
      <c r="V19" s="201"/>
      <c r="W19" s="201">
        <v>357</v>
      </c>
      <c r="X19" s="201"/>
      <c r="Y19" s="202">
        <f t="shared" si="1"/>
        <v>357</v>
      </c>
      <c r="Z19" s="204">
        <v>44562</v>
      </c>
      <c r="AA19" s="205">
        <v>24</v>
      </c>
      <c r="AB19" s="74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6"/>
      <c r="AN19" s="77"/>
    </row>
    <row r="20" spans="1:40" ht="19.5" customHeight="1" thickBot="1">
      <c r="A20" s="214"/>
      <c r="B20" s="91"/>
      <c r="C20" s="92" t="s">
        <v>26</v>
      </c>
      <c r="D20" s="93">
        <f>COUNT(B5:B19)</f>
        <v>15</v>
      </c>
      <c r="E20" s="94"/>
      <c r="F20" s="95">
        <f aca="true" t="shared" si="2" ref="F20:Y20">SUM(F5:F19)</f>
        <v>0</v>
      </c>
      <c r="G20" s="96">
        <f t="shared" si="2"/>
        <v>9</v>
      </c>
      <c r="H20" s="96">
        <f t="shared" si="2"/>
        <v>77</v>
      </c>
      <c r="I20" s="96">
        <f t="shared" si="2"/>
        <v>0</v>
      </c>
      <c r="J20" s="96">
        <f t="shared" si="2"/>
        <v>379</v>
      </c>
      <c r="K20" s="96">
        <f t="shared" si="2"/>
        <v>440</v>
      </c>
      <c r="L20" s="96">
        <f t="shared" si="2"/>
        <v>381</v>
      </c>
      <c r="M20" s="96">
        <f t="shared" si="2"/>
        <v>768</v>
      </c>
      <c r="N20" s="96">
        <f t="shared" si="2"/>
        <v>777</v>
      </c>
      <c r="O20" s="97">
        <f t="shared" si="2"/>
        <v>2831</v>
      </c>
      <c r="P20" s="98">
        <f t="shared" si="2"/>
        <v>0</v>
      </c>
      <c r="Q20" s="99">
        <f t="shared" si="2"/>
        <v>9</v>
      </c>
      <c r="R20" s="100">
        <f t="shared" si="2"/>
        <v>77</v>
      </c>
      <c r="S20" s="100">
        <f t="shared" si="2"/>
        <v>0</v>
      </c>
      <c r="T20" s="100">
        <f t="shared" si="2"/>
        <v>379</v>
      </c>
      <c r="U20" s="100">
        <f t="shared" si="2"/>
        <v>440</v>
      </c>
      <c r="V20" s="100">
        <f t="shared" si="2"/>
        <v>381</v>
      </c>
      <c r="W20" s="101">
        <f t="shared" si="2"/>
        <v>768</v>
      </c>
      <c r="X20" s="100">
        <f t="shared" si="2"/>
        <v>777</v>
      </c>
      <c r="Y20" s="102">
        <f t="shared" si="2"/>
        <v>2831</v>
      </c>
      <c r="Z20" s="103"/>
      <c r="AA20" s="104"/>
      <c r="AB20" s="105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7"/>
      <c r="AN20" s="108"/>
    </row>
    <row r="21" spans="1:40" ht="19.5" customHeight="1">
      <c r="A21" s="218" t="s">
        <v>146</v>
      </c>
      <c r="B21" s="109">
        <v>1</v>
      </c>
      <c r="C21" s="110" t="s">
        <v>65</v>
      </c>
      <c r="D21" s="111"/>
      <c r="E21" s="112" t="s">
        <v>73</v>
      </c>
      <c r="F21" s="113"/>
      <c r="G21" s="114">
        <v>14.54</v>
      </c>
      <c r="H21" s="114"/>
      <c r="I21" s="114"/>
      <c r="J21" s="114"/>
      <c r="K21" s="114"/>
      <c r="L21" s="114"/>
      <c r="M21" s="114"/>
      <c r="N21" s="114"/>
      <c r="O21" s="53">
        <f aca="true" t="shared" si="3" ref="O21:O28">SUM(F21:N21)</f>
        <v>14.54</v>
      </c>
      <c r="P21" s="113"/>
      <c r="Q21" s="114">
        <v>14.54</v>
      </c>
      <c r="R21" s="114"/>
      <c r="S21" s="114"/>
      <c r="T21" s="114"/>
      <c r="U21" s="114"/>
      <c r="V21" s="114"/>
      <c r="W21" s="114"/>
      <c r="X21" s="114"/>
      <c r="Y21" s="53">
        <f t="shared" si="1"/>
        <v>14.54</v>
      </c>
      <c r="Z21" s="115">
        <v>44562</v>
      </c>
      <c r="AA21" s="116">
        <v>24</v>
      </c>
      <c r="AB21" s="57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9"/>
      <c r="AN21" s="60"/>
    </row>
    <row r="22" spans="1:40" ht="19.5" customHeight="1">
      <c r="A22" s="213"/>
      <c r="B22" s="61">
        <v>2</v>
      </c>
      <c r="C22" s="117" t="s">
        <v>66</v>
      </c>
      <c r="D22" s="118"/>
      <c r="E22" s="112" t="s">
        <v>74</v>
      </c>
      <c r="F22" s="119"/>
      <c r="G22" s="120"/>
      <c r="H22" s="120">
        <v>21.85</v>
      </c>
      <c r="I22" s="120"/>
      <c r="J22" s="120"/>
      <c r="K22" s="120"/>
      <c r="L22" s="120"/>
      <c r="M22" s="120"/>
      <c r="N22" s="120"/>
      <c r="O22" s="70">
        <f t="shared" si="3"/>
        <v>21.85</v>
      </c>
      <c r="P22" s="119"/>
      <c r="Q22" s="120"/>
      <c r="R22" s="120">
        <v>21.85</v>
      </c>
      <c r="S22" s="120"/>
      <c r="T22" s="120"/>
      <c r="U22" s="120"/>
      <c r="V22" s="120"/>
      <c r="W22" s="120"/>
      <c r="X22" s="120"/>
      <c r="Y22" s="70">
        <f t="shared" si="1"/>
        <v>21.85</v>
      </c>
      <c r="Z22" s="121">
        <v>44562</v>
      </c>
      <c r="AA22" s="122">
        <v>24</v>
      </c>
      <c r="AB22" s="74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6"/>
      <c r="AN22" s="77"/>
    </row>
    <row r="23" spans="1:40" ht="19.5" customHeight="1">
      <c r="A23" s="213"/>
      <c r="B23" s="61">
        <v>3</v>
      </c>
      <c r="C23" s="117" t="s">
        <v>67</v>
      </c>
      <c r="D23" s="118"/>
      <c r="E23" s="112" t="s">
        <v>75</v>
      </c>
      <c r="F23" s="119"/>
      <c r="G23" s="120">
        <v>8.75</v>
      </c>
      <c r="H23" s="120"/>
      <c r="I23" s="120"/>
      <c r="J23" s="120"/>
      <c r="K23" s="120"/>
      <c r="L23" s="120"/>
      <c r="M23" s="120"/>
      <c r="N23" s="120"/>
      <c r="O23" s="70">
        <f t="shared" si="3"/>
        <v>8.75</v>
      </c>
      <c r="P23" s="119"/>
      <c r="Q23" s="120">
        <v>8.75</v>
      </c>
      <c r="R23" s="120"/>
      <c r="S23" s="120"/>
      <c r="T23" s="120"/>
      <c r="U23" s="120"/>
      <c r="V23" s="120"/>
      <c r="W23" s="120"/>
      <c r="X23" s="120"/>
      <c r="Y23" s="70">
        <f t="shared" si="1"/>
        <v>8.75</v>
      </c>
      <c r="Z23" s="121">
        <v>44562</v>
      </c>
      <c r="AA23" s="122">
        <v>24</v>
      </c>
      <c r="AB23" s="74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6"/>
      <c r="AN23" s="77"/>
    </row>
    <row r="24" spans="1:40" ht="19.5" customHeight="1">
      <c r="A24" s="213"/>
      <c r="B24" s="61">
        <v>4</v>
      </c>
      <c r="C24" s="117" t="s">
        <v>68</v>
      </c>
      <c r="D24" s="118"/>
      <c r="E24" s="64" t="s">
        <v>76</v>
      </c>
      <c r="F24" s="119"/>
      <c r="G24" s="120"/>
      <c r="H24" s="120"/>
      <c r="I24" s="120"/>
      <c r="J24" s="120"/>
      <c r="K24" s="120"/>
      <c r="L24" s="120">
        <v>220</v>
      </c>
      <c r="M24" s="120"/>
      <c r="N24" s="120"/>
      <c r="O24" s="70">
        <f t="shared" si="3"/>
        <v>220</v>
      </c>
      <c r="P24" s="119"/>
      <c r="Q24" s="120"/>
      <c r="R24" s="120"/>
      <c r="S24" s="120"/>
      <c r="T24" s="120"/>
      <c r="U24" s="120"/>
      <c r="V24" s="120">
        <v>220</v>
      </c>
      <c r="W24" s="120"/>
      <c r="X24" s="120"/>
      <c r="Y24" s="70">
        <f t="shared" si="1"/>
        <v>220</v>
      </c>
      <c r="Z24" s="121">
        <v>44562</v>
      </c>
      <c r="AA24" s="122">
        <v>24</v>
      </c>
      <c r="AB24" s="74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6"/>
      <c r="AN24" s="77"/>
    </row>
    <row r="25" spans="1:40" ht="19.5" customHeight="1">
      <c r="A25" s="213"/>
      <c r="B25" s="61">
        <v>5</v>
      </c>
      <c r="C25" s="117" t="s">
        <v>69</v>
      </c>
      <c r="D25" s="118"/>
      <c r="E25" s="64" t="s">
        <v>77</v>
      </c>
      <c r="F25" s="119"/>
      <c r="G25" s="120"/>
      <c r="H25" s="120"/>
      <c r="I25" s="120"/>
      <c r="J25" s="120"/>
      <c r="K25" s="120"/>
      <c r="L25" s="120">
        <v>86</v>
      </c>
      <c r="M25" s="120"/>
      <c r="N25" s="120"/>
      <c r="O25" s="70">
        <f t="shared" si="3"/>
        <v>86</v>
      </c>
      <c r="P25" s="119"/>
      <c r="Q25" s="120"/>
      <c r="R25" s="120"/>
      <c r="S25" s="120"/>
      <c r="T25" s="120"/>
      <c r="U25" s="120"/>
      <c r="V25" s="120">
        <v>86</v>
      </c>
      <c r="W25" s="120"/>
      <c r="X25" s="120"/>
      <c r="Y25" s="70">
        <f t="shared" si="1"/>
        <v>86</v>
      </c>
      <c r="Z25" s="121">
        <v>44856</v>
      </c>
      <c r="AA25" s="122">
        <v>14</v>
      </c>
      <c r="AB25" s="74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6"/>
      <c r="AN25" s="77"/>
    </row>
    <row r="26" spans="1:40" ht="19.5" customHeight="1">
      <c r="A26" s="213"/>
      <c r="B26" s="61">
        <v>6</v>
      </c>
      <c r="C26" s="117" t="s">
        <v>70</v>
      </c>
      <c r="D26" s="118"/>
      <c r="E26" s="64" t="s">
        <v>78</v>
      </c>
      <c r="F26" s="119"/>
      <c r="G26" s="120"/>
      <c r="H26" s="120"/>
      <c r="I26" s="120"/>
      <c r="J26" s="120"/>
      <c r="K26" s="120"/>
      <c r="L26" s="120">
        <v>150</v>
      </c>
      <c r="M26" s="120"/>
      <c r="N26" s="120"/>
      <c r="O26" s="70">
        <f t="shared" si="3"/>
        <v>150</v>
      </c>
      <c r="P26" s="119"/>
      <c r="Q26" s="120"/>
      <c r="R26" s="120"/>
      <c r="S26" s="120"/>
      <c r="T26" s="120"/>
      <c r="U26" s="120"/>
      <c r="V26" s="120">
        <v>150</v>
      </c>
      <c r="W26" s="120"/>
      <c r="X26" s="120"/>
      <c r="Y26" s="70">
        <f t="shared" si="1"/>
        <v>150</v>
      </c>
      <c r="Z26" s="121">
        <v>44562</v>
      </c>
      <c r="AA26" s="122">
        <v>24</v>
      </c>
      <c r="AB26" s="74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6"/>
      <c r="AN26" s="77"/>
    </row>
    <row r="27" spans="1:40" ht="19.5" customHeight="1">
      <c r="A27" s="213"/>
      <c r="B27" s="61">
        <v>7</v>
      </c>
      <c r="C27" s="117" t="s">
        <v>71</v>
      </c>
      <c r="D27" s="118"/>
      <c r="E27" s="64" t="s">
        <v>78</v>
      </c>
      <c r="F27" s="119"/>
      <c r="G27" s="120"/>
      <c r="H27" s="120"/>
      <c r="I27" s="120"/>
      <c r="J27" s="120"/>
      <c r="K27" s="120"/>
      <c r="L27" s="120"/>
      <c r="M27" s="120"/>
      <c r="N27" s="120"/>
      <c r="O27" s="70">
        <f t="shared" si="3"/>
        <v>0</v>
      </c>
      <c r="P27" s="119"/>
      <c r="Q27" s="120"/>
      <c r="R27" s="120"/>
      <c r="S27" s="120"/>
      <c r="T27" s="120"/>
      <c r="U27" s="120"/>
      <c r="V27" s="120"/>
      <c r="W27" s="120"/>
      <c r="X27" s="120"/>
      <c r="Y27" s="70">
        <f t="shared" si="1"/>
        <v>0</v>
      </c>
      <c r="Z27" s="121">
        <v>44562</v>
      </c>
      <c r="AA27" s="122">
        <v>24</v>
      </c>
      <c r="AB27" s="74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6"/>
      <c r="AN27" s="77"/>
    </row>
    <row r="28" spans="1:40" ht="19.5" customHeight="1">
      <c r="A28" s="213"/>
      <c r="B28" s="61">
        <v>8</v>
      </c>
      <c r="C28" s="117" t="s">
        <v>72</v>
      </c>
      <c r="D28" s="118"/>
      <c r="E28" s="64" t="s">
        <v>78</v>
      </c>
      <c r="F28" s="119"/>
      <c r="G28" s="120"/>
      <c r="H28" s="120"/>
      <c r="I28" s="120"/>
      <c r="J28" s="120"/>
      <c r="K28" s="120"/>
      <c r="L28" s="120"/>
      <c r="M28" s="120"/>
      <c r="N28" s="120"/>
      <c r="O28" s="70">
        <f t="shared" si="3"/>
        <v>0</v>
      </c>
      <c r="P28" s="119"/>
      <c r="Q28" s="120"/>
      <c r="R28" s="120"/>
      <c r="S28" s="120"/>
      <c r="T28" s="120"/>
      <c r="U28" s="120"/>
      <c r="V28" s="120"/>
      <c r="W28" s="120"/>
      <c r="X28" s="120"/>
      <c r="Y28" s="70">
        <f t="shared" si="1"/>
        <v>0</v>
      </c>
      <c r="Z28" s="121">
        <v>44562</v>
      </c>
      <c r="AA28" s="122">
        <v>24</v>
      </c>
      <c r="AB28" s="74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6"/>
      <c r="AN28" s="77"/>
    </row>
    <row r="29" spans="1:40" ht="19.5" customHeight="1" thickBot="1">
      <c r="A29" s="214"/>
      <c r="B29" s="123"/>
      <c r="C29" s="124" t="s">
        <v>26</v>
      </c>
      <c r="D29" s="93">
        <f>COUNT(B21:B28)</f>
        <v>8</v>
      </c>
      <c r="E29" s="94"/>
      <c r="F29" s="95">
        <f aca="true" t="shared" si="4" ref="F29:Y29">SUM(F21:F28)</f>
        <v>0</v>
      </c>
      <c r="G29" s="96">
        <f t="shared" si="4"/>
        <v>23.29</v>
      </c>
      <c r="H29" s="96">
        <f t="shared" si="4"/>
        <v>21.85</v>
      </c>
      <c r="I29" s="96">
        <f t="shared" si="4"/>
        <v>0</v>
      </c>
      <c r="J29" s="96">
        <f t="shared" si="4"/>
        <v>0</v>
      </c>
      <c r="K29" s="96">
        <f t="shared" si="4"/>
        <v>0</v>
      </c>
      <c r="L29" s="96">
        <f t="shared" si="4"/>
        <v>456</v>
      </c>
      <c r="M29" s="96">
        <f t="shared" si="4"/>
        <v>0</v>
      </c>
      <c r="N29" s="96">
        <f t="shared" si="4"/>
        <v>0</v>
      </c>
      <c r="O29" s="97">
        <f t="shared" si="4"/>
        <v>501.14</v>
      </c>
      <c r="P29" s="98">
        <f t="shared" si="4"/>
        <v>0</v>
      </c>
      <c r="Q29" s="99">
        <f t="shared" si="4"/>
        <v>23.29</v>
      </c>
      <c r="R29" s="100">
        <f t="shared" si="4"/>
        <v>21.85</v>
      </c>
      <c r="S29" s="100">
        <f t="shared" si="4"/>
        <v>0</v>
      </c>
      <c r="T29" s="100">
        <f t="shared" si="4"/>
        <v>0</v>
      </c>
      <c r="U29" s="100">
        <f t="shared" si="4"/>
        <v>0</v>
      </c>
      <c r="V29" s="100">
        <f t="shared" si="4"/>
        <v>456</v>
      </c>
      <c r="W29" s="101">
        <f t="shared" si="4"/>
        <v>0</v>
      </c>
      <c r="X29" s="100">
        <f t="shared" si="4"/>
        <v>0</v>
      </c>
      <c r="Y29" s="102">
        <f t="shared" si="4"/>
        <v>501.14</v>
      </c>
      <c r="Z29" s="125"/>
      <c r="AA29" s="104"/>
      <c r="AB29" s="105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7"/>
      <c r="AN29" s="108"/>
    </row>
    <row r="30" spans="1:40" ht="19.5" customHeight="1">
      <c r="A30" s="218" t="s">
        <v>147</v>
      </c>
      <c r="B30" s="109">
        <v>1</v>
      </c>
      <c r="C30" s="110" t="s">
        <v>148</v>
      </c>
      <c r="D30" s="111"/>
      <c r="E30" s="112" t="s">
        <v>149</v>
      </c>
      <c r="F30" s="113"/>
      <c r="G30" s="114"/>
      <c r="H30" s="114"/>
      <c r="I30" s="114"/>
      <c r="J30" s="114"/>
      <c r="K30" s="114"/>
      <c r="L30" s="114"/>
      <c r="M30" s="114"/>
      <c r="N30" s="114">
        <v>3954</v>
      </c>
      <c r="O30" s="53">
        <f>SUM(F30:N30)</f>
        <v>3954</v>
      </c>
      <c r="P30" s="113"/>
      <c r="Q30" s="114"/>
      <c r="R30" s="114"/>
      <c r="S30" s="114"/>
      <c r="T30" s="114"/>
      <c r="U30" s="114"/>
      <c r="V30" s="114"/>
      <c r="W30" s="114"/>
      <c r="X30" s="114"/>
      <c r="Y30" s="53"/>
      <c r="Z30" s="115">
        <v>44562</v>
      </c>
      <c r="AA30" s="116">
        <v>12</v>
      </c>
      <c r="AB30" s="57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9"/>
      <c r="AN30" s="60"/>
    </row>
    <row r="31" spans="1:40" ht="19.5" customHeight="1">
      <c r="A31" s="213"/>
      <c r="B31" s="61">
        <v>2</v>
      </c>
      <c r="C31" s="117" t="s">
        <v>148</v>
      </c>
      <c r="D31" s="118"/>
      <c r="E31" s="112" t="s">
        <v>150</v>
      </c>
      <c r="F31" s="119"/>
      <c r="G31" s="120"/>
      <c r="H31" s="120"/>
      <c r="I31" s="120"/>
      <c r="J31" s="120"/>
      <c r="K31" s="120">
        <v>97</v>
      </c>
      <c r="L31" s="120"/>
      <c r="M31" s="120"/>
      <c r="N31" s="120"/>
      <c r="O31" s="70">
        <f>SUM(F31:N31)</f>
        <v>97</v>
      </c>
      <c r="P31" s="119"/>
      <c r="Q31" s="120"/>
      <c r="R31" s="120"/>
      <c r="S31" s="120"/>
      <c r="T31" s="120"/>
      <c r="U31" s="120"/>
      <c r="V31" s="120"/>
      <c r="W31" s="120"/>
      <c r="X31" s="120"/>
      <c r="Y31" s="70"/>
      <c r="Z31" s="121">
        <v>44562</v>
      </c>
      <c r="AA31" s="122">
        <v>12</v>
      </c>
      <c r="AB31" s="74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6"/>
      <c r="AN31" s="77"/>
    </row>
    <row r="32" spans="1:40" ht="19.5" customHeight="1">
      <c r="A32" s="213"/>
      <c r="B32" s="61">
        <v>3</v>
      </c>
      <c r="C32" s="117" t="s">
        <v>148</v>
      </c>
      <c r="D32" s="118"/>
      <c r="E32" s="112" t="s">
        <v>151</v>
      </c>
      <c r="F32" s="119"/>
      <c r="G32" s="120"/>
      <c r="H32" s="120"/>
      <c r="I32" s="120">
        <v>60</v>
      </c>
      <c r="J32" s="120"/>
      <c r="K32" s="120"/>
      <c r="L32" s="120"/>
      <c r="M32" s="120"/>
      <c r="N32" s="120"/>
      <c r="O32" s="70">
        <f>SUM(F32:N32)</f>
        <v>60</v>
      </c>
      <c r="P32" s="119"/>
      <c r="Q32" s="120"/>
      <c r="R32" s="120"/>
      <c r="S32" s="120"/>
      <c r="T32" s="120"/>
      <c r="U32" s="120"/>
      <c r="V32" s="120"/>
      <c r="W32" s="120"/>
      <c r="X32" s="120"/>
      <c r="Y32" s="70"/>
      <c r="Z32" s="121">
        <v>44562</v>
      </c>
      <c r="AA32" s="122">
        <v>12</v>
      </c>
      <c r="AB32" s="74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6"/>
      <c r="AN32" s="77"/>
    </row>
    <row r="33" spans="1:40" ht="19.5" customHeight="1">
      <c r="A33" s="213"/>
      <c r="B33" s="61">
        <v>4</v>
      </c>
      <c r="C33" s="117" t="s">
        <v>148</v>
      </c>
      <c r="D33" s="118"/>
      <c r="E33" s="64" t="s">
        <v>152</v>
      </c>
      <c r="F33" s="119"/>
      <c r="G33" s="120"/>
      <c r="H33" s="120"/>
      <c r="I33" s="120"/>
      <c r="J33" s="120"/>
      <c r="K33" s="120"/>
      <c r="L33" s="120"/>
      <c r="M33" s="120">
        <v>415</v>
      </c>
      <c r="N33" s="120"/>
      <c r="O33" s="70">
        <f>SUM(F33:N33)</f>
        <v>415</v>
      </c>
      <c r="P33" s="119"/>
      <c r="Q33" s="120"/>
      <c r="R33" s="120"/>
      <c r="S33" s="120"/>
      <c r="T33" s="120"/>
      <c r="U33" s="120"/>
      <c r="V33" s="120"/>
      <c r="W33" s="120"/>
      <c r="X33" s="120"/>
      <c r="Y33" s="70"/>
      <c r="Z33" s="121">
        <v>44562</v>
      </c>
      <c r="AA33" s="122">
        <v>12</v>
      </c>
      <c r="AB33" s="74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6"/>
      <c r="AN33" s="77"/>
    </row>
    <row r="34" spans="1:40" ht="19.5" customHeight="1" thickBot="1">
      <c r="A34" s="214"/>
      <c r="B34" s="123"/>
      <c r="C34" s="124" t="s">
        <v>26</v>
      </c>
      <c r="D34" s="93">
        <f>COUNT(B30:B33)</f>
        <v>4</v>
      </c>
      <c r="E34" s="94"/>
      <c r="F34" s="95">
        <f aca="true" t="shared" si="5" ref="F34:Y34">SUM(F30:F33)</f>
        <v>0</v>
      </c>
      <c r="G34" s="96">
        <f t="shared" si="5"/>
        <v>0</v>
      </c>
      <c r="H34" s="96">
        <f t="shared" si="5"/>
        <v>0</v>
      </c>
      <c r="I34" s="96">
        <f t="shared" si="5"/>
        <v>60</v>
      </c>
      <c r="J34" s="96">
        <f t="shared" si="5"/>
        <v>0</v>
      </c>
      <c r="K34" s="96">
        <f t="shared" si="5"/>
        <v>97</v>
      </c>
      <c r="L34" s="96">
        <f t="shared" si="5"/>
        <v>0</v>
      </c>
      <c r="M34" s="96">
        <f t="shared" si="5"/>
        <v>415</v>
      </c>
      <c r="N34" s="96">
        <f t="shared" si="5"/>
        <v>3954</v>
      </c>
      <c r="O34" s="97">
        <f t="shared" si="5"/>
        <v>4526</v>
      </c>
      <c r="P34" s="98">
        <f t="shared" si="5"/>
        <v>0</v>
      </c>
      <c r="Q34" s="99">
        <f t="shared" si="5"/>
        <v>0</v>
      </c>
      <c r="R34" s="100">
        <f t="shared" si="5"/>
        <v>0</v>
      </c>
      <c r="S34" s="100">
        <f t="shared" si="5"/>
        <v>0</v>
      </c>
      <c r="T34" s="100">
        <f t="shared" si="5"/>
        <v>0</v>
      </c>
      <c r="U34" s="100">
        <f t="shared" si="5"/>
        <v>0</v>
      </c>
      <c r="V34" s="100">
        <f t="shared" si="5"/>
        <v>0</v>
      </c>
      <c r="W34" s="101">
        <f t="shared" si="5"/>
        <v>0</v>
      </c>
      <c r="X34" s="100">
        <f t="shared" si="5"/>
        <v>0</v>
      </c>
      <c r="Y34" s="102">
        <f t="shared" si="5"/>
        <v>0</v>
      </c>
      <c r="Z34" s="125"/>
      <c r="AA34" s="104"/>
      <c r="AB34" s="105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N34" s="108"/>
    </row>
    <row r="35" spans="1:39" s="13" customFormat="1" ht="17.25" customHeight="1" thickBot="1">
      <c r="A35" s="6"/>
      <c r="B35" s="7"/>
      <c r="C35" s="28"/>
      <c r="D35" s="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1"/>
      <c r="AA35" s="6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27" ht="18.75" customHeight="1" thickBot="1">
      <c r="A36" s="14"/>
      <c r="B36" s="15"/>
      <c r="C36" s="25" t="s">
        <v>25</v>
      </c>
      <c r="D36" s="26">
        <f>COUNT(B5:B34)</f>
        <v>27</v>
      </c>
      <c r="E36" s="24"/>
      <c r="F36" s="31">
        <f>SUM(F5:F34)/2</f>
        <v>0</v>
      </c>
      <c r="G36" s="31">
        <f aca="true" t="shared" si="6" ref="G36:Y36">SUM(G5:G34)/2</f>
        <v>32.29</v>
      </c>
      <c r="H36" s="31">
        <f t="shared" si="6"/>
        <v>98.85</v>
      </c>
      <c r="I36" s="31">
        <f t="shared" si="6"/>
        <v>60</v>
      </c>
      <c r="J36" s="31">
        <f t="shared" si="6"/>
        <v>379</v>
      </c>
      <c r="K36" s="31">
        <f t="shared" si="6"/>
        <v>537</v>
      </c>
      <c r="L36" s="31">
        <f t="shared" si="6"/>
        <v>837</v>
      </c>
      <c r="M36" s="31">
        <f t="shared" si="6"/>
        <v>1183</v>
      </c>
      <c r="N36" s="31">
        <f t="shared" si="6"/>
        <v>4731</v>
      </c>
      <c r="O36" s="32">
        <f t="shared" si="6"/>
        <v>7858.14</v>
      </c>
      <c r="P36" s="31">
        <f t="shared" si="6"/>
        <v>0</v>
      </c>
      <c r="Q36" s="31">
        <f t="shared" si="6"/>
        <v>32.29</v>
      </c>
      <c r="R36" s="31">
        <f t="shared" si="6"/>
        <v>98.85</v>
      </c>
      <c r="S36" s="31">
        <f t="shared" si="6"/>
        <v>0</v>
      </c>
      <c r="T36" s="31">
        <f t="shared" si="6"/>
        <v>379</v>
      </c>
      <c r="U36" s="31">
        <f t="shared" si="6"/>
        <v>440</v>
      </c>
      <c r="V36" s="31">
        <f t="shared" si="6"/>
        <v>837</v>
      </c>
      <c r="W36" s="31">
        <f t="shared" si="6"/>
        <v>768</v>
      </c>
      <c r="X36" s="31">
        <f t="shared" si="6"/>
        <v>777</v>
      </c>
      <c r="Y36" s="31">
        <f t="shared" si="6"/>
        <v>3332.1400000000003</v>
      </c>
      <c r="Z36" s="29"/>
      <c r="AA36" s="23"/>
    </row>
    <row r="37" spans="1:27" ht="12.75">
      <c r="A37" s="16"/>
      <c r="B37" s="17"/>
      <c r="C37" s="18"/>
      <c r="D37" s="19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2"/>
      <c r="AA37" s="16"/>
    </row>
    <row r="39" ht="12.75">
      <c r="E39" s="27"/>
    </row>
  </sheetData>
  <sheetProtection formatColumns="0" formatRows="0" autoFilter="0"/>
  <autoFilter ref="A4:AN4"/>
  <mergeCells count="14">
    <mergeCell ref="A30:A34"/>
    <mergeCell ref="A21:A29"/>
    <mergeCell ref="AB2:AN3"/>
    <mergeCell ref="F2:O3"/>
    <mergeCell ref="Z2:Z4"/>
    <mergeCell ref="A2:A4"/>
    <mergeCell ref="P2:Y3"/>
    <mergeCell ref="A1:AA1"/>
    <mergeCell ref="AA2:AA4"/>
    <mergeCell ref="E2:E4"/>
    <mergeCell ref="A5:A20"/>
    <mergeCell ref="B2:B4"/>
    <mergeCell ref="C2:C4"/>
    <mergeCell ref="D2:D4"/>
  </mergeCells>
  <conditionalFormatting sqref="Z5:Z20">
    <cfRule type="expression" priority="6" dxfId="15" stopIfTrue="1">
      <formula>Z5&lt;&gt;42005</formula>
    </cfRule>
  </conditionalFormatting>
  <conditionalFormatting sqref="Z21:Z28">
    <cfRule type="expression" priority="4" dxfId="15" stopIfTrue="1">
      <formula>Z21&lt;&gt;42005</formula>
    </cfRule>
  </conditionalFormatting>
  <conditionalFormatting sqref="Z29">
    <cfRule type="expression" priority="3" dxfId="15" stopIfTrue="1">
      <formula>Z29&lt;&gt;42005</formula>
    </cfRule>
  </conditionalFormatting>
  <conditionalFormatting sqref="Z30:Z33">
    <cfRule type="expression" priority="2" dxfId="15" stopIfTrue="1">
      <formula>Z30&lt;&gt;42005</formula>
    </cfRule>
  </conditionalFormatting>
  <conditionalFormatting sqref="Z34">
    <cfRule type="expression" priority="1" dxfId="15" stopIfTrue="1">
      <formula>Z34&lt;&gt;42005</formula>
    </cfRule>
  </conditionalFormatting>
  <printOptions horizontalCentered="1"/>
  <pageMargins left="0.39375" right="0.39375" top="0.31527777777777777" bottom="0.19652777777777777" header="0.5118055555555555" footer="0.5118055555555555"/>
  <pageSetup fitToHeight="2" fitToWidth="1" horizontalDpi="300" verticalDpi="300" orientation="landscape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0"/>
  <sheetViews>
    <sheetView showGridLines="0" zoomScalePageLayoutView="0" workbookViewId="0" topLeftCell="A1">
      <selection activeCell="G24" sqref="G24"/>
    </sheetView>
  </sheetViews>
  <sheetFormatPr defaultColWidth="9.125" defaultRowHeight="12.75"/>
  <cols>
    <col min="1" max="1" width="33.375" style="126" bestFit="1" customWidth="1"/>
    <col min="2" max="11" width="11.625" style="126" customWidth="1"/>
    <col min="12" max="12" width="3.375" style="126" customWidth="1"/>
    <col min="13" max="16384" width="9.125" style="126" customWidth="1"/>
  </cols>
  <sheetData>
    <row r="1" ht="13.5" thickBot="1"/>
    <row r="2" spans="1:11" ht="15.75" customHeight="1">
      <c r="A2" s="245" t="s">
        <v>79</v>
      </c>
      <c r="B2" s="246"/>
      <c r="C2" s="246"/>
      <c r="D2" s="246"/>
      <c r="E2" s="246"/>
      <c r="F2" s="246"/>
      <c r="G2" s="246"/>
      <c r="H2" s="246"/>
      <c r="I2" s="246"/>
      <c r="J2" s="246"/>
      <c r="K2" s="247"/>
    </row>
    <row r="3" spans="1:11" ht="15.75" customHeight="1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15.75" customHeigh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9"/>
    </row>
    <row r="5" spans="1:11" ht="30" customHeight="1">
      <c r="A5" s="251" t="s">
        <v>80</v>
      </c>
      <c r="B5" s="252"/>
      <c r="C5" s="252"/>
      <c r="D5" s="252"/>
      <c r="E5" s="252"/>
      <c r="F5" s="252"/>
      <c r="G5" s="252"/>
      <c r="H5" s="252"/>
      <c r="I5" s="252"/>
      <c r="J5" s="252"/>
      <c r="K5" s="253"/>
    </row>
    <row r="6" spans="1:11" ht="15.75" customHeight="1">
      <c r="A6" s="251"/>
      <c r="B6" s="252"/>
      <c r="C6" s="252"/>
      <c r="D6" s="252"/>
      <c r="E6" s="252"/>
      <c r="F6" s="252"/>
      <c r="G6" s="252"/>
      <c r="H6" s="252"/>
      <c r="I6" s="252"/>
      <c r="J6" s="252"/>
      <c r="K6" s="253"/>
    </row>
    <row r="7" spans="1:11" ht="13.5">
      <c r="A7" s="130" t="s">
        <v>81</v>
      </c>
      <c r="B7" s="254">
        <v>777</v>
      </c>
      <c r="C7" s="254"/>
      <c r="D7" s="254"/>
      <c r="E7" s="254"/>
      <c r="F7" s="254"/>
      <c r="G7" s="254"/>
      <c r="H7" s="254"/>
      <c r="I7" s="254"/>
      <c r="J7" s="254"/>
      <c r="K7" s="254"/>
    </row>
    <row r="8" spans="1:11" ht="14.25" thickBot="1">
      <c r="A8" s="131"/>
      <c r="B8" s="132"/>
      <c r="C8" s="132"/>
      <c r="D8" s="132"/>
      <c r="E8" s="132"/>
      <c r="F8" s="132"/>
      <c r="G8" s="132"/>
      <c r="H8" s="132"/>
      <c r="I8" s="132"/>
      <c r="J8" s="132"/>
      <c r="K8" s="133"/>
    </row>
    <row r="9" spans="1:11" ht="15">
      <c r="A9" s="134" t="s">
        <v>82</v>
      </c>
      <c r="B9" s="241"/>
      <c r="C9" s="241"/>
      <c r="D9" s="241"/>
      <c r="E9" s="241"/>
      <c r="F9" s="241"/>
      <c r="G9" s="241"/>
      <c r="H9" s="241"/>
      <c r="I9" s="241"/>
      <c r="J9" s="241"/>
      <c r="K9" s="242"/>
    </row>
    <row r="10" spans="1:11" ht="13.5" thickBot="1">
      <c r="A10" s="135" t="s">
        <v>83</v>
      </c>
      <c r="B10" s="243">
        <v>7.7</v>
      </c>
      <c r="C10" s="243"/>
      <c r="D10" s="243"/>
      <c r="E10" s="243"/>
      <c r="F10" s="243"/>
      <c r="G10" s="243"/>
      <c r="H10" s="243"/>
      <c r="I10" s="243"/>
      <c r="J10" s="243"/>
      <c r="K10" s="244"/>
    </row>
    <row r="11" spans="1:11" ht="14.25" thickBot="1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3"/>
    </row>
    <row r="12" spans="1:11" s="136" customFormat="1" ht="39" customHeight="1">
      <c r="A12" s="232" t="s">
        <v>84</v>
      </c>
      <c r="B12" s="235" t="s">
        <v>85</v>
      </c>
      <c r="C12" s="236"/>
      <c r="D12" s="235" t="s">
        <v>86</v>
      </c>
      <c r="E12" s="236"/>
      <c r="F12" s="235" t="s">
        <v>86</v>
      </c>
      <c r="G12" s="236"/>
      <c r="H12" s="235" t="s">
        <v>86</v>
      </c>
      <c r="I12" s="236"/>
      <c r="J12" s="237" t="s">
        <v>86</v>
      </c>
      <c r="K12" s="238"/>
    </row>
    <row r="13" spans="1:16" s="136" customFormat="1" ht="21" customHeight="1">
      <c r="A13" s="233"/>
      <c r="B13" s="229" t="s">
        <v>87</v>
      </c>
      <c r="C13" s="239"/>
      <c r="D13" s="229" t="s">
        <v>87</v>
      </c>
      <c r="E13" s="239"/>
      <c r="F13" s="229" t="s">
        <v>87</v>
      </c>
      <c r="G13" s="239"/>
      <c r="H13" s="229" t="s">
        <v>87</v>
      </c>
      <c r="I13" s="240"/>
      <c r="J13" s="229" t="s">
        <v>87</v>
      </c>
      <c r="K13" s="230"/>
      <c r="L13" s="137"/>
      <c r="M13" s="231"/>
      <c r="N13" s="231"/>
      <c r="O13" s="231"/>
      <c r="P13" s="231"/>
    </row>
    <row r="14" spans="1:16" s="136" customFormat="1" ht="60.75" customHeight="1" thickBot="1">
      <c r="A14" s="234"/>
      <c r="B14" s="139" t="s">
        <v>88</v>
      </c>
      <c r="C14" s="139" t="s">
        <v>89</v>
      </c>
      <c r="D14" s="139" t="s">
        <v>88</v>
      </c>
      <c r="E14" s="139" t="s">
        <v>89</v>
      </c>
      <c r="F14" s="139" t="s">
        <v>88</v>
      </c>
      <c r="G14" s="139" t="s">
        <v>89</v>
      </c>
      <c r="H14" s="139" t="s">
        <v>88</v>
      </c>
      <c r="I14" s="140" t="s">
        <v>89</v>
      </c>
      <c r="J14" s="139" t="s">
        <v>88</v>
      </c>
      <c r="K14" s="141" t="s">
        <v>89</v>
      </c>
      <c r="L14" s="138"/>
      <c r="M14" s="138"/>
      <c r="N14" s="138"/>
      <c r="O14" s="138"/>
      <c r="P14" s="138"/>
    </row>
    <row r="15" spans="1:11" ht="9" customHeight="1" thickBot="1">
      <c r="A15" s="142"/>
      <c r="B15" s="143"/>
      <c r="C15" s="144"/>
      <c r="D15" s="143"/>
      <c r="E15" s="144"/>
      <c r="F15" s="143"/>
      <c r="G15" s="144"/>
      <c r="H15" s="143"/>
      <c r="I15" s="144"/>
      <c r="J15" s="143"/>
      <c r="K15" s="145"/>
    </row>
    <row r="16" spans="1:16" ht="13.5">
      <c r="A16" s="146" t="s">
        <v>90</v>
      </c>
      <c r="B16" s="147">
        <v>154.39</v>
      </c>
      <c r="C16" s="148">
        <f aca="true" t="shared" si="0" ref="C16:C27">B16/$B$28</f>
        <v>0.19870012870012868</v>
      </c>
      <c r="D16" s="147"/>
      <c r="E16" s="149" t="e">
        <f aca="true" t="shared" si="1" ref="E16:E27">D16/$D$28</f>
        <v>#DIV/0!</v>
      </c>
      <c r="F16" s="147"/>
      <c r="G16" s="149" t="e">
        <f aca="true" t="shared" si="2" ref="G16:G27">F16/$F$28</f>
        <v>#DIV/0!</v>
      </c>
      <c r="H16" s="147"/>
      <c r="I16" s="149" t="e">
        <f aca="true" t="shared" si="3" ref="I16:I27">H16/$H$28</f>
        <v>#DIV/0!</v>
      </c>
      <c r="J16" s="147"/>
      <c r="K16" s="150" t="e">
        <f aca="true" t="shared" si="4" ref="K16:K27">J16/$J$28</f>
        <v>#DIV/0!</v>
      </c>
      <c r="L16" s="132"/>
      <c r="M16" s="132"/>
      <c r="N16" s="132"/>
      <c r="O16" s="132"/>
      <c r="P16" s="132"/>
    </row>
    <row r="17" spans="1:16" ht="13.5">
      <c r="A17" s="151" t="s">
        <v>91</v>
      </c>
      <c r="B17" s="152">
        <v>133.26</v>
      </c>
      <c r="C17" s="148">
        <f t="shared" si="0"/>
        <v>0.17150579150579148</v>
      </c>
      <c r="D17" s="152"/>
      <c r="E17" s="148" t="e">
        <f t="shared" si="1"/>
        <v>#DIV/0!</v>
      </c>
      <c r="F17" s="152"/>
      <c r="G17" s="148" t="e">
        <f t="shared" si="2"/>
        <v>#DIV/0!</v>
      </c>
      <c r="H17" s="152"/>
      <c r="I17" s="148" t="e">
        <f t="shared" si="3"/>
        <v>#DIV/0!</v>
      </c>
      <c r="J17" s="152"/>
      <c r="K17" s="153" t="e">
        <f t="shared" si="4"/>
        <v>#DIV/0!</v>
      </c>
      <c r="L17" s="132"/>
      <c r="M17" s="132"/>
      <c r="N17" s="132"/>
      <c r="O17" s="132"/>
      <c r="P17" s="132"/>
    </row>
    <row r="18" spans="1:16" ht="13.5">
      <c r="A18" s="154" t="s">
        <v>92</v>
      </c>
      <c r="B18" s="152">
        <v>88.81</v>
      </c>
      <c r="C18" s="148">
        <f t="shared" si="0"/>
        <v>0.1142985842985843</v>
      </c>
      <c r="D18" s="152"/>
      <c r="E18" s="148" t="e">
        <f t="shared" si="1"/>
        <v>#DIV/0!</v>
      </c>
      <c r="F18" s="152"/>
      <c r="G18" s="148" t="e">
        <f t="shared" si="2"/>
        <v>#DIV/0!</v>
      </c>
      <c r="H18" s="152"/>
      <c r="I18" s="148" t="e">
        <f t="shared" si="3"/>
        <v>#DIV/0!</v>
      </c>
      <c r="J18" s="152"/>
      <c r="K18" s="153" t="e">
        <f t="shared" si="4"/>
        <v>#DIV/0!</v>
      </c>
      <c r="L18" s="132"/>
      <c r="M18" s="132"/>
      <c r="N18" s="132"/>
      <c r="O18" s="132"/>
      <c r="P18" s="132"/>
    </row>
    <row r="19" spans="1:16" ht="13.5">
      <c r="A19" s="154" t="s">
        <v>93</v>
      </c>
      <c r="B19" s="152">
        <v>55.56</v>
      </c>
      <c r="C19" s="148">
        <f t="shared" si="0"/>
        <v>0.0715057915057915</v>
      </c>
      <c r="D19" s="152"/>
      <c r="E19" s="148" t="e">
        <f t="shared" si="1"/>
        <v>#DIV/0!</v>
      </c>
      <c r="F19" s="152"/>
      <c r="G19" s="148" t="e">
        <f t="shared" si="2"/>
        <v>#DIV/0!</v>
      </c>
      <c r="H19" s="152"/>
      <c r="I19" s="148" t="e">
        <f t="shared" si="3"/>
        <v>#DIV/0!</v>
      </c>
      <c r="J19" s="152"/>
      <c r="K19" s="153" t="e">
        <f t="shared" si="4"/>
        <v>#DIV/0!</v>
      </c>
      <c r="L19" s="132"/>
      <c r="M19" s="132"/>
      <c r="N19" s="132"/>
      <c r="O19" s="132"/>
      <c r="P19" s="132"/>
    </row>
    <row r="20" spans="1:16" ht="13.5">
      <c r="A20" s="154" t="s">
        <v>94</v>
      </c>
      <c r="B20" s="152">
        <v>2.25</v>
      </c>
      <c r="C20" s="148">
        <f t="shared" si="0"/>
        <v>0.0028957528957528956</v>
      </c>
      <c r="D20" s="152"/>
      <c r="E20" s="148" t="e">
        <f t="shared" si="1"/>
        <v>#DIV/0!</v>
      </c>
      <c r="F20" s="152"/>
      <c r="G20" s="148" t="e">
        <f t="shared" si="2"/>
        <v>#DIV/0!</v>
      </c>
      <c r="H20" s="152"/>
      <c r="I20" s="148" t="e">
        <f t="shared" si="3"/>
        <v>#DIV/0!</v>
      </c>
      <c r="J20" s="152"/>
      <c r="K20" s="153" t="e">
        <f t="shared" si="4"/>
        <v>#DIV/0!</v>
      </c>
      <c r="L20" s="132"/>
      <c r="M20" s="132"/>
      <c r="N20" s="132"/>
      <c r="O20" s="132"/>
      <c r="P20" s="132"/>
    </row>
    <row r="21" spans="1:16" ht="13.5">
      <c r="A21" s="154" t="s">
        <v>95</v>
      </c>
      <c r="B21" s="152">
        <v>1.32</v>
      </c>
      <c r="C21" s="148">
        <f t="shared" si="0"/>
        <v>0.001698841698841699</v>
      </c>
      <c r="D21" s="152"/>
      <c r="E21" s="148" t="e">
        <f t="shared" si="1"/>
        <v>#DIV/0!</v>
      </c>
      <c r="F21" s="152"/>
      <c r="G21" s="148" t="e">
        <f t="shared" si="2"/>
        <v>#DIV/0!</v>
      </c>
      <c r="H21" s="152"/>
      <c r="I21" s="148" t="e">
        <f t="shared" si="3"/>
        <v>#DIV/0!</v>
      </c>
      <c r="J21" s="152"/>
      <c r="K21" s="153" t="e">
        <f t="shared" si="4"/>
        <v>#DIV/0!</v>
      </c>
      <c r="L21" s="132"/>
      <c r="M21" s="132"/>
      <c r="N21" s="132"/>
      <c r="O21" s="132"/>
      <c r="P21" s="132"/>
    </row>
    <row r="22" spans="1:16" ht="13.5">
      <c r="A22" s="154" t="s">
        <v>96</v>
      </c>
      <c r="B22" s="152">
        <v>0.54</v>
      </c>
      <c r="C22" s="148">
        <f t="shared" si="0"/>
        <v>0.000694980694980695</v>
      </c>
      <c r="D22" s="152"/>
      <c r="E22" s="148" t="e">
        <f t="shared" si="1"/>
        <v>#DIV/0!</v>
      </c>
      <c r="F22" s="152"/>
      <c r="G22" s="148" t="e">
        <f t="shared" si="2"/>
        <v>#DIV/0!</v>
      </c>
      <c r="H22" s="152"/>
      <c r="I22" s="148" t="e">
        <f t="shared" si="3"/>
        <v>#DIV/0!</v>
      </c>
      <c r="J22" s="152"/>
      <c r="K22" s="153" t="e">
        <f t="shared" si="4"/>
        <v>#DIV/0!</v>
      </c>
      <c r="L22" s="132"/>
      <c r="M22" s="132"/>
      <c r="N22" s="132"/>
      <c r="O22" s="132"/>
      <c r="P22" s="132"/>
    </row>
    <row r="23" spans="1:16" ht="13.5">
      <c r="A23" s="154" t="s">
        <v>97</v>
      </c>
      <c r="B23" s="152">
        <v>1.09</v>
      </c>
      <c r="C23" s="148">
        <f t="shared" si="0"/>
        <v>0.001402831402831403</v>
      </c>
      <c r="D23" s="152"/>
      <c r="E23" s="148" t="e">
        <f t="shared" si="1"/>
        <v>#DIV/0!</v>
      </c>
      <c r="F23" s="152"/>
      <c r="G23" s="148" t="e">
        <f t="shared" si="2"/>
        <v>#DIV/0!</v>
      </c>
      <c r="H23" s="152"/>
      <c r="I23" s="148" t="e">
        <f t="shared" si="3"/>
        <v>#DIV/0!</v>
      </c>
      <c r="J23" s="152"/>
      <c r="K23" s="153" t="e">
        <f t="shared" si="4"/>
        <v>#DIV/0!</v>
      </c>
      <c r="L23" s="132"/>
      <c r="M23" s="132"/>
      <c r="N23" s="132"/>
      <c r="O23" s="132"/>
      <c r="P23" s="132"/>
    </row>
    <row r="24" spans="1:16" ht="13.5">
      <c r="A24" s="154" t="s">
        <v>98</v>
      </c>
      <c r="B24" s="152">
        <v>1.09</v>
      </c>
      <c r="C24" s="148">
        <f t="shared" si="0"/>
        <v>0.001402831402831403</v>
      </c>
      <c r="D24" s="152"/>
      <c r="E24" s="148" t="e">
        <f t="shared" si="1"/>
        <v>#DIV/0!</v>
      </c>
      <c r="F24" s="152"/>
      <c r="G24" s="148" t="e">
        <f t="shared" si="2"/>
        <v>#DIV/0!</v>
      </c>
      <c r="H24" s="152"/>
      <c r="I24" s="148" t="e">
        <f t="shared" si="3"/>
        <v>#DIV/0!</v>
      </c>
      <c r="J24" s="152"/>
      <c r="K24" s="153" t="e">
        <f t="shared" si="4"/>
        <v>#DIV/0!</v>
      </c>
      <c r="L24" s="132"/>
      <c r="M24" s="132"/>
      <c r="N24" s="132"/>
      <c r="O24" s="132"/>
      <c r="P24" s="132"/>
    </row>
    <row r="25" spans="1:16" ht="13.5">
      <c r="A25" s="154" t="s">
        <v>99</v>
      </c>
      <c r="B25" s="152">
        <v>72.18</v>
      </c>
      <c r="C25" s="148">
        <f t="shared" si="0"/>
        <v>0.0928957528957529</v>
      </c>
      <c r="D25" s="152"/>
      <c r="E25" s="148" t="e">
        <f t="shared" si="1"/>
        <v>#DIV/0!</v>
      </c>
      <c r="F25" s="152"/>
      <c r="G25" s="148" t="e">
        <f t="shared" si="2"/>
        <v>#DIV/0!</v>
      </c>
      <c r="H25" s="152"/>
      <c r="I25" s="148" t="e">
        <f t="shared" si="3"/>
        <v>#DIV/0!</v>
      </c>
      <c r="J25" s="152"/>
      <c r="K25" s="153" t="e">
        <f t="shared" si="4"/>
        <v>#DIV/0!</v>
      </c>
      <c r="L25" s="132"/>
      <c r="M25" s="132"/>
      <c r="N25" s="132"/>
      <c r="O25" s="132"/>
      <c r="P25" s="132"/>
    </row>
    <row r="26" spans="1:16" ht="13.5">
      <c r="A26" s="154" t="s">
        <v>100</v>
      </c>
      <c r="B26" s="152">
        <v>111.03</v>
      </c>
      <c r="C26" s="148">
        <f t="shared" si="0"/>
        <v>0.1428957528957529</v>
      </c>
      <c r="D26" s="152"/>
      <c r="E26" s="148" t="e">
        <f t="shared" si="1"/>
        <v>#DIV/0!</v>
      </c>
      <c r="F26" s="152"/>
      <c r="G26" s="148" t="e">
        <f t="shared" si="2"/>
        <v>#DIV/0!</v>
      </c>
      <c r="H26" s="152"/>
      <c r="I26" s="148" t="e">
        <f t="shared" si="3"/>
        <v>#DIV/0!</v>
      </c>
      <c r="J26" s="152"/>
      <c r="K26" s="153" t="e">
        <f t="shared" si="4"/>
        <v>#DIV/0!</v>
      </c>
      <c r="L26" s="132"/>
      <c r="M26" s="132"/>
      <c r="N26" s="132"/>
      <c r="O26" s="132"/>
      <c r="P26" s="132"/>
    </row>
    <row r="27" spans="1:16" ht="13.5">
      <c r="A27" s="154" t="s">
        <v>101</v>
      </c>
      <c r="B27" s="152">
        <v>155.48</v>
      </c>
      <c r="C27" s="148">
        <f t="shared" si="0"/>
        <v>0.20010296010296008</v>
      </c>
      <c r="D27" s="152"/>
      <c r="E27" s="148" t="e">
        <f t="shared" si="1"/>
        <v>#DIV/0!</v>
      </c>
      <c r="F27" s="152"/>
      <c r="G27" s="148" t="e">
        <f t="shared" si="2"/>
        <v>#DIV/0!</v>
      </c>
      <c r="H27" s="152"/>
      <c r="I27" s="148" t="e">
        <f t="shared" si="3"/>
        <v>#DIV/0!</v>
      </c>
      <c r="J27" s="152"/>
      <c r="K27" s="153" t="e">
        <f t="shared" si="4"/>
        <v>#DIV/0!</v>
      </c>
      <c r="L27" s="132"/>
      <c r="M27" s="132"/>
      <c r="N27" s="132"/>
      <c r="O27" s="132"/>
      <c r="P27" s="132"/>
    </row>
    <row r="28" spans="1:11" ht="22.5" customHeight="1" thickBot="1">
      <c r="A28" s="155" t="s">
        <v>102</v>
      </c>
      <c r="B28" s="156">
        <f aca="true" t="shared" si="5" ref="B28:K28">SUM(B16:B27)</f>
        <v>777</v>
      </c>
      <c r="C28" s="157">
        <f t="shared" si="5"/>
        <v>0.9999999999999998</v>
      </c>
      <c r="D28" s="156">
        <f t="shared" si="5"/>
        <v>0</v>
      </c>
      <c r="E28" s="157" t="e">
        <f t="shared" si="5"/>
        <v>#DIV/0!</v>
      </c>
      <c r="F28" s="156">
        <f t="shared" si="5"/>
        <v>0</v>
      </c>
      <c r="G28" s="157" t="e">
        <f t="shared" si="5"/>
        <v>#DIV/0!</v>
      </c>
      <c r="H28" s="156">
        <f t="shared" si="5"/>
        <v>0</v>
      </c>
      <c r="I28" s="157" t="e">
        <f t="shared" si="5"/>
        <v>#DIV/0!</v>
      </c>
      <c r="J28" s="156">
        <f t="shared" si="5"/>
        <v>0</v>
      </c>
      <c r="K28" s="158" t="e">
        <f t="shared" si="5"/>
        <v>#DIV/0!</v>
      </c>
    </row>
    <row r="29" ht="13.5" thickBot="1"/>
    <row r="30" spans="1:11" ht="13.5">
      <c r="A30" s="146" t="s">
        <v>103</v>
      </c>
      <c r="B30" s="147"/>
      <c r="C30" s="149" t="e">
        <f aca="true" t="shared" si="6" ref="C30:C41">B30/$B$42</f>
        <v>#DIV/0!</v>
      </c>
      <c r="D30" s="147"/>
      <c r="E30" s="149" t="e">
        <f aca="true" t="shared" si="7" ref="E30:E41">D30/$D$42</f>
        <v>#DIV/0!</v>
      </c>
      <c r="F30" s="147"/>
      <c r="G30" s="149" t="e">
        <f aca="true" t="shared" si="8" ref="G30:G41">F30/$F$42</f>
        <v>#DIV/0!</v>
      </c>
      <c r="H30" s="147"/>
      <c r="I30" s="149" t="e">
        <f aca="true" t="shared" si="9" ref="I30:I41">H30/$H$42</f>
        <v>#DIV/0!</v>
      </c>
      <c r="J30" s="147"/>
      <c r="K30" s="150" t="e">
        <f aca="true" t="shared" si="10" ref="K30:K41">J30/$J$42</f>
        <v>#DIV/0!</v>
      </c>
    </row>
    <row r="31" spans="1:11" ht="13.5">
      <c r="A31" s="151" t="s">
        <v>104</v>
      </c>
      <c r="B31" s="152"/>
      <c r="C31" s="159" t="e">
        <f t="shared" si="6"/>
        <v>#DIV/0!</v>
      </c>
      <c r="D31" s="152"/>
      <c r="E31" s="148" t="e">
        <f t="shared" si="7"/>
        <v>#DIV/0!</v>
      </c>
      <c r="F31" s="152"/>
      <c r="G31" s="148" t="e">
        <f t="shared" si="8"/>
        <v>#DIV/0!</v>
      </c>
      <c r="H31" s="152"/>
      <c r="I31" s="148" t="e">
        <f t="shared" si="9"/>
        <v>#DIV/0!</v>
      </c>
      <c r="J31" s="152"/>
      <c r="K31" s="153" t="e">
        <f t="shared" si="10"/>
        <v>#DIV/0!</v>
      </c>
    </row>
    <row r="32" spans="1:11" ht="13.5">
      <c r="A32" s="154" t="s">
        <v>105</v>
      </c>
      <c r="B32" s="152"/>
      <c r="C32" s="159" t="e">
        <f t="shared" si="6"/>
        <v>#DIV/0!</v>
      </c>
      <c r="D32" s="152"/>
      <c r="E32" s="148" t="e">
        <f t="shared" si="7"/>
        <v>#DIV/0!</v>
      </c>
      <c r="F32" s="152"/>
      <c r="G32" s="148" t="e">
        <f t="shared" si="8"/>
        <v>#DIV/0!</v>
      </c>
      <c r="H32" s="152"/>
      <c r="I32" s="148" t="e">
        <f t="shared" si="9"/>
        <v>#DIV/0!</v>
      </c>
      <c r="J32" s="152"/>
      <c r="K32" s="153" t="e">
        <f t="shared" si="10"/>
        <v>#DIV/0!</v>
      </c>
    </row>
    <row r="33" spans="1:11" ht="13.5">
      <c r="A33" s="154" t="s">
        <v>106</v>
      </c>
      <c r="B33" s="152"/>
      <c r="C33" s="159" t="e">
        <f t="shared" si="6"/>
        <v>#DIV/0!</v>
      </c>
      <c r="D33" s="152"/>
      <c r="E33" s="148" t="e">
        <f t="shared" si="7"/>
        <v>#DIV/0!</v>
      </c>
      <c r="F33" s="152"/>
      <c r="G33" s="148" t="e">
        <f t="shared" si="8"/>
        <v>#DIV/0!</v>
      </c>
      <c r="H33" s="152"/>
      <c r="I33" s="148" t="e">
        <f t="shared" si="9"/>
        <v>#DIV/0!</v>
      </c>
      <c r="J33" s="152"/>
      <c r="K33" s="153" t="e">
        <f t="shared" si="10"/>
        <v>#DIV/0!</v>
      </c>
    </row>
    <row r="34" spans="1:11" ht="13.5">
      <c r="A34" s="154" t="s">
        <v>107</v>
      </c>
      <c r="B34" s="152"/>
      <c r="C34" s="159" t="e">
        <f t="shared" si="6"/>
        <v>#DIV/0!</v>
      </c>
      <c r="D34" s="152"/>
      <c r="E34" s="148" t="e">
        <f t="shared" si="7"/>
        <v>#DIV/0!</v>
      </c>
      <c r="F34" s="152"/>
      <c r="G34" s="148" t="e">
        <f t="shared" si="8"/>
        <v>#DIV/0!</v>
      </c>
      <c r="H34" s="152"/>
      <c r="I34" s="148" t="e">
        <f t="shared" si="9"/>
        <v>#DIV/0!</v>
      </c>
      <c r="J34" s="152"/>
      <c r="K34" s="153" t="e">
        <f t="shared" si="10"/>
        <v>#DIV/0!</v>
      </c>
    </row>
    <row r="35" spans="1:11" ht="13.5">
      <c r="A35" s="154" t="s">
        <v>108</v>
      </c>
      <c r="B35" s="152"/>
      <c r="C35" s="159" t="e">
        <f t="shared" si="6"/>
        <v>#DIV/0!</v>
      </c>
      <c r="D35" s="152"/>
      <c r="E35" s="148" t="e">
        <f t="shared" si="7"/>
        <v>#DIV/0!</v>
      </c>
      <c r="F35" s="152"/>
      <c r="G35" s="148" t="e">
        <f t="shared" si="8"/>
        <v>#DIV/0!</v>
      </c>
      <c r="H35" s="152"/>
      <c r="I35" s="148" t="e">
        <f t="shared" si="9"/>
        <v>#DIV/0!</v>
      </c>
      <c r="J35" s="152"/>
      <c r="K35" s="153" t="e">
        <f t="shared" si="10"/>
        <v>#DIV/0!</v>
      </c>
    </row>
    <row r="36" spans="1:11" ht="13.5">
      <c r="A36" s="154" t="s">
        <v>109</v>
      </c>
      <c r="B36" s="152"/>
      <c r="C36" s="159" t="e">
        <f t="shared" si="6"/>
        <v>#DIV/0!</v>
      </c>
      <c r="D36" s="152"/>
      <c r="E36" s="148" t="e">
        <f t="shared" si="7"/>
        <v>#DIV/0!</v>
      </c>
      <c r="F36" s="152"/>
      <c r="G36" s="148" t="e">
        <f t="shared" si="8"/>
        <v>#DIV/0!</v>
      </c>
      <c r="H36" s="152"/>
      <c r="I36" s="148" t="e">
        <f t="shared" si="9"/>
        <v>#DIV/0!</v>
      </c>
      <c r="J36" s="152"/>
      <c r="K36" s="153" t="e">
        <f t="shared" si="10"/>
        <v>#DIV/0!</v>
      </c>
    </row>
    <row r="37" spans="1:11" ht="13.5">
      <c r="A37" s="154" t="s">
        <v>110</v>
      </c>
      <c r="B37" s="152"/>
      <c r="C37" s="159" t="e">
        <f t="shared" si="6"/>
        <v>#DIV/0!</v>
      </c>
      <c r="D37" s="152"/>
      <c r="E37" s="148" t="e">
        <f t="shared" si="7"/>
        <v>#DIV/0!</v>
      </c>
      <c r="F37" s="152"/>
      <c r="G37" s="148" t="e">
        <f t="shared" si="8"/>
        <v>#DIV/0!</v>
      </c>
      <c r="H37" s="152"/>
      <c r="I37" s="148" t="e">
        <f t="shared" si="9"/>
        <v>#DIV/0!</v>
      </c>
      <c r="J37" s="152"/>
      <c r="K37" s="153" t="e">
        <f t="shared" si="10"/>
        <v>#DIV/0!</v>
      </c>
    </row>
    <row r="38" spans="1:11" ht="13.5">
      <c r="A38" s="154" t="s">
        <v>111</v>
      </c>
      <c r="B38" s="152"/>
      <c r="C38" s="159" t="e">
        <f t="shared" si="6"/>
        <v>#DIV/0!</v>
      </c>
      <c r="D38" s="152"/>
      <c r="E38" s="148" t="e">
        <f t="shared" si="7"/>
        <v>#DIV/0!</v>
      </c>
      <c r="F38" s="152"/>
      <c r="G38" s="148" t="e">
        <f t="shared" si="8"/>
        <v>#DIV/0!</v>
      </c>
      <c r="H38" s="152"/>
      <c r="I38" s="148" t="e">
        <f t="shared" si="9"/>
        <v>#DIV/0!</v>
      </c>
      <c r="J38" s="152"/>
      <c r="K38" s="153" t="e">
        <f t="shared" si="10"/>
        <v>#DIV/0!</v>
      </c>
    </row>
    <row r="39" spans="1:11" ht="13.5">
      <c r="A39" s="154" t="s">
        <v>112</v>
      </c>
      <c r="B39" s="152"/>
      <c r="C39" s="159" t="e">
        <f t="shared" si="6"/>
        <v>#DIV/0!</v>
      </c>
      <c r="D39" s="152"/>
      <c r="E39" s="148" t="e">
        <f t="shared" si="7"/>
        <v>#DIV/0!</v>
      </c>
      <c r="F39" s="152"/>
      <c r="G39" s="148" t="e">
        <f t="shared" si="8"/>
        <v>#DIV/0!</v>
      </c>
      <c r="H39" s="152"/>
      <c r="I39" s="148" t="e">
        <f t="shared" si="9"/>
        <v>#DIV/0!</v>
      </c>
      <c r="J39" s="152"/>
      <c r="K39" s="153" t="e">
        <f t="shared" si="10"/>
        <v>#DIV/0!</v>
      </c>
    </row>
    <row r="40" spans="1:11" ht="13.5">
      <c r="A40" s="154" t="s">
        <v>113</v>
      </c>
      <c r="B40" s="152"/>
      <c r="C40" s="159" t="e">
        <f t="shared" si="6"/>
        <v>#DIV/0!</v>
      </c>
      <c r="D40" s="152"/>
      <c r="E40" s="148" t="e">
        <f t="shared" si="7"/>
        <v>#DIV/0!</v>
      </c>
      <c r="F40" s="152"/>
      <c r="G40" s="148" t="e">
        <f t="shared" si="8"/>
        <v>#DIV/0!</v>
      </c>
      <c r="H40" s="152"/>
      <c r="I40" s="148" t="e">
        <f t="shared" si="9"/>
        <v>#DIV/0!</v>
      </c>
      <c r="J40" s="152"/>
      <c r="K40" s="153" t="e">
        <f t="shared" si="10"/>
        <v>#DIV/0!</v>
      </c>
    </row>
    <row r="41" spans="1:11" ht="13.5">
      <c r="A41" s="154" t="s">
        <v>114</v>
      </c>
      <c r="B41" s="152"/>
      <c r="C41" s="159" t="e">
        <f t="shared" si="6"/>
        <v>#DIV/0!</v>
      </c>
      <c r="D41" s="152"/>
      <c r="E41" s="148" t="e">
        <f t="shared" si="7"/>
        <v>#DIV/0!</v>
      </c>
      <c r="F41" s="152"/>
      <c r="G41" s="148" t="e">
        <f t="shared" si="8"/>
        <v>#DIV/0!</v>
      </c>
      <c r="H41" s="152"/>
      <c r="I41" s="148" t="e">
        <f t="shared" si="9"/>
        <v>#DIV/0!</v>
      </c>
      <c r="J41" s="152"/>
      <c r="K41" s="153" t="e">
        <f t="shared" si="10"/>
        <v>#DIV/0!</v>
      </c>
    </row>
    <row r="42" spans="1:11" ht="15.75" thickBot="1">
      <c r="A42" s="155" t="s">
        <v>102</v>
      </c>
      <c r="B42" s="156">
        <f aca="true" t="shared" si="11" ref="B42:K42">SUM(B30:B41)</f>
        <v>0</v>
      </c>
      <c r="C42" s="160" t="e">
        <f t="shared" si="11"/>
        <v>#DIV/0!</v>
      </c>
      <c r="D42" s="156">
        <f t="shared" si="11"/>
        <v>0</v>
      </c>
      <c r="E42" s="157" t="e">
        <f t="shared" si="11"/>
        <v>#DIV/0!</v>
      </c>
      <c r="F42" s="156">
        <f t="shared" si="11"/>
        <v>0</v>
      </c>
      <c r="G42" s="157" t="e">
        <f t="shared" si="11"/>
        <v>#DIV/0!</v>
      </c>
      <c r="H42" s="156">
        <f t="shared" si="11"/>
        <v>0</v>
      </c>
      <c r="I42" s="157" t="e">
        <f t="shared" si="11"/>
        <v>#DIV/0!</v>
      </c>
      <c r="J42" s="156">
        <f t="shared" si="11"/>
        <v>0</v>
      </c>
      <c r="K42" s="158" t="e">
        <f t="shared" si="11"/>
        <v>#DIV/0!</v>
      </c>
    </row>
    <row r="43" ht="13.5" thickBot="1"/>
    <row r="44" spans="1:11" ht="13.5">
      <c r="A44" s="146" t="s">
        <v>115</v>
      </c>
      <c r="B44" s="147"/>
      <c r="C44" s="149" t="e">
        <f aca="true" t="shared" si="12" ref="C44:C55">B44/$B$42</f>
        <v>#DIV/0!</v>
      </c>
      <c r="D44" s="147"/>
      <c r="E44" s="149" t="e">
        <f aca="true" t="shared" si="13" ref="E44:E55">D44/$D$42</f>
        <v>#DIV/0!</v>
      </c>
      <c r="F44" s="147"/>
      <c r="G44" s="149" t="e">
        <f aca="true" t="shared" si="14" ref="G44:G55">F44/$F$42</f>
        <v>#DIV/0!</v>
      </c>
      <c r="H44" s="147"/>
      <c r="I44" s="149" t="e">
        <f aca="true" t="shared" si="15" ref="I44:I55">H44/$H$42</f>
        <v>#DIV/0!</v>
      </c>
      <c r="J44" s="147"/>
      <c r="K44" s="150" t="e">
        <f aca="true" t="shared" si="16" ref="K44:K55">J44/$J$42</f>
        <v>#DIV/0!</v>
      </c>
    </row>
    <row r="45" spans="1:11" ht="13.5">
      <c r="A45" s="151" t="s">
        <v>116</v>
      </c>
      <c r="B45" s="152"/>
      <c r="C45" s="159" t="e">
        <f t="shared" si="12"/>
        <v>#DIV/0!</v>
      </c>
      <c r="D45" s="152"/>
      <c r="E45" s="148" t="e">
        <f t="shared" si="13"/>
        <v>#DIV/0!</v>
      </c>
      <c r="F45" s="152"/>
      <c r="G45" s="148" t="e">
        <f t="shared" si="14"/>
        <v>#DIV/0!</v>
      </c>
      <c r="H45" s="152"/>
      <c r="I45" s="148" t="e">
        <f t="shared" si="15"/>
        <v>#DIV/0!</v>
      </c>
      <c r="J45" s="152"/>
      <c r="K45" s="153" t="e">
        <f t="shared" si="16"/>
        <v>#DIV/0!</v>
      </c>
    </row>
    <row r="46" spans="1:11" ht="13.5">
      <c r="A46" s="154" t="s">
        <v>117</v>
      </c>
      <c r="B46" s="152"/>
      <c r="C46" s="159" t="e">
        <f t="shared" si="12"/>
        <v>#DIV/0!</v>
      </c>
      <c r="D46" s="152"/>
      <c r="E46" s="148" t="e">
        <f t="shared" si="13"/>
        <v>#DIV/0!</v>
      </c>
      <c r="F46" s="152"/>
      <c r="G46" s="148" t="e">
        <f t="shared" si="14"/>
        <v>#DIV/0!</v>
      </c>
      <c r="H46" s="152"/>
      <c r="I46" s="148" t="e">
        <f t="shared" si="15"/>
        <v>#DIV/0!</v>
      </c>
      <c r="J46" s="152"/>
      <c r="K46" s="153" t="e">
        <f t="shared" si="16"/>
        <v>#DIV/0!</v>
      </c>
    </row>
    <row r="47" spans="1:11" ht="13.5">
      <c r="A47" s="154" t="s">
        <v>118</v>
      </c>
      <c r="B47" s="152"/>
      <c r="C47" s="159" t="e">
        <f t="shared" si="12"/>
        <v>#DIV/0!</v>
      </c>
      <c r="D47" s="152"/>
      <c r="E47" s="148" t="e">
        <f t="shared" si="13"/>
        <v>#DIV/0!</v>
      </c>
      <c r="F47" s="152"/>
      <c r="G47" s="148" t="e">
        <f t="shared" si="14"/>
        <v>#DIV/0!</v>
      </c>
      <c r="H47" s="152"/>
      <c r="I47" s="148" t="e">
        <f t="shared" si="15"/>
        <v>#DIV/0!</v>
      </c>
      <c r="J47" s="152"/>
      <c r="K47" s="153" t="e">
        <f t="shared" si="16"/>
        <v>#DIV/0!</v>
      </c>
    </row>
    <row r="48" spans="1:11" ht="13.5">
      <c r="A48" s="154" t="s">
        <v>119</v>
      </c>
      <c r="B48" s="152"/>
      <c r="C48" s="159" t="e">
        <f t="shared" si="12"/>
        <v>#DIV/0!</v>
      </c>
      <c r="D48" s="152"/>
      <c r="E48" s="148" t="e">
        <f t="shared" si="13"/>
        <v>#DIV/0!</v>
      </c>
      <c r="F48" s="152"/>
      <c r="G48" s="148" t="e">
        <f t="shared" si="14"/>
        <v>#DIV/0!</v>
      </c>
      <c r="H48" s="152"/>
      <c r="I48" s="148" t="e">
        <f t="shared" si="15"/>
        <v>#DIV/0!</v>
      </c>
      <c r="J48" s="152"/>
      <c r="K48" s="153" t="e">
        <f t="shared" si="16"/>
        <v>#DIV/0!</v>
      </c>
    </row>
    <row r="49" spans="1:11" ht="13.5">
      <c r="A49" s="154" t="s">
        <v>120</v>
      </c>
      <c r="B49" s="152"/>
      <c r="C49" s="159" t="e">
        <f t="shared" si="12"/>
        <v>#DIV/0!</v>
      </c>
      <c r="D49" s="152"/>
      <c r="E49" s="148" t="e">
        <f t="shared" si="13"/>
        <v>#DIV/0!</v>
      </c>
      <c r="F49" s="152"/>
      <c r="G49" s="148" t="e">
        <f t="shared" si="14"/>
        <v>#DIV/0!</v>
      </c>
      <c r="H49" s="152"/>
      <c r="I49" s="148" t="e">
        <f t="shared" si="15"/>
        <v>#DIV/0!</v>
      </c>
      <c r="J49" s="152"/>
      <c r="K49" s="153" t="e">
        <f t="shared" si="16"/>
        <v>#DIV/0!</v>
      </c>
    </row>
    <row r="50" spans="1:11" ht="13.5">
      <c r="A50" s="154" t="s">
        <v>121</v>
      </c>
      <c r="B50" s="152"/>
      <c r="C50" s="159" t="e">
        <f t="shared" si="12"/>
        <v>#DIV/0!</v>
      </c>
      <c r="D50" s="152"/>
      <c r="E50" s="148" t="e">
        <f t="shared" si="13"/>
        <v>#DIV/0!</v>
      </c>
      <c r="F50" s="152"/>
      <c r="G50" s="148" t="e">
        <f t="shared" si="14"/>
        <v>#DIV/0!</v>
      </c>
      <c r="H50" s="152"/>
      <c r="I50" s="148" t="e">
        <f t="shared" si="15"/>
        <v>#DIV/0!</v>
      </c>
      <c r="J50" s="152"/>
      <c r="K50" s="153" t="e">
        <f t="shared" si="16"/>
        <v>#DIV/0!</v>
      </c>
    </row>
    <row r="51" spans="1:11" ht="13.5">
      <c r="A51" s="154" t="s">
        <v>122</v>
      </c>
      <c r="B51" s="152"/>
      <c r="C51" s="159" t="e">
        <f t="shared" si="12"/>
        <v>#DIV/0!</v>
      </c>
      <c r="D51" s="152"/>
      <c r="E51" s="148" t="e">
        <f t="shared" si="13"/>
        <v>#DIV/0!</v>
      </c>
      <c r="F51" s="152"/>
      <c r="G51" s="148" t="e">
        <f t="shared" si="14"/>
        <v>#DIV/0!</v>
      </c>
      <c r="H51" s="152"/>
      <c r="I51" s="148" t="e">
        <f t="shared" si="15"/>
        <v>#DIV/0!</v>
      </c>
      <c r="J51" s="152"/>
      <c r="K51" s="153" t="e">
        <f t="shared" si="16"/>
        <v>#DIV/0!</v>
      </c>
    </row>
    <row r="52" spans="1:11" ht="13.5">
      <c r="A52" s="154" t="s">
        <v>123</v>
      </c>
      <c r="B52" s="152"/>
      <c r="C52" s="159" t="e">
        <f t="shared" si="12"/>
        <v>#DIV/0!</v>
      </c>
      <c r="D52" s="152"/>
      <c r="E52" s="148" t="e">
        <f t="shared" si="13"/>
        <v>#DIV/0!</v>
      </c>
      <c r="F52" s="152"/>
      <c r="G52" s="148" t="e">
        <f t="shared" si="14"/>
        <v>#DIV/0!</v>
      </c>
      <c r="H52" s="152"/>
      <c r="I52" s="148" t="e">
        <f t="shared" si="15"/>
        <v>#DIV/0!</v>
      </c>
      <c r="J52" s="152"/>
      <c r="K52" s="153" t="e">
        <f t="shared" si="16"/>
        <v>#DIV/0!</v>
      </c>
    </row>
    <row r="53" spans="1:11" ht="13.5">
      <c r="A53" s="154" t="s">
        <v>124</v>
      </c>
      <c r="B53" s="152"/>
      <c r="C53" s="159" t="e">
        <f t="shared" si="12"/>
        <v>#DIV/0!</v>
      </c>
      <c r="D53" s="152"/>
      <c r="E53" s="148" t="e">
        <f t="shared" si="13"/>
        <v>#DIV/0!</v>
      </c>
      <c r="F53" s="152"/>
      <c r="G53" s="148" t="e">
        <f t="shared" si="14"/>
        <v>#DIV/0!</v>
      </c>
      <c r="H53" s="152"/>
      <c r="I53" s="148" t="e">
        <f t="shared" si="15"/>
        <v>#DIV/0!</v>
      </c>
      <c r="J53" s="152"/>
      <c r="K53" s="153" t="e">
        <f t="shared" si="16"/>
        <v>#DIV/0!</v>
      </c>
    </row>
    <row r="54" spans="1:11" ht="13.5">
      <c r="A54" s="154" t="s">
        <v>125</v>
      </c>
      <c r="B54" s="152"/>
      <c r="C54" s="159" t="e">
        <f t="shared" si="12"/>
        <v>#DIV/0!</v>
      </c>
      <c r="D54" s="152"/>
      <c r="E54" s="148" t="e">
        <f t="shared" si="13"/>
        <v>#DIV/0!</v>
      </c>
      <c r="F54" s="152"/>
      <c r="G54" s="148" t="e">
        <f t="shared" si="14"/>
        <v>#DIV/0!</v>
      </c>
      <c r="H54" s="152"/>
      <c r="I54" s="148" t="e">
        <f t="shared" si="15"/>
        <v>#DIV/0!</v>
      </c>
      <c r="J54" s="152"/>
      <c r="K54" s="153" t="e">
        <f t="shared" si="16"/>
        <v>#DIV/0!</v>
      </c>
    </row>
    <row r="55" spans="1:11" ht="13.5">
      <c r="A55" s="154" t="s">
        <v>126</v>
      </c>
      <c r="B55" s="152"/>
      <c r="C55" s="159" t="e">
        <f t="shared" si="12"/>
        <v>#DIV/0!</v>
      </c>
      <c r="D55" s="152"/>
      <c r="E55" s="148" t="e">
        <f t="shared" si="13"/>
        <v>#DIV/0!</v>
      </c>
      <c r="F55" s="152"/>
      <c r="G55" s="148" t="e">
        <f t="shared" si="14"/>
        <v>#DIV/0!</v>
      </c>
      <c r="H55" s="152"/>
      <c r="I55" s="148" t="e">
        <f t="shared" si="15"/>
        <v>#DIV/0!</v>
      </c>
      <c r="J55" s="152"/>
      <c r="K55" s="153" t="e">
        <f t="shared" si="16"/>
        <v>#DIV/0!</v>
      </c>
    </row>
    <row r="56" spans="1:11" ht="15.75" thickBot="1">
      <c r="A56" s="155" t="s">
        <v>102</v>
      </c>
      <c r="B56" s="156">
        <f aca="true" t="shared" si="17" ref="B56:K56">SUM(B44:B55)</f>
        <v>0</v>
      </c>
      <c r="C56" s="160" t="e">
        <f t="shared" si="17"/>
        <v>#DIV/0!</v>
      </c>
      <c r="D56" s="156">
        <f t="shared" si="17"/>
        <v>0</v>
      </c>
      <c r="E56" s="157" t="e">
        <f t="shared" si="17"/>
        <v>#DIV/0!</v>
      </c>
      <c r="F56" s="156">
        <f t="shared" si="17"/>
        <v>0</v>
      </c>
      <c r="G56" s="157" t="e">
        <f t="shared" si="17"/>
        <v>#DIV/0!</v>
      </c>
      <c r="H56" s="156">
        <f t="shared" si="17"/>
        <v>0</v>
      </c>
      <c r="I56" s="157" t="e">
        <f t="shared" si="17"/>
        <v>#DIV/0!</v>
      </c>
      <c r="J56" s="156">
        <f t="shared" si="17"/>
        <v>0</v>
      </c>
      <c r="K56" s="158" t="e">
        <f t="shared" si="17"/>
        <v>#DIV/0!</v>
      </c>
    </row>
    <row r="57" ht="13.5" thickBot="1"/>
    <row r="58" spans="1:11" ht="13.5">
      <c r="A58" s="146" t="s">
        <v>127</v>
      </c>
      <c r="B58" s="147"/>
      <c r="C58" s="149" t="e">
        <f aca="true" t="shared" si="18" ref="C58:C69">B58/$B$42</f>
        <v>#DIV/0!</v>
      </c>
      <c r="D58" s="147"/>
      <c r="E58" s="149" t="e">
        <f aca="true" t="shared" si="19" ref="E58:E69">D58/$D$42</f>
        <v>#DIV/0!</v>
      </c>
      <c r="F58" s="147"/>
      <c r="G58" s="149" t="e">
        <f aca="true" t="shared" si="20" ref="G58:G69">F58/$F$42</f>
        <v>#DIV/0!</v>
      </c>
      <c r="H58" s="147"/>
      <c r="I58" s="149" t="e">
        <f aca="true" t="shared" si="21" ref="I58:I69">H58/$H$42</f>
        <v>#DIV/0!</v>
      </c>
      <c r="J58" s="147"/>
      <c r="K58" s="150" t="e">
        <f aca="true" t="shared" si="22" ref="K58:K69">J58/$J$42</f>
        <v>#DIV/0!</v>
      </c>
    </row>
    <row r="59" spans="1:11" ht="13.5">
      <c r="A59" s="151" t="s">
        <v>128</v>
      </c>
      <c r="B59" s="152"/>
      <c r="C59" s="159" t="e">
        <f t="shared" si="18"/>
        <v>#DIV/0!</v>
      </c>
      <c r="D59" s="152"/>
      <c r="E59" s="148" t="e">
        <f t="shared" si="19"/>
        <v>#DIV/0!</v>
      </c>
      <c r="F59" s="152"/>
      <c r="G59" s="148" t="e">
        <f t="shared" si="20"/>
        <v>#DIV/0!</v>
      </c>
      <c r="H59" s="152"/>
      <c r="I59" s="148" t="e">
        <f t="shared" si="21"/>
        <v>#DIV/0!</v>
      </c>
      <c r="J59" s="152"/>
      <c r="K59" s="153" t="e">
        <f t="shared" si="22"/>
        <v>#DIV/0!</v>
      </c>
    </row>
    <row r="60" spans="1:11" ht="13.5">
      <c r="A60" s="154" t="s">
        <v>129</v>
      </c>
      <c r="B60" s="152"/>
      <c r="C60" s="159" t="e">
        <f t="shared" si="18"/>
        <v>#DIV/0!</v>
      </c>
      <c r="D60" s="152"/>
      <c r="E60" s="148" t="e">
        <f t="shared" si="19"/>
        <v>#DIV/0!</v>
      </c>
      <c r="F60" s="152"/>
      <c r="G60" s="148" t="e">
        <f t="shared" si="20"/>
        <v>#DIV/0!</v>
      </c>
      <c r="H60" s="152"/>
      <c r="I60" s="148" t="e">
        <f t="shared" si="21"/>
        <v>#DIV/0!</v>
      </c>
      <c r="J60" s="152"/>
      <c r="K60" s="153" t="e">
        <f t="shared" si="22"/>
        <v>#DIV/0!</v>
      </c>
    </row>
    <row r="61" spans="1:11" ht="13.5">
      <c r="A61" s="154" t="s">
        <v>130</v>
      </c>
      <c r="B61" s="152"/>
      <c r="C61" s="159" t="e">
        <f t="shared" si="18"/>
        <v>#DIV/0!</v>
      </c>
      <c r="D61" s="152"/>
      <c r="E61" s="148" t="e">
        <f t="shared" si="19"/>
        <v>#DIV/0!</v>
      </c>
      <c r="F61" s="152"/>
      <c r="G61" s="148" t="e">
        <f t="shared" si="20"/>
        <v>#DIV/0!</v>
      </c>
      <c r="H61" s="152"/>
      <c r="I61" s="148" t="e">
        <f t="shared" si="21"/>
        <v>#DIV/0!</v>
      </c>
      <c r="J61" s="152"/>
      <c r="K61" s="153" t="e">
        <f t="shared" si="22"/>
        <v>#DIV/0!</v>
      </c>
    </row>
    <row r="62" spans="1:11" ht="13.5">
      <c r="A62" s="154" t="s">
        <v>131</v>
      </c>
      <c r="B62" s="152"/>
      <c r="C62" s="159" t="e">
        <f t="shared" si="18"/>
        <v>#DIV/0!</v>
      </c>
      <c r="D62" s="152"/>
      <c r="E62" s="148" t="e">
        <f t="shared" si="19"/>
        <v>#DIV/0!</v>
      </c>
      <c r="F62" s="152"/>
      <c r="G62" s="148" t="e">
        <f t="shared" si="20"/>
        <v>#DIV/0!</v>
      </c>
      <c r="H62" s="152"/>
      <c r="I62" s="148" t="e">
        <f t="shared" si="21"/>
        <v>#DIV/0!</v>
      </c>
      <c r="J62" s="152"/>
      <c r="K62" s="153" t="e">
        <f t="shared" si="22"/>
        <v>#DIV/0!</v>
      </c>
    </row>
    <row r="63" spans="1:11" ht="13.5">
      <c r="A63" s="154" t="s">
        <v>132</v>
      </c>
      <c r="B63" s="152"/>
      <c r="C63" s="159" t="e">
        <f t="shared" si="18"/>
        <v>#DIV/0!</v>
      </c>
      <c r="D63" s="152"/>
      <c r="E63" s="148" t="e">
        <f t="shared" si="19"/>
        <v>#DIV/0!</v>
      </c>
      <c r="F63" s="152"/>
      <c r="G63" s="148" t="e">
        <f t="shared" si="20"/>
        <v>#DIV/0!</v>
      </c>
      <c r="H63" s="152"/>
      <c r="I63" s="148" t="e">
        <f t="shared" si="21"/>
        <v>#DIV/0!</v>
      </c>
      <c r="J63" s="152"/>
      <c r="K63" s="153" t="e">
        <f t="shared" si="22"/>
        <v>#DIV/0!</v>
      </c>
    </row>
    <row r="64" spans="1:11" ht="13.5">
      <c r="A64" s="154" t="s">
        <v>133</v>
      </c>
      <c r="B64" s="152"/>
      <c r="C64" s="159" t="e">
        <f t="shared" si="18"/>
        <v>#DIV/0!</v>
      </c>
      <c r="D64" s="152"/>
      <c r="E64" s="148" t="e">
        <f t="shared" si="19"/>
        <v>#DIV/0!</v>
      </c>
      <c r="F64" s="152"/>
      <c r="G64" s="148" t="e">
        <f t="shared" si="20"/>
        <v>#DIV/0!</v>
      </c>
      <c r="H64" s="152"/>
      <c r="I64" s="148" t="e">
        <f t="shared" si="21"/>
        <v>#DIV/0!</v>
      </c>
      <c r="J64" s="152"/>
      <c r="K64" s="153" t="e">
        <f t="shared" si="22"/>
        <v>#DIV/0!</v>
      </c>
    </row>
    <row r="65" spans="1:11" ht="13.5">
      <c r="A65" s="154" t="s">
        <v>134</v>
      </c>
      <c r="B65" s="152"/>
      <c r="C65" s="159" t="e">
        <f t="shared" si="18"/>
        <v>#DIV/0!</v>
      </c>
      <c r="D65" s="152"/>
      <c r="E65" s="148" t="e">
        <f t="shared" si="19"/>
        <v>#DIV/0!</v>
      </c>
      <c r="F65" s="152"/>
      <c r="G65" s="148" t="e">
        <f t="shared" si="20"/>
        <v>#DIV/0!</v>
      </c>
      <c r="H65" s="152"/>
      <c r="I65" s="148" t="e">
        <f t="shared" si="21"/>
        <v>#DIV/0!</v>
      </c>
      <c r="J65" s="152"/>
      <c r="K65" s="153" t="e">
        <f t="shared" si="22"/>
        <v>#DIV/0!</v>
      </c>
    </row>
    <row r="66" spans="1:11" ht="13.5">
      <c r="A66" s="154" t="s">
        <v>135</v>
      </c>
      <c r="B66" s="152"/>
      <c r="C66" s="159" t="e">
        <f t="shared" si="18"/>
        <v>#DIV/0!</v>
      </c>
      <c r="D66" s="152"/>
      <c r="E66" s="148" t="e">
        <f t="shared" si="19"/>
        <v>#DIV/0!</v>
      </c>
      <c r="F66" s="152"/>
      <c r="G66" s="148" t="e">
        <f t="shared" si="20"/>
        <v>#DIV/0!</v>
      </c>
      <c r="H66" s="152"/>
      <c r="I66" s="148" t="e">
        <f t="shared" si="21"/>
        <v>#DIV/0!</v>
      </c>
      <c r="J66" s="152"/>
      <c r="K66" s="153" t="e">
        <f t="shared" si="22"/>
        <v>#DIV/0!</v>
      </c>
    </row>
    <row r="67" spans="1:11" ht="13.5">
      <c r="A67" s="154" t="s">
        <v>136</v>
      </c>
      <c r="B67" s="152"/>
      <c r="C67" s="159" t="e">
        <f t="shared" si="18"/>
        <v>#DIV/0!</v>
      </c>
      <c r="D67" s="152"/>
      <c r="E67" s="148" t="e">
        <f t="shared" si="19"/>
        <v>#DIV/0!</v>
      </c>
      <c r="F67" s="152"/>
      <c r="G67" s="148" t="e">
        <f t="shared" si="20"/>
        <v>#DIV/0!</v>
      </c>
      <c r="H67" s="152"/>
      <c r="I67" s="148" t="e">
        <f t="shared" si="21"/>
        <v>#DIV/0!</v>
      </c>
      <c r="J67" s="152"/>
      <c r="K67" s="153" t="e">
        <f t="shared" si="22"/>
        <v>#DIV/0!</v>
      </c>
    </row>
    <row r="68" spans="1:11" ht="13.5">
      <c r="A68" s="154" t="s">
        <v>137</v>
      </c>
      <c r="B68" s="152"/>
      <c r="C68" s="159" t="e">
        <f t="shared" si="18"/>
        <v>#DIV/0!</v>
      </c>
      <c r="D68" s="152"/>
      <c r="E68" s="148" t="e">
        <f t="shared" si="19"/>
        <v>#DIV/0!</v>
      </c>
      <c r="F68" s="152"/>
      <c r="G68" s="148" t="e">
        <f t="shared" si="20"/>
        <v>#DIV/0!</v>
      </c>
      <c r="H68" s="152"/>
      <c r="I68" s="148" t="e">
        <f t="shared" si="21"/>
        <v>#DIV/0!</v>
      </c>
      <c r="J68" s="152"/>
      <c r="K68" s="153" t="e">
        <f t="shared" si="22"/>
        <v>#DIV/0!</v>
      </c>
    </row>
    <row r="69" spans="1:11" ht="13.5">
      <c r="A69" s="154" t="s">
        <v>138</v>
      </c>
      <c r="B69" s="152"/>
      <c r="C69" s="159" t="e">
        <f t="shared" si="18"/>
        <v>#DIV/0!</v>
      </c>
      <c r="D69" s="152"/>
      <c r="E69" s="148" t="e">
        <f t="shared" si="19"/>
        <v>#DIV/0!</v>
      </c>
      <c r="F69" s="152"/>
      <c r="G69" s="148" t="e">
        <f t="shared" si="20"/>
        <v>#DIV/0!</v>
      </c>
      <c r="H69" s="152"/>
      <c r="I69" s="148" t="e">
        <f t="shared" si="21"/>
        <v>#DIV/0!</v>
      </c>
      <c r="J69" s="152"/>
      <c r="K69" s="153" t="e">
        <f t="shared" si="22"/>
        <v>#DIV/0!</v>
      </c>
    </row>
    <row r="70" spans="1:11" ht="15.75" thickBot="1">
      <c r="A70" s="155" t="s">
        <v>102</v>
      </c>
      <c r="B70" s="156">
        <f aca="true" t="shared" si="23" ref="B70:K70">SUM(B58:B69)</f>
        <v>0</v>
      </c>
      <c r="C70" s="160" t="e">
        <f t="shared" si="23"/>
        <v>#DIV/0!</v>
      </c>
      <c r="D70" s="156">
        <f t="shared" si="23"/>
        <v>0</v>
      </c>
      <c r="E70" s="157" t="e">
        <f t="shared" si="23"/>
        <v>#DIV/0!</v>
      </c>
      <c r="F70" s="156">
        <f t="shared" si="23"/>
        <v>0</v>
      </c>
      <c r="G70" s="157" t="e">
        <f t="shared" si="23"/>
        <v>#DIV/0!</v>
      </c>
      <c r="H70" s="156">
        <f t="shared" si="23"/>
        <v>0</v>
      </c>
      <c r="I70" s="157" t="e">
        <f t="shared" si="23"/>
        <v>#DIV/0!</v>
      </c>
      <c r="J70" s="156">
        <f t="shared" si="23"/>
        <v>0</v>
      </c>
      <c r="K70" s="158" t="e">
        <f t="shared" si="23"/>
        <v>#DIV/0!</v>
      </c>
    </row>
  </sheetData>
  <sheetProtection/>
  <mergeCells count="31">
    <mergeCell ref="A2:K3"/>
    <mergeCell ref="A5:K5"/>
    <mergeCell ref="A6:K6"/>
    <mergeCell ref="B7:C7"/>
    <mergeCell ref="D7:E7"/>
    <mergeCell ref="F7:G7"/>
    <mergeCell ref="H7:I7"/>
    <mergeCell ref="J7:K7"/>
    <mergeCell ref="J9:K9"/>
    <mergeCell ref="B10:C10"/>
    <mergeCell ref="D10:E10"/>
    <mergeCell ref="F10:G10"/>
    <mergeCell ref="H10:I10"/>
    <mergeCell ref="J10:K10"/>
    <mergeCell ref="D13:E13"/>
    <mergeCell ref="F13:G13"/>
    <mergeCell ref="H13:I13"/>
    <mergeCell ref="B9:C9"/>
    <mergeCell ref="D9:E9"/>
    <mergeCell ref="F9:G9"/>
    <mergeCell ref="H9:I9"/>
    <mergeCell ref="J13:K13"/>
    <mergeCell ref="M13:N13"/>
    <mergeCell ref="O13:P13"/>
    <mergeCell ref="A12:A14"/>
    <mergeCell ref="B12:C12"/>
    <mergeCell ref="D12:E12"/>
    <mergeCell ref="F12:G12"/>
    <mergeCell ref="H12:I12"/>
    <mergeCell ref="J12:K12"/>
    <mergeCell ref="B13:C13"/>
  </mergeCells>
  <conditionalFormatting sqref="C30:C42 C15:C28">
    <cfRule type="expression" priority="11" dxfId="22" stopIfTrue="1">
      <formula>ISERR($C15)=TRUE</formula>
    </cfRule>
  </conditionalFormatting>
  <conditionalFormatting sqref="E30:E42 E15:E28">
    <cfRule type="expression" priority="12" dxfId="22" stopIfTrue="1">
      <formula>ISERR($E15)=TRUE</formula>
    </cfRule>
  </conditionalFormatting>
  <conditionalFormatting sqref="G30:G42 G15:G28">
    <cfRule type="expression" priority="13" dxfId="22" stopIfTrue="1">
      <formula>ISERR($G15)=TRUE</formula>
    </cfRule>
  </conditionalFormatting>
  <conditionalFormatting sqref="I30:I42 I15:I28">
    <cfRule type="expression" priority="14" dxfId="22" stopIfTrue="1">
      <formula>ISERR($I15)=TRUE</formula>
    </cfRule>
  </conditionalFormatting>
  <conditionalFormatting sqref="K30:K42 K15:K28">
    <cfRule type="expression" priority="15" dxfId="22" stopIfTrue="1">
      <formula>ISERR($K15)=TRUE</formula>
    </cfRule>
  </conditionalFormatting>
  <conditionalFormatting sqref="C44:C56">
    <cfRule type="expression" priority="6" dxfId="22" stopIfTrue="1">
      <formula>ISERR($C44)=TRUE</formula>
    </cfRule>
  </conditionalFormatting>
  <conditionalFormatting sqref="E44:E56">
    <cfRule type="expression" priority="7" dxfId="22" stopIfTrue="1">
      <formula>ISERR($E44)=TRUE</formula>
    </cfRule>
  </conditionalFormatting>
  <conditionalFormatting sqref="G44:G56">
    <cfRule type="expression" priority="8" dxfId="22" stopIfTrue="1">
      <formula>ISERR($G44)=TRUE</formula>
    </cfRule>
  </conditionalFormatting>
  <conditionalFormatting sqref="I44:I56">
    <cfRule type="expression" priority="9" dxfId="22" stopIfTrue="1">
      <formula>ISERR($I44)=TRUE</formula>
    </cfRule>
  </conditionalFormatting>
  <conditionalFormatting sqref="K44:K56">
    <cfRule type="expression" priority="10" dxfId="22" stopIfTrue="1">
      <formula>ISERR($K44)=TRUE</formula>
    </cfRule>
  </conditionalFormatting>
  <conditionalFormatting sqref="C58:C70">
    <cfRule type="expression" priority="1" dxfId="22" stopIfTrue="1">
      <formula>ISERR($C58)=TRUE</formula>
    </cfRule>
  </conditionalFormatting>
  <conditionalFormatting sqref="E58:E70">
    <cfRule type="expression" priority="2" dxfId="22" stopIfTrue="1">
      <formula>ISERR($E58)=TRUE</formula>
    </cfRule>
  </conditionalFormatting>
  <conditionalFormatting sqref="G58:G70">
    <cfRule type="expression" priority="3" dxfId="22" stopIfTrue="1">
      <formula>ISERR($G58)=TRUE</formula>
    </cfRule>
  </conditionalFormatting>
  <conditionalFormatting sqref="I58:I70">
    <cfRule type="expression" priority="4" dxfId="22" stopIfTrue="1">
      <formula>ISERR($I58)=TRUE</formula>
    </cfRule>
  </conditionalFormatting>
  <conditionalFormatting sqref="K58:K70">
    <cfRule type="expression" priority="5" dxfId="22" stopIfTrue="1">
      <formula>ISERR($K58)=TRUE</formula>
    </cfRule>
  </conditionalFormatting>
  <printOptions/>
  <pageMargins left="0.35433070866141736" right="0.35433070866141736" top="0.7086614173228347" bottom="0.629921259842519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Tomáš Ďurta</cp:lastModifiedBy>
  <cp:lastPrinted>2016-05-23T07:16:50Z</cp:lastPrinted>
  <dcterms:created xsi:type="dcterms:W3CDTF">2015-10-21T09:11:56Z</dcterms:created>
  <dcterms:modified xsi:type="dcterms:W3CDTF">2021-10-18T13:12:41Z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040c030b-ed54-4be0-ac9f-9208e58ea7d4</vt:lpwstr>
  </property>
</Properties>
</file>