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745" activeTab="8"/>
  </bookViews>
  <sheets>
    <sheet name="LDD" sheetId="1" r:id="rId1"/>
    <sheet name="LDW" sheetId="2" r:id="rId2"/>
    <sheet name="LDL" sheetId="3" r:id="rId3"/>
    <sheet name="LDM" sheetId="4" r:id="rId4"/>
    <sheet name="LDC" sheetId="5" r:id="rId5"/>
    <sheet name="LDU" sheetId="6" r:id="rId6"/>
    <sheet name="GSD" sheetId="7" r:id="rId7"/>
    <sheet name="GRODZ" sheetId="8" r:id="rId8"/>
    <sheet name="HARVESTER" sheetId="9" r:id="rId9"/>
  </sheets>
  <definedNames>
    <definedName name="_xlnm.Print_Area" localSheetId="6">'GSD'!$A$1:$H$30</definedName>
  </definedNames>
  <calcPr fullCalcOnLoad="1"/>
</workbook>
</file>

<file path=xl/sharedStrings.xml><?xml version="1.0" encoding="utf-8"?>
<sst xmlns="http://schemas.openxmlformats.org/spreadsheetml/2006/main" count="661" uniqueCount="90">
  <si>
    <t>Imię i nazwisko (firma) wykonawcy(ów)</t>
  </si>
  <si>
    <t xml:space="preserve">Adres(y) </t>
  </si>
  <si>
    <t>Lp.</t>
  </si>
  <si>
    <t>Rodzaj prac</t>
  </si>
  <si>
    <t>Jednostka</t>
  </si>
  <si>
    <t>Stawka jednostkowa [zł]</t>
  </si>
  <si>
    <t>Wartość netto
[zł]</t>
  </si>
  <si>
    <t>% VAT</t>
  </si>
  <si>
    <t>Wartość brutto</t>
  </si>
  <si>
    <t>m3</t>
  </si>
  <si>
    <t>ha</t>
  </si>
  <si>
    <t>rbg</t>
  </si>
  <si>
    <t>Zagospodarowanie lasu</t>
  </si>
  <si>
    <t>Prace z hodowli lasu</t>
  </si>
  <si>
    <t>cg</t>
  </si>
  <si>
    <t>Prace z ochrony lasu- ochrona pozytecznej fauny</t>
  </si>
  <si>
    <t>szt</t>
  </si>
  <si>
    <t>kg</t>
  </si>
  <si>
    <t>Prace z ochrony lasu- ochrona p-poż</t>
  </si>
  <si>
    <t>mb</t>
  </si>
  <si>
    <t>Inne</t>
  </si>
  <si>
    <t>Porządkowanie lasu</t>
  </si>
  <si>
    <t>Remonty dróg</t>
  </si>
  <si>
    <t>Razem wartość szacunkowa zł</t>
  </si>
  <si>
    <t>Ogółem wartość oferty netto: …………………………….……………………….</t>
  </si>
  <si>
    <t>Słownie: ……………………………………………………………………….….</t>
  </si>
  <si>
    <t>Podatek VAT: …………………………..…………………………..……………</t>
  </si>
  <si>
    <t>Słownie: ……..………….…………………………………………………….….</t>
  </si>
  <si>
    <t>Brutto: ………………………………..…………………………………………….</t>
  </si>
  <si>
    <t>Miejscowość dn. …………….                                           Podpis(y) osób(y) uprawnionych(ej): …………</t>
  </si>
  <si>
    <t>Demontaż grodzeń istniejących</t>
  </si>
  <si>
    <t>GSD</t>
  </si>
  <si>
    <t>Prognozowanie i ochrona lasu przed owadami</t>
  </si>
  <si>
    <t>Odśnieżanie dróg leśnych</t>
  </si>
  <si>
    <t>Produkcja materiału do odnowień i zalesień w namiotach foliowych</t>
  </si>
  <si>
    <t>rbg katalogowe</t>
  </si>
  <si>
    <t>Produkcja sadzonek w pojemnikach typu HIKO</t>
  </si>
  <si>
    <t xml:space="preserve">Wycinanie podszytów i podrostów w cieciach rębnych do 30 % </t>
  </si>
  <si>
    <t>Wycinanie podszytów i podrostów w cieciach rębnych powyżej 60 %</t>
  </si>
  <si>
    <t>Wycinanie podszytów i podrostów w cieciach rębnych od 31 do 60%</t>
  </si>
  <si>
    <t>tys.szt</t>
  </si>
  <si>
    <t xml:space="preserve">Ochrona lasu przed zwierzyną- </t>
  </si>
  <si>
    <t>Pozyskanie drewna w użytkach rębnych - liściaste</t>
  </si>
  <si>
    <t>Pozyskanie drewna w użytkach rębnych - iglaste</t>
  </si>
  <si>
    <t>Współczynnik</t>
  </si>
  <si>
    <t>Stawka za m3</t>
  </si>
  <si>
    <t>%</t>
  </si>
  <si>
    <t>Zrywka drewna średniowymiarowego</t>
  </si>
  <si>
    <t>Zrywka drewna wielkowymiarowego</t>
  </si>
  <si>
    <t>Przygotowanie drewna na ogniska w obiektach edukacyjnych</t>
  </si>
  <si>
    <t>Odśniezanie dróg lesnych</t>
  </si>
  <si>
    <t>Arboretum w Laskach</t>
  </si>
  <si>
    <t>Prace porządkowe dookoła budynków gospodarczych zlokalizowanych wokół leśniczówki</t>
  </si>
  <si>
    <t>Gospodarka łowiecka</t>
  </si>
  <si>
    <t>Mechaniczne zabezpieczenie sadzonek</t>
  </si>
  <si>
    <t>tysszt</t>
  </si>
  <si>
    <t>`</t>
  </si>
  <si>
    <t>Produkcja materiału do odnowień i zalesień na pow. otwartych</t>
  </si>
  <si>
    <t>Ilość</t>
  </si>
  <si>
    <t>Grodzenie upraw leśnych siatką z demontażu</t>
  </si>
  <si>
    <t>Kosztorys ofertowy</t>
  </si>
  <si>
    <t>Pakiet nr: I - LD Dobrygość</t>
  </si>
  <si>
    <t>Pakiet nr: II - LD Wielisławice</t>
  </si>
  <si>
    <t>Kosztrys ofertowy</t>
  </si>
  <si>
    <t>Pakiet nr: IV - LD Marianka</t>
  </si>
  <si>
    <t>Pakiet nr: V - LD Ciecierzyn</t>
  </si>
  <si>
    <t>Pakiet nr: VI - LD Unieszów</t>
  </si>
  <si>
    <t>Pakiet: VII - Gospodarstwo Szkółkarskie Dobrygość</t>
  </si>
  <si>
    <t>Pakiet nr: VIII - GRODZENIE I ROZGRADZANIE UPRAW NA TERENIE NADLEŚNICTWA DOŚWIADCZALNEGO SIEMIANICE</t>
  </si>
  <si>
    <t>Prace wykonywane w godzinach wieczornych i nocnych</t>
  </si>
  <si>
    <t>Pozyskanie drewna w PR - iglaste</t>
  </si>
  <si>
    <t>Pozyskanie drewna w PR - liściaste</t>
  </si>
  <si>
    <t>Pozyskanie drewna w użytkach przedrębnych (TPP, PTP) - iglaste</t>
  </si>
  <si>
    <t>Pozyskanie drewna w użytkach przedrębnych (TPP,PTP) - liściaste</t>
  </si>
  <si>
    <t>Pozyskanie drewna w użytkach przedrębnych (TW,PTW) - iglaste</t>
  </si>
  <si>
    <t>Pozyskanie drewna w użytkach przedrębnych (TW,PTW) - liściaste</t>
  </si>
  <si>
    <t>Czyszczenie rowów (mechanicznie i ręcznie) o szer. 0,5-0,8 m i zamuleniu 10-20cm</t>
  </si>
  <si>
    <t>Usuwanie skutków wichur</t>
  </si>
  <si>
    <t>Usuwanie drzew trudnych</t>
  </si>
  <si>
    <t>Pomoc przy przeciąganiu drzew trudnych</t>
  </si>
  <si>
    <t>Przeciąganie drzew trudnych</t>
  </si>
  <si>
    <t xml:space="preserve">Pozyskanie drewna iglastego przy użyciu maszyn wielooperacyjnych na powierzchniach zrębowych </t>
  </si>
  <si>
    <t xml:space="preserve">Pozyskanie drewna liściastego  na powierzchniach zrębowych </t>
  </si>
  <si>
    <t xml:space="preserve">Pozyskanie drewna przy użyciu maszyn wielooperacyjnych na powierzchniach trzebieżowych </t>
  </si>
  <si>
    <t>Zrywka drewna na powierzchniach zrębowych</t>
  </si>
  <si>
    <t>Zrywka drewna na powierzchniach trzebieżowych</t>
  </si>
  <si>
    <t>Pakiet nr: IX - Pozyskanie i zrywka drewna przy użyciu maszyn wielooperacyjnych</t>
  </si>
  <si>
    <t>Stawka jedn [zł]</t>
  </si>
  <si>
    <t xml:space="preserve">Załącznik nr 2 do SWZ Wykonywanie usług z zakresu gospodarki leśnej na terenie ND Siemianice w roku 2022
Nadleśnictwa Doświadczalnego Siemianice w roku 2022
</t>
  </si>
  <si>
    <t>Pakiet nr III- LD Laski i Arboretum w Laskach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</si>
</sst>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_-* #,##0.000\ _z_ł_-;\-* #,##0.000\ _z_ł_-;_-* &quot;-&quot;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1">
    <font>
      <sz val="10"/>
      <name val="Arial"/>
      <family val="0"/>
    </font>
    <font>
      <b/>
      <sz val="12"/>
      <name val="Sylfaen"/>
      <family val="1"/>
    </font>
    <font>
      <sz val="11"/>
      <name val="Sylfaen"/>
      <family val="1"/>
    </font>
    <font>
      <sz val="10"/>
      <name val="Arial CE"/>
      <family val="0"/>
    </font>
    <font>
      <b/>
      <sz val="10"/>
      <name val="Arial CE"/>
      <family val="0"/>
    </font>
    <font>
      <i/>
      <sz val="11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b/>
      <i/>
      <sz val="11"/>
      <name val="Times New Roman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Up="1" diagonalDown="1">
      <left style="medium"/>
      <right style="thin"/>
      <top style="medium"/>
      <bottom style="medium"/>
      <diagonal style="thin"/>
    </border>
    <border diagonalUp="1" diagonalDown="1">
      <left style="thin"/>
      <right style="thin"/>
      <top style="medium"/>
      <bottom style="medium"/>
      <diagonal style="thin"/>
    </border>
    <border diagonalUp="1" diagonalDown="1">
      <left style="thin"/>
      <right style="medium"/>
      <top style="medium"/>
      <bottom style="medium"/>
      <diagonal style="thin"/>
    </border>
    <border>
      <left style="thin"/>
      <right style="thin"/>
      <top style="thick"/>
      <bottom style="thick"/>
    </border>
    <border diagonalUp="1" diagonalDown="1">
      <left style="thin"/>
      <right style="thin"/>
      <top style="thick"/>
      <bottom style="thick"/>
      <diagonal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Up="1" diagonalDown="1">
      <left style="medium"/>
      <right style="thin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thin"/>
    </border>
    <border diagonalUp="1" diagonalDown="1">
      <left style="thin"/>
      <right>
        <color indexed="63"/>
      </right>
      <top style="medium"/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 diagonalUp="1" diagonalDown="1">
      <left style="medium"/>
      <right style="thin"/>
      <top>
        <color indexed="63"/>
      </top>
      <bottom>
        <color indexed="63"/>
      </bottom>
      <diagonal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medium"/>
    </border>
    <border diagonalUp="1" diagonalDown="1">
      <left style="thin"/>
      <right style="thin"/>
      <top style="thin"/>
      <bottom style="medium"/>
      <diagonal style="thin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 diagonalUp="1" diagonalDown="1">
      <left style="medium"/>
      <right style="thin"/>
      <top style="thick"/>
      <bottom style="thick"/>
      <diagonal style="thin"/>
    </border>
    <border diagonalUp="1" diagonalDown="1">
      <left style="thin"/>
      <right style="medium"/>
      <top style="thick"/>
      <bottom style="thick"/>
      <diagonal style="thin"/>
    </border>
    <border>
      <left style="thin"/>
      <right style="thin"/>
      <top>
        <color indexed="63"/>
      </top>
      <bottom style="medium"/>
    </border>
    <border diagonalUp="1" diagonalDown="1">
      <left style="thin"/>
      <right style="thin"/>
      <top>
        <color indexed="63"/>
      </top>
      <bottom style="medium"/>
      <diagonal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 diagonalUp="1" diagonalDown="1">
      <left style="thin"/>
      <right style="thin"/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 diagonalUp="1" diagonalDown="1">
      <left style="medium"/>
      <right>
        <color indexed="63"/>
      </right>
      <top style="medium"/>
      <bottom style="medium"/>
      <diagonal style="thin"/>
    </border>
    <border diagonalUp="1" diagonalDown="1">
      <left>
        <color indexed="63"/>
      </left>
      <right style="thin"/>
      <top style="medium"/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43" fontId="3" fillId="0" borderId="11" xfId="0" applyNumberFormat="1" applyFont="1" applyBorder="1" applyAlignment="1">
      <alignment horizontal="center" vertical="center" wrapText="1"/>
    </xf>
    <xf numFmtId="43" fontId="3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4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3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4" fillId="0" borderId="2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43" fontId="0" fillId="0" borderId="14" xfId="0" applyNumberFormat="1" applyFont="1" applyBorder="1" applyAlignment="1">
      <alignment horizontal="center" vertical="center" wrapText="1"/>
    </xf>
    <xf numFmtId="43" fontId="0" fillId="0" borderId="2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3" fontId="0" fillId="0" borderId="12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43" fontId="0" fillId="0" borderId="1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3" fontId="0" fillId="0" borderId="20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4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3" fontId="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0" fillId="0" borderId="2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43" fontId="11" fillId="0" borderId="11" xfId="0" applyNumberFormat="1" applyFont="1" applyBorder="1" applyAlignment="1">
      <alignment horizontal="center" vertical="center" wrapText="1"/>
    </xf>
    <xf numFmtId="43" fontId="11" fillId="0" borderId="14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43" fontId="11" fillId="0" borderId="13" xfId="0" applyNumberFormat="1" applyFont="1" applyBorder="1" applyAlignment="1">
      <alignment horizontal="center" vertical="center" wrapText="1"/>
    </xf>
    <xf numFmtId="43" fontId="0" fillId="0" borderId="31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wrapText="1"/>
    </xf>
    <xf numFmtId="0" fontId="0" fillId="0" borderId="32" xfId="0" applyFont="1" applyBorder="1" applyAlignment="1">
      <alignment horizontal="center" vertical="center"/>
    </xf>
    <xf numFmtId="43" fontId="0" fillId="0" borderId="16" xfId="0" applyNumberFormat="1" applyFont="1" applyBorder="1" applyAlignment="1">
      <alignment horizontal="center" vertical="center" wrapText="1"/>
    </xf>
    <xf numFmtId="43" fontId="0" fillId="0" borderId="17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43" fontId="1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wrapText="1"/>
    </xf>
    <xf numFmtId="0" fontId="0" fillId="0" borderId="3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wrapText="1"/>
    </xf>
    <xf numFmtId="2" fontId="0" fillId="0" borderId="14" xfId="0" applyNumberForma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2" fontId="0" fillId="0" borderId="14" xfId="0" applyNumberFormat="1" applyBorder="1" applyAlignment="1">
      <alignment horizontal="right" vertical="center" wrapText="1"/>
    </xf>
    <xf numFmtId="43" fontId="11" fillId="0" borderId="16" xfId="0" applyNumberFormat="1" applyFont="1" applyBorder="1" applyAlignment="1">
      <alignment horizontal="center" vertical="center" wrapText="1"/>
    </xf>
    <xf numFmtId="43" fontId="11" fillId="0" borderId="17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1" fillId="0" borderId="19" xfId="0" applyFont="1" applyBorder="1" applyAlignment="1">
      <alignment wrapText="1"/>
    </xf>
    <xf numFmtId="43" fontId="4" fillId="0" borderId="0" xfId="0" applyNumberFormat="1" applyFont="1" applyAlignment="1">
      <alignment horizontal="center"/>
    </xf>
    <xf numFmtId="43" fontId="4" fillId="0" borderId="38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/>
    </xf>
    <xf numFmtId="43" fontId="4" fillId="0" borderId="12" xfId="0" applyNumberFormat="1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wrapText="1"/>
    </xf>
    <xf numFmtId="43" fontId="3" fillId="0" borderId="24" xfId="0" applyNumberFormat="1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right" vertical="center" wrapText="1"/>
    </xf>
    <xf numFmtId="2" fontId="4" fillId="0" borderId="45" xfId="0" applyNumberFormat="1" applyFont="1" applyBorder="1" applyAlignment="1">
      <alignment horizontal="right" vertical="center"/>
    </xf>
    <xf numFmtId="0" fontId="4" fillId="0" borderId="46" xfId="0" applyFont="1" applyBorder="1" applyAlignment="1">
      <alignment horizontal="center"/>
    </xf>
    <xf numFmtId="43" fontId="4" fillId="0" borderId="47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4" fillId="0" borderId="0" xfId="0" applyFont="1" applyBorder="1" applyAlignment="1">
      <alignment horizontal="center" vertical="top" wrapText="1"/>
    </xf>
    <xf numFmtId="0" fontId="0" fillId="0" borderId="48" xfId="0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50" fillId="0" borderId="11" xfId="0" applyFont="1" applyBorder="1" applyAlignment="1">
      <alignment wrapText="1"/>
    </xf>
    <xf numFmtId="1" fontId="0" fillId="0" borderId="11" xfId="0" applyNumberFormat="1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0" fillId="0" borderId="32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43" fontId="11" fillId="0" borderId="32" xfId="0" applyNumberFormat="1" applyFont="1" applyBorder="1" applyAlignment="1">
      <alignment horizontal="center" vertical="center" wrapText="1"/>
    </xf>
    <xf numFmtId="43" fontId="11" fillId="0" borderId="51" xfId="0" applyNumberFormat="1" applyFont="1" applyBorder="1" applyAlignment="1">
      <alignment horizontal="center" vertical="center" wrapText="1"/>
    </xf>
    <xf numFmtId="2" fontId="11" fillId="0" borderId="33" xfId="0" applyNumberFormat="1" applyFont="1" applyBorder="1" applyAlignment="1">
      <alignment horizontal="center" wrapText="1"/>
    </xf>
    <xf numFmtId="2" fontId="11" fillId="0" borderId="52" xfId="0" applyNumberFormat="1" applyFont="1" applyBorder="1" applyAlignment="1">
      <alignment horizontal="center" wrapText="1"/>
    </xf>
    <xf numFmtId="43" fontId="11" fillId="0" borderId="53" xfId="0" applyNumberFormat="1" applyFont="1" applyBorder="1" applyAlignment="1">
      <alignment horizontal="center" vertical="center" wrapText="1"/>
    </xf>
    <xf numFmtId="43" fontId="11" fillId="0" borderId="54" xfId="0" applyNumberFormat="1" applyFont="1" applyBorder="1" applyAlignment="1">
      <alignment horizontal="center" vertical="center" wrapText="1"/>
    </xf>
    <xf numFmtId="43" fontId="11" fillId="0" borderId="55" xfId="0" applyNumberFormat="1" applyFont="1" applyBorder="1" applyAlignment="1">
      <alignment horizontal="center" vertical="center" wrapText="1"/>
    </xf>
    <xf numFmtId="2" fontId="11" fillId="0" borderId="56" xfId="0" applyNumberFormat="1" applyFont="1" applyBorder="1" applyAlignment="1">
      <alignment horizontal="center" wrapText="1"/>
    </xf>
    <xf numFmtId="2" fontId="11" fillId="0" borderId="57" xfId="0" applyNumberFormat="1" applyFont="1" applyBorder="1" applyAlignment="1">
      <alignment horizont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43" fontId="11" fillId="0" borderId="27" xfId="0" applyNumberFormat="1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0" fillId="0" borderId="0" xfId="0" applyFont="1" applyAlignment="1">
      <alignment horizontal="left"/>
    </xf>
    <xf numFmtId="2" fontId="0" fillId="0" borderId="34" xfId="0" applyNumberFormat="1" applyFont="1" applyBorder="1" applyAlignment="1">
      <alignment horizontal="center" vertical="center" wrapText="1"/>
    </xf>
    <xf numFmtId="2" fontId="0" fillId="0" borderId="62" xfId="0" applyNumberFormat="1" applyFont="1" applyBorder="1" applyAlignment="1">
      <alignment horizontal="center" vertical="center" wrapText="1"/>
    </xf>
    <xf numFmtId="2" fontId="11" fillId="0" borderId="33" xfId="0" applyNumberFormat="1" applyFont="1" applyBorder="1" applyAlignment="1">
      <alignment horizontal="center" vertical="top" wrapText="1"/>
    </xf>
    <xf numFmtId="2" fontId="11" fillId="0" borderId="52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2" fontId="11" fillId="0" borderId="32" xfId="0" applyNumberFormat="1" applyFont="1" applyBorder="1" applyAlignment="1">
      <alignment horizontal="center" wrapText="1"/>
    </xf>
    <xf numFmtId="2" fontId="11" fillId="0" borderId="51" xfId="0" applyNumberFormat="1" applyFont="1" applyBorder="1" applyAlignment="1">
      <alignment horizontal="center" wrapText="1"/>
    </xf>
    <xf numFmtId="0" fontId="11" fillId="0" borderId="63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/>
    </xf>
    <xf numFmtId="43" fontId="0" fillId="0" borderId="65" xfId="0" applyNumberFormat="1" applyFont="1" applyBorder="1" applyAlignment="1">
      <alignment horizontal="center" vertical="center" wrapText="1"/>
    </xf>
    <xf numFmtId="43" fontId="0" fillId="0" borderId="24" xfId="0" applyNumberFormat="1" applyFont="1" applyBorder="1" applyAlignment="1">
      <alignment horizontal="center" vertical="center" wrapText="1"/>
    </xf>
    <xf numFmtId="2" fontId="11" fillId="0" borderId="34" xfId="0" applyNumberFormat="1" applyFont="1" applyBorder="1" applyAlignment="1">
      <alignment horizontal="center" vertical="center" wrapText="1"/>
    </xf>
    <xf numFmtId="2" fontId="11" fillId="0" borderId="62" xfId="0" applyNumberFormat="1" applyFont="1" applyBorder="1" applyAlignment="1">
      <alignment horizontal="center" vertical="center" wrapText="1"/>
    </xf>
    <xf numFmtId="2" fontId="11" fillId="0" borderId="26" xfId="0" applyNumberFormat="1" applyFont="1" applyBorder="1" applyAlignment="1">
      <alignment horizontal="center" vertical="center" wrapText="1"/>
    </xf>
    <xf numFmtId="2" fontId="11" fillId="0" borderId="58" xfId="0" applyNumberFormat="1" applyFont="1" applyBorder="1" applyAlignment="1">
      <alignment horizontal="center" vertical="center" wrapText="1"/>
    </xf>
    <xf numFmtId="43" fontId="0" fillId="0" borderId="13" xfId="0" applyNumberFormat="1" applyFont="1" applyBorder="1" applyAlignment="1">
      <alignment horizontal="center" vertical="center" wrapText="1"/>
    </xf>
    <xf numFmtId="43" fontId="0" fillId="0" borderId="14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zoomScaleSheetLayoutView="100" zoomScalePageLayoutView="80" workbookViewId="0" topLeftCell="A1">
      <selection activeCell="M9" sqref="M9"/>
    </sheetView>
  </sheetViews>
  <sheetFormatPr defaultColWidth="9.140625" defaultRowHeight="12.75"/>
  <cols>
    <col min="1" max="1" width="6.7109375" style="0" customWidth="1"/>
    <col min="2" max="2" width="30.00390625" style="0" customWidth="1"/>
    <col min="3" max="3" width="12.00390625" style="0" customWidth="1"/>
    <col min="4" max="4" width="15.57421875" style="0" customWidth="1"/>
    <col min="5" max="5" width="15.28125" style="30" customWidth="1"/>
    <col min="6" max="6" width="13.28125" style="69" customWidth="1"/>
    <col min="7" max="7" width="14.00390625" style="69" customWidth="1"/>
    <col min="8" max="8" width="20.421875" style="0" customWidth="1"/>
    <col min="9" max="9" width="7.57421875" style="0" customWidth="1"/>
    <col min="10" max="10" width="18.140625" style="0" customWidth="1"/>
  </cols>
  <sheetData>
    <row r="1" spans="1:17" ht="12.75" customHeight="1">
      <c r="A1" s="156" t="s">
        <v>88</v>
      </c>
      <c r="B1" s="156"/>
      <c r="C1" s="156"/>
      <c r="D1" s="156"/>
      <c r="E1" s="156"/>
      <c r="F1" s="156"/>
      <c r="G1" s="156"/>
      <c r="H1" s="156"/>
      <c r="I1" s="156"/>
      <c r="J1" s="30"/>
      <c r="K1" s="30"/>
      <c r="L1" s="30"/>
      <c r="M1" s="30"/>
      <c r="N1" s="30"/>
      <c r="O1" s="30"/>
      <c r="P1" s="30"/>
      <c r="Q1" s="30"/>
    </row>
    <row r="2" spans="1:17" ht="15.75">
      <c r="A2" s="30"/>
      <c r="B2" s="157" t="s">
        <v>60</v>
      </c>
      <c r="C2" s="157"/>
      <c r="D2" s="157"/>
      <c r="E2" s="157"/>
      <c r="F2" s="157"/>
      <c r="G2" s="157"/>
      <c r="H2" s="157"/>
      <c r="I2" s="157"/>
      <c r="J2" s="30"/>
      <c r="K2" s="30"/>
      <c r="L2" s="30"/>
      <c r="M2" s="30"/>
      <c r="N2" s="30"/>
      <c r="O2" s="30"/>
      <c r="P2" s="30"/>
      <c r="Q2" s="30"/>
    </row>
    <row r="3" spans="1:17" ht="14.25">
      <c r="A3" s="30"/>
      <c r="B3" s="158" t="s">
        <v>0</v>
      </c>
      <c r="C3" s="158"/>
      <c r="D3" s="158"/>
      <c r="E3" s="158"/>
      <c r="F3" s="158"/>
      <c r="G3" s="158"/>
      <c r="H3" s="158"/>
      <c r="I3" s="158"/>
      <c r="J3" s="30"/>
      <c r="K3" s="30"/>
      <c r="L3" s="30"/>
      <c r="M3" s="30"/>
      <c r="N3" s="30"/>
      <c r="O3" s="30"/>
      <c r="P3" s="30"/>
      <c r="Q3" s="30"/>
    </row>
    <row r="4" spans="1:17" ht="14.25">
      <c r="A4" s="30"/>
      <c r="B4" s="158" t="s">
        <v>1</v>
      </c>
      <c r="C4" s="158"/>
      <c r="D4" s="158"/>
      <c r="E4" s="158"/>
      <c r="F4" s="158"/>
      <c r="G4" s="158"/>
      <c r="H4" s="158"/>
      <c r="I4" s="158"/>
      <c r="J4" s="30"/>
      <c r="K4" s="30"/>
      <c r="L4" s="30"/>
      <c r="M4" s="30"/>
      <c r="N4" s="30"/>
      <c r="O4" s="30"/>
      <c r="P4" s="30"/>
      <c r="Q4" s="30"/>
    </row>
    <row r="5" spans="1:17" s="1" customFormat="1" ht="12.75">
      <c r="A5" s="31"/>
      <c r="B5" s="31" t="s">
        <v>61</v>
      </c>
      <c r="C5" s="31"/>
      <c r="D5" s="31"/>
      <c r="E5" s="31"/>
      <c r="F5" s="159"/>
      <c r="G5" s="159"/>
      <c r="H5" s="159"/>
      <c r="I5" s="31"/>
      <c r="J5" s="31"/>
      <c r="K5" s="31"/>
      <c r="L5" s="31"/>
      <c r="M5" s="31"/>
      <c r="N5" s="31"/>
      <c r="O5" s="31"/>
      <c r="P5" s="31"/>
      <c r="Q5" s="31"/>
    </row>
    <row r="6" spans="1:17" s="1" customFormat="1" ht="13.5" thickBot="1">
      <c r="A6" s="31"/>
      <c r="B6" s="31"/>
      <c r="C6" s="31"/>
      <c r="D6" s="31"/>
      <c r="E6" s="31"/>
      <c r="F6" s="70"/>
      <c r="G6" s="70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s="1" customFormat="1" ht="48" customHeight="1" thickBot="1">
      <c r="A7" s="58" t="s">
        <v>2</v>
      </c>
      <c r="B7" s="53" t="s">
        <v>3</v>
      </c>
      <c r="C7" s="53" t="s">
        <v>4</v>
      </c>
      <c r="D7" s="53" t="s">
        <v>58</v>
      </c>
      <c r="E7" s="53" t="s">
        <v>44</v>
      </c>
      <c r="F7" s="33" t="s">
        <v>5</v>
      </c>
      <c r="G7" s="33" t="s">
        <v>45</v>
      </c>
      <c r="H7" s="53" t="s">
        <v>6</v>
      </c>
      <c r="I7" s="53" t="s">
        <v>7</v>
      </c>
      <c r="J7" s="57" t="s">
        <v>8</v>
      </c>
      <c r="K7" s="31"/>
      <c r="L7" s="109"/>
      <c r="M7" s="31"/>
      <c r="N7" s="31"/>
      <c r="O7" s="31"/>
      <c r="P7" s="31"/>
      <c r="Q7" s="31"/>
    </row>
    <row r="8" spans="1:17" s="1" customFormat="1" ht="25.5" customHeight="1">
      <c r="A8" s="34">
        <v>1</v>
      </c>
      <c r="B8" s="28" t="s">
        <v>43</v>
      </c>
      <c r="C8" s="52" t="s">
        <v>9</v>
      </c>
      <c r="D8" s="28">
        <v>1488</v>
      </c>
      <c r="E8" s="73">
        <v>0.86</v>
      </c>
      <c r="F8" s="129"/>
      <c r="G8" s="56">
        <f>E8*F8</f>
        <v>0</v>
      </c>
      <c r="H8" s="35">
        <f>D8*G8</f>
        <v>0</v>
      </c>
      <c r="I8" s="28">
        <v>8</v>
      </c>
      <c r="J8" s="36">
        <f aca="true" t="shared" si="0" ref="J8:J15">H8*1.08</f>
        <v>0</v>
      </c>
      <c r="K8" s="31"/>
      <c r="L8" s="110"/>
      <c r="M8" s="31"/>
      <c r="N8" s="31"/>
      <c r="O8" s="31"/>
      <c r="P8" s="31"/>
      <c r="Q8" s="31"/>
    </row>
    <row r="9" spans="1:17" s="1" customFormat="1" ht="25.5" customHeight="1">
      <c r="A9" s="34">
        <v>2</v>
      </c>
      <c r="B9" s="28" t="s">
        <v>70</v>
      </c>
      <c r="C9" s="52" t="s">
        <v>9</v>
      </c>
      <c r="D9" s="28">
        <v>170</v>
      </c>
      <c r="E9" s="52">
        <v>0.96</v>
      </c>
      <c r="F9" s="129"/>
      <c r="G9" s="56">
        <f>E9*F8</f>
        <v>0</v>
      </c>
      <c r="H9" s="35">
        <f aca="true" t="shared" si="1" ref="H9:H15">D9*G9</f>
        <v>0</v>
      </c>
      <c r="I9" s="28">
        <v>8</v>
      </c>
      <c r="J9" s="36">
        <f t="shared" si="0"/>
        <v>0</v>
      </c>
      <c r="K9" s="31"/>
      <c r="L9" s="110"/>
      <c r="M9" s="31"/>
      <c r="N9" s="31"/>
      <c r="O9" s="31"/>
      <c r="P9" s="31"/>
      <c r="Q9" s="31"/>
    </row>
    <row r="10" spans="1:17" s="1" customFormat="1" ht="25.5" customHeight="1">
      <c r="A10" s="34">
        <v>3</v>
      </c>
      <c r="B10" s="28" t="s">
        <v>42</v>
      </c>
      <c r="C10" s="52" t="s">
        <v>9</v>
      </c>
      <c r="D10" s="38">
        <v>150.3</v>
      </c>
      <c r="E10" s="67">
        <v>1.31</v>
      </c>
      <c r="F10" s="129"/>
      <c r="G10" s="55">
        <f>E10*F8</f>
        <v>0</v>
      </c>
      <c r="H10" s="35">
        <f t="shared" si="1"/>
        <v>0</v>
      </c>
      <c r="I10" s="28">
        <v>8</v>
      </c>
      <c r="J10" s="36">
        <f t="shared" si="0"/>
        <v>0</v>
      </c>
      <c r="K10" s="31"/>
      <c r="L10" s="110"/>
      <c r="M10" s="31"/>
      <c r="N10" s="31"/>
      <c r="O10" s="31"/>
      <c r="P10" s="31"/>
      <c r="Q10" s="31"/>
    </row>
    <row r="11" spans="1:17" s="1" customFormat="1" ht="25.5" customHeight="1">
      <c r="A11" s="34">
        <v>4</v>
      </c>
      <c r="B11" s="28" t="s">
        <v>71</v>
      </c>
      <c r="C11" s="52" t="s">
        <v>9</v>
      </c>
      <c r="D11" s="38">
        <v>18</v>
      </c>
      <c r="E11" s="67">
        <v>1.41</v>
      </c>
      <c r="F11" s="129"/>
      <c r="G11" s="55">
        <f>E11*F8</f>
        <v>0</v>
      </c>
      <c r="H11" s="35">
        <f t="shared" si="1"/>
        <v>0</v>
      </c>
      <c r="I11" s="28">
        <v>8</v>
      </c>
      <c r="J11" s="36">
        <f>H11*1.08</f>
        <v>0</v>
      </c>
      <c r="K11" s="31"/>
      <c r="L11" s="110"/>
      <c r="M11" s="31"/>
      <c r="N11" s="31"/>
      <c r="O11" s="31"/>
      <c r="P11" s="31"/>
      <c r="Q11" s="31"/>
    </row>
    <row r="12" spans="1:17" s="1" customFormat="1" ht="25.5" customHeight="1">
      <c r="A12" s="37">
        <v>5</v>
      </c>
      <c r="B12" s="38" t="s">
        <v>72</v>
      </c>
      <c r="C12" s="52" t="s">
        <v>9</v>
      </c>
      <c r="D12" s="38">
        <v>744</v>
      </c>
      <c r="E12" s="68">
        <v>1.78</v>
      </c>
      <c r="F12" s="129"/>
      <c r="G12" s="55">
        <f>E12*F8</f>
        <v>0</v>
      </c>
      <c r="H12" s="35">
        <f t="shared" si="1"/>
        <v>0</v>
      </c>
      <c r="I12" s="38">
        <v>8</v>
      </c>
      <c r="J12" s="36">
        <f t="shared" si="0"/>
        <v>0</v>
      </c>
      <c r="K12" s="31"/>
      <c r="L12" s="110"/>
      <c r="M12" s="31"/>
      <c r="N12" s="31"/>
      <c r="O12" s="31"/>
      <c r="P12" s="31"/>
      <c r="Q12" s="31"/>
    </row>
    <row r="13" spans="1:17" s="1" customFormat="1" ht="25.5" customHeight="1">
      <c r="A13" s="37">
        <v>6</v>
      </c>
      <c r="B13" s="38" t="s">
        <v>73</v>
      </c>
      <c r="C13" s="52" t="s">
        <v>9</v>
      </c>
      <c r="D13" s="38">
        <v>81</v>
      </c>
      <c r="E13" s="68">
        <v>2.15</v>
      </c>
      <c r="F13" s="129"/>
      <c r="G13" s="55">
        <f>E13*F8</f>
        <v>0</v>
      </c>
      <c r="H13" s="35">
        <f t="shared" si="1"/>
        <v>0</v>
      </c>
      <c r="I13" s="38">
        <v>8</v>
      </c>
      <c r="J13" s="36">
        <f t="shared" si="0"/>
        <v>0</v>
      </c>
      <c r="K13" s="31"/>
      <c r="L13" s="110"/>
      <c r="M13" s="31"/>
      <c r="N13" s="31"/>
      <c r="O13" s="31"/>
      <c r="P13" s="31"/>
      <c r="Q13" s="31"/>
    </row>
    <row r="14" spans="1:17" s="1" customFormat="1" ht="25.5" customHeight="1">
      <c r="A14" s="37">
        <v>7</v>
      </c>
      <c r="B14" s="38" t="s">
        <v>74</v>
      </c>
      <c r="C14" s="52" t="s">
        <v>9</v>
      </c>
      <c r="D14" s="38">
        <v>155</v>
      </c>
      <c r="E14" s="68">
        <v>2.55</v>
      </c>
      <c r="F14" s="129"/>
      <c r="G14" s="55">
        <f>E14*F8</f>
        <v>0</v>
      </c>
      <c r="H14" s="35">
        <f t="shared" si="1"/>
        <v>0</v>
      </c>
      <c r="I14" s="38">
        <v>8</v>
      </c>
      <c r="J14" s="36">
        <f t="shared" si="0"/>
        <v>0</v>
      </c>
      <c r="K14" s="31"/>
      <c r="L14" s="110"/>
      <c r="M14" s="31"/>
      <c r="N14" s="31"/>
      <c r="O14" s="31"/>
      <c r="P14" s="31"/>
      <c r="Q14" s="31"/>
    </row>
    <row r="15" spans="1:17" s="1" customFormat="1" ht="25.5" customHeight="1" thickBot="1">
      <c r="A15" s="59">
        <v>8</v>
      </c>
      <c r="B15" s="44" t="s">
        <v>75</v>
      </c>
      <c r="C15" s="60" t="s">
        <v>9</v>
      </c>
      <c r="D15" s="44">
        <v>14</v>
      </c>
      <c r="E15" s="74">
        <v>2.63</v>
      </c>
      <c r="F15" s="129"/>
      <c r="G15" s="61">
        <f>E15*F8</f>
        <v>0</v>
      </c>
      <c r="H15" s="35">
        <f t="shared" si="1"/>
        <v>0</v>
      </c>
      <c r="I15" s="44">
        <v>8</v>
      </c>
      <c r="J15" s="62">
        <f t="shared" si="0"/>
        <v>0</v>
      </c>
      <c r="K15" s="31"/>
      <c r="L15" s="110"/>
      <c r="M15" s="31"/>
      <c r="N15" s="31"/>
      <c r="O15" s="31"/>
      <c r="P15" s="31"/>
      <c r="Q15" s="31"/>
    </row>
    <row r="16" spans="1:17" s="1" customFormat="1" ht="25.5" customHeight="1" thickBot="1">
      <c r="A16" s="63"/>
      <c r="B16" s="53" t="s">
        <v>3</v>
      </c>
      <c r="C16" s="64" t="s">
        <v>4</v>
      </c>
      <c r="D16" s="121" t="s">
        <v>58</v>
      </c>
      <c r="E16" s="122"/>
      <c r="F16" s="123" t="s">
        <v>5</v>
      </c>
      <c r="G16" s="124"/>
      <c r="H16" s="65" t="s">
        <v>6</v>
      </c>
      <c r="I16" s="53" t="s">
        <v>46</v>
      </c>
      <c r="J16" s="66" t="s">
        <v>8</v>
      </c>
      <c r="K16" s="31"/>
      <c r="L16" s="109"/>
      <c r="M16" s="31"/>
      <c r="N16" s="31"/>
      <c r="O16" s="31"/>
      <c r="P16" s="31"/>
      <c r="Q16" s="31"/>
    </row>
    <row r="17" spans="1:17" s="1" customFormat="1" ht="25.5" customHeight="1">
      <c r="A17" s="34">
        <v>9</v>
      </c>
      <c r="B17" s="28" t="s">
        <v>47</v>
      </c>
      <c r="C17" s="52" t="s">
        <v>9</v>
      </c>
      <c r="D17" s="143">
        <v>1584</v>
      </c>
      <c r="E17" s="144"/>
      <c r="F17" s="125"/>
      <c r="G17" s="126"/>
      <c r="H17" s="35">
        <f>D17*F17</f>
        <v>0</v>
      </c>
      <c r="I17" s="28">
        <v>8</v>
      </c>
      <c r="J17" s="36">
        <f>H17*1.08</f>
        <v>0</v>
      </c>
      <c r="K17" s="31"/>
      <c r="L17" s="109"/>
      <c r="M17" s="31"/>
      <c r="N17" s="31"/>
      <c r="O17" s="31"/>
      <c r="P17" s="31"/>
      <c r="Q17" s="31"/>
    </row>
    <row r="18" spans="1:17" s="1" customFormat="1" ht="30" customHeight="1">
      <c r="A18" s="59">
        <v>10</v>
      </c>
      <c r="B18" s="38" t="s">
        <v>48</v>
      </c>
      <c r="C18" s="29" t="s">
        <v>9</v>
      </c>
      <c r="D18" s="132">
        <v>1236</v>
      </c>
      <c r="E18" s="133"/>
      <c r="F18" s="125"/>
      <c r="G18" s="126"/>
      <c r="H18" s="35">
        <f>D18*F18</f>
        <v>0</v>
      </c>
      <c r="I18" s="44">
        <v>8</v>
      </c>
      <c r="J18" s="36">
        <f>H18*1.08</f>
        <v>0</v>
      </c>
      <c r="K18" s="31"/>
      <c r="L18" s="31"/>
      <c r="M18" s="31"/>
      <c r="N18" s="31"/>
      <c r="O18" s="31"/>
      <c r="P18" s="31"/>
      <c r="Q18" s="31"/>
    </row>
    <row r="19" spans="1:17" s="1" customFormat="1" ht="30" customHeight="1" thickBot="1">
      <c r="A19" s="59">
        <v>11</v>
      </c>
      <c r="B19" s="4" t="s">
        <v>39</v>
      </c>
      <c r="C19" s="52" t="s">
        <v>10</v>
      </c>
      <c r="D19" s="143">
        <v>2.82</v>
      </c>
      <c r="E19" s="144"/>
      <c r="F19" s="130"/>
      <c r="G19" s="131"/>
      <c r="H19" s="35">
        <f>D19*F19</f>
        <v>0</v>
      </c>
      <c r="I19" s="44">
        <v>8</v>
      </c>
      <c r="J19" s="36">
        <f>H19*1.08</f>
        <v>0</v>
      </c>
      <c r="K19" s="31"/>
      <c r="L19" s="31"/>
      <c r="M19" s="31"/>
      <c r="N19" s="31"/>
      <c r="O19" s="31"/>
      <c r="P19" s="31"/>
      <c r="Q19" s="31"/>
    </row>
    <row r="20" spans="1:17" s="1" customFormat="1" ht="25.5" customHeight="1" thickBot="1">
      <c r="A20" s="59">
        <v>12</v>
      </c>
      <c r="B20" s="44" t="s">
        <v>38</v>
      </c>
      <c r="C20" s="44" t="s">
        <v>10</v>
      </c>
      <c r="D20" s="160">
        <v>3.3</v>
      </c>
      <c r="E20" s="161"/>
      <c r="F20" s="130"/>
      <c r="G20" s="131"/>
      <c r="H20" s="35">
        <f>D20*F20</f>
        <v>0</v>
      </c>
      <c r="I20" s="44">
        <v>8</v>
      </c>
      <c r="J20" s="36">
        <f>H20*1.08</f>
        <v>0</v>
      </c>
      <c r="K20" s="31"/>
      <c r="L20" s="31"/>
      <c r="M20" s="31"/>
      <c r="N20" s="31"/>
      <c r="O20" s="31"/>
      <c r="P20" s="31"/>
      <c r="Q20" s="31"/>
    </row>
    <row r="21" spans="1:17" s="1" customFormat="1" ht="19.5" customHeight="1" thickBot="1">
      <c r="A21" s="32"/>
      <c r="B21" s="33" t="s">
        <v>12</v>
      </c>
      <c r="C21" s="54"/>
      <c r="D21" s="138"/>
      <c r="E21" s="139"/>
      <c r="F21" s="127"/>
      <c r="G21" s="128"/>
      <c r="H21" s="41"/>
      <c r="I21" s="42"/>
      <c r="J21" s="43"/>
      <c r="K21" s="31"/>
      <c r="L21" s="31"/>
      <c r="M21" s="31"/>
      <c r="N21" s="31"/>
      <c r="O21" s="31"/>
      <c r="P21" s="31"/>
      <c r="Q21" s="31"/>
    </row>
    <row r="22" spans="1:17" s="1" customFormat="1" ht="19.5" customHeight="1">
      <c r="A22" s="140">
        <v>13</v>
      </c>
      <c r="B22" s="141" t="s">
        <v>13</v>
      </c>
      <c r="C22" s="28" t="s">
        <v>14</v>
      </c>
      <c r="D22" s="143">
        <v>15</v>
      </c>
      <c r="E22" s="144"/>
      <c r="F22" s="125"/>
      <c r="G22" s="126"/>
      <c r="H22" s="35">
        <f aca="true" t="shared" si="2" ref="H22:H32">D22*F22</f>
        <v>0</v>
      </c>
      <c r="I22" s="28">
        <v>8</v>
      </c>
      <c r="J22" s="36">
        <f>H22*1.08</f>
        <v>0</v>
      </c>
      <c r="K22" s="31"/>
      <c r="L22" s="31"/>
      <c r="M22" s="31"/>
      <c r="N22" s="31"/>
      <c r="O22" s="31"/>
      <c r="P22" s="31"/>
      <c r="Q22" s="31"/>
    </row>
    <row r="23" spans="1:17" s="1" customFormat="1" ht="19.5" customHeight="1">
      <c r="A23" s="137"/>
      <c r="B23" s="142"/>
      <c r="C23" s="38" t="s">
        <v>11</v>
      </c>
      <c r="D23" s="132">
        <v>4880</v>
      </c>
      <c r="E23" s="133"/>
      <c r="F23" s="125"/>
      <c r="G23" s="126"/>
      <c r="H23" s="35">
        <f t="shared" si="2"/>
        <v>0</v>
      </c>
      <c r="I23" s="38">
        <v>8</v>
      </c>
      <c r="J23" s="36">
        <f aca="true" t="shared" si="3" ref="J23:J31">H23*1.08</f>
        <v>0</v>
      </c>
      <c r="K23" s="31"/>
      <c r="L23" s="31"/>
      <c r="M23" s="31"/>
      <c r="N23" s="31"/>
      <c r="O23" s="31"/>
      <c r="P23" s="31"/>
      <c r="Q23" s="31"/>
    </row>
    <row r="24" spans="1:17" s="1" customFormat="1" ht="19.5" customHeight="1">
      <c r="A24" s="137">
        <v>14</v>
      </c>
      <c r="B24" s="142" t="s">
        <v>15</v>
      </c>
      <c r="C24" s="38" t="s">
        <v>16</v>
      </c>
      <c r="D24" s="132">
        <v>80</v>
      </c>
      <c r="E24" s="133"/>
      <c r="F24" s="125"/>
      <c r="G24" s="126"/>
      <c r="H24" s="35">
        <f t="shared" si="2"/>
        <v>0</v>
      </c>
      <c r="I24" s="38">
        <v>8</v>
      </c>
      <c r="J24" s="36">
        <f t="shared" si="3"/>
        <v>0</v>
      </c>
      <c r="K24" s="31"/>
      <c r="L24" s="31"/>
      <c r="M24" s="31"/>
      <c r="N24" s="31"/>
      <c r="O24" s="31"/>
      <c r="P24" s="31"/>
      <c r="Q24" s="31"/>
    </row>
    <row r="25" spans="1:17" s="1" customFormat="1" ht="19.5" customHeight="1">
      <c r="A25" s="137"/>
      <c r="B25" s="142"/>
      <c r="C25" s="38" t="s">
        <v>17</v>
      </c>
      <c r="D25" s="132">
        <v>20</v>
      </c>
      <c r="E25" s="133"/>
      <c r="F25" s="125"/>
      <c r="G25" s="126"/>
      <c r="H25" s="35">
        <f t="shared" si="2"/>
        <v>0</v>
      </c>
      <c r="I25" s="38">
        <v>8</v>
      </c>
      <c r="J25" s="36">
        <f t="shared" si="3"/>
        <v>0</v>
      </c>
      <c r="K25" s="31"/>
      <c r="L25" s="31"/>
      <c r="M25" s="31"/>
      <c r="N25" s="31"/>
      <c r="O25" s="31"/>
      <c r="P25" s="31"/>
      <c r="Q25" s="31"/>
    </row>
    <row r="26" spans="1:17" s="1" customFormat="1" ht="19.5" customHeight="1">
      <c r="A26" s="137">
        <v>15</v>
      </c>
      <c r="B26" s="142" t="s">
        <v>18</v>
      </c>
      <c r="C26" s="38" t="s">
        <v>11</v>
      </c>
      <c r="D26" s="132">
        <v>16</v>
      </c>
      <c r="E26" s="133"/>
      <c r="F26" s="125"/>
      <c r="G26" s="126"/>
      <c r="H26" s="35">
        <f t="shared" si="2"/>
        <v>0</v>
      </c>
      <c r="I26" s="38">
        <v>8</v>
      </c>
      <c r="J26" s="36">
        <f t="shared" si="3"/>
        <v>0</v>
      </c>
      <c r="K26" s="31"/>
      <c r="L26" s="31"/>
      <c r="M26" s="31"/>
      <c r="N26" s="31"/>
      <c r="O26" s="31"/>
      <c r="P26" s="31"/>
      <c r="Q26" s="31"/>
    </row>
    <row r="27" spans="1:17" s="1" customFormat="1" ht="19.5" customHeight="1">
      <c r="A27" s="137"/>
      <c r="B27" s="142"/>
      <c r="C27" s="38" t="s">
        <v>11</v>
      </c>
      <c r="D27" s="132">
        <v>48</v>
      </c>
      <c r="E27" s="133"/>
      <c r="F27" s="125"/>
      <c r="G27" s="126"/>
      <c r="H27" s="35">
        <f t="shared" si="2"/>
        <v>0</v>
      </c>
      <c r="I27" s="38">
        <v>23</v>
      </c>
      <c r="J27" s="36">
        <f>H27*1.23</f>
        <v>0</v>
      </c>
      <c r="K27" s="31"/>
      <c r="L27" s="31"/>
      <c r="M27" s="31"/>
      <c r="N27" s="31"/>
      <c r="O27" s="31"/>
      <c r="P27" s="31"/>
      <c r="Q27" s="31"/>
    </row>
    <row r="28" spans="1:17" s="1" customFormat="1" ht="19.5" customHeight="1">
      <c r="A28" s="137"/>
      <c r="B28" s="142"/>
      <c r="C28" s="38" t="s">
        <v>11</v>
      </c>
      <c r="D28" s="132">
        <v>32</v>
      </c>
      <c r="E28" s="133"/>
      <c r="F28" s="125"/>
      <c r="G28" s="126"/>
      <c r="H28" s="35">
        <f t="shared" si="2"/>
        <v>0</v>
      </c>
      <c r="I28" s="38">
        <v>8</v>
      </c>
      <c r="J28" s="36">
        <f t="shared" si="3"/>
        <v>0</v>
      </c>
      <c r="K28" s="31"/>
      <c r="L28" s="31"/>
      <c r="M28" s="31"/>
      <c r="N28" s="31"/>
      <c r="O28" s="31"/>
      <c r="P28" s="31"/>
      <c r="Q28" s="31"/>
    </row>
    <row r="29" spans="1:17" s="1" customFormat="1" ht="19.5" customHeight="1">
      <c r="A29" s="137">
        <v>16</v>
      </c>
      <c r="B29" s="142" t="s">
        <v>32</v>
      </c>
      <c r="C29" s="38" t="s">
        <v>16</v>
      </c>
      <c r="D29" s="132">
        <v>8</v>
      </c>
      <c r="E29" s="133"/>
      <c r="F29" s="125"/>
      <c r="G29" s="126"/>
      <c r="H29" s="35">
        <f t="shared" si="2"/>
        <v>0</v>
      </c>
      <c r="I29" s="38">
        <v>8</v>
      </c>
      <c r="J29" s="36">
        <f t="shared" si="3"/>
        <v>0</v>
      </c>
      <c r="K29" s="31"/>
      <c r="L29" s="31"/>
      <c r="M29" s="31"/>
      <c r="N29" s="31"/>
      <c r="O29" s="31"/>
      <c r="P29" s="31"/>
      <c r="Q29" s="31"/>
    </row>
    <row r="30" spans="1:17" s="1" customFormat="1" ht="19.5" customHeight="1">
      <c r="A30" s="137"/>
      <c r="B30" s="142"/>
      <c r="C30" s="38" t="s">
        <v>16</v>
      </c>
      <c r="D30" s="132">
        <v>10</v>
      </c>
      <c r="E30" s="133"/>
      <c r="F30" s="125"/>
      <c r="G30" s="126"/>
      <c r="H30" s="35">
        <f t="shared" si="2"/>
        <v>0</v>
      </c>
      <c r="I30" s="38">
        <v>8</v>
      </c>
      <c r="J30" s="36">
        <f t="shared" si="3"/>
        <v>0</v>
      </c>
      <c r="K30" s="31"/>
      <c r="L30" s="31"/>
      <c r="M30" s="31"/>
      <c r="N30" s="31"/>
      <c r="O30" s="31"/>
      <c r="P30" s="31"/>
      <c r="Q30" s="31"/>
    </row>
    <row r="31" spans="1:17" s="1" customFormat="1" ht="19.5" customHeight="1">
      <c r="A31" s="137">
        <v>17</v>
      </c>
      <c r="B31" s="145" t="s">
        <v>41</v>
      </c>
      <c r="C31" s="44" t="s">
        <v>55</v>
      </c>
      <c r="D31" s="132">
        <v>1.5</v>
      </c>
      <c r="E31" s="133"/>
      <c r="F31" s="125"/>
      <c r="G31" s="126"/>
      <c r="H31" s="35">
        <f t="shared" si="2"/>
        <v>0</v>
      </c>
      <c r="I31" s="44">
        <v>8</v>
      </c>
      <c r="J31" s="36">
        <f t="shared" si="3"/>
        <v>0</v>
      </c>
      <c r="K31" s="31"/>
      <c r="L31" s="31"/>
      <c r="M31" s="31"/>
      <c r="N31" s="31"/>
      <c r="O31" s="31"/>
      <c r="P31" s="31"/>
      <c r="Q31" s="31"/>
    </row>
    <row r="32" spans="1:17" s="1" customFormat="1" ht="19.5" customHeight="1" thickBot="1">
      <c r="A32" s="137"/>
      <c r="B32" s="146"/>
      <c r="C32" s="44" t="s">
        <v>19</v>
      </c>
      <c r="D32" s="135">
        <v>500</v>
      </c>
      <c r="E32" s="136"/>
      <c r="F32" s="125"/>
      <c r="G32" s="126"/>
      <c r="H32" s="35">
        <f t="shared" si="2"/>
        <v>0</v>
      </c>
      <c r="I32" s="44">
        <v>23</v>
      </c>
      <c r="J32" s="36">
        <f>H32*1.23</f>
        <v>0</v>
      </c>
      <c r="K32" s="31"/>
      <c r="L32" s="31"/>
      <c r="M32" s="31"/>
      <c r="N32" s="31"/>
      <c r="O32" s="31"/>
      <c r="P32" s="31"/>
      <c r="Q32" s="31"/>
    </row>
    <row r="33" spans="1:17" s="1" customFormat="1" ht="18.75" customHeight="1" thickBot="1">
      <c r="A33" s="45"/>
      <c r="B33" s="33" t="s">
        <v>20</v>
      </c>
      <c r="C33" s="40"/>
      <c r="D33" s="149"/>
      <c r="E33" s="150"/>
      <c r="F33" s="134"/>
      <c r="G33" s="128"/>
      <c r="H33" s="41"/>
      <c r="I33" s="42"/>
      <c r="J33" s="43"/>
      <c r="K33" s="31"/>
      <c r="L33" s="31"/>
      <c r="M33" s="31"/>
      <c r="N33" s="31"/>
      <c r="O33" s="31"/>
      <c r="P33" s="31"/>
      <c r="Q33" s="31"/>
    </row>
    <row r="34" spans="1:17" s="1" customFormat="1" ht="17.25" customHeight="1">
      <c r="A34" s="140">
        <v>18</v>
      </c>
      <c r="B34" s="141" t="s">
        <v>21</v>
      </c>
      <c r="C34" s="28" t="s">
        <v>11</v>
      </c>
      <c r="D34" s="147">
        <v>60</v>
      </c>
      <c r="E34" s="148"/>
      <c r="F34" s="125"/>
      <c r="G34" s="126"/>
      <c r="H34" s="35">
        <f>D34*F34</f>
        <v>0</v>
      </c>
      <c r="I34" s="28">
        <v>23</v>
      </c>
      <c r="J34" s="36">
        <f>H34*1.23</f>
        <v>0</v>
      </c>
      <c r="K34" s="31"/>
      <c r="L34" s="31"/>
      <c r="M34" s="31"/>
      <c r="N34" s="31"/>
      <c r="O34" s="31"/>
      <c r="P34" s="31"/>
      <c r="Q34" s="31"/>
    </row>
    <row r="35" spans="1:17" s="1" customFormat="1" ht="17.25" customHeight="1">
      <c r="A35" s="137"/>
      <c r="B35" s="142"/>
      <c r="C35" s="38" t="s">
        <v>14</v>
      </c>
      <c r="D35" s="132">
        <v>8</v>
      </c>
      <c r="E35" s="133"/>
      <c r="F35" s="125"/>
      <c r="G35" s="126"/>
      <c r="H35" s="35">
        <f aca="true" t="shared" si="4" ref="H35:H46">D35*F35</f>
        <v>0</v>
      </c>
      <c r="I35" s="38">
        <v>23</v>
      </c>
      <c r="J35" s="36">
        <f aca="true" t="shared" si="5" ref="J35:J41">H35*1.23</f>
        <v>0</v>
      </c>
      <c r="K35" s="31"/>
      <c r="L35" s="31"/>
      <c r="M35" s="31"/>
      <c r="N35" s="31"/>
      <c r="O35" s="31"/>
      <c r="P35" s="31"/>
      <c r="Q35" s="31"/>
    </row>
    <row r="36" spans="1:17" s="1" customFormat="1" ht="15" customHeight="1">
      <c r="A36" s="151">
        <v>19</v>
      </c>
      <c r="B36" s="145" t="s">
        <v>22</v>
      </c>
      <c r="C36" s="38" t="s">
        <v>14</v>
      </c>
      <c r="D36" s="132">
        <v>8</v>
      </c>
      <c r="E36" s="133"/>
      <c r="F36" s="125"/>
      <c r="G36" s="126"/>
      <c r="H36" s="35">
        <f t="shared" si="4"/>
        <v>0</v>
      </c>
      <c r="I36" s="38">
        <v>23</v>
      </c>
      <c r="J36" s="36">
        <f t="shared" si="5"/>
        <v>0</v>
      </c>
      <c r="K36" s="31"/>
      <c r="L36" s="31"/>
      <c r="M36" s="31"/>
      <c r="N36" s="31"/>
      <c r="O36" s="31"/>
      <c r="P36" s="31"/>
      <c r="Q36" s="31"/>
    </row>
    <row r="37" spans="1:17" s="1" customFormat="1" ht="15" customHeight="1">
      <c r="A37" s="152"/>
      <c r="B37" s="154"/>
      <c r="C37" s="38" t="s">
        <v>11</v>
      </c>
      <c r="D37" s="132">
        <v>24</v>
      </c>
      <c r="E37" s="133"/>
      <c r="F37" s="125"/>
      <c r="G37" s="126"/>
      <c r="H37" s="35">
        <f t="shared" si="4"/>
        <v>0</v>
      </c>
      <c r="I37" s="38">
        <v>23</v>
      </c>
      <c r="J37" s="36">
        <f t="shared" si="5"/>
        <v>0</v>
      </c>
      <c r="K37" s="31"/>
      <c r="L37" s="31"/>
      <c r="M37" s="31"/>
      <c r="N37" s="31"/>
      <c r="O37" s="31"/>
      <c r="P37" s="31"/>
      <c r="Q37" s="31"/>
    </row>
    <row r="38" spans="1:17" s="1" customFormat="1" ht="15" customHeight="1">
      <c r="A38" s="152"/>
      <c r="B38" s="154"/>
      <c r="C38" s="38" t="s">
        <v>14</v>
      </c>
      <c r="D38" s="132">
        <v>8</v>
      </c>
      <c r="E38" s="133"/>
      <c r="F38" s="125"/>
      <c r="G38" s="126"/>
      <c r="H38" s="35">
        <f t="shared" si="4"/>
        <v>0</v>
      </c>
      <c r="I38" s="38">
        <v>23</v>
      </c>
      <c r="J38" s="36">
        <f t="shared" si="5"/>
        <v>0</v>
      </c>
      <c r="K38" s="31"/>
      <c r="L38" s="31"/>
      <c r="M38" s="31"/>
      <c r="N38" s="31"/>
      <c r="O38" s="31"/>
      <c r="P38" s="31"/>
      <c r="Q38" s="31"/>
    </row>
    <row r="39" spans="1:17" s="1" customFormat="1" ht="15" customHeight="1">
      <c r="A39" s="152"/>
      <c r="B39" s="154"/>
      <c r="C39" s="38" t="s">
        <v>11</v>
      </c>
      <c r="D39" s="132">
        <v>10</v>
      </c>
      <c r="E39" s="133"/>
      <c r="F39" s="125"/>
      <c r="G39" s="126"/>
      <c r="H39" s="35">
        <f t="shared" si="4"/>
        <v>0</v>
      </c>
      <c r="I39" s="38">
        <v>23</v>
      </c>
      <c r="J39" s="36">
        <f t="shared" si="5"/>
        <v>0</v>
      </c>
      <c r="K39" s="31"/>
      <c r="L39" s="31"/>
      <c r="M39" s="31"/>
      <c r="N39" s="31"/>
      <c r="O39" s="31"/>
      <c r="P39" s="31"/>
      <c r="Q39" s="31"/>
    </row>
    <row r="40" spans="1:17" s="1" customFormat="1" ht="15" customHeight="1">
      <c r="A40" s="152"/>
      <c r="B40" s="154"/>
      <c r="C40" s="38" t="s">
        <v>11</v>
      </c>
      <c r="D40" s="132">
        <v>10</v>
      </c>
      <c r="E40" s="133"/>
      <c r="F40" s="125"/>
      <c r="G40" s="126"/>
      <c r="H40" s="35">
        <f t="shared" si="4"/>
        <v>0</v>
      </c>
      <c r="I40" s="38">
        <v>23</v>
      </c>
      <c r="J40" s="36">
        <f t="shared" si="5"/>
        <v>0</v>
      </c>
      <c r="K40" s="31"/>
      <c r="L40" s="31"/>
      <c r="M40" s="31"/>
      <c r="N40" s="31"/>
      <c r="O40" s="31"/>
      <c r="P40" s="31"/>
      <c r="Q40" s="31"/>
    </row>
    <row r="41" spans="1:17" ht="15" customHeight="1">
      <c r="A41" s="153"/>
      <c r="B41" s="141"/>
      <c r="C41" s="38" t="s">
        <v>11</v>
      </c>
      <c r="D41" s="132">
        <v>10</v>
      </c>
      <c r="E41" s="133"/>
      <c r="F41" s="125"/>
      <c r="G41" s="126"/>
      <c r="H41" s="35">
        <f t="shared" si="4"/>
        <v>0</v>
      </c>
      <c r="I41" s="38">
        <v>23</v>
      </c>
      <c r="J41" s="36">
        <f t="shared" si="5"/>
        <v>0</v>
      </c>
      <c r="K41" s="30"/>
      <c r="L41" s="30"/>
      <c r="M41" s="30"/>
      <c r="N41" s="30"/>
      <c r="O41" s="30"/>
      <c r="P41" s="30"/>
      <c r="Q41" s="30"/>
    </row>
    <row r="42" spans="1:17" ht="43.5" customHeight="1">
      <c r="A42" s="46">
        <v>20</v>
      </c>
      <c r="B42" s="38" t="s">
        <v>76</v>
      </c>
      <c r="C42" s="38" t="s">
        <v>19</v>
      </c>
      <c r="D42" s="132">
        <v>550</v>
      </c>
      <c r="E42" s="133"/>
      <c r="F42" s="125"/>
      <c r="G42" s="126"/>
      <c r="H42" s="35">
        <f t="shared" si="4"/>
        <v>0</v>
      </c>
      <c r="I42" s="38">
        <v>8</v>
      </c>
      <c r="J42" s="39">
        <f>H42*1.08</f>
        <v>0</v>
      </c>
      <c r="K42" s="30"/>
      <c r="L42" s="30"/>
      <c r="M42" s="155"/>
      <c r="N42" s="155"/>
      <c r="O42" s="30"/>
      <c r="P42" s="30"/>
      <c r="Q42" s="30"/>
    </row>
    <row r="43" spans="1:17" ht="21.75" customHeight="1">
      <c r="A43" s="46">
        <v>21</v>
      </c>
      <c r="B43" s="38" t="s">
        <v>77</v>
      </c>
      <c r="C43" s="38" t="s">
        <v>11</v>
      </c>
      <c r="D43" s="132">
        <v>10</v>
      </c>
      <c r="E43" s="133"/>
      <c r="F43" s="125"/>
      <c r="G43" s="126"/>
      <c r="H43" s="35">
        <f t="shared" si="4"/>
        <v>0</v>
      </c>
      <c r="I43" s="38">
        <v>8</v>
      </c>
      <c r="J43" s="39">
        <f>H43*1.08</f>
        <v>0</v>
      </c>
      <c r="K43" s="30"/>
      <c r="L43" s="30"/>
      <c r="M43" s="112"/>
      <c r="N43" s="112"/>
      <c r="O43" s="30"/>
      <c r="P43" s="30"/>
      <c r="Q43" s="30"/>
    </row>
    <row r="44" spans="1:17" ht="20.25" customHeight="1">
      <c r="A44" s="46">
        <v>22</v>
      </c>
      <c r="B44" s="38" t="s">
        <v>78</v>
      </c>
      <c r="C44" s="38" t="s">
        <v>11</v>
      </c>
      <c r="D44" s="132">
        <v>10</v>
      </c>
      <c r="E44" s="133"/>
      <c r="F44" s="125"/>
      <c r="G44" s="126"/>
      <c r="H44" s="35">
        <f t="shared" si="4"/>
        <v>0</v>
      </c>
      <c r="I44" s="38">
        <v>8</v>
      </c>
      <c r="J44" s="39">
        <f>H44*1.08</f>
        <v>0</v>
      </c>
      <c r="K44" s="30"/>
      <c r="L44" s="30"/>
      <c r="M44" s="112"/>
      <c r="N44" s="112"/>
      <c r="O44" s="30"/>
      <c r="P44" s="30"/>
      <c r="Q44" s="30"/>
    </row>
    <row r="45" spans="1:17" ht="28.5" customHeight="1">
      <c r="A45" s="46">
        <v>23</v>
      </c>
      <c r="B45" s="38" t="s">
        <v>79</v>
      </c>
      <c r="C45" s="38" t="s">
        <v>11</v>
      </c>
      <c r="D45" s="132">
        <v>10</v>
      </c>
      <c r="E45" s="133"/>
      <c r="F45" s="125"/>
      <c r="G45" s="126"/>
      <c r="H45" s="35">
        <f t="shared" si="4"/>
        <v>0</v>
      </c>
      <c r="I45" s="38">
        <v>8</v>
      </c>
      <c r="J45" s="39">
        <f>H45*1.08</f>
        <v>0</v>
      </c>
      <c r="K45" s="30"/>
      <c r="L45" s="30"/>
      <c r="M45" s="112"/>
      <c r="N45" s="112"/>
      <c r="O45" s="30"/>
      <c r="P45" s="30"/>
      <c r="Q45" s="30"/>
    </row>
    <row r="46" spans="1:17" ht="19.5" customHeight="1" thickBot="1">
      <c r="A46" s="46">
        <v>24</v>
      </c>
      <c r="B46" s="38" t="s">
        <v>80</v>
      </c>
      <c r="C46" s="38" t="s">
        <v>14</v>
      </c>
      <c r="D46" s="135">
        <v>10</v>
      </c>
      <c r="E46" s="136"/>
      <c r="F46" s="125"/>
      <c r="G46" s="126"/>
      <c r="H46" s="35">
        <f t="shared" si="4"/>
        <v>0</v>
      </c>
      <c r="I46" s="38">
        <v>8</v>
      </c>
      <c r="J46" s="39">
        <f>H46*1.08</f>
        <v>0</v>
      </c>
      <c r="K46" s="30"/>
      <c r="L46" s="30"/>
      <c r="M46" s="30"/>
      <c r="N46" s="30"/>
      <c r="O46" s="30"/>
      <c r="P46" s="30"/>
      <c r="Q46" s="30"/>
    </row>
    <row r="47" spans="1:17" ht="25.5" customHeight="1" thickBot="1">
      <c r="A47" s="118"/>
      <c r="B47" s="119"/>
      <c r="C47" s="119"/>
      <c r="D47" s="119"/>
      <c r="E47" s="119"/>
      <c r="F47" s="119"/>
      <c r="G47" s="120"/>
      <c r="H47" s="89">
        <f>SUM(H8:H46)</f>
        <v>0</v>
      </c>
      <c r="I47" s="87"/>
      <c r="J47" s="90">
        <f>SUM(J8:J46)</f>
        <v>0</v>
      </c>
      <c r="K47" s="30"/>
      <c r="L47" s="30"/>
      <c r="M47" s="30"/>
      <c r="N47" s="30"/>
      <c r="O47" s="30"/>
      <c r="P47" s="30"/>
      <c r="Q47" s="30"/>
    </row>
    <row r="48" spans="1:17" ht="12.75">
      <c r="A48" s="30"/>
      <c r="B48" s="30"/>
      <c r="C48" s="30"/>
      <c r="D48" s="30"/>
      <c r="H48" s="30"/>
      <c r="I48" s="30"/>
      <c r="J48" s="30"/>
      <c r="K48" s="30"/>
      <c r="L48" s="30"/>
      <c r="M48" s="30"/>
      <c r="N48" s="30"/>
      <c r="O48" s="30"/>
      <c r="P48" s="30"/>
      <c r="Q48" s="30"/>
    </row>
    <row r="49" spans="1:17" ht="14.25">
      <c r="A49" s="30" t="s">
        <v>24</v>
      </c>
      <c r="B49" s="30"/>
      <c r="C49" s="30"/>
      <c r="D49" s="30"/>
      <c r="E49" s="50"/>
      <c r="F49" s="71"/>
      <c r="G49" s="71"/>
      <c r="H49" s="30"/>
      <c r="I49" s="51"/>
      <c r="J49" s="30"/>
      <c r="K49" s="30"/>
      <c r="L49" s="30"/>
      <c r="M49" s="30"/>
      <c r="N49" s="30"/>
      <c r="O49" s="30"/>
      <c r="P49" s="30"/>
      <c r="Q49" s="30"/>
    </row>
    <row r="50" spans="1:17" ht="31.5" customHeight="1">
      <c r="A50" s="30" t="s">
        <v>25</v>
      </c>
      <c r="B50" s="30"/>
      <c r="C50" s="30"/>
      <c r="D50" s="30"/>
      <c r="E50" s="50"/>
      <c r="F50" s="71"/>
      <c r="G50" s="71"/>
      <c r="H50" s="30"/>
      <c r="I50" s="51"/>
      <c r="J50" s="30"/>
      <c r="K50" s="30"/>
      <c r="L50" s="30"/>
      <c r="M50" s="30"/>
      <c r="N50" s="30"/>
      <c r="O50" s="30"/>
      <c r="P50" s="30"/>
      <c r="Q50" s="30"/>
    </row>
    <row r="51" spans="1:17" ht="14.25">
      <c r="A51" s="30"/>
      <c r="B51" s="30"/>
      <c r="C51" s="30"/>
      <c r="D51" s="30"/>
      <c r="E51" s="50"/>
      <c r="F51" s="71"/>
      <c r="G51" s="71"/>
      <c r="H51" s="30"/>
      <c r="I51" s="51"/>
      <c r="J51" s="30"/>
      <c r="K51" s="30"/>
      <c r="L51" s="30"/>
      <c r="M51" s="30"/>
      <c r="N51" s="30"/>
      <c r="O51" s="30"/>
      <c r="P51" s="30"/>
      <c r="Q51" s="30"/>
    </row>
    <row r="52" spans="1:17" ht="14.25">
      <c r="A52" s="30" t="s">
        <v>26</v>
      </c>
      <c r="B52" s="30"/>
      <c r="C52" s="30"/>
      <c r="D52" s="30"/>
      <c r="E52" s="50"/>
      <c r="F52" s="71"/>
      <c r="G52" s="71"/>
      <c r="H52" s="30"/>
      <c r="I52" s="51"/>
      <c r="J52" s="30"/>
      <c r="K52" s="30"/>
      <c r="L52" s="30"/>
      <c r="M52" s="30"/>
      <c r="N52" s="30"/>
      <c r="O52" s="30"/>
      <c r="P52" s="30"/>
      <c r="Q52" s="30"/>
    </row>
    <row r="53" spans="1:17" ht="29.25" customHeight="1">
      <c r="A53" s="30" t="s">
        <v>27</v>
      </c>
      <c r="B53" s="30"/>
      <c r="C53" s="30"/>
      <c r="D53" s="30"/>
      <c r="E53" s="50"/>
      <c r="F53" s="71"/>
      <c r="G53" s="71"/>
      <c r="H53" s="30"/>
      <c r="I53" s="51"/>
      <c r="J53" s="30"/>
      <c r="K53" s="30"/>
      <c r="L53" s="30"/>
      <c r="M53" s="30"/>
      <c r="N53" s="30"/>
      <c r="O53" s="30"/>
      <c r="P53" s="30"/>
      <c r="Q53" s="30"/>
    </row>
    <row r="54" spans="1:17" ht="14.25">
      <c r="A54" s="30"/>
      <c r="B54" s="30"/>
      <c r="C54" s="30"/>
      <c r="D54" s="30"/>
      <c r="E54" s="50"/>
      <c r="F54" s="71"/>
      <c r="G54" s="71"/>
      <c r="H54" s="30"/>
      <c r="I54" s="51"/>
      <c r="J54" s="30"/>
      <c r="K54" s="30"/>
      <c r="L54" s="30"/>
      <c r="M54" s="30"/>
      <c r="N54" s="30"/>
      <c r="O54" s="30"/>
      <c r="P54" s="30"/>
      <c r="Q54" s="30"/>
    </row>
    <row r="55" spans="1:17" ht="12.75">
      <c r="A55" s="30" t="s">
        <v>28</v>
      </c>
      <c r="B55" s="30"/>
      <c r="C55" s="30"/>
      <c r="D55" s="30"/>
      <c r="E55" s="50"/>
      <c r="F55" s="71"/>
      <c r="G55" s="71"/>
      <c r="H55" s="30"/>
      <c r="I55" s="30"/>
      <c r="J55" s="30"/>
      <c r="K55" s="30"/>
      <c r="L55" s="30"/>
      <c r="M55" s="30"/>
      <c r="N55" s="30"/>
      <c r="O55" s="30"/>
      <c r="P55" s="30"/>
      <c r="Q55" s="30"/>
    </row>
    <row r="56" spans="1:17" ht="30" customHeight="1">
      <c r="A56" s="30" t="s">
        <v>25</v>
      </c>
      <c r="B56" s="30"/>
      <c r="C56" s="30"/>
      <c r="D56" s="30"/>
      <c r="G56" s="69" t="s">
        <v>56</v>
      </c>
      <c r="H56" s="30"/>
      <c r="I56" s="30"/>
      <c r="J56" s="30"/>
      <c r="K56" s="30"/>
      <c r="L56" s="30"/>
      <c r="M56" s="30"/>
      <c r="N56" s="30"/>
      <c r="O56" s="30"/>
      <c r="P56" s="30"/>
      <c r="Q56" s="30"/>
    </row>
    <row r="57" spans="1:17" ht="14.25">
      <c r="A57" s="51" t="s">
        <v>29</v>
      </c>
      <c r="B57" s="30"/>
      <c r="C57" s="30"/>
      <c r="D57" s="30"/>
      <c r="H57" s="30"/>
      <c r="I57" s="30"/>
      <c r="J57" s="30"/>
      <c r="K57" s="30"/>
      <c r="L57" s="30"/>
      <c r="M57" s="30"/>
      <c r="N57" s="30"/>
      <c r="O57" s="30"/>
      <c r="P57" s="30"/>
      <c r="Q57" s="30"/>
    </row>
    <row r="58" spans="1:17" ht="12.75">
      <c r="A58" s="30"/>
      <c r="B58" s="30"/>
      <c r="C58" s="30"/>
      <c r="D58" s="30"/>
      <c r="H58" s="30"/>
      <c r="I58" s="30"/>
      <c r="J58" s="30"/>
      <c r="K58" s="30"/>
      <c r="L58" s="30"/>
      <c r="M58" s="30"/>
      <c r="N58" s="30"/>
      <c r="O58" s="30"/>
      <c r="P58" s="30"/>
      <c r="Q58" s="30"/>
    </row>
    <row r="59" spans="1:17" ht="12.75">
      <c r="A59" s="30"/>
      <c r="B59" s="30"/>
      <c r="C59" s="30"/>
      <c r="D59" s="30"/>
      <c r="H59" s="30"/>
      <c r="I59" s="30"/>
      <c r="J59" s="30"/>
      <c r="K59" s="30"/>
      <c r="L59" s="30"/>
      <c r="M59" s="30"/>
      <c r="N59" s="30"/>
      <c r="O59" s="30"/>
      <c r="P59" s="30"/>
      <c r="Q59" s="30"/>
    </row>
    <row r="60" spans="1:17" ht="12.75">
      <c r="A60" s="30"/>
      <c r="B60" s="30"/>
      <c r="C60" s="30"/>
      <c r="D60" s="30"/>
      <c r="H60" s="30"/>
      <c r="I60" s="30"/>
      <c r="J60" s="30"/>
      <c r="K60" s="30"/>
      <c r="L60" s="30"/>
      <c r="M60" s="30"/>
      <c r="N60" s="30"/>
      <c r="O60" s="30"/>
      <c r="P60" s="30"/>
      <c r="Q60" s="30"/>
    </row>
    <row r="61" spans="1:17" ht="12.75">
      <c r="A61" s="30"/>
      <c r="B61" s="30"/>
      <c r="C61" s="30"/>
      <c r="D61" s="30"/>
      <c r="H61" s="30"/>
      <c r="I61" s="30"/>
      <c r="J61" s="30"/>
      <c r="K61" s="30"/>
      <c r="L61" s="30"/>
      <c r="M61" s="30"/>
      <c r="N61" s="30"/>
      <c r="O61" s="30"/>
      <c r="P61" s="30"/>
      <c r="Q61" s="30"/>
    </row>
    <row r="62" spans="1:17" ht="12.75">
      <c r="A62" s="30"/>
      <c r="B62" s="30"/>
      <c r="C62" s="30"/>
      <c r="D62" s="30"/>
      <c r="H62" s="30"/>
      <c r="I62" s="30"/>
      <c r="J62" s="30"/>
      <c r="K62" s="30"/>
      <c r="L62" s="30"/>
      <c r="M62" s="30"/>
      <c r="N62" s="30"/>
      <c r="O62" s="30"/>
      <c r="P62" s="30"/>
      <c r="Q62" s="30"/>
    </row>
    <row r="63" spans="1:17" ht="12.75">
      <c r="A63" s="30"/>
      <c r="B63" s="30"/>
      <c r="C63" s="30"/>
      <c r="D63" s="30"/>
      <c r="H63" s="30"/>
      <c r="I63" s="30"/>
      <c r="J63" s="30"/>
      <c r="K63" s="30"/>
      <c r="L63" s="30"/>
      <c r="M63" s="30"/>
      <c r="N63" s="30"/>
      <c r="O63" s="30"/>
      <c r="P63" s="30"/>
      <c r="Q63" s="30"/>
    </row>
    <row r="64" spans="1:17" ht="12.75">
      <c r="A64" s="30"/>
      <c r="B64" s="30"/>
      <c r="C64" s="30"/>
      <c r="D64" s="30"/>
      <c r="H64" s="30"/>
      <c r="I64" s="30"/>
      <c r="J64" s="30"/>
      <c r="K64" s="30"/>
      <c r="L64" s="30"/>
      <c r="M64" s="30"/>
      <c r="N64" s="30"/>
      <c r="O64" s="30"/>
      <c r="P64" s="30"/>
      <c r="Q64" s="30"/>
    </row>
    <row r="65" spans="1:17" ht="12.75" customHeight="1">
      <c r="A65" s="30"/>
      <c r="B65" s="30"/>
      <c r="C65" s="30"/>
      <c r="D65" s="30"/>
      <c r="H65" s="30"/>
      <c r="I65" s="30"/>
      <c r="J65" s="30"/>
      <c r="K65" s="30"/>
      <c r="L65" s="30"/>
      <c r="M65" s="30"/>
      <c r="N65" s="30"/>
      <c r="O65" s="30"/>
      <c r="P65" s="30"/>
      <c r="Q65" s="30"/>
    </row>
    <row r="66" spans="1:17" ht="12.75">
      <c r="A66" s="30"/>
      <c r="B66" s="30"/>
      <c r="C66" s="30"/>
      <c r="D66" s="30"/>
      <c r="H66" s="30"/>
      <c r="I66" s="30"/>
      <c r="J66" s="30"/>
      <c r="K66" s="30"/>
      <c r="L66" s="30"/>
      <c r="M66" s="30"/>
      <c r="N66" s="30"/>
      <c r="O66" s="30"/>
      <c r="P66" s="30"/>
      <c r="Q66" s="30"/>
    </row>
    <row r="67" spans="1:17" ht="12.75">
      <c r="A67" s="30"/>
      <c r="B67" s="30"/>
      <c r="C67" s="30"/>
      <c r="D67" s="30"/>
      <c r="H67" s="30"/>
      <c r="I67" s="30"/>
      <c r="J67" s="30"/>
      <c r="K67" s="30"/>
      <c r="L67" s="30"/>
      <c r="M67" s="30"/>
      <c r="N67" s="30"/>
      <c r="O67" s="30"/>
      <c r="P67" s="30"/>
      <c r="Q67" s="30"/>
    </row>
    <row r="68" spans="1:17" ht="12.75">
      <c r="A68" s="30"/>
      <c r="B68" s="30"/>
      <c r="C68" s="30"/>
      <c r="D68" s="30"/>
      <c r="H68" s="30"/>
      <c r="I68" s="30"/>
      <c r="J68" s="30"/>
      <c r="K68" s="30"/>
      <c r="L68" s="30"/>
      <c r="M68" s="30"/>
      <c r="N68" s="30"/>
      <c r="O68" s="30"/>
      <c r="P68" s="30"/>
      <c r="Q68" s="30"/>
    </row>
    <row r="69" spans="1:17" ht="12.75">
      <c r="A69" s="30"/>
      <c r="B69" s="30"/>
      <c r="C69" s="30"/>
      <c r="D69" s="30"/>
      <c r="H69" s="30"/>
      <c r="I69" s="30"/>
      <c r="J69" s="30"/>
      <c r="K69" s="30"/>
      <c r="L69" s="30"/>
      <c r="M69" s="30"/>
      <c r="N69" s="30"/>
      <c r="O69" s="30"/>
      <c r="P69" s="30"/>
      <c r="Q69" s="30"/>
    </row>
    <row r="70" spans="1:17" ht="12.75">
      <c r="A70" s="30"/>
      <c r="B70" s="30"/>
      <c r="C70" s="30"/>
      <c r="D70" s="30"/>
      <c r="H70" s="30"/>
      <c r="I70" s="30"/>
      <c r="J70" s="30"/>
      <c r="K70" s="30"/>
      <c r="L70" s="30"/>
      <c r="M70" s="30"/>
      <c r="N70" s="30"/>
      <c r="O70" s="30"/>
      <c r="P70" s="30"/>
      <c r="Q70" s="30"/>
    </row>
    <row r="71" spans="1:17" ht="12.75">
      <c r="A71" s="30"/>
      <c r="B71" s="30"/>
      <c r="C71" s="30"/>
      <c r="D71" s="30"/>
      <c r="H71" s="30"/>
      <c r="I71" s="30"/>
      <c r="J71" s="30"/>
      <c r="K71" s="30"/>
      <c r="L71" s="30"/>
      <c r="M71" s="30"/>
      <c r="N71" s="30"/>
      <c r="O71" s="30"/>
      <c r="P71" s="30"/>
      <c r="Q71" s="30"/>
    </row>
    <row r="72" spans="1:17" ht="12.75">
      <c r="A72" s="30"/>
      <c r="B72" s="30"/>
      <c r="C72" s="30"/>
      <c r="D72" s="30"/>
      <c r="H72" s="30"/>
      <c r="I72" s="30"/>
      <c r="J72" s="30"/>
      <c r="K72" s="30"/>
      <c r="L72" s="30"/>
      <c r="M72" s="30"/>
      <c r="N72" s="30"/>
      <c r="O72" s="30"/>
      <c r="P72" s="30"/>
      <c r="Q72" s="30"/>
    </row>
    <row r="73" spans="1:17" ht="12.75">
      <c r="A73" s="30"/>
      <c r="B73" s="30"/>
      <c r="C73" s="30"/>
      <c r="D73" s="30"/>
      <c r="H73" s="30"/>
      <c r="I73" s="30"/>
      <c r="J73" s="30"/>
      <c r="K73" s="30"/>
      <c r="L73" s="30"/>
      <c r="M73" s="30"/>
      <c r="N73" s="30"/>
      <c r="O73" s="30"/>
      <c r="P73" s="30"/>
      <c r="Q73" s="30"/>
    </row>
  </sheetData>
  <sheetProtection/>
  <mergeCells count="84">
    <mergeCell ref="D19:E19"/>
    <mergeCell ref="F19:G19"/>
    <mergeCell ref="F44:G44"/>
    <mergeCell ref="F45:G45"/>
    <mergeCell ref="D43:E43"/>
    <mergeCell ref="D44:E44"/>
    <mergeCell ref="D45:E45"/>
    <mergeCell ref="F43:G43"/>
    <mergeCell ref="D20:E20"/>
    <mergeCell ref="D26:E26"/>
    <mergeCell ref="M42:N42"/>
    <mergeCell ref="A1:I1"/>
    <mergeCell ref="B2:I2"/>
    <mergeCell ref="B3:I3"/>
    <mergeCell ref="B4:I4"/>
    <mergeCell ref="F5:H5"/>
    <mergeCell ref="A22:A23"/>
    <mergeCell ref="B22:B23"/>
    <mergeCell ref="D18:E18"/>
    <mergeCell ref="D17:E17"/>
    <mergeCell ref="D27:E27"/>
    <mergeCell ref="A36:A41"/>
    <mergeCell ref="B36:B41"/>
    <mergeCell ref="B24:B25"/>
    <mergeCell ref="A26:A28"/>
    <mergeCell ref="B26:B28"/>
    <mergeCell ref="A29:A30"/>
    <mergeCell ref="B29:B30"/>
    <mergeCell ref="D35:E35"/>
    <mergeCell ref="D41:E41"/>
    <mergeCell ref="D21:E21"/>
    <mergeCell ref="A34:A35"/>
    <mergeCell ref="B34:B35"/>
    <mergeCell ref="D22:E22"/>
    <mergeCell ref="D23:E23"/>
    <mergeCell ref="D24:E24"/>
    <mergeCell ref="B31:B32"/>
    <mergeCell ref="A24:A25"/>
    <mergeCell ref="D34:E34"/>
    <mergeCell ref="D33:E33"/>
    <mergeCell ref="A31:A32"/>
    <mergeCell ref="D37:E37"/>
    <mergeCell ref="D38:E38"/>
    <mergeCell ref="D39:E39"/>
    <mergeCell ref="D40:E40"/>
    <mergeCell ref="D36:E36"/>
    <mergeCell ref="D32:E32"/>
    <mergeCell ref="F38:G38"/>
    <mergeCell ref="F39:G39"/>
    <mergeCell ref="F40:G40"/>
    <mergeCell ref="F37:G37"/>
    <mergeCell ref="D46:E46"/>
    <mergeCell ref="D25:E25"/>
    <mergeCell ref="D28:E28"/>
    <mergeCell ref="D29:E29"/>
    <mergeCell ref="D30:E30"/>
    <mergeCell ref="D31:E31"/>
    <mergeCell ref="F27:G27"/>
    <mergeCell ref="F28:G28"/>
    <mergeCell ref="F42:G42"/>
    <mergeCell ref="D42:E42"/>
    <mergeCell ref="F46:G46"/>
    <mergeCell ref="F36:G36"/>
    <mergeCell ref="F41:G41"/>
    <mergeCell ref="F33:G33"/>
    <mergeCell ref="F34:G34"/>
    <mergeCell ref="F35:G35"/>
    <mergeCell ref="F26:G26"/>
    <mergeCell ref="F8:F15"/>
    <mergeCell ref="F17:G17"/>
    <mergeCell ref="F18:G18"/>
    <mergeCell ref="F24:G24"/>
    <mergeCell ref="F25:G25"/>
    <mergeCell ref="F20:G20"/>
    <mergeCell ref="A47:G47"/>
    <mergeCell ref="D16:E16"/>
    <mergeCell ref="F16:G16"/>
    <mergeCell ref="F23:G23"/>
    <mergeCell ref="F29:G29"/>
    <mergeCell ref="F30:G30"/>
    <mergeCell ref="F31:G31"/>
    <mergeCell ref="F32:G32"/>
    <mergeCell ref="F22:G22"/>
    <mergeCell ref="F21:G2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view="pageBreakPreview" zoomScaleSheetLayoutView="100" zoomScalePageLayoutView="0" workbookViewId="0" topLeftCell="A1">
      <selection activeCell="A1" sqref="A1:I1"/>
    </sheetView>
  </sheetViews>
  <sheetFormatPr defaultColWidth="9.140625" defaultRowHeight="12.75"/>
  <cols>
    <col min="1" max="1" width="7.28125" style="0" customWidth="1"/>
    <col min="2" max="2" width="30.8515625" style="0" customWidth="1"/>
    <col min="3" max="3" width="16.7109375" style="0" customWidth="1"/>
    <col min="4" max="4" width="11.421875" style="0" customWidth="1"/>
    <col min="5" max="5" width="12.7109375" style="30" customWidth="1"/>
    <col min="6" max="6" width="15.57421875" style="69" customWidth="1"/>
    <col min="7" max="7" width="13.421875" style="69" customWidth="1"/>
    <col min="8" max="8" width="16.57421875" style="0" customWidth="1"/>
    <col min="10" max="10" width="15.140625" style="0" customWidth="1"/>
  </cols>
  <sheetData>
    <row r="1" spans="1:10" ht="12.75" customHeight="1">
      <c r="A1" s="156" t="s">
        <v>88</v>
      </c>
      <c r="B1" s="156"/>
      <c r="C1" s="156"/>
      <c r="D1" s="156"/>
      <c r="E1" s="156"/>
      <c r="F1" s="156"/>
      <c r="G1" s="156"/>
      <c r="H1" s="156"/>
      <c r="I1" s="156"/>
      <c r="J1" s="30"/>
    </row>
    <row r="2" spans="1:10" ht="15.75">
      <c r="A2" s="30"/>
      <c r="B2" s="157" t="s">
        <v>60</v>
      </c>
      <c r="C2" s="157"/>
      <c r="D2" s="157"/>
      <c r="E2" s="157"/>
      <c r="F2" s="157"/>
      <c r="G2" s="157"/>
      <c r="H2" s="157"/>
      <c r="I2" s="157"/>
      <c r="J2" s="30"/>
    </row>
    <row r="3" spans="1:10" ht="15.75">
      <c r="A3" s="30"/>
      <c r="B3" s="83"/>
      <c r="C3" s="83"/>
      <c r="D3" s="83"/>
      <c r="E3" s="83"/>
      <c r="F3" s="83"/>
      <c r="G3" s="83"/>
      <c r="H3" s="83"/>
      <c r="I3" s="83"/>
      <c r="J3" s="30"/>
    </row>
    <row r="4" spans="1:10" ht="15" customHeight="1">
      <c r="A4" s="30"/>
      <c r="B4" s="158" t="s">
        <v>0</v>
      </c>
      <c r="C4" s="158"/>
      <c r="D4" s="158"/>
      <c r="E4" s="158"/>
      <c r="F4" s="158"/>
      <c r="G4" s="158"/>
      <c r="H4" s="158"/>
      <c r="I4" s="158"/>
      <c r="J4" s="30"/>
    </row>
    <row r="5" spans="1:10" ht="14.25">
      <c r="A5" s="30"/>
      <c r="B5" s="158" t="s">
        <v>1</v>
      </c>
      <c r="C5" s="158"/>
      <c r="D5" s="158"/>
      <c r="E5" s="158"/>
      <c r="F5" s="158"/>
      <c r="G5" s="158"/>
      <c r="H5" s="158"/>
      <c r="I5" s="158"/>
      <c r="J5" s="30"/>
    </row>
    <row r="6" spans="1:10" ht="14.25">
      <c r="A6" s="30"/>
      <c r="B6" s="84"/>
      <c r="C6" s="84"/>
      <c r="D6" s="84"/>
      <c r="E6" s="84"/>
      <c r="F6" s="84"/>
      <c r="G6" s="84"/>
      <c r="H6" s="84"/>
      <c r="I6" s="84"/>
      <c r="J6" s="30"/>
    </row>
    <row r="7" spans="1:10" s="1" customFormat="1" ht="12.75">
      <c r="A7" s="31"/>
      <c r="B7" s="31" t="s">
        <v>62</v>
      </c>
      <c r="C7" s="31"/>
      <c r="D7" s="31"/>
      <c r="E7" s="31"/>
      <c r="F7" s="159"/>
      <c r="G7" s="159"/>
      <c r="H7" s="159"/>
      <c r="I7" s="31"/>
      <c r="J7" s="31"/>
    </row>
    <row r="8" spans="1:10" s="1" customFormat="1" ht="13.5" thickBot="1">
      <c r="A8" s="31"/>
      <c r="B8" s="31"/>
      <c r="C8" s="31"/>
      <c r="D8" s="31"/>
      <c r="E8" s="31"/>
      <c r="F8" s="70"/>
      <c r="G8" s="70"/>
      <c r="H8" s="31"/>
      <c r="I8" s="31"/>
      <c r="J8" s="31"/>
    </row>
    <row r="9" spans="1:10" s="1" customFormat="1" ht="48" customHeight="1" thickBot="1">
      <c r="A9" s="58" t="s">
        <v>2</v>
      </c>
      <c r="B9" s="53" t="s">
        <v>3</v>
      </c>
      <c r="C9" s="53" t="s">
        <v>4</v>
      </c>
      <c r="D9" s="53" t="s">
        <v>58</v>
      </c>
      <c r="E9" s="53" t="s">
        <v>44</v>
      </c>
      <c r="F9" s="33" t="s">
        <v>5</v>
      </c>
      <c r="G9" s="33" t="s">
        <v>45</v>
      </c>
      <c r="H9" s="53" t="s">
        <v>6</v>
      </c>
      <c r="I9" s="53" t="s">
        <v>7</v>
      </c>
      <c r="J9" s="57" t="s">
        <v>8</v>
      </c>
    </row>
    <row r="10" spans="1:10" s="1" customFormat="1" ht="33" customHeight="1">
      <c r="A10" s="34">
        <v>1</v>
      </c>
      <c r="B10" s="28" t="s">
        <v>43</v>
      </c>
      <c r="C10" s="52" t="s">
        <v>9</v>
      </c>
      <c r="D10" s="28">
        <v>777</v>
      </c>
      <c r="E10" s="73">
        <v>0.86</v>
      </c>
      <c r="F10" s="129"/>
      <c r="G10" s="56">
        <f>E10*F10</f>
        <v>0</v>
      </c>
      <c r="H10" s="35">
        <f>D10*G10</f>
        <v>0</v>
      </c>
      <c r="I10" s="28">
        <v>8</v>
      </c>
      <c r="J10" s="36">
        <f aca="true" t="shared" si="0" ref="J10:J17">H10*1.08</f>
        <v>0</v>
      </c>
    </row>
    <row r="11" spans="1:10" s="1" customFormat="1" ht="27.75" customHeight="1">
      <c r="A11" s="34">
        <v>2</v>
      </c>
      <c r="B11" s="28" t="s">
        <v>70</v>
      </c>
      <c r="C11" s="52" t="s">
        <v>9</v>
      </c>
      <c r="D11" s="28">
        <v>150</v>
      </c>
      <c r="E11" s="52">
        <v>0.96</v>
      </c>
      <c r="F11" s="129"/>
      <c r="G11" s="56">
        <f>E11*F10</f>
        <v>0</v>
      </c>
      <c r="H11" s="35">
        <f aca="true" t="shared" si="1" ref="H11:H17">D11*G11</f>
        <v>0</v>
      </c>
      <c r="I11" s="28">
        <v>8</v>
      </c>
      <c r="J11" s="36">
        <f t="shared" si="0"/>
        <v>0</v>
      </c>
    </row>
    <row r="12" spans="1:10" s="1" customFormat="1" ht="25.5" customHeight="1">
      <c r="A12" s="34">
        <v>3</v>
      </c>
      <c r="B12" s="28" t="s">
        <v>42</v>
      </c>
      <c r="C12" s="52" t="s">
        <v>9</v>
      </c>
      <c r="D12" s="38">
        <v>641</v>
      </c>
      <c r="E12" s="67">
        <v>1.31</v>
      </c>
      <c r="F12" s="129"/>
      <c r="G12" s="55">
        <f>E12*F10</f>
        <v>0</v>
      </c>
      <c r="H12" s="35">
        <f t="shared" si="1"/>
        <v>0</v>
      </c>
      <c r="I12" s="28">
        <v>8</v>
      </c>
      <c r="J12" s="36">
        <f t="shared" si="0"/>
        <v>0</v>
      </c>
    </row>
    <row r="13" spans="1:10" s="1" customFormat="1" ht="25.5" customHeight="1">
      <c r="A13" s="34">
        <v>4</v>
      </c>
      <c r="B13" s="28" t="s">
        <v>71</v>
      </c>
      <c r="C13" s="52" t="s">
        <v>9</v>
      </c>
      <c r="D13" s="38">
        <v>20</v>
      </c>
      <c r="E13" s="67">
        <v>1.41</v>
      </c>
      <c r="F13" s="129"/>
      <c r="G13" s="55">
        <f>E13*F10</f>
        <v>0</v>
      </c>
      <c r="H13" s="35">
        <f t="shared" si="1"/>
        <v>0</v>
      </c>
      <c r="I13" s="28">
        <v>8</v>
      </c>
      <c r="J13" s="36">
        <f>H13*1.08</f>
        <v>0</v>
      </c>
    </row>
    <row r="14" spans="1:10" s="1" customFormat="1" ht="25.5" customHeight="1">
      <c r="A14" s="37">
        <v>5</v>
      </c>
      <c r="B14" s="38" t="s">
        <v>72</v>
      </c>
      <c r="C14" s="52" t="s">
        <v>9</v>
      </c>
      <c r="D14" s="38">
        <v>152</v>
      </c>
      <c r="E14" s="68">
        <v>1.78</v>
      </c>
      <c r="F14" s="129"/>
      <c r="G14" s="55">
        <f>E14*F10</f>
        <v>0</v>
      </c>
      <c r="H14" s="35">
        <f t="shared" si="1"/>
        <v>0</v>
      </c>
      <c r="I14" s="38">
        <v>8</v>
      </c>
      <c r="J14" s="36">
        <f t="shared" si="0"/>
        <v>0</v>
      </c>
    </row>
    <row r="15" spans="1:10" s="1" customFormat="1" ht="25.5" customHeight="1">
      <c r="A15" s="37">
        <v>6</v>
      </c>
      <c r="B15" s="38" t="s">
        <v>73</v>
      </c>
      <c r="C15" s="52" t="s">
        <v>9</v>
      </c>
      <c r="D15" s="38">
        <v>84</v>
      </c>
      <c r="E15" s="68">
        <v>2.15</v>
      </c>
      <c r="F15" s="129"/>
      <c r="G15" s="55">
        <f>E15*F10</f>
        <v>0</v>
      </c>
      <c r="H15" s="35">
        <f t="shared" si="1"/>
        <v>0</v>
      </c>
      <c r="I15" s="38">
        <v>8</v>
      </c>
      <c r="J15" s="36">
        <f t="shared" si="0"/>
        <v>0</v>
      </c>
    </row>
    <row r="16" spans="1:10" s="1" customFormat="1" ht="25.5" customHeight="1">
      <c r="A16" s="37">
        <v>7</v>
      </c>
      <c r="B16" s="38" t="s">
        <v>74</v>
      </c>
      <c r="C16" s="52" t="s">
        <v>9</v>
      </c>
      <c r="D16" s="38">
        <v>20</v>
      </c>
      <c r="E16" s="68">
        <v>2.55</v>
      </c>
      <c r="F16" s="129"/>
      <c r="G16" s="55">
        <f>E16*F10</f>
        <v>0</v>
      </c>
      <c r="H16" s="35">
        <f t="shared" si="1"/>
        <v>0</v>
      </c>
      <c r="I16" s="38">
        <v>8</v>
      </c>
      <c r="J16" s="36">
        <f t="shared" si="0"/>
        <v>0</v>
      </c>
    </row>
    <row r="17" spans="1:10" s="1" customFormat="1" ht="25.5" customHeight="1" thickBot="1">
      <c r="A17" s="59">
        <v>8</v>
      </c>
      <c r="B17" s="44" t="s">
        <v>75</v>
      </c>
      <c r="C17" s="60" t="s">
        <v>9</v>
      </c>
      <c r="D17" s="44">
        <v>18</v>
      </c>
      <c r="E17" s="74">
        <v>2.63</v>
      </c>
      <c r="F17" s="129"/>
      <c r="G17" s="61">
        <f>E17*F10</f>
        <v>0</v>
      </c>
      <c r="H17" s="35">
        <f t="shared" si="1"/>
        <v>0</v>
      </c>
      <c r="I17" s="44">
        <v>8</v>
      </c>
      <c r="J17" s="62">
        <f t="shared" si="0"/>
        <v>0</v>
      </c>
    </row>
    <row r="18" spans="1:10" s="1" customFormat="1" ht="19.5" customHeight="1" thickBot="1">
      <c r="A18" s="63"/>
      <c r="B18" s="53" t="s">
        <v>3</v>
      </c>
      <c r="C18" s="64" t="s">
        <v>4</v>
      </c>
      <c r="D18" s="121" t="s">
        <v>58</v>
      </c>
      <c r="E18" s="122"/>
      <c r="F18" s="123" t="s">
        <v>5</v>
      </c>
      <c r="G18" s="124"/>
      <c r="H18" s="65" t="s">
        <v>6</v>
      </c>
      <c r="I18" s="53" t="s">
        <v>46</v>
      </c>
      <c r="J18" s="66" t="s">
        <v>8</v>
      </c>
    </row>
    <row r="19" spans="1:10" s="1" customFormat="1" ht="25.5" customHeight="1">
      <c r="A19" s="34">
        <v>9</v>
      </c>
      <c r="B19" s="28" t="s">
        <v>47</v>
      </c>
      <c r="C19" s="52" t="s">
        <v>9</v>
      </c>
      <c r="D19" s="143">
        <v>919</v>
      </c>
      <c r="E19" s="144"/>
      <c r="F19" s="162"/>
      <c r="G19" s="163"/>
      <c r="H19" s="35">
        <f>D19*F19</f>
        <v>0</v>
      </c>
      <c r="I19" s="28">
        <v>8</v>
      </c>
      <c r="J19" s="36">
        <f>H19*1.08</f>
        <v>0</v>
      </c>
    </row>
    <row r="20" spans="1:10" s="1" customFormat="1" ht="25.5" customHeight="1">
      <c r="A20" s="37">
        <v>10</v>
      </c>
      <c r="B20" s="38" t="s">
        <v>48</v>
      </c>
      <c r="C20" s="52" t="s">
        <v>9</v>
      </c>
      <c r="D20" s="132">
        <v>492</v>
      </c>
      <c r="E20" s="133"/>
      <c r="F20" s="162"/>
      <c r="G20" s="163"/>
      <c r="H20" s="35">
        <f>D20*F20</f>
        <v>0</v>
      </c>
      <c r="I20" s="38">
        <v>8</v>
      </c>
      <c r="J20" s="36">
        <f>H20*1.08</f>
        <v>0</v>
      </c>
    </row>
    <row r="21" spans="1:10" s="1" customFormat="1" ht="25.5" customHeight="1">
      <c r="A21" s="59">
        <v>11</v>
      </c>
      <c r="B21" s="4" t="s">
        <v>39</v>
      </c>
      <c r="C21" s="44" t="s">
        <v>10</v>
      </c>
      <c r="D21" s="132">
        <v>3.35</v>
      </c>
      <c r="E21" s="133"/>
      <c r="F21" s="125"/>
      <c r="G21" s="126"/>
      <c r="H21" s="35">
        <f>D21*F21</f>
        <v>0</v>
      </c>
      <c r="I21" s="44">
        <v>8</v>
      </c>
      <c r="J21" s="36">
        <f>H21*1.08</f>
        <v>0</v>
      </c>
    </row>
    <row r="22" spans="1:10" s="1" customFormat="1" ht="26.25" customHeight="1" thickBot="1">
      <c r="A22" s="59">
        <v>12</v>
      </c>
      <c r="B22" s="44" t="s">
        <v>38</v>
      </c>
      <c r="C22" s="29" t="s">
        <v>10</v>
      </c>
      <c r="D22" s="160">
        <v>3.73</v>
      </c>
      <c r="E22" s="161"/>
      <c r="F22" s="130"/>
      <c r="G22" s="131"/>
      <c r="H22" s="35">
        <f>D22*F22</f>
        <v>0</v>
      </c>
      <c r="I22" s="44">
        <v>8</v>
      </c>
      <c r="J22" s="36">
        <f>H22*1.08</f>
        <v>0</v>
      </c>
    </row>
    <row r="23" spans="1:10" s="1" customFormat="1" ht="22.5" customHeight="1" thickBot="1">
      <c r="A23" s="32"/>
      <c r="B23" s="33" t="s">
        <v>12</v>
      </c>
      <c r="C23" s="54"/>
      <c r="D23" s="138"/>
      <c r="E23" s="139"/>
      <c r="F23" s="127"/>
      <c r="G23" s="128"/>
      <c r="H23" s="41"/>
      <c r="I23" s="42"/>
      <c r="J23" s="43"/>
    </row>
    <row r="24" spans="1:10" s="1" customFormat="1" ht="19.5" customHeight="1">
      <c r="A24" s="140">
        <v>13</v>
      </c>
      <c r="B24" s="141" t="s">
        <v>13</v>
      </c>
      <c r="C24" s="28" t="s">
        <v>14</v>
      </c>
      <c r="D24" s="143">
        <v>24</v>
      </c>
      <c r="E24" s="144"/>
      <c r="F24" s="162"/>
      <c r="G24" s="163"/>
      <c r="H24" s="35">
        <f>D24*F24</f>
        <v>0</v>
      </c>
      <c r="I24" s="28">
        <v>8</v>
      </c>
      <c r="J24" s="36">
        <f>H24*1.08</f>
        <v>0</v>
      </c>
    </row>
    <row r="25" spans="1:10" s="1" customFormat="1" ht="19.5" customHeight="1">
      <c r="A25" s="137"/>
      <c r="B25" s="142"/>
      <c r="C25" s="38" t="s">
        <v>11</v>
      </c>
      <c r="D25" s="132">
        <v>8770</v>
      </c>
      <c r="E25" s="133"/>
      <c r="F25" s="162"/>
      <c r="G25" s="163"/>
      <c r="H25" s="35">
        <f aca="true" t="shared" si="2" ref="H25:H34">D25*F25</f>
        <v>0</v>
      </c>
      <c r="I25" s="38">
        <v>8</v>
      </c>
      <c r="J25" s="36">
        <f aca="true" t="shared" si="3" ref="J25:J33">H25*1.08</f>
        <v>0</v>
      </c>
    </row>
    <row r="26" spans="1:10" s="1" customFormat="1" ht="19.5" customHeight="1">
      <c r="A26" s="137">
        <v>14</v>
      </c>
      <c r="B26" s="142" t="s">
        <v>15</v>
      </c>
      <c r="C26" s="38" t="s">
        <v>16</v>
      </c>
      <c r="D26" s="132">
        <v>50</v>
      </c>
      <c r="E26" s="133"/>
      <c r="F26" s="162"/>
      <c r="G26" s="163"/>
      <c r="H26" s="35">
        <f t="shared" si="2"/>
        <v>0</v>
      </c>
      <c r="I26" s="38">
        <v>8</v>
      </c>
      <c r="J26" s="36">
        <f t="shared" si="3"/>
        <v>0</v>
      </c>
    </row>
    <row r="27" spans="1:10" s="1" customFormat="1" ht="19.5" customHeight="1">
      <c r="A27" s="137"/>
      <c r="B27" s="142"/>
      <c r="C27" s="38" t="s">
        <v>17</v>
      </c>
      <c r="D27" s="132">
        <v>20</v>
      </c>
      <c r="E27" s="133"/>
      <c r="F27" s="162"/>
      <c r="G27" s="163"/>
      <c r="H27" s="35">
        <f t="shared" si="2"/>
        <v>0</v>
      </c>
      <c r="I27" s="38">
        <v>8</v>
      </c>
      <c r="J27" s="36">
        <f t="shared" si="3"/>
        <v>0</v>
      </c>
    </row>
    <row r="28" spans="1:10" s="1" customFormat="1" ht="19.5" customHeight="1">
      <c r="A28" s="137">
        <v>15</v>
      </c>
      <c r="B28" s="142" t="s">
        <v>18</v>
      </c>
      <c r="C28" s="38" t="s">
        <v>11</v>
      </c>
      <c r="D28" s="132">
        <v>16</v>
      </c>
      <c r="E28" s="133"/>
      <c r="F28" s="162"/>
      <c r="G28" s="163"/>
      <c r="H28" s="35">
        <f t="shared" si="2"/>
        <v>0</v>
      </c>
      <c r="I28" s="38">
        <v>8</v>
      </c>
      <c r="J28" s="36">
        <f t="shared" si="3"/>
        <v>0</v>
      </c>
    </row>
    <row r="29" spans="1:10" s="1" customFormat="1" ht="19.5" customHeight="1">
      <c r="A29" s="137"/>
      <c r="B29" s="142"/>
      <c r="C29" s="38" t="s">
        <v>11</v>
      </c>
      <c r="D29" s="132">
        <v>48</v>
      </c>
      <c r="E29" s="133"/>
      <c r="F29" s="162"/>
      <c r="G29" s="163"/>
      <c r="H29" s="35">
        <f t="shared" si="2"/>
        <v>0</v>
      </c>
      <c r="I29" s="38">
        <v>23</v>
      </c>
      <c r="J29" s="36">
        <f>H29*1.23</f>
        <v>0</v>
      </c>
    </row>
    <row r="30" spans="1:10" s="1" customFormat="1" ht="19.5" customHeight="1">
      <c r="A30" s="137"/>
      <c r="B30" s="142"/>
      <c r="C30" s="38" t="s">
        <v>11</v>
      </c>
      <c r="D30" s="132">
        <v>32</v>
      </c>
      <c r="E30" s="133"/>
      <c r="F30" s="162"/>
      <c r="G30" s="163"/>
      <c r="H30" s="35">
        <f t="shared" si="2"/>
        <v>0</v>
      </c>
      <c r="I30" s="38">
        <v>8</v>
      </c>
      <c r="J30" s="36">
        <f t="shared" si="3"/>
        <v>0</v>
      </c>
    </row>
    <row r="31" spans="1:10" s="1" customFormat="1" ht="19.5" customHeight="1">
      <c r="A31" s="137">
        <v>16</v>
      </c>
      <c r="B31" s="142" t="s">
        <v>32</v>
      </c>
      <c r="C31" s="38" t="s">
        <v>16</v>
      </c>
      <c r="D31" s="132">
        <v>3</v>
      </c>
      <c r="E31" s="133"/>
      <c r="F31" s="162"/>
      <c r="G31" s="163"/>
      <c r="H31" s="35">
        <f t="shared" si="2"/>
        <v>0</v>
      </c>
      <c r="I31" s="38">
        <v>8</v>
      </c>
      <c r="J31" s="36">
        <f t="shared" si="3"/>
        <v>0</v>
      </c>
    </row>
    <row r="32" spans="1:10" s="1" customFormat="1" ht="19.5" customHeight="1">
      <c r="A32" s="137"/>
      <c r="B32" s="142"/>
      <c r="C32" s="38" t="s">
        <v>16</v>
      </c>
      <c r="D32" s="132">
        <v>10</v>
      </c>
      <c r="E32" s="133"/>
      <c r="F32" s="162"/>
      <c r="G32" s="163"/>
      <c r="H32" s="35">
        <f t="shared" si="2"/>
        <v>0</v>
      </c>
      <c r="I32" s="38">
        <v>8</v>
      </c>
      <c r="J32" s="36">
        <f t="shared" si="3"/>
        <v>0</v>
      </c>
    </row>
    <row r="33" spans="1:10" s="1" customFormat="1" ht="19.5" customHeight="1">
      <c r="A33" s="137">
        <v>17</v>
      </c>
      <c r="B33" s="145" t="s">
        <v>41</v>
      </c>
      <c r="C33" s="44" t="s">
        <v>40</v>
      </c>
      <c r="D33" s="132">
        <v>3</v>
      </c>
      <c r="E33" s="133"/>
      <c r="F33" s="162"/>
      <c r="G33" s="163"/>
      <c r="H33" s="35">
        <f t="shared" si="2"/>
        <v>0</v>
      </c>
      <c r="I33" s="44">
        <v>8</v>
      </c>
      <c r="J33" s="36">
        <f t="shared" si="3"/>
        <v>0</v>
      </c>
    </row>
    <row r="34" spans="1:10" ht="19.5" customHeight="1" thickBot="1">
      <c r="A34" s="137"/>
      <c r="B34" s="146"/>
      <c r="C34" s="44" t="s">
        <v>19</v>
      </c>
      <c r="D34" s="135">
        <v>500</v>
      </c>
      <c r="E34" s="136"/>
      <c r="F34" s="162"/>
      <c r="G34" s="163"/>
      <c r="H34" s="35">
        <f t="shared" si="2"/>
        <v>0</v>
      </c>
      <c r="I34" s="44">
        <v>23</v>
      </c>
      <c r="J34" s="36">
        <f>H34*1.23</f>
        <v>0</v>
      </c>
    </row>
    <row r="35" spans="1:10" ht="25.5" customHeight="1" thickBot="1">
      <c r="A35" s="45"/>
      <c r="B35" s="33" t="s">
        <v>20</v>
      </c>
      <c r="C35" s="40"/>
      <c r="D35" s="149"/>
      <c r="E35" s="150"/>
      <c r="F35" s="134"/>
      <c r="G35" s="128"/>
      <c r="H35" s="41"/>
      <c r="I35" s="42"/>
      <c r="J35" s="43"/>
    </row>
    <row r="36" spans="1:10" ht="19.5" customHeight="1">
      <c r="A36" s="140">
        <v>18</v>
      </c>
      <c r="B36" s="141" t="s">
        <v>21</v>
      </c>
      <c r="C36" s="28" t="s">
        <v>11</v>
      </c>
      <c r="D36" s="147">
        <v>60</v>
      </c>
      <c r="E36" s="148"/>
      <c r="F36" s="162"/>
      <c r="G36" s="163"/>
      <c r="H36" s="35">
        <f>D36*F36</f>
        <v>0</v>
      </c>
      <c r="I36" s="28">
        <v>23</v>
      </c>
      <c r="J36" s="36">
        <f>H36*1.23</f>
        <v>0</v>
      </c>
    </row>
    <row r="37" spans="1:10" ht="19.5" customHeight="1">
      <c r="A37" s="137"/>
      <c r="B37" s="142"/>
      <c r="C37" s="38" t="s">
        <v>14</v>
      </c>
      <c r="D37" s="132">
        <v>8</v>
      </c>
      <c r="E37" s="133"/>
      <c r="F37" s="162"/>
      <c r="G37" s="163"/>
      <c r="H37" s="35">
        <f aca="true" t="shared" si="4" ref="H37:H52">D37*F37</f>
        <v>0</v>
      </c>
      <c r="I37" s="38">
        <v>23</v>
      </c>
      <c r="J37" s="36">
        <f aca="true" t="shared" si="5" ref="J37:J43">H37*1.23</f>
        <v>0</v>
      </c>
    </row>
    <row r="38" spans="1:10" ht="19.5" customHeight="1">
      <c r="A38" s="151">
        <v>19</v>
      </c>
      <c r="B38" s="145" t="s">
        <v>22</v>
      </c>
      <c r="C38" s="38" t="s">
        <v>14</v>
      </c>
      <c r="D38" s="132">
        <v>50</v>
      </c>
      <c r="E38" s="133"/>
      <c r="F38" s="162"/>
      <c r="G38" s="163"/>
      <c r="H38" s="35">
        <f t="shared" si="4"/>
        <v>0</v>
      </c>
      <c r="I38" s="38">
        <v>23</v>
      </c>
      <c r="J38" s="36">
        <f t="shared" si="5"/>
        <v>0</v>
      </c>
    </row>
    <row r="39" spans="1:10" ht="19.5" customHeight="1">
      <c r="A39" s="152"/>
      <c r="B39" s="154"/>
      <c r="C39" s="38" t="s">
        <v>11</v>
      </c>
      <c r="D39" s="132">
        <v>50</v>
      </c>
      <c r="E39" s="133"/>
      <c r="F39" s="162"/>
      <c r="G39" s="163"/>
      <c r="H39" s="35">
        <f t="shared" si="4"/>
        <v>0</v>
      </c>
      <c r="I39" s="38">
        <v>23</v>
      </c>
      <c r="J39" s="36">
        <f t="shared" si="5"/>
        <v>0</v>
      </c>
    </row>
    <row r="40" spans="1:10" ht="19.5" customHeight="1">
      <c r="A40" s="153"/>
      <c r="B40" s="141"/>
      <c r="C40" s="38" t="s">
        <v>11</v>
      </c>
      <c r="D40" s="132">
        <v>120</v>
      </c>
      <c r="E40" s="133"/>
      <c r="F40" s="162"/>
      <c r="G40" s="163"/>
      <c r="H40" s="35">
        <f t="shared" si="4"/>
        <v>0</v>
      </c>
      <c r="I40" s="38">
        <v>23</v>
      </c>
      <c r="J40" s="36">
        <f t="shared" si="5"/>
        <v>0</v>
      </c>
    </row>
    <row r="41" spans="1:10" ht="19.5" customHeight="1">
      <c r="A41" s="151">
        <v>20</v>
      </c>
      <c r="B41" s="164" t="s">
        <v>52</v>
      </c>
      <c r="C41" s="38" t="s">
        <v>11</v>
      </c>
      <c r="D41" s="132">
        <v>40</v>
      </c>
      <c r="E41" s="133"/>
      <c r="F41" s="162"/>
      <c r="G41" s="163"/>
      <c r="H41" s="35">
        <f t="shared" si="4"/>
        <v>0</v>
      </c>
      <c r="I41" s="38">
        <v>23</v>
      </c>
      <c r="J41" s="36">
        <f t="shared" si="5"/>
        <v>0</v>
      </c>
    </row>
    <row r="42" spans="1:10" ht="19.5" customHeight="1">
      <c r="A42" s="152"/>
      <c r="B42" s="165"/>
      <c r="C42" s="38" t="s">
        <v>11</v>
      </c>
      <c r="D42" s="132">
        <v>32</v>
      </c>
      <c r="E42" s="133"/>
      <c r="F42" s="162"/>
      <c r="G42" s="163"/>
      <c r="H42" s="35">
        <f t="shared" si="4"/>
        <v>0</v>
      </c>
      <c r="I42" s="38">
        <v>23</v>
      </c>
      <c r="J42" s="36">
        <f t="shared" si="5"/>
        <v>0</v>
      </c>
    </row>
    <row r="43" spans="1:10" ht="19.5" customHeight="1">
      <c r="A43" s="153"/>
      <c r="B43" s="166"/>
      <c r="C43" s="38" t="s">
        <v>14</v>
      </c>
      <c r="D43" s="132">
        <v>8</v>
      </c>
      <c r="E43" s="133"/>
      <c r="F43" s="162"/>
      <c r="G43" s="163"/>
      <c r="H43" s="35">
        <f t="shared" si="4"/>
        <v>0</v>
      </c>
      <c r="I43" s="38">
        <v>23</v>
      </c>
      <c r="J43" s="36">
        <f t="shared" si="5"/>
        <v>0</v>
      </c>
    </row>
    <row r="44" spans="1:10" ht="19.5" customHeight="1">
      <c r="A44" s="46">
        <v>21</v>
      </c>
      <c r="B44" s="38" t="s">
        <v>33</v>
      </c>
      <c r="C44" s="38" t="s">
        <v>14</v>
      </c>
      <c r="D44" s="167">
        <v>30</v>
      </c>
      <c r="E44" s="168"/>
      <c r="F44" s="162"/>
      <c r="G44" s="163"/>
      <c r="H44" s="35">
        <f t="shared" si="4"/>
        <v>0</v>
      </c>
      <c r="I44" s="38">
        <v>8</v>
      </c>
      <c r="J44" s="39">
        <f>H44*1.08</f>
        <v>0</v>
      </c>
    </row>
    <row r="45" spans="1:10" ht="19.5" customHeight="1">
      <c r="A45" s="152">
        <v>22</v>
      </c>
      <c r="B45" s="154" t="s">
        <v>53</v>
      </c>
      <c r="C45" s="68" t="s">
        <v>11</v>
      </c>
      <c r="D45" s="142">
        <v>32</v>
      </c>
      <c r="E45" s="142"/>
      <c r="F45" s="162"/>
      <c r="G45" s="163"/>
      <c r="H45" s="35">
        <f>D45*F45</f>
        <v>0</v>
      </c>
      <c r="I45" s="38">
        <v>23</v>
      </c>
      <c r="J45" s="36">
        <f>H45*1.23</f>
        <v>0</v>
      </c>
    </row>
    <row r="46" spans="1:10" ht="19.5" customHeight="1">
      <c r="A46" s="152"/>
      <c r="B46" s="154"/>
      <c r="C46" s="68" t="s">
        <v>14</v>
      </c>
      <c r="D46" s="142">
        <v>4</v>
      </c>
      <c r="E46" s="142"/>
      <c r="F46" s="162"/>
      <c r="G46" s="163"/>
      <c r="H46" s="35">
        <f>D46*F46</f>
        <v>0</v>
      </c>
      <c r="I46" s="38">
        <v>23</v>
      </c>
      <c r="J46" s="36">
        <f>H46*1.23</f>
        <v>0</v>
      </c>
    </row>
    <row r="47" spans="1:10" ht="19.5" customHeight="1">
      <c r="A47" s="152"/>
      <c r="B47" s="154"/>
      <c r="C47" s="68" t="s">
        <v>11</v>
      </c>
      <c r="D47" s="142">
        <v>16</v>
      </c>
      <c r="E47" s="142"/>
      <c r="F47" s="162"/>
      <c r="G47" s="163"/>
      <c r="H47" s="35">
        <f>D47*F47</f>
        <v>0</v>
      </c>
      <c r="I47" s="38">
        <v>23</v>
      </c>
      <c r="J47" s="36">
        <f>H47*1.23</f>
        <v>0</v>
      </c>
    </row>
    <row r="48" spans="1:10" ht="19.5" customHeight="1">
      <c r="A48" s="152"/>
      <c r="B48" s="154"/>
      <c r="C48" s="74" t="s">
        <v>14</v>
      </c>
      <c r="D48" s="145">
        <v>2</v>
      </c>
      <c r="E48" s="145"/>
      <c r="F48" s="162"/>
      <c r="G48" s="163"/>
      <c r="H48" s="35">
        <f>D48*F48</f>
        <v>0</v>
      </c>
      <c r="I48" s="44">
        <v>23</v>
      </c>
      <c r="J48" s="36">
        <f>H48*1.23</f>
        <v>0</v>
      </c>
    </row>
    <row r="49" spans="1:10" ht="19.5" customHeight="1">
      <c r="A49" s="151">
        <v>23</v>
      </c>
      <c r="B49" s="38" t="s">
        <v>77</v>
      </c>
      <c r="C49" s="38" t="s">
        <v>11</v>
      </c>
      <c r="D49" s="132">
        <v>10</v>
      </c>
      <c r="E49" s="133"/>
      <c r="F49" s="162"/>
      <c r="G49" s="163"/>
      <c r="H49" s="35">
        <f t="shared" si="4"/>
        <v>0</v>
      </c>
      <c r="I49" s="38">
        <v>8</v>
      </c>
      <c r="J49" s="36">
        <f>H49*1.08</f>
        <v>0</v>
      </c>
    </row>
    <row r="50" spans="1:10" ht="27" customHeight="1">
      <c r="A50" s="152"/>
      <c r="B50" s="38" t="s">
        <v>78</v>
      </c>
      <c r="C50" s="38" t="s">
        <v>11</v>
      </c>
      <c r="D50" s="132">
        <v>10</v>
      </c>
      <c r="E50" s="133"/>
      <c r="F50" s="162"/>
      <c r="G50" s="163"/>
      <c r="H50" s="35">
        <f t="shared" si="4"/>
        <v>0</v>
      </c>
      <c r="I50" s="38">
        <v>8</v>
      </c>
      <c r="J50" s="36">
        <f>H50*1.08</f>
        <v>0</v>
      </c>
    </row>
    <row r="51" spans="1:10" ht="29.25" customHeight="1">
      <c r="A51" s="152"/>
      <c r="B51" s="38" t="s">
        <v>79</v>
      </c>
      <c r="C51" s="38" t="s">
        <v>11</v>
      </c>
      <c r="D51" s="132">
        <v>10</v>
      </c>
      <c r="E51" s="133"/>
      <c r="F51" s="162"/>
      <c r="G51" s="163"/>
      <c r="H51" s="35">
        <f t="shared" si="4"/>
        <v>0</v>
      </c>
      <c r="I51" s="38">
        <v>8</v>
      </c>
      <c r="J51" s="36">
        <f>H51*1.08</f>
        <v>0</v>
      </c>
    </row>
    <row r="52" spans="1:10" ht="19.5" customHeight="1" thickBot="1">
      <c r="A52" s="152"/>
      <c r="B52" s="38" t="s">
        <v>80</v>
      </c>
      <c r="C52" s="38" t="s">
        <v>14</v>
      </c>
      <c r="D52" s="135">
        <v>10</v>
      </c>
      <c r="E52" s="136"/>
      <c r="F52" s="162"/>
      <c r="G52" s="163"/>
      <c r="H52" s="35">
        <f t="shared" si="4"/>
        <v>0</v>
      </c>
      <c r="I52" s="38">
        <v>8</v>
      </c>
      <c r="J52" s="36">
        <f>H52*1.08</f>
        <v>0</v>
      </c>
    </row>
    <row r="53" spans="1:10" ht="25.5" customHeight="1" thickBot="1">
      <c r="A53" s="118"/>
      <c r="B53" s="119"/>
      <c r="C53" s="119"/>
      <c r="D53" s="119"/>
      <c r="E53" s="119"/>
      <c r="F53" s="119"/>
      <c r="G53" s="120"/>
      <c r="H53" s="89">
        <f>SUM(H10:H52)</f>
        <v>0</v>
      </c>
      <c r="I53" s="87"/>
      <c r="J53" s="89">
        <f>SUM(J10:J52)</f>
        <v>0</v>
      </c>
    </row>
    <row r="54" spans="1:10" ht="32.25" customHeight="1">
      <c r="A54" s="30" t="s">
        <v>24</v>
      </c>
      <c r="B54" s="30"/>
      <c r="C54" s="30"/>
      <c r="D54" s="30"/>
      <c r="E54" s="50"/>
      <c r="F54" s="71"/>
      <c r="G54" s="71"/>
      <c r="H54" s="30"/>
      <c r="I54" s="51"/>
      <c r="J54" s="30"/>
    </row>
    <row r="55" spans="1:10" ht="25.5" customHeight="1">
      <c r="A55" s="30" t="s">
        <v>25</v>
      </c>
      <c r="B55" s="30"/>
      <c r="C55" s="30"/>
      <c r="D55" s="30"/>
      <c r="E55" s="50"/>
      <c r="F55" s="71"/>
      <c r="G55" s="71"/>
      <c r="H55" s="30"/>
      <c r="I55" s="51"/>
      <c r="J55" s="30"/>
    </row>
    <row r="56" spans="1:10" ht="14.25">
      <c r="A56" s="30"/>
      <c r="B56" s="30"/>
      <c r="C56" s="30"/>
      <c r="D56" s="30"/>
      <c r="E56" s="50"/>
      <c r="F56" s="71"/>
      <c r="G56" s="71"/>
      <c r="H56" s="30"/>
      <c r="I56" s="51"/>
      <c r="J56" s="30"/>
    </row>
    <row r="57" spans="1:10" ht="14.25">
      <c r="A57" s="30" t="s">
        <v>26</v>
      </c>
      <c r="B57" s="30"/>
      <c r="C57" s="30"/>
      <c r="D57" s="30"/>
      <c r="E57" s="50"/>
      <c r="F57" s="71"/>
      <c r="G57" s="71"/>
      <c r="H57" s="30"/>
      <c r="I57" s="51"/>
      <c r="J57" s="30"/>
    </row>
    <row r="58" spans="1:10" ht="14.25">
      <c r="A58" s="30" t="s">
        <v>27</v>
      </c>
      <c r="B58" s="30"/>
      <c r="C58" s="30"/>
      <c r="D58" s="30"/>
      <c r="E58" s="50"/>
      <c r="F58" s="71"/>
      <c r="G58" s="71"/>
      <c r="H58" s="30"/>
      <c r="I58" s="51"/>
      <c r="J58" s="30"/>
    </row>
    <row r="59" spans="1:10" ht="31.5" customHeight="1">
      <c r="A59" s="30"/>
      <c r="B59" s="30"/>
      <c r="C59" s="30"/>
      <c r="D59" s="30"/>
      <c r="E59" s="50"/>
      <c r="F59" s="71"/>
      <c r="G59" s="71"/>
      <c r="H59" s="30"/>
      <c r="I59" s="51"/>
      <c r="J59" s="30"/>
    </row>
    <row r="60" spans="1:10" ht="12.75">
      <c r="A60" s="30" t="s">
        <v>28</v>
      </c>
      <c r="B60" s="30"/>
      <c r="C60" s="30"/>
      <c r="D60" s="30"/>
      <c r="E60" s="50"/>
      <c r="F60" s="71"/>
      <c r="G60" s="71"/>
      <c r="H60" s="30"/>
      <c r="I60" s="30"/>
      <c r="J60" s="30"/>
    </row>
    <row r="61" spans="1:10" ht="12.75">
      <c r="A61" s="30" t="s">
        <v>25</v>
      </c>
      <c r="B61" s="30"/>
      <c r="C61" s="30"/>
      <c r="D61" s="30"/>
      <c r="H61" s="30"/>
      <c r="I61" s="30"/>
      <c r="J61" s="30"/>
    </row>
    <row r="62" ht="12.75">
      <c r="F62" s="72"/>
    </row>
    <row r="63" spans="1:6" ht="15">
      <c r="A63" s="13" t="s">
        <v>29</v>
      </c>
      <c r="F63" s="72"/>
    </row>
    <row r="64" ht="12.75">
      <c r="F64" s="72"/>
    </row>
  </sheetData>
  <sheetProtection/>
  <mergeCells count="96">
    <mergeCell ref="A45:A48"/>
    <mergeCell ref="B45:B48"/>
    <mergeCell ref="D45:E45"/>
    <mergeCell ref="F45:G45"/>
    <mergeCell ref="D46:E46"/>
    <mergeCell ref="F46:G46"/>
    <mergeCell ref="D47:E47"/>
    <mergeCell ref="F47:G47"/>
    <mergeCell ref="D48:E48"/>
    <mergeCell ref="F48:G48"/>
    <mergeCell ref="D21:E21"/>
    <mergeCell ref="F21:G21"/>
    <mergeCell ref="D44:E44"/>
    <mergeCell ref="F44:G44"/>
    <mergeCell ref="A49:A52"/>
    <mergeCell ref="D49:E49"/>
    <mergeCell ref="D50:E50"/>
    <mergeCell ref="D51:E51"/>
    <mergeCell ref="D52:E52"/>
    <mergeCell ref="F23:G23"/>
    <mergeCell ref="A53:G53"/>
    <mergeCell ref="F51:G51"/>
    <mergeCell ref="F52:G52"/>
    <mergeCell ref="F49:G49"/>
    <mergeCell ref="F50:G50"/>
    <mergeCell ref="F35:G35"/>
    <mergeCell ref="D39:E39"/>
    <mergeCell ref="F39:G39"/>
    <mergeCell ref="A41:A43"/>
    <mergeCell ref="B41:B43"/>
    <mergeCell ref="D41:E41"/>
    <mergeCell ref="D38:E38"/>
    <mergeCell ref="D40:E40"/>
    <mergeCell ref="F40:G40"/>
    <mergeCell ref="D43:E43"/>
    <mergeCell ref="F43:G43"/>
    <mergeCell ref="D42:E42"/>
    <mergeCell ref="F41:G41"/>
    <mergeCell ref="F42:G42"/>
    <mergeCell ref="F36:G36"/>
    <mergeCell ref="D37:E37"/>
    <mergeCell ref="F37:G37"/>
    <mergeCell ref="F38:G38"/>
    <mergeCell ref="D35:E35"/>
    <mergeCell ref="A36:A37"/>
    <mergeCell ref="B36:B37"/>
    <mergeCell ref="D36:E36"/>
    <mergeCell ref="A38:A40"/>
    <mergeCell ref="B38:B40"/>
    <mergeCell ref="D32:E32"/>
    <mergeCell ref="F32:G32"/>
    <mergeCell ref="A33:A34"/>
    <mergeCell ref="B33:B34"/>
    <mergeCell ref="D33:E33"/>
    <mergeCell ref="F33:G33"/>
    <mergeCell ref="D34:E34"/>
    <mergeCell ref="F34:G34"/>
    <mergeCell ref="A31:A32"/>
    <mergeCell ref="B31:B32"/>
    <mergeCell ref="D31:E31"/>
    <mergeCell ref="F31:G31"/>
    <mergeCell ref="D28:E28"/>
    <mergeCell ref="F28:G28"/>
    <mergeCell ref="D29:E29"/>
    <mergeCell ref="F29:G29"/>
    <mergeCell ref="D30:E30"/>
    <mergeCell ref="F30:G30"/>
    <mergeCell ref="D22:E22"/>
    <mergeCell ref="F22:G22"/>
    <mergeCell ref="D23:E23"/>
    <mergeCell ref="A24:A25"/>
    <mergeCell ref="D24:E24"/>
    <mergeCell ref="F24:G24"/>
    <mergeCell ref="D25:E25"/>
    <mergeCell ref="F25:G25"/>
    <mergeCell ref="B24:B25"/>
    <mergeCell ref="F20:G20"/>
    <mergeCell ref="A1:I1"/>
    <mergeCell ref="B2:I2"/>
    <mergeCell ref="B4:I4"/>
    <mergeCell ref="B5:I5"/>
    <mergeCell ref="F10:F17"/>
    <mergeCell ref="D18:E18"/>
    <mergeCell ref="F18:G18"/>
    <mergeCell ref="F7:H7"/>
    <mergeCell ref="D19:E19"/>
    <mergeCell ref="F19:G19"/>
    <mergeCell ref="D20:E20"/>
    <mergeCell ref="A26:A27"/>
    <mergeCell ref="A28:A30"/>
    <mergeCell ref="B28:B30"/>
    <mergeCell ref="B26:B27"/>
    <mergeCell ref="D26:E26"/>
    <mergeCell ref="F26:G26"/>
    <mergeCell ref="D27:E27"/>
    <mergeCell ref="F27:G27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8"/>
  <sheetViews>
    <sheetView zoomScaleSheetLayoutView="100" zoomScalePageLayoutView="0" workbookViewId="0" topLeftCell="A1">
      <selection activeCell="B8" sqref="B8"/>
    </sheetView>
  </sheetViews>
  <sheetFormatPr defaultColWidth="9.140625" defaultRowHeight="12.75"/>
  <cols>
    <col min="1" max="1" width="6.421875" style="0" customWidth="1"/>
    <col min="2" max="2" width="36.00390625" style="0" customWidth="1"/>
    <col min="3" max="4" width="15.57421875" style="0" customWidth="1"/>
    <col min="5" max="5" width="15.57421875" style="30" customWidth="1"/>
    <col min="6" max="7" width="15.57421875" style="69" customWidth="1"/>
    <col min="8" max="10" width="15.57421875" style="0" customWidth="1"/>
  </cols>
  <sheetData>
    <row r="1" spans="1:10" ht="12.75" customHeight="1">
      <c r="A1" s="156" t="s">
        <v>88</v>
      </c>
      <c r="B1" s="156"/>
      <c r="C1" s="156"/>
      <c r="D1" s="156"/>
      <c r="E1" s="156"/>
      <c r="F1" s="156"/>
      <c r="G1" s="156"/>
      <c r="H1" s="156"/>
      <c r="I1" s="156"/>
      <c r="J1" s="30"/>
    </row>
    <row r="2" spans="1:10" ht="15.75">
      <c r="A2" s="30"/>
      <c r="B2" s="157" t="s">
        <v>63</v>
      </c>
      <c r="C2" s="157"/>
      <c r="D2" s="157"/>
      <c r="E2" s="157"/>
      <c r="F2" s="157"/>
      <c r="G2" s="157"/>
      <c r="H2" s="157"/>
      <c r="I2" s="157"/>
      <c r="J2" s="30"/>
    </row>
    <row r="3" spans="1:10" ht="12.75">
      <c r="A3" s="30"/>
      <c r="B3" s="30"/>
      <c r="C3" s="30"/>
      <c r="D3" s="30"/>
      <c r="H3" s="30"/>
      <c r="I3" s="30"/>
      <c r="J3" s="30"/>
    </row>
    <row r="4" spans="1:10" ht="15" customHeight="1">
      <c r="A4" s="30"/>
      <c r="B4" s="158" t="s">
        <v>0</v>
      </c>
      <c r="C4" s="158"/>
      <c r="D4" s="158"/>
      <c r="E4" s="158"/>
      <c r="F4" s="158"/>
      <c r="G4" s="158"/>
      <c r="H4" s="158"/>
      <c r="I4" s="158"/>
      <c r="J4" s="30"/>
    </row>
    <row r="5" spans="1:10" ht="14.25">
      <c r="A5" s="30"/>
      <c r="B5" s="158" t="s">
        <v>1</v>
      </c>
      <c r="C5" s="158"/>
      <c r="D5" s="158"/>
      <c r="E5" s="158"/>
      <c r="F5" s="158"/>
      <c r="G5" s="158"/>
      <c r="H5" s="158"/>
      <c r="I5" s="158"/>
      <c r="J5" s="30"/>
    </row>
    <row r="6" spans="1:10" ht="22.5" customHeight="1">
      <c r="A6" s="30"/>
      <c r="B6" s="30"/>
      <c r="C6" s="30"/>
      <c r="D6" s="30"/>
      <c r="H6" s="30"/>
      <c r="I6" s="30"/>
      <c r="J6" s="30"/>
    </row>
    <row r="7" spans="1:10" s="1" customFormat="1" ht="25.5">
      <c r="A7" s="31"/>
      <c r="B7" s="31" t="s">
        <v>89</v>
      </c>
      <c r="C7" s="31"/>
      <c r="D7" s="31"/>
      <c r="E7" s="31"/>
      <c r="F7" s="159"/>
      <c r="G7" s="159"/>
      <c r="H7" s="159"/>
      <c r="I7" s="31"/>
      <c r="J7" s="31"/>
    </row>
    <row r="8" spans="1:10" s="1" customFormat="1" ht="13.5" thickBot="1">
      <c r="A8" s="31"/>
      <c r="B8" s="31"/>
      <c r="C8" s="31"/>
      <c r="D8" s="31"/>
      <c r="E8" s="31"/>
      <c r="F8" s="70"/>
      <c r="G8" s="70"/>
      <c r="H8" s="31"/>
      <c r="I8" s="31"/>
      <c r="J8" s="31"/>
    </row>
    <row r="9" spans="1:10" s="1" customFormat="1" ht="48" customHeight="1" thickBot="1">
      <c r="A9" s="80" t="s">
        <v>2</v>
      </c>
      <c r="B9" s="53" t="s">
        <v>3</v>
      </c>
      <c r="C9" s="53" t="s">
        <v>4</v>
      </c>
      <c r="D9" s="53" t="s">
        <v>58</v>
      </c>
      <c r="E9" s="53" t="s">
        <v>44</v>
      </c>
      <c r="F9" s="33" t="s">
        <v>5</v>
      </c>
      <c r="G9" s="33" t="s">
        <v>45</v>
      </c>
      <c r="H9" s="53" t="s">
        <v>6</v>
      </c>
      <c r="I9" s="53" t="s">
        <v>7</v>
      </c>
      <c r="J9" s="57" t="s">
        <v>8</v>
      </c>
    </row>
    <row r="10" spans="1:10" s="1" customFormat="1" ht="27.75" customHeight="1">
      <c r="A10" s="34">
        <v>1</v>
      </c>
      <c r="B10" s="28" t="s">
        <v>43</v>
      </c>
      <c r="C10" s="52" t="s">
        <v>9</v>
      </c>
      <c r="D10" s="28">
        <v>1551</v>
      </c>
      <c r="E10" s="73">
        <v>0.86</v>
      </c>
      <c r="F10" s="129"/>
      <c r="G10" s="56">
        <f>E10*F10</f>
        <v>0</v>
      </c>
      <c r="H10" s="35">
        <f>D10*G10</f>
        <v>0</v>
      </c>
      <c r="I10" s="28">
        <v>8</v>
      </c>
      <c r="J10" s="36">
        <f aca="true" t="shared" si="0" ref="J10:J17">H10*1.08</f>
        <v>0</v>
      </c>
    </row>
    <row r="11" spans="1:10" s="1" customFormat="1" ht="12.75">
      <c r="A11" s="34">
        <v>2</v>
      </c>
      <c r="B11" s="28" t="s">
        <v>70</v>
      </c>
      <c r="C11" s="52" t="s">
        <v>9</v>
      </c>
      <c r="D11" s="28">
        <v>230</v>
      </c>
      <c r="E11" s="52">
        <v>0.96</v>
      </c>
      <c r="F11" s="129"/>
      <c r="G11" s="56">
        <f>E11*F10</f>
        <v>0</v>
      </c>
      <c r="H11" s="35">
        <f aca="true" t="shared" si="1" ref="H11:H17">D11*G11</f>
        <v>0</v>
      </c>
      <c r="I11" s="28">
        <v>8</v>
      </c>
      <c r="J11" s="36">
        <f t="shared" si="0"/>
        <v>0</v>
      </c>
    </row>
    <row r="12" spans="1:10" s="1" customFormat="1" ht="25.5">
      <c r="A12" s="34">
        <v>3</v>
      </c>
      <c r="B12" s="28" t="s">
        <v>42</v>
      </c>
      <c r="C12" s="52" t="s">
        <v>9</v>
      </c>
      <c r="D12" s="38">
        <v>233</v>
      </c>
      <c r="E12" s="67">
        <v>1.31</v>
      </c>
      <c r="F12" s="129"/>
      <c r="G12" s="55">
        <f>E12*F10</f>
        <v>0</v>
      </c>
      <c r="H12" s="35">
        <f t="shared" si="1"/>
        <v>0</v>
      </c>
      <c r="I12" s="28">
        <v>8</v>
      </c>
      <c r="J12" s="36">
        <f t="shared" si="0"/>
        <v>0</v>
      </c>
    </row>
    <row r="13" spans="1:10" s="1" customFormat="1" ht="12.75">
      <c r="A13" s="34">
        <v>4</v>
      </c>
      <c r="B13" s="28" t="s">
        <v>71</v>
      </c>
      <c r="C13" s="52" t="s">
        <v>9</v>
      </c>
      <c r="D13" s="38">
        <v>45</v>
      </c>
      <c r="E13" s="67">
        <v>1.41</v>
      </c>
      <c r="F13" s="129"/>
      <c r="G13" s="55">
        <f>E13*F10</f>
        <v>0</v>
      </c>
      <c r="H13" s="35">
        <f t="shared" si="1"/>
        <v>0</v>
      </c>
      <c r="I13" s="28">
        <v>8</v>
      </c>
      <c r="J13" s="36">
        <f>H13*1.08</f>
        <v>0</v>
      </c>
    </row>
    <row r="14" spans="1:10" s="1" customFormat="1" ht="33" customHeight="1">
      <c r="A14" s="37">
        <v>5</v>
      </c>
      <c r="B14" s="38" t="s">
        <v>72</v>
      </c>
      <c r="C14" s="52" t="s">
        <v>9</v>
      </c>
      <c r="D14" s="38">
        <v>976</v>
      </c>
      <c r="E14" s="68">
        <v>1.78</v>
      </c>
      <c r="F14" s="129"/>
      <c r="G14" s="55">
        <f>E14*F10</f>
        <v>0</v>
      </c>
      <c r="H14" s="35">
        <f t="shared" si="1"/>
        <v>0</v>
      </c>
      <c r="I14" s="38">
        <v>8</v>
      </c>
      <c r="J14" s="36">
        <f t="shared" si="0"/>
        <v>0</v>
      </c>
    </row>
    <row r="15" spans="1:10" s="1" customFormat="1" ht="33" customHeight="1">
      <c r="A15" s="37">
        <v>6</v>
      </c>
      <c r="B15" s="38" t="s">
        <v>73</v>
      </c>
      <c r="C15" s="52" t="s">
        <v>9</v>
      </c>
      <c r="D15" s="38">
        <v>255</v>
      </c>
      <c r="E15" s="68">
        <v>2.15</v>
      </c>
      <c r="F15" s="129"/>
      <c r="G15" s="55">
        <f>E15*F10</f>
        <v>0</v>
      </c>
      <c r="H15" s="35">
        <f t="shared" si="1"/>
        <v>0</v>
      </c>
      <c r="I15" s="38">
        <v>8</v>
      </c>
      <c r="J15" s="36">
        <f t="shared" si="0"/>
        <v>0</v>
      </c>
    </row>
    <row r="16" spans="1:10" s="1" customFormat="1" ht="33" customHeight="1">
      <c r="A16" s="37">
        <v>7</v>
      </c>
      <c r="B16" s="38" t="s">
        <v>74</v>
      </c>
      <c r="C16" s="52" t="s">
        <v>9</v>
      </c>
      <c r="D16" s="38">
        <v>50</v>
      </c>
      <c r="E16" s="68">
        <v>2.55</v>
      </c>
      <c r="F16" s="129"/>
      <c r="G16" s="55">
        <f>E16*F10</f>
        <v>0</v>
      </c>
      <c r="H16" s="35">
        <f t="shared" si="1"/>
        <v>0</v>
      </c>
      <c r="I16" s="38">
        <v>8</v>
      </c>
      <c r="J16" s="36">
        <f t="shared" si="0"/>
        <v>0</v>
      </c>
    </row>
    <row r="17" spans="1:10" s="1" customFormat="1" ht="33" customHeight="1" thickBot="1">
      <c r="A17" s="59">
        <v>8</v>
      </c>
      <c r="B17" s="44" t="s">
        <v>75</v>
      </c>
      <c r="C17" s="60" t="s">
        <v>9</v>
      </c>
      <c r="D17" s="44">
        <v>109</v>
      </c>
      <c r="E17" s="74">
        <v>2.63</v>
      </c>
      <c r="F17" s="129"/>
      <c r="G17" s="61">
        <f>E17*F10</f>
        <v>0</v>
      </c>
      <c r="H17" s="35">
        <f t="shared" si="1"/>
        <v>0</v>
      </c>
      <c r="I17" s="44">
        <v>8</v>
      </c>
      <c r="J17" s="62">
        <f t="shared" si="0"/>
        <v>0</v>
      </c>
    </row>
    <row r="18" spans="1:10" s="1" customFormat="1" ht="33" customHeight="1" thickBot="1">
      <c r="A18" s="81"/>
      <c r="B18" s="53" t="s">
        <v>3</v>
      </c>
      <c r="C18" s="64" t="s">
        <v>4</v>
      </c>
      <c r="D18" s="121" t="s">
        <v>58</v>
      </c>
      <c r="E18" s="122"/>
      <c r="F18" s="123" t="s">
        <v>5</v>
      </c>
      <c r="G18" s="124"/>
      <c r="H18" s="65" t="s">
        <v>6</v>
      </c>
      <c r="I18" s="53" t="s">
        <v>46</v>
      </c>
      <c r="J18" s="66" t="s">
        <v>8</v>
      </c>
    </row>
    <row r="19" spans="1:10" s="1" customFormat="1" ht="15" customHeight="1" thickBot="1">
      <c r="A19" s="38">
        <v>9</v>
      </c>
      <c r="B19" s="28" t="s">
        <v>47</v>
      </c>
      <c r="C19" s="52" t="s">
        <v>9</v>
      </c>
      <c r="D19" s="143">
        <v>1724</v>
      </c>
      <c r="E19" s="144"/>
      <c r="F19" s="130"/>
      <c r="G19" s="131"/>
      <c r="H19" s="35">
        <f>D19*F19</f>
        <v>0</v>
      </c>
      <c r="I19" s="28">
        <v>8</v>
      </c>
      <c r="J19" s="36">
        <f>H19*1.08</f>
        <v>0</v>
      </c>
    </row>
    <row r="20" spans="1:10" s="1" customFormat="1" ht="15" customHeight="1" thickBot="1">
      <c r="A20" s="38">
        <v>10</v>
      </c>
      <c r="B20" s="38" t="s">
        <v>48</v>
      </c>
      <c r="C20" s="52" t="s">
        <v>9</v>
      </c>
      <c r="D20" s="132">
        <v>1726</v>
      </c>
      <c r="E20" s="133"/>
      <c r="F20" s="130"/>
      <c r="G20" s="131"/>
      <c r="H20" s="35">
        <f>D20*F20</f>
        <v>0</v>
      </c>
      <c r="I20" s="38">
        <v>8</v>
      </c>
      <c r="J20" s="36">
        <f>H20*1.08</f>
        <v>0</v>
      </c>
    </row>
    <row r="21" spans="1:10" s="1" customFormat="1" ht="27" customHeight="1" thickBot="1">
      <c r="A21" s="38">
        <v>11</v>
      </c>
      <c r="B21" s="14" t="s">
        <v>37</v>
      </c>
      <c r="C21" s="52" t="s">
        <v>10</v>
      </c>
      <c r="D21" s="143">
        <v>4.78</v>
      </c>
      <c r="E21" s="144"/>
      <c r="F21" s="130"/>
      <c r="G21" s="131"/>
      <c r="H21" s="35">
        <f>D21*F21</f>
        <v>0</v>
      </c>
      <c r="I21" s="44">
        <v>8</v>
      </c>
      <c r="J21" s="36">
        <f>H21*1.08</f>
        <v>0</v>
      </c>
    </row>
    <row r="22" spans="1:10" s="1" customFormat="1" ht="25.5" customHeight="1" thickBot="1">
      <c r="A22" s="38">
        <v>12</v>
      </c>
      <c r="B22" s="44" t="s">
        <v>38</v>
      </c>
      <c r="C22" s="44" t="s">
        <v>10</v>
      </c>
      <c r="D22" s="160">
        <v>2.27</v>
      </c>
      <c r="E22" s="161"/>
      <c r="F22" s="130"/>
      <c r="G22" s="131"/>
      <c r="H22" s="35">
        <f>D22*F22</f>
        <v>0</v>
      </c>
      <c r="I22" s="44">
        <v>8</v>
      </c>
      <c r="J22" s="36">
        <f>H22*1.08</f>
        <v>0</v>
      </c>
    </row>
    <row r="23" spans="1:10" s="1" customFormat="1" ht="25.5" customHeight="1" thickBot="1">
      <c r="A23" s="82"/>
      <c r="B23" s="33" t="s">
        <v>12</v>
      </c>
      <c r="C23" s="54"/>
      <c r="D23" s="138"/>
      <c r="E23" s="139"/>
      <c r="F23" s="127"/>
      <c r="G23" s="128"/>
      <c r="H23" s="41"/>
      <c r="I23" s="42"/>
      <c r="J23" s="43"/>
    </row>
    <row r="24" spans="1:10" s="1" customFormat="1" ht="19.5" customHeight="1" thickBot="1">
      <c r="A24" s="142">
        <v>13</v>
      </c>
      <c r="B24" s="141" t="s">
        <v>13</v>
      </c>
      <c r="C24" s="28" t="s">
        <v>14</v>
      </c>
      <c r="D24" s="143">
        <v>35</v>
      </c>
      <c r="E24" s="144"/>
      <c r="F24" s="130"/>
      <c r="G24" s="131"/>
      <c r="H24" s="35">
        <f>D24*F24</f>
        <v>0</v>
      </c>
      <c r="I24" s="28">
        <v>8</v>
      </c>
      <c r="J24" s="36">
        <f>H24*1.08</f>
        <v>0</v>
      </c>
    </row>
    <row r="25" spans="1:10" s="1" customFormat="1" ht="19.5" customHeight="1" thickBot="1">
      <c r="A25" s="142"/>
      <c r="B25" s="142"/>
      <c r="C25" s="38" t="s">
        <v>11</v>
      </c>
      <c r="D25" s="132">
        <v>9230</v>
      </c>
      <c r="E25" s="133"/>
      <c r="F25" s="130"/>
      <c r="G25" s="131"/>
      <c r="H25" s="35">
        <f aca="true" t="shared" si="2" ref="H25:H33">D25*F25</f>
        <v>0</v>
      </c>
      <c r="I25" s="38">
        <v>8</v>
      </c>
      <c r="J25" s="36">
        <f aca="true" t="shared" si="3" ref="J25:J32">H25*1.08</f>
        <v>0</v>
      </c>
    </row>
    <row r="26" spans="1:10" s="1" customFormat="1" ht="19.5" customHeight="1" thickBot="1">
      <c r="A26" s="142">
        <v>14</v>
      </c>
      <c r="B26" s="142" t="s">
        <v>15</v>
      </c>
      <c r="C26" s="38" t="s">
        <v>16</v>
      </c>
      <c r="D26" s="132">
        <v>100</v>
      </c>
      <c r="E26" s="133"/>
      <c r="F26" s="130"/>
      <c r="G26" s="131"/>
      <c r="H26" s="35">
        <f t="shared" si="2"/>
        <v>0</v>
      </c>
      <c r="I26" s="38">
        <v>8</v>
      </c>
      <c r="J26" s="36">
        <f t="shared" si="3"/>
        <v>0</v>
      </c>
    </row>
    <row r="27" spans="1:10" s="1" customFormat="1" ht="19.5" customHeight="1" thickBot="1">
      <c r="A27" s="142"/>
      <c r="B27" s="142"/>
      <c r="C27" s="38" t="s">
        <v>17</v>
      </c>
      <c r="D27" s="132">
        <v>40</v>
      </c>
      <c r="E27" s="133"/>
      <c r="F27" s="130"/>
      <c r="G27" s="131"/>
      <c r="H27" s="35">
        <f t="shared" si="2"/>
        <v>0</v>
      </c>
      <c r="I27" s="38">
        <v>8</v>
      </c>
      <c r="J27" s="36">
        <f t="shared" si="3"/>
        <v>0</v>
      </c>
    </row>
    <row r="28" spans="1:10" s="1" customFormat="1" ht="19.5" customHeight="1" thickBot="1">
      <c r="A28" s="142">
        <v>15</v>
      </c>
      <c r="B28" s="142" t="s">
        <v>18</v>
      </c>
      <c r="C28" s="38" t="s">
        <v>11</v>
      </c>
      <c r="D28" s="132">
        <v>16</v>
      </c>
      <c r="E28" s="133"/>
      <c r="F28" s="130"/>
      <c r="G28" s="131"/>
      <c r="H28" s="35">
        <f t="shared" si="2"/>
        <v>0</v>
      </c>
      <c r="I28" s="38">
        <v>8</v>
      </c>
      <c r="J28" s="36">
        <f t="shared" si="3"/>
        <v>0</v>
      </c>
    </row>
    <row r="29" spans="1:10" s="1" customFormat="1" ht="19.5" customHeight="1" thickBot="1">
      <c r="A29" s="142"/>
      <c r="B29" s="142"/>
      <c r="C29" s="38" t="s">
        <v>11</v>
      </c>
      <c r="D29" s="132">
        <v>48</v>
      </c>
      <c r="E29" s="133"/>
      <c r="F29" s="130"/>
      <c r="G29" s="131"/>
      <c r="H29" s="35">
        <f t="shared" si="2"/>
        <v>0</v>
      </c>
      <c r="I29" s="38">
        <v>23</v>
      </c>
      <c r="J29" s="36">
        <f>H29*1.23</f>
        <v>0</v>
      </c>
    </row>
    <row r="30" spans="1:10" s="1" customFormat="1" ht="19.5" customHeight="1" thickBot="1">
      <c r="A30" s="142"/>
      <c r="B30" s="142"/>
      <c r="C30" s="38" t="s">
        <v>11</v>
      </c>
      <c r="D30" s="132">
        <v>32</v>
      </c>
      <c r="E30" s="133"/>
      <c r="F30" s="130"/>
      <c r="G30" s="131"/>
      <c r="H30" s="35">
        <f t="shared" si="2"/>
        <v>0</v>
      </c>
      <c r="I30" s="38">
        <v>8</v>
      </c>
      <c r="J30" s="36">
        <f t="shared" si="3"/>
        <v>0</v>
      </c>
    </row>
    <row r="31" spans="1:10" s="1" customFormat="1" ht="19.5" customHeight="1" thickBot="1">
      <c r="A31" s="142">
        <v>16</v>
      </c>
      <c r="B31" s="142" t="s">
        <v>32</v>
      </c>
      <c r="C31" s="38" t="s">
        <v>16</v>
      </c>
      <c r="D31" s="132">
        <v>3</v>
      </c>
      <c r="E31" s="133"/>
      <c r="F31" s="130"/>
      <c r="G31" s="131"/>
      <c r="H31" s="35">
        <f t="shared" si="2"/>
        <v>0</v>
      </c>
      <c r="I31" s="38">
        <v>8</v>
      </c>
      <c r="J31" s="36">
        <f t="shared" si="3"/>
        <v>0</v>
      </c>
    </row>
    <row r="32" spans="1:10" s="1" customFormat="1" ht="19.5" customHeight="1" thickBot="1">
      <c r="A32" s="142"/>
      <c r="B32" s="142"/>
      <c r="C32" s="38" t="s">
        <v>16</v>
      </c>
      <c r="D32" s="132">
        <v>45</v>
      </c>
      <c r="E32" s="133"/>
      <c r="F32" s="130"/>
      <c r="G32" s="131"/>
      <c r="H32" s="35">
        <f t="shared" si="2"/>
        <v>0</v>
      </c>
      <c r="I32" s="38">
        <v>8</v>
      </c>
      <c r="J32" s="36">
        <f t="shared" si="3"/>
        <v>0</v>
      </c>
    </row>
    <row r="33" spans="1:10" s="1" customFormat="1" ht="19.5" customHeight="1" thickBot="1">
      <c r="A33" s="38">
        <v>17</v>
      </c>
      <c r="B33" s="44" t="s">
        <v>41</v>
      </c>
      <c r="C33" s="44" t="s">
        <v>19</v>
      </c>
      <c r="D33" s="132">
        <v>500</v>
      </c>
      <c r="E33" s="133"/>
      <c r="F33" s="130"/>
      <c r="G33" s="131"/>
      <c r="H33" s="35">
        <f t="shared" si="2"/>
        <v>0</v>
      </c>
      <c r="I33" s="44">
        <v>23</v>
      </c>
      <c r="J33" s="36">
        <f>H33*1.23</f>
        <v>0</v>
      </c>
    </row>
    <row r="34" spans="1:10" s="1" customFormat="1" ht="27" customHeight="1" thickBot="1">
      <c r="A34" s="82"/>
      <c r="B34" s="33" t="s">
        <v>20</v>
      </c>
      <c r="C34" s="40"/>
      <c r="D34" s="149"/>
      <c r="E34" s="150"/>
      <c r="F34" s="134"/>
      <c r="G34" s="128"/>
      <c r="H34" s="41"/>
      <c r="I34" s="42"/>
      <c r="J34" s="43"/>
    </row>
    <row r="35" spans="1:10" ht="19.5" customHeight="1" thickBot="1">
      <c r="A35" s="142">
        <v>18</v>
      </c>
      <c r="B35" s="141" t="s">
        <v>21</v>
      </c>
      <c r="C35" s="28" t="s">
        <v>11</v>
      </c>
      <c r="D35" s="147">
        <v>100</v>
      </c>
      <c r="E35" s="148"/>
      <c r="F35" s="130"/>
      <c r="G35" s="131"/>
      <c r="H35" s="35">
        <f>D35*F35</f>
        <v>0</v>
      </c>
      <c r="I35" s="28">
        <v>23</v>
      </c>
      <c r="J35" s="36">
        <f>H35*1.23</f>
        <v>0</v>
      </c>
    </row>
    <row r="36" spans="1:10" ht="19.5" customHeight="1" thickBot="1">
      <c r="A36" s="142"/>
      <c r="B36" s="142"/>
      <c r="C36" s="38" t="s">
        <v>14</v>
      </c>
      <c r="D36" s="132">
        <v>16</v>
      </c>
      <c r="E36" s="133"/>
      <c r="F36" s="130"/>
      <c r="G36" s="131"/>
      <c r="H36" s="35">
        <f aca="true" t="shared" si="4" ref="H36:H56">D36*F36</f>
        <v>0</v>
      </c>
      <c r="I36" s="38">
        <v>23</v>
      </c>
      <c r="J36" s="36">
        <f aca="true" t="shared" si="5" ref="J36:J45">H36*1.23</f>
        <v>0</v>
      </c>
    </row>
    <row r="37" spans="1:10" ht="19.5" customHeight="1" thickBot="1">
      <c r="A37" s="142">
        <v>19</v>
      </c>
      <c r="B37" s="164" t="s">
        <v>52</v>
      </c>
      <c r="C37" s="4" t="s">
        <v>11</v>
      </c>
      <c r="D37" s="132">
        <v>40</v>
      </c>
      <c r="E37" s="133"/>
      <c r="F37" s="130"/>
      <c r="G37" s="131"/>
      <c r="H37" s="35">
        <f t="shared" si="4"/>
        <v>0</v>
      </c>
      <c r="I37" s="38">
        <v>23</v>
      </c>
      <c r="J37" s="36">
        <f t="shared" si="5"/>
        <v>0</v>
      </c>
    </row>
    <row r="38" spans="1:10" ht="19.5" customHeight="1" thickBot="1">
      <c r="A38" s="142"/>
      <c r="B38" s="165"/>
      <c r="C38" s="4" t="s">
        <v>11</v>
      </c>
      <c r="D38" s="132">
        <v>32</v>
      </c>
      <c r="E38" s="133"/>
      <c r="F38" s="130"/>
      <c r="G38" s="131"/>
      <c r="H38" s="35">
        <f t="shared" si="4"/>
        <v>0</v>
      </c>
      <c r="I38" s="38">
        <v>23</v>
      </c>
      <c r="J38" s="36">
        <f t="shared" si="5"/>
        <v>0</v>
      </c>
    </row>
    <row r="39" spans="1:10" ht="19.5" customHeight="1" thickBot="1">
      <c r="A39" s="142"/>
      <c r="B39" s="166"/>
      <c r="C39" s="4" t="s">
        <v>14</v>
      </c>
      <c r="D39" s="132">
        <v>4</v>
      </c>
      <c r="E39" s="133"/>
      <c r="F39" s="130"/>
      <c r="G39" s="131"/>
      <c r="H39" s="35">
        <f t="shared" si="4"/>
        <v>0</v>
      </c>
      <c r="I39" s="38">
        <v>23</v>
      </c>
      <c r="J39" s="36">
        <f t="shared" si="5"/>
        <v>0</v>
      </c>
    </row>
    <row r="40" spans="1:10" ht="19.5" customHeight="1" thickBot="1">
      <c r="A40" s="142">
        <v>20</v>
      </c>
      <c r="B40" s="164" t="s">
        <v>49</v>
      </c>
      <c r="C40" s="4" t="s">
        <v>14</v>
      </c>
      <c r="D40" s="132">
        <v>4</v>
      </c>
      <c r="E40" s="133"/>
      <c r="F40" s="130"/>
      <c r="G40" s="131"/>
      <c r="H40" s="35">
        <f t="shared" si="4"/>
        <v>0</v>
      </c>
      <c r="I40" s="38">
        <v>23</v>
      </c>
      <c r="J40" s="36">
        <f t="shared" si="5"/>
        <v>0</v>
      </c>
    </row>
    <row r="41" spans="1:10" ht="19.5" customHeight="1" thickBot="1">
      <c r="A41" s="142"/>
      <c r="B41" s="165"/>
      <c r="C41" s="4" t="s">
        <v>11</v>
      </c>
      <c r="D41" s="132">
        <v>4</v>
      </c>
      <c r="E41" s="133"/>
      <c r="F41" s="130"/>
      <c r="G41" s="131"/>
      <c r="H41" s="35">
        <f t="shared" si="4"/>
        <v>0</v>
      </c>
      <c r="I41" s="38">
        <v>23</v>
      </c>
      <c r="J41" s="36">
        <f t="shared" si="5"/>
        <v>0</v>
      </c>
    </row>
    <row r="42" spans="1:10" ht="19.5" customHeight="1" thickBot="1">
      <c r="A42" s="142"/>
      <c r="B42" s="166"/>
      <c r="C42" s="4" t="s">
        <v>11</v>
      </c>
      <c r="D42" s="132">
        <v>4</v>
      </c>
      <c r="E42" s="133"/>
      <c r="F42" s="130"/>
      <c r="G42" s="131"/>
      <c r="H42" s="35">
        <f t="shared" si="4"/>
        <v>0</v>
      </c>
      <c r="I42" s="38">
        <v>23</v>
      </c>
      <c r="J42" s="36">
        <f t="shared" si="5"/>
        <v>0</v>
      </c>
    </row>
    <row r="43" spans="1:10" ht="19.5" customHeight="1" thickBot="1">
      <c r="A43" s="142">
        <v>21</v>
      </c>
      <c r="B43" s="165" t="s">
        <v>22</v>
      </c>
      <c r="C43" s="4" t="s">
        <v>11</v>
      </c>
      <c r="D43" s="132">
        <v>150</v>
      </c>
      <c r="E43" s="133"/>
      <c r="F43" s="130"/>
      <c r="G43" s="131"/>
      <c r="H43" s="35">
        <f t="shared" si="4"/>
        <v>0</v>
      </c>
      <c r="I43" s="38">
        <v>23</v>
      </c>
      <c r="J43" s="36">
        <f t="shared" si="5"/>
        <v>0</v>
      </c>
    </row>
    <row r="44" spans="1:10" ht="19.5" customHeight="1" thickBot="1">
      <c r="A44" s="142"/>
      <c r="B44" s="165"/>
      <c r="C44" s="4" t="s">
        <v>14</v>
      </c>
      <c r="D44" s="132">
        <v>6</v>
      </c>
      <c r="E44" s="133"/>
      <c r="F44" s="130"/>
      <c r="G44" s="131"/>
      <c r="H44" s="35">
        <f t="shared" si="4"/>
        <v>0</v>
      </c>
      <c r="I44" s="38">
        <v>23</v>
      </c>
      <c r="J44" s="36">
        <f t="shared" si="5"/>
        <v>0</v>
      </c>
    </row>
    <row r="45" spans="1:10" ht="19.5" customHeight="1" thickBot="1">
      <c r="A45" s="142"/>
      <c r="B45" s="166"/>
      <c r="C45" s="4" t="s">
        <v>11</v>
      </c>
      <c r="D45" s="132">
        <v>50</v>
      </c>
      <c r="E45" s="133"/>
      <c r="F45" s="130"/>
      <c r="G45" s="131"/>
      <c r="H45" s="35">
        <f t="shared" si="4"/>
        <v>0</v>
      </c>
      <c r="I45" s="38">
        <v>23</v>
      </c>
      <c r="J45" s="36">
        <f t="shared" si="5"/>
        <v>0</v>
      </c>
    </row>
    <row r="46" spans="1:10" ht="19.5" customHeight="1" thickBot="1">
      <c r="A46" s="38">
        <v>22</v>
      </c>
      <c r="B46" s="4" t="s">
        <v>50</v>
      </c>
      <c r="C46" s="4" t="s">
        <v>14</v>
      </c>
      <c r="D46" s="132">
        <v>20</v>
      </c>
      <c r="E46" s="133"/>
      <c r="F46" s="130"/>
      <c r="G46" s="131"/>
      <c r="H46" s="35">
        <f t="shared" si="4"/>
        <v>0</v>
      </c>
      <c r="I46" s="38">
        <v>8</v>
      </c>
      <c r="J46" s="39">
        <f>H46*1.08</f>
        <v>0</v>
      </c>
    </row>
    <row r="47" spans="1:10" ht="19.5" customHeight="1" thickBot="1">
      <c r="A47" s="172">
        <v>23</v>
      </c>
      <c r="B47" s="173" t="s">
        <v>51</v>
      </c>
      <c r="C47" s="4" t="s">
        <v>11</v>
      </c>
      <c r="D47" s="132">
        <v>120</v>
      </c>
      <c r="E47" s="133"/>
      <c r="F47" s="130"/>
      <c r="G47" s="131"/>
      <c r="H47" s="35">
        <f aca="true" t="shared" si="6" ref="H47:H52">D47*F47</f>
        <v>0</v>
      </c>
      <c r="I47" s="38">
        <v>8</v>
      </c>
      <c r="J47" s="39">
        <f aca="true" t="shared" si="7" ref="J47:J52">H47*1.08</f>
        <v>0</v>
      </c>
    </row>
    <row r="48" spans="1:10" ht="19.5" customHeight="1" thickBot="1">
      <c r="A48" s="172"/>
      <c r="B48" s="164"/>
      <c r="C48" s="14" t="s">
        <v>14</v>
      </c>
      <c r="D48" s="132">
        <v>8</v>
      </c>
      <c r="E48" s="133"/>
      <c r="F48" s="130"/>
      <c r="G48" s="131"/>
      <c r="H48" s="35">
        <f t="shared" si="6"/>
        <v>0</v>
      </c>
      <c r="I48" s="38">
        <v>8</v>
      </c>
      <c r="J48" s="39">
        <f t="shared" si="7"/>
        <v>0</v>
      </c>
    </row>
    <row r="49" spans="1:10" ht="19.5" customHeight="1" thickBot="1">
      <c r="A49" s="172"/>
      <c r="B49" s="164"/>
      <c r="C49" s="14" t="s">
        <v>11</v>
      </c>
      <c r="D49" s="132">
        <v>24</v>
      </c>
      <c r="E49" s="133"/>
      <c r="F49" s="130"/>
      <c r="G49" s="131"/>
      <c r="H49" s="35">
        <f t="shared" si="6"/>
        <v>0</v>
      </c>
      <c r="I49" s="38">
        <v>8</v>
      </c>
      <c r="J49" s="39">
        <f t="shared" si="7"/>
        <v>0</v>
      </c>
    </row>
    <row r="50" spans="1:10" ht="19.5" customHeight="1" thickBot="1">
      <c r="A50" s="172"/>
      <c r="B50" s="164"/>
      <c r="C50" s="14" t="s">
        <v>11</v>
      </c>
      <c r="D50" s="132">
        <v>150</v>
      </c>
      <c r="E50" s="133"/>
      <c r="F50" s="130"/>
      <c r="G50" s="131"/>
      <c r="H50" s="35">
        <f t="shared" si="6"/>
        <v>0</v>
      </c>
      <c r="I50" s="38">
        <v>8</v>
      </c>
      <c r="J50" s="39">
        <f t="shared" si="7"/>
        <v>0</v>
      </c>
    </row>
    <row r="51" spans="1:10" ht="19.5" customHeight="1" thickBot="1">
      <c r="A51" s="172"/>
      <c r="B51" s="164"/>
      <c r="C51" s="14" t="s">
        <v>11</v>
      </c>
      <c r="D51" s="132">
        <v>48</v>
      </c>
      <c r="E51" s="133"/>
      <c r="F51" s="130"/>
      <c r="G51" s="131"/>
      <c r="H51" s="35">
        <f t="shared" si="6"/>
        <v>0</v>
      </c>
      <c r="I51" s="38">
        <v>8</v>
      </c>
      <c r="J51" s="39">
        <f t="shared" si="7"/>
        <v>0</v>
      </c>
    </row>
    <row r="52" spans="1:10" ht="19.5" customHeight="1" thickBot="1">
      <c r="A52" s="172"/>
      <c r="B52" s="164"/>
      <c r="C52" s="14" t="s">
        <v>14</v>
      </c>
      <c r="D52" s="132">
        <v>30</v>
      </c>
      <c r="E52" s="133"/>
      <c r="F52" s="130"/>
      <c r="G52" s="131"/>
      <c r="H52" s="35">
        <f t="shared" si="6"/>
        <v>0</v>
      </c>
      <c r="I52" s="38">
        <v>8</v>
      </c>
      <c r="J52" s="39">
        <f t="shared" si="7"/>
        <v>0</v>
      </c>
    </row>
    <row r="53" spans="1:10" ht="19.5" customHeight="1" thickBot="1">
      <c r="A53" s="174">
        <v>24</v>
      </c>
      <c r="B53" s="38" t="s">
        <v>77</v>
      </c>
      <c r="C53" s="38" t="s">
        <v>11</v>
      </c>
      <c r="D53" s="132">
        <v>10</v>
      </c>
      <c r="E53" s="133"/>
      <c r="F53" s="169"/>
      <c r="G53" s="170"/>
      <c r="H53" s="35">
        <f t="shared" si="4"/>
        <v>0</v>
      </c>
      <c r="I53" s="38">
        <v>8</v>
      </c>
      <c r="J53" s="39">
        <f>H53*1.08</f>
        <v>0</v>
      </c>
    </row>
    <row r="54" spans="1:10" ht="19.5" customHeight="1" thickBot="1">
      <c r="A54" s="174"/>
      <c r="B54" s="38" t="s">
        <v>78</v>
      </c>
      <c r="C54" s="38" t="s">
        <v>11</v>
      </c>
      <c r="D54" s="132">
        <v>10</v>
      </c>
      <c r="E54" s="133"/>
      <c r="F54" s="169"/>
      <c r="G54" s="170"/>
      <c r="H54" s="35">
        <f t="shared" si="4"/>
        <v>0</v>
      </c>
      <c r="I54" s="38">
        <v>8</v>
      </c>
      <c r="J54" s="39">
        <f>H54*1.08</f>
        <v>0</v>
      </c>
    </row>
    <row r="55" spans="1:10" ht="19.5" customHeight="1" thickBot="1">
      <c r="A55" s="174"/>
      <c r="B55" s="38" t="s">
        <v>79</v>
      </c>
      <c r="C55" s="38" t="s">
        <v>11</v>
      </c>
      <c r="D55" s="132">
        <v>10</v>
      </c>
      <c r="E55" s="133"/>
      <c r="F55" s="169"/>
      <c r="G55" s="170"/>
      <c r="H55" s="35">
        <f t="shared" si="4"/>
        <v>0</v>
      </c>
      <c r="I55" s="38">
        <v>8</v>
      </c>
      <c r="J55" s="39">
        <f>H55*1.08</f>
        <v>0</v>
      </c>
    </row>
    <row r="56" spans="1:10" ht="19.5" customHeight="1" thickBot="1">
      <c r="A56" s="175"/>
      <c r="B56" s="38" t="s">
        <v>80</v>
      </c>
      <c r="C56" s="38" t="s">
        <v>14</v>
      </c>
      <c r="D56" s="135">
        <v>10</v>
      </c>
      <c r="E56" s="136"/>
      <c r="F56" s="169"/>
      <c r="G56" s="170"/>
      <c r="H56" s="35">
        <f t="shared" si="4"/>
        <v>0</v>
      </c>
      <c r="I56" s="38">
        <v>8</v>
      </c>
      <c r="J56" s="39">
        <f>H56*1.08</f>
        <v>0</v>
      </c>
    </row>
    <row r="57" spans="1:10" ht="22.5" customHeight="1" thickBot="1">
      <c r="A57" s="171"/>
      <c r="B57" s="119"/>
      <c r="C57" s="119"/>
      <c r="D57" s="119"/>
      <c r="E57" s="119"/>
      <c r="F57" s="119"/>
      <c r="G57" s="120"/>
      <c r="H57" s="89">
        <f>SUM(H10:H56)</f>
        <v>0</v>
      </c>
      <c r="I57" s="87"/>
      <c r="J57" s="90">
        <f>SUM(J10:J56)</f>
        <v>0</v>
      </c>
    </row>
    <row r="58" spans="1:10" ht="22.5" customHeight="1">
      <c r="A58" s="30"/>
      <c r="B58" s="30"/>
      <c r="C58" s="30"/>
      <c r="D58" s="30"/>
      <c r="H58" s="30"/>
      <c r="I58" s="30"/>
      <c r="J58" s="30"/>
    </row>
    <row r="59" spans="1:10" ht="18.75" customHeight="1">
      <c r="A59" s="30" t="s">
        <v>24</v>
      </c>
      <c r="B59" s="30"/>
      <c r="C59" s="30"/>
      <c r="D59" s="30"/>
      <c r="E59" s="50"/>
      <c r="F59" s="71"/>
      <c r="G59" s="71"/>
      <c r="H59" s="30"/>
      <c r="I59" s="51"/>
      <c r="J59" s="30"/>
    </row>
    <row r="60" spans="1:10" ht="18" customHeight="1">
      <c r="A60" s="30" t="s">
        <v>25</v>
      </c>
      <c r="B60" s="30"/>
      <c r="C60" s="30"/>
      <c r="D60" s="30"/>
      <c r="E60" s="50"/>
      <c r="F60" s="71"/>
      <c r="G60" s="71"/>
      <c r="H60" s="30"/>
      <c r="I60" s="51"/>
      <c r="J60" s="30"/>
    </row>
    <row r="61" spans="1:10" ht="21" customHeight="1">
      <c r="A61" s="30"/>
      <c r="B61" s="30"/>
      <c r="C61" s="30"/>
      <c r="D61" s="30"/>
      <c r="E61" s="50"/>
      <c r="F61" s="71"/>
      <c r="G61" s="71"/>
      <c r="H61" s="30"/>
      <c r="I61" s="51"/>
      <c r="J61" s="30"/>
    </row>
    <row r="62" spans="1:10" ht="31.5" customHeight="1">
      <c r="A62" s="30" t="s">
        <v>26</v>
      </c>
      <c r="B62" s="30"/>
      <c r="C62" s="30"/>
      <c r="D62" s="30"/>
      <c r="E62" s="50"/>
      <c r="F62" s="71"/>
      <c r="G62" s="71"/>
      <c r="H62" s="30"/>
      <c r="I62" s="51"/>
      <c r="J62" s="30"/>
    </row>
    <row r="63" spans="1:10" ht="14.25">
      <c r="A63" s="30" t="s">
        <v>27</v>
      </c>
      <c r="B63" s="30"/>
      <c r="C63" s="30"/>
      <c r="D63" s="30"/>
      <c r="E63" s="50"/>
      <c r="F63" s="71"/>
      <c r="G63" s="71"/>
      <c r="H63" s="30"/>
      <c r="I63" s="51"/>
      <c r="J63" s="30"/>
    </row>
    <row r="64" spans="1:10" ht="14.25">
      <c r="A64" s="30"/>
      <c r="B64" s="30"/>
      <c r="C64" s="30"/>
      <c r="D64" s="30"/>
      <c r="E64" s="50"/>
      <c r="F64" s="71"/>
      <c r="G64" s="71"/>
      <c r="H64" s="30"/>
      <c r="I64" s="51"/>
      <c r="J64" s="30"/>
    </row>
    <row r="65" spans="1:10" ht="29.25" customHeight="1">
      <c r="A65" s="30" t="s">
        <v>28</v>
      </c>
      <c r="B65" s="30"/>
      <c r="C65" s="30"/>
      <c r="D65" s="30"/>
      <c r="E65" s="50"/>
      <c r="F65" s="71"/>
      <c r="G65" s="71"/>
      <c r="H65" s="30"/>
      <c r="I65" s="30"/>
      <c r="J65" s="30"/>
    </row>
    <row r="66" spans="1:10" ht="12.75">
      <c r="A66" s="30" t="s">
        <v>25</v>
      </c>
      <c r="B66" s="30"/>
      <c r="C66" s="30"/>
      <c r="D66" s="30"/>
      <c r="H66" s="30"/>
      <c r="I66" s="30"/>
      <c r="J66" s="30"/>
    </row>
    <row r="67" spans="1:10" ht="12.75">
      <c r="A67" s="30"/>
      <c r="B67" s="30"/>
      <c r="C67" s="30"/>
      <c r="D67" s="30"/>
      <c r="H67" s="30"/>
      <c r="I67" s="30"/>
      <c r="J67" s="30"/>
    </row>
    <row r="68" spans="1:10" ht="14.25">
      <c r="A68" s="51" t="s">
        <v>29</v>
      </c>
      <c r="B68" s="30"/>
      <c r="C68" s="30"/>
      <c r="D68" s="30"/>
      <c r="H68" s="30"/>
      <c r="I68" s="30"/>
      <c r="J68" s="30"/>
    </row>
  </sheetData>
  <sheetProtection/>
  <mergeCells count="104">
    <mergeCell ref="D53:E53"/>
    <mergeCell ref="A47:A52"/>
    <mergeCell ref="B47:B52"/>
    <mergeCell ref="D47:E47"/>
    <mergeCell ref="D49:E49"/>
    <mergeCell ref="F49:G49"/>
    <mergeCell ref="D50:E50"/>
    <mergeCell ref="F50:G50"/>
    <mergeCell ref="A53:A56"/>
    <mergeCell ref="F52:G52"/>
    <mergeCell ref="F56:G56"/>
    <mergeCell ref="F54:G54"/>
    <mergeCell ref="D54:E54"/>
    <mergeCell ref="F53:G53"/>
    <mergeCell ref="A57:G57"/>
    <mergeCell ref="F34:G34"/>
    <mergeCell ref="F36:G36"/>
    <mergeCell ref="D55:E55"/>
    <mergeCell ref="F55:G55"/>
    <mergeCell ref="D56:E56"/>
    <mergeCell ref="F37:G37"/>
    <mergeCell ref="F42:G42"/>
    <mergeCell ref="F47:G47"/>
    <mergeCell ref="F7:H7"/>
    <mergeCell ref="F30:G30"/>
    <mergeCell ref="A31:A32"/>
    <mergeCell ref="B31:B32"/>
    <mergeCell ref="D31:E31"/>
    <mergeCell ref="F31:G31"/>
    <mergeCell ref="F32:G32"/>
    <mergeCell ref="A28:A30"/>
    <mergeCell ref="B28:B30"/>
    <mergeCell ref="D20:E20"/>
    <mergeCell ref="F26:G26"/>
    <mergeCell ref="D22:E22"/>
    <mergeCell ref="F22:G22"/>
    <mergeCell ref="D26:E26"/>
    <mergeCell ref="F24:G24"/>
    <mergeCell ref="A1:I1"/>
    <mergeCell ref="B2:I2"/>
    <mergeCell ref="B4:I4"/>
    <mergeCell ref="B5:I5"/>
    <mergeCell ref="F25:G25"/>
    <mergeCell ref="F23:G23"/>
    <mergeCell ref="B24:B25"/>
    <mergeCell ref="F10:F17"/>
    <mergeCell ref="A24:A25"/>
    <mergeCell ref="D24:E24"/>
    <mergeCell ref="D18:E18"/>
    <mergeCell ref="F18:G18"/>
    <mergeCell ref="D19:E19"/>
    <mergeCell ref="F20:G20"/>
    <mergeCell ref="D23:E23"/>
    <mergeCell ref="F19:G19"/>
    <mergeCell ref="D25:E25"/>
    <mergeCell ref="A43:A45"/>
    <mergeCell ref="B43:B45"/>
    <mergeCell ref="A40:A42"/>
    <mergeCell ref="B40:B42"/>
    <mergeCell ref="D28:E28"/>
    <mergeCell ref="D37:E37"/>
    <mergeCell ref="D38:E38"/>
    <mergeCell ref="A26:A27"/>
    <mergeCell ref="B26:B27"/>
    <mergeCell ref="F28:G28"/>
    <mergeCell ref="F27:G27"/>
    <mergeCell ref="F39:G39"/>
    <mergeCell ref="D35:E35"/>
    <mergeCell ref="F35:G35"/>
    <mergeCell ref="D36:E36"/>
    <mergeCell ref="F38:G38"/>
    <mergeCell ref="D27:E27"/>
    <mergeCell ref="F29:G29"/>
    <mergeCell ref="F33:G33"/>
    <mergeCell ref="D29:E29"/>
    <mergeCell ref="D30:E30"/>
    <mergeCell ref="A37:A39"/>
    <mergeCell ref="D33:E33"/>
    <mergeCell ref="D34:E34"/>
    <mergeCell ref="B37:B39"/>
    <mergeCell ref="D39:E39"/>
    <mergeCell ref="B35:B36"/>
    <mergeCell ref="D32:E32"/>
    <mergeCell ref="A35:A36"/>
    <mergeCell ref="F46:G46"/>
    <mergeCell ref="F43:G43"/>
    <mergeCell ref="D45:E45"/>
    <mergeCell ref="D51:E51"/>
    <mergeCell ref="F51:G51"/>
    <mergeCell ref="D42:E42"/>
    <mergeCell ref="D46:E46"/>
    <mergeCell ref="F45:G45"/>
    <mergeCell ref="D48:E48"/>
    <mergeCell ref="F48:G48"/>
    <mergeCell ref="D52:E52"/>
    <mergeCell ref="D21:E21"/>
    <mergeCell ref="F21:G21"/>
    <mergeCell ref="D44:E44"/>
    <mergeCell ref="F40:G40"/>
    <mergeCell ref="D40:E40"/>
    <mergeCell ref="D41:E41"/>
    <mergeCell ref="F44:G44"/>
    <mergeCell ref="D43:E43"/>
    <mergeCell ref="F41:G41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9"/>
  <sheetViews>
    <sheetView view="pageBreakPreview" zoomScaleSheetLayoutView="100" zoomScalePageLayoutView="0" workbookViewId="0" topLeftCell="A1">
      <selection activeCell="A1" sqref="A1:I1"/>
    </sheetView>
  </sheetViews>
  <sheetFormatPr defaultColWidth="9.140625" defaultRowHeight="12.75"/>
  <cols>
    <col min="2" max="2" width="32.57421875" style="0" customWidth="1"/>
    <col min="3" max="3" width="17.57421875" style="0" customWidth="1"/>
    <col min="4" max="4" width="12.7109375" style="0" customWidth="1"/>
    <col min="5" max="5" width="13.140625" style="30" customWidth="1"/>
    <col min="6" max="6" width="18.140625" style="69" customWidth="1"/>
    <col min="7" max="7" width="10.00390625" style="69" customWidth="1"/>
    <col min="8" max="8" width="16.57421875" style="0" customWidth="1"/>
    <col min="9" max="9" width="10.57421875" style="0" customWidth="1"/>
    <col min="10" max="10" width="18.00390625" style="0" customWidth="1"/>
  </cols>
  <sheetData>
    <row r="1" spans="1:10" ht="12.75" customHeight="1">
      <c r="A1" s="156" t="s">
        <v>88</v>
      </c>
      <c r="B1" s="156"/>
      <c r="C1" s="156"/>
      <c r="D1" s="156"/>
      <c r="E1" s="156"/>
      <c r="F1" s="156"/>
      <c r="G1" s="156"/>
      <c r="H1" s="156"/>
      <c r="I1" s="156"/>
      <c r="J1" s="30"/>
    </row>
    <row r="2" spans="1:10" ht="15.75">
      <c r="A2" s="30"/>
      <c r="B2" s="157" t="s">
        <v>60</v>
      </c>
      <c r="C2" s="157"/>
      <c r="D2" s="157"/>
      <c r="E2" s="157"/>
      <c r="F2" s="157"/>
      <c r="G2" s="157"/>
      <c r="H2" s="157"/>
      <c r="I2" s="157"/>
      <c r="J2" s="30"/>
    </row>
    <row r="3" spans="1:10" ht="12.75">
      <c r="A3" s="30"/>
      <c r="B3" s="30"/>
      <c r="C3" s="30"/>
      <c r="D3" s="30"/>
      <c r="H3" s="30"/>
      <c r="I3" s="30"/>
      <c r="J3" s="30"/>
    </row>
    <row r="4" spans="1:10" ht="15" customHeight="1">
      <c r="A4" s="30"/>
      <c r="B4" s="158" t="s">
        <v>0</v>
      </c>
      <c r="C4" s="158"/>
      <c r="D4" s="158"/>
      <c r="E4" s="158"/>
      <c r="F4" s="158"/>
      <c r="G4" s="158"/>
      <c r="H4" s="158"/>
      <c r="I4" s="158"/>
      <c r="J4" s="30"/>
    </row>
    <row r="5" spans="1:10" ht="14.25">
      <c r="A5" s="30"/>
      <c r="B5" s="158" t="s">
        <v>1</v>
      </c>
      <c r="C5" s="158"/>
      <c r="D5" s="158"/>
      <c r="E5" s="158"/>
      <c r="F5" s="158"/>
      <c r="G5" s="158"/>
      <c r="H5" s="158"/>
      <c r="I5" s="158"/>
      <c r="J5" s="30"/>
    </row>
    <row r="6" spans="1:10" ht="22.5" customHeight="1">
      <c r="A6" s="30"/>
      <c r="B6" s="30"/>
      <c r="C6" s="30"/>
      <c r="D6" s="30"/>
      <c r="H6" s="30"/>
      <c r="I6" s="30"/>
      <c r="J6" s="30"/>
    </row>
    <row r="7" spans="1:10" s="1" customFormat="1" ht="12.75">
      <c r="A7" s="31"/>
      <c r="B7" s="31" t="s">
        <v>64</v>
      </c>
      <c r="C7" s="31"/>
      <c r="D7" s="31"/>
      <c r="E7" s="31"/>
      <c r="F7" s="159"/>
      <c r="G7" s="159"/>
      <c r="H7" s="159"/>
      <c r="I7" s="31"/>
      <c r="J7" s="31"/>
    </row>
    <row r="8" spans="1:10" s="1" customFormat="1" ht="13.5" thickBot="1">
      <c r="A8" s="31"/>
      <c r="B8" s="31"/>
      <c r="C8" s="31"/>
      <c r="D8" s="31"/>
      <c r="E8" s="31"/>
      <c r="F8" s="70"/>
      <c r="G8" s="70"/>
      <c r="H8" s="31"/>
      <c r="I8" s="31"/>
      <c r="J8" s="31"/>
    </row>
    <row r="9" spans="1:10" s="1" customFormat="1" ht="48" customHeight="1" thickBot="1">
      <c r="A9" s="58" t="s">
        <v>2</v>
      </c>
      <c r="B9" s="53" t="s">
        <v>3</v>
      </c>
      <c r="C9" s="53" t="s">
        <v>4</v>
      </c>
      <c r="D9" s="53" t="s">
        <v>58</v>
      </c>
      <c r="E9" s="53" t="s">
        <v>44</v>
      </c>
      <c r="F9" s="33" t="s">
        <v>5</v>
      </c>
      <c r="G9" s="33" t="s">
        <v>45</v>
      </c>
      <c r="H9" s="53" t="s">
        <v>6</v>
      </c>
      <c r="I9" s="53" t="s">
        <v>7</v>
      </c>
      <c r="J9" s="57" t="s">
        <v>8</v>
      </c>
    </row>
    <row r="10" spans="1:10" s="1" customFormat="1" ht="25.5" customHeight="1">
      <c r="A10" s="34">
        <v>1</v>
      </c>
      <c r="B10" s="28" t="s">
        <v>43</v>
      </c>
      <c r="C10" s="52" t="s">
        <v>9</v>
      </c>
      <c r="D10" s="28">
        <v>1042</v>
      </c>
      <c r="E10" s="73">
        <v>0.86</v>
      </c>
      <c r="F10" s="129"/>
      <c r="G10" s="56">
        <f>E10*F10</f>
        <v>0</v>
      </c>
      <c r="H10" s="35">
        <f>D10*G10</f>
        <v>0</v>
      </c>
      <c r="I10" s="28">
        <v>8</v>
      </c>
      <c r="J10" s="36">
        <f aca="true" t="shared" si="0" ref="J10:J17">H10*1.08</f>
        <v>0</v>
      </c>
    </row>
    <row r="11" spans="1:10" s="1" customFormat="1" ht="25.5" customHeight="1">
      <c r="A11" s="34">
        <v>2</v>
      </c>
      <c r="B11" s="28" t="s">
        <v>70</v>
      </c>
      <c r="C11" s="52" t="s">
        <v>9</v>
      </c>
      <c r="D11" s="28">
        <v>58</v>
      </c>
      <c r="E11" s="52">
        <v>0.96</v>
      </c>
      <c r="F11" s="129"/>
      <c r="G11" s="56">
        <f>E11*F10</f>
        <v>0</v>
      </c>
      <c r="H11" s="35">
        <f aca="true" t="shared" si="1" ref="H11:H17">D11*G11</f>
        <v>0</v>
      </c>
      <c r="I11" s="28">
        <v>8</v>
      </c>
      <c r="J11" s="36">
        <f t="shared" si="0"/>
        <v>0</v>
      </c>
    </row>
    <row r="12" spans="1:10" s="1" customFormat="1" ht="25.5" customHeight="1">
      <c r="A12" s="34">
        <v>3</v>
      </c>
      <c r="B12" s="28" t="s">
        <v>42</v>
      </c>
      <c r="C12" s="52" t="s">
        <v>9</v>
      </c>
      <c r="D12" s="38">
        <v>1389</v>
      </c>
      <c r="E12" s="67">
        <v>1.31</v>
      </c>
      <c r="F12" s="129"/>
      <c r="G12" s="55">
        <f>E12*F10</f>
        <v>0</v>
      </c>
      <c r="H12" s="35">
        <f t="shared" si="1"/>
        <v>0</v>
      </c>
      <c r="I12" s="28">
        <v>8</v>
      </c>
      <c r="J12" s="36">
        <f t="shared" si="0"/>
        <v>0</v>
      </c>
    </row>
    <row r="13" spans="1:10" s="1" customFormat="1" ht="25.5" customHeight="1">
      <c r="A13" s="34">
        <v>4</v>
      </c>
      <c r="B13" s="28" t="s">
        <v>71</v>
      </c>
      <c r="C13" s="52" t="s">
        <v>9</v>
      </c>
      <c r="D13" s="38">
        <v>36</v>
      </c>
      <c r="E13" s="67">
        <v>1.41</v>
      </c>
      <c r="F13" s="129"/>
      <c r="G13" s="55">
        <f>E13*F10</f>
        <v>0</v>
      </c>
      <c r="H13" s="35">
        <f t="shared" si="1"/>
        <v>0</v>
      </c>
      <c r="I13" s="28">
        <v>8</v>
      </c>
      <c r="J13" s="36">
        <f>H13*1.08</f>
        <v>0</v>
      </c>
    </row>
    <row r="14" spans="1:10" s="1" customFormat="1" ht="25.5" customHeight="1">
      <c r="A14" s="37">
        <v>5</v>
      </c>
      <c r="B14" s="38" t="s">
        <v>72</v>
      </c>
      <c r="C14" s="52" t="s">
        <v>9</v>
      </c>
      <c r="D14" s="38">
        <v>397</v>
      </c>
      <c r="E14" s="68">
        <v>1.78</v>
      </c>
      <c r="F14" s="129"/>
      <c r="G14" s="55">
        <f>E14*F10</f>
        <v>0</v>
      </c>
      <c r="H14" s="35">
        <f t="shared" si="1"/>
        <v>0</v>
      </c>
      <c r="I14" s="38">
        <v>8</v>
      </c>
      <c r="J14" s="36">
        <f t="shared" si="0"/>
        <v>0</v>
      </c>
    </row>
    <row r="15" spans="1:10" s="1" customFormat="1" ht="25.5" customHeight="1">
      <c r="A15" s="37">
        <v>6</v>
      </c>
      <c r="B15" s="38" t="s">
        <v>73</v>
      </c>
      <c r="C15" s="52" t="s">
        <v>9</v>
      </c>
      <c r="D15" s="38">
        <v>164</v>
      </c>
      <c r="E15" s="68">
        <v>2.15</v>
      </c>
      <c r="F15" s="129"/>
      <c r="G15" s="55">
        <f>E15*F10</f>
        <v>0</v>
      </c>
      <c r="H15" s="35">
        <f t="shared" si="1"/>
        <v>0</v>
      </c>
      <c r="I15" s="38">
        <v>8</v>
      </c>
      <c r="J15" s="36">
        <f t="shared" si="0"/>
        <v>0</v>
      </c>
    </row>
    <row r="16" spans="1:10" s="1" customFormat="1" ht="25.5" customHeight="1">
      <c r="A16" s="37">
        <v>7</v>
      </c>
      <c r="B16" s="38" t="s">
        <v>74</v>
      </c>
      <c r="C16" s="52" t="s">
        <v>9</v>
      </c>
      <c r="D16" s="38">
        <v>36</v>
      </c>
      <c r="E16" s="68">
        <v>2.55</v>
      </c>
      <c r="F16" s="129"/>
      <c r="G16" s="55">
        <f>E16*F10</f>
        <v>0</v>
      </c>
      <c r="H16" s="35">
        <f t="shared" si="1"/>
        <v>0</v>
      </c>
      <c r="I16" s="38">
        <v>8</v>
      </c>
      <c r="J16" s="36">
        <f t="shared" si="0"/>
        <v>0</v>
      </c>
    </row>
    <row r="17" spans="1:10" s="1" customFormat="1" ht="25.5" customHeight="1" thickBot="1">
      <c r="A17" s="59">
        <v>8</v>
      </c>
      <c r="B17" s="44" t="s">
        <v>75</v>
      </c>
      <c r="C17" s="60" t="s">
        <v>9</v>
      </c>
      <c r="D17" s="44">
        <v>26</v>
      </c>
      <c r="E17" s="74">
        <v>2.63</v>
      </c>
      <c r="F17" s="129"/>
      <c r="G17" s="61">
        <f>E17*F10</f>
        <v>0</v>
      </c>
      <c r="H17" s="35">
        <f t="shared" si="1"/>
        <v>0</v>
      </c>
      <c r="I17" s="44">
        <v>8</v>
      </c>
      <c r="J17" s="62">
        <f t="shared" si="0"/>
        <v>0</v>
      </c>
    </row>
    <row r="18" spans="1:10" s="1" customFormat="1" ht="25.5" customHeight="1" thickBot="1">
      <c r="A18" s="63"/>
      <c r="B18" s="53" t="s">
        <v>3</v>
      </c>
      <c r="C18" s="64" t="s">
        <v>4</v>
      </c>
      <c r="D18" s="121" t="s">
        <v>58</v>
      </c>
      <c r="E18" s="122"/>
      <c r="F18" s="123" t="s">
        <v>5</v>
      </c>
      <c r="G18" s="124"/>
      <c r="H18" s="65" t="s">
        <v>6</v>
      </c>
      <c r="I18" s="53" t="s">
        <v>46</v>
      </c>
      <c r="J18" s="66" t="s">
        <v>8</v>
      </c>
    </row>
    <row r="19" spans="1:10" s="1" customFormat="1" ht="25.5" customHeight="1">
      <c r="A19" s="34">
        <v>9</v>
      </c>
      <c r="B19" s="28" t="s">
        <v>47</v>
      </c>
      <c r="C19" s="52" t="s">
        <v>9</v>
      </c>
      <c r="D19" s="143">
        <v>2058</v>
      </c>
      <c r="E19" s="144"/>
      <c r="F19" s="162"/>
      <c r="G19" s="163"/>
      <c r="H19" s="35">
        <f>D19*F19</f>
        <v>0</v>
      </c>
      <c r="I19" s="28">
        <v>8</v>
      </c>
      <c r="J19" s="36">
        <f>H19*1.08</f>
        <v>0</v>
      </c>
    </row>
    <row r="20" spans="1:10" s="1" customFormat="1" ht="25.5" customHeight="1">
      <c r="A20" s="37">
        <v>10</v>
      </c>
      <c r="B20" s="38" t="s">
        <v>48</v>
      </c>
      <c r="C20" s="52" t="s">
        <v>9</v>
      </c>
      <c r="D20" s="132">
        <v>68</v>
      </c>
      <c r="E20" s="133"/>
      <c r="F20" s="162"/>
      <c r="G20" s="163"/>
      <c r="H20" s="35">
        <f>D20*F20</f>
        <v>0</v>
      </c>
      <c r="I20" s="38">
        <v>8</v>
      </c>
      <c r="J20" s="36">
        <f>H20*1.08</f>
        <v>0</v>
      </c>
    </row>
    <row r="21" spans="1:10" s="1" customFormat="1" ht="25.5" customHeight="1">
      <c r="A21" s="59">
        <v>11</v>
      </c>
      <c r="B21" s="4" t="s">
        <v>39</v>
      </c>
      <c r="C21" s="44" t="s">
        <v>10</v>
      </c>
      <c r="D21" s="132">
        <v>6.63</v>
      </c>
      <c r="E21" s="133"/>
      <c r="F21" s="125"/>
      <c r="G21" s="126"/>
      <c r="H21" s="35">
        <f>D21*F21</f>
        <v>0</v>
      </c>
      <c r="I21" s="44">
        <v>8</v>
      </c>
      <c r="J21" s="36">
        <f>H21*1.08</f>
        <v>0</v>
      </c>
    </row>
    <row r="22" spans="1:10" s="1" customFormat="1" ht="25.5" customHeight="1" thickBot="1">
      <c r="A22" s="59">
        <v>12</v>
      </c>
      <c r="B22" s="44" t="s">
        <v>38</v>
      </c>
      <c r="C22" s="44" t="s">
        <v>10</v>
      </c>
      <c r="D22" s="160">
        <v>5.99</v>
      </c>
      <c r="E22" s="161"/>
      <c r="F22" s="130"/>
      <c r="G22" s="131"/>
      <c r="H22" s="35">
        <f>D22*F22</f>
        <v>0</v>
      </c>
      <c r="I22" s="44">
        <v>8</v>
      </c>
      <c r="J22" s="36">
        <f>H22*1.08</f>
        <v>0</v>
      </c>
    </row>
    <row r="23" spans="1:10" s="1" customFormat="1" ht="25.5" customHeight="1" thickBot="1">
      <c r="A23" s="32"/>
      <c r="B23" s="33" t="s">
        <v>12</v>
      </c>
      <c r="C23" s="54"/>
      <c r="D23" s="138"/>
      <c r="E23" s="139"/>
      <c r="F23" s="127"/>
      <c r="G23" s="128"/>
      <c r="H23" s="41"/>
      <c r="I23" s="42"/>
      <c r="J23" s="43"/>
    </row>
    <row r="24" spans="1:10" s="1" customFormat="1" ht="19.5" customHeight="1">
      <c r="A24" s="140">
        <v>13</v>
      </c>
      <c r="B24" s="141" t="s">
        <v>13</v>
      </c>
      <c r="C24" s="28" t="s">
        <v>14</v>
      </c>
      <c r="D24" s="143">
        <v>25</v>
      </c>
      <c r="E24" s="144"/>
      <c r="F24" s="162"/>
      <c r="G24" s="163"/>
      <c r="H24" s="35">
        <f>D24*F24</f>
        <v>0</v>
      </c>
      <c r="I24" s="28">
        <v>8</v>
      </c>
      <c r="J24" s="36">
        <f>H24*1.08</f>
        <v>0</v>
      </c>
    </row>
    <row r="25" spans="1:10" s="1" customFormat="1" ht="19.5" customHeight="1">
      <c r="A25" s="137"/>
      <c r="B25" s="142"/>
      <c r="C25" s="38" t="s">
        <v>11</v>
      </c>
      <c r="D25" s="132">
        <v>8730</v>
      </c>
      <c r="E25" s="133"/>
      <c r="F25" s="162"/>
      <c r="G25" s="163"/>
      <c r="H25" s="35">
        <f aca="true" t="shared" si="2" ref="H25:H36">D25*F25</f>
        <v>0</v>
      </c>
      <c r="I25" s="38">
        <v>8</v>
      </c>
      <c r="J25" s="36">
        <f aca="true" t="shared" si="3" ref="J25:J36">H25*1.08</f>
        <v>0</v>
      </c>
    </row>
    <row r="26" spans="1:10" s="1" customFormat="1" ht="19.5" customHeight="1">
      <c r="A26" s="137">
        <v>14</v>
      </c>
      <c r="B26" s="142" t="s">
        <v>15</v>
      </c>
      <c r="C26" s="38" t="s">
        <v>16</v>
      </c>
      <c r="D26" s="132">
        <v>266</v>
      </c>
      <c r="E26" s="133"/>
      <c r="F26" s="162"/>
      <c r="G26" s="163"/>
      <c r="H26" s="35">
        <f t="shared" si="2"/>
        <v>0</v>
      </c>
      <c r="I26" s="38">
        <v>8</v>
      </c>
      <c r="J26" s="36">
        <f t="shared" si="3"/>
        <v>0</v>
      </c>
    </row>
    <row r="27" spans="1:10" s="1" customFormat="1" ht="19.5" customHeight="1">
      <c r="A27" s="137"/>
      <c r="B27" s="142"/>
      <c r="C27" s="38" t="s">
        <v>17</v>
      </c>
      <c r="D27" s="132">
        <v>20</v>
      </c>
      <c r="E27" s="133"/>
      <c r="F27" s="162"/>
      <c r="G27" s="163"/>
      <c r="H27" s="35">
        <f t="shared" si="2"/>
        <v>0</v>
      </c>
      <c r="I27" s="38">
        <v>8</v>
      </c>
      <c r="J27" s="36">
        <f t="shared" si="3"/>
        <v>0</v>
      </c>
    </row>
    <row r="28" spans="1:10" s="1" customFormat="1" ht="19.5" customHeight="1">
      <c r="A28" s="137">
        <v>15</v>
      </c>
      <c r="B28" s="142" t="s">
        <v>18</v>
      </c>
      <c r="C28" s="38" t="s">
        <v>11</v>
      </c>
      <c r="D28" s="132">
        <v>16</v>
      </c>
      <c r="E28" s="133"/>
      <c r="F28" s="162"/>
      <c r="G28" s="163"/>
      <c r="H28" s="35">
        <f t="shared" si="2"/>
        <v>0</v>
      </c>
      <c r="I28" s="38">
        <v>8</v>
      </c>
      <c r="J28" s="36">
        <f t="shared" si="3"/>
        <v>0</v>
      </c>
    </row>
    <row r="29" spans="1:10" s="1" customFormat="1" ht="19.5" customHeight="1">
      <c r="A29" s="137"/>
      <c r="B29" s="142"/>
      <c r="C29" s="38" t="s">
        <v>11</v>
      </c>
      <c r="D29" s="132">
        <v>48</v>
      </c>
      <c r="E29" s="133"/>
      <c r="F29" s="162"/>
      <c r="G29" s="163"/>
      <c r="H29" s="35">
        <f t="shared" si="2"/>
        <v>0</v>
      </c>
      <c r="I29" s="38">
        <v>23</v>
      </c>
      <c r="J29" s="36">
        <f>H29*1.23</f>
        <v>0</v>
      </c>
    </row>
    <row r="30" spans="1:10" s="1" customFormat="1" ht="19.5" customHeight="1">
      <c r="A30" s="137"/>
      <c r="B30" s="142"/>
      <c r="C30" s="38" t="s">
        <v>11</v>
      </c>
      <c r="D30" s="132">
        <v>32</v>
      </c>
      <c r="E30" s="133"/>
      <c r="F30" s="162"/>
      <c r="G30" s="163"/>
      <c r="H30" s="35">
        <f t="shared" si="2"/>
        <v>0</v>
      </c>
      <c r="I30" s="38">
        <v>8</v>
      </c>
      <c r="J30" s="36">
        <f t="shared" si="3"/>
        <v>0</v>
      </c>
    </row>
    <row r="31" spans="1:10" s="1" customFormat="1" ht="19.5" customHeight="1">
      <c r="A31" s="137">
        <v>16</v>
      </c>
      <c r="B31" s="142" t="s">
        <v>32</v>
      </c>
      <c r="C31" s="38" t="s">
        <v>16</v>
      </c>
      <c r="D31" s="132">
        <v>3</v>
      </c>
      <c r="E31" s="133"/>
      <c r="F31" s="162"/>
      <c r="G31" s="163"/>
      <c r="H31" s="35">
        <f t="shared" si="2"/>
        <v>0</v>
      </c>
      <c r="I31" s="38">
        <v>8</v>
      </c>
      <c r="J31" s="36">
        <f t="shared" si="3"/>
        <v>0</v>
      </c>
    </row>
    <row r="32" spans="1:10" s="1" customFormat="1" ht="19.5" customHeight="1">
      <c r="A32" s="137"/>
      <c r="B32" s="142"/>
      <c r="C32" s="38" t="s">
        <v>16</v>
      </c>
      <c r="D32" s="132">
        <v>5</v>
      </c>
      <c r="E32" s="133"/>
      <c r="F32" s="162"/>
      <c r="G32" s="163"/>
      <c r="H32" s="35">
        <f t="shared" si="2"/>
        <v>0</v>
      </c>
      <c r="I32" s="38">
        <v>8</v>
      </c>
      <c r="J32" s="36">
        <f t="shared" si="3"/>
        <v>0</v>
      </c>
    </row>
    <row r="33" spans="1:10" s="1" customFormat="1" ht="19.5" customHeight="1">
      <c r="A33" s="137"/>
      <c r="B33" s="142"/>
      <c r="C33" s="38" t="s">
        <v>16</v>
      </c>
      <c r="D33" s="132">
        <v>45</v>
      </c>
      <c r="E33" s="133"/>
      <c r="F33" s="162"/>
      <c r="G33" s="163"/>
      <c r="H33" s="35">
        <f t="shared" si="2"/>
        <v>0</v>
      </c>
      <c r="I33" s="38">
        <v>8</v>
      </c>
      <c r="J33" s="36">
        <f t="shared" si="3"/>
        <v>0</v>
      </c>
    </row>
    <row r="34" spans="1:10" s="1" customFormat="1" ht="19.5" customHeight="1">
      <c r="A34" s="59">
        <v>17</v>
      </c>
      <c r="B34" s="38" t="s">
        <v>41</v>
      </c>
      <c r="C34" s="44" t="s">
        <v>19</v>
      </c>
      <c r="D34" s="132">
        <v>500</v>
      </c>
      <c r="E34" s="133"/>
      <c r="F34" s="162"/>
      <c r="G34" s="163"/>
      <c r="H34" s="35">
        <f t="shared" si="2"/>
        <v>0</v>
      </c>
      <c r="I34" s="44">
        <v>23</v>
      </c>
      <c r="J34" s="36">
        <f>H34*1.23</f>
        <v>0</v>
      </c>
    </row>
    <row r="35" spans="1:10" s="1" customFormat="1" ht="19.5" customHeight="1">
      <c r="A35" s="176">
        <v>18</v>
      </c>
      <c r="B35" s="145" t="s">
        <v>54</v>
      </c>
      <c r="C35" s="38" t="s">
        <v>55</v>
      </c>
      <c r="D35" s="132">
        <v>1.6</v>
      </c>
      <c r="E35" s="133"/>
      <c r="F35" s="162"/>
      <c r="G35" s="163"/>
      <c r="H35" s="35">
        <f t="shared" si="2"/>
        <v>0</v>
      </c>
      <c r="I35" s="44">
        <v>8</v>
      </c>
      <c r="J35" s="36">
        <f t="shared" si="3"/>
        <v>0</v>
      </c>
    </row>
    <row r="36" spans="1:10" s="1" customFormat="1" ht="19.5" customHeight="1" thickBot="1">
      <c r="A36" s="140"/>
      <c r="B36" s="146"/>
      <c r="C36" s="85" t="s">
        <v>55</v>
      </c>
      <c r="D36" s="135">
        <v>1</v>
      </c>
      <c r="E36" s="136"/>
      <c r="F36" s="162"/>
      <c r="G36" s="163"/>
      <c r="H36" s="35">
        <f t="shared" si="2"/>
        <v>0</v>
      </c>
      <c r="I36" s="44">
        <v>8</v>
      </c>
      <c r="J36" s="36">
        <f t="shared" si="3"/>
        <v>0</v>
      </c>
    </row>
    <row r="37" spans="1:10" s="1" customFormat="1" ht="25.5" customHeight="1" thickBot="1">
      <c r="A37" s="45"/>
      <c r="B37" s="33" t="s">
        <v>20</v>
      </c>
      <c r="C37" s="40"/>
      <c r="D37" s="149"/>
      <c r="E37" s="150"/>
      <c r="F37" s="134"/>
      <c r="G37" s="128"/>
      <c r="H37" s="41"/>
      <c r="I37" s="42"/>
      <c r="J37" s="43"/>
    </row>
    <row r="38" spans="1:10" s="1" customFormat="1" ht="19.5" customHeight="1">
      <c r="A38" s="140">
        <v>19</v>
      </c>
      <c r="B38" s="141" t="s">
        <v>21</v>
      </c>
      <c r="C38" s="28" t="s">
        <v>11</v>
      </c>
      <c r="D38" s="147">
        <v>80</v>
      </c>
      <c r="E38" s="148"/>
      <c r="F38" s="162"/>
      <c r="G38" s="163"/>
      <c r="H38" s="35">
        <f>D38*F38</f>
        <v>0</v>
      </c>
      <c r="I38" s="28">
        <v>23</v>
      </c>
      <c r="J38" s="36">
        <f>H38*1.23</f>
        <v>0</v>
      </c>
    </row>
    <row r="39" spans="1:10" s="1" customFormat="1" ht="19.5" customHeight="1">
      <c r="A39" s="137"/>
      <c r="B39" s="142"/>
      <c r="C39" s="38" t="s">
        <v>14</v>
      </c>
      <c r="D39" s="132">
        <v>8</v>
      </c>
      <c r="E39" s="133"/>
      <c r="F39" s="162"/>
      <c r="G39" s="163"/>
      <c r="H39" s="35">
        <f aca="true" t="shared" si="4" ref="H39:H54">D39*F39</f>
        <v>0</v>
      </c>
      <c r="I39" s="38">
        <v>23</v>
      </c>
      <c r="J39" s="36">
        <f aca="true" t="shared" si="5" ref="J39:J45">H39*1.23</f>
        <v>0</v>
      </c>
    </row>
    <row r="40" spans="1:10" s="1" customFormat="1" ht="19.5" customHeight="1">
      <c r="A40" s="176">
        <v>20</v>
      </c>
      <c r="B40" s="164" t="s">
        <v>52</v>
      </c>
      <c r="C40" s="38" t="s">
        <v>11</v>
      </c>
      <c r="D40" s="132">
        <v>40</v>
      </c>
      <c r="E40" s="133"/>
      <c r="F40" s="162"/>
      <c r="G40" s="163"/>
      <c r="H40" s="35">
        <f t="shared" si="4"/>
        <v>0</v>
      </c>
      <c r="I40" s="38">
        <v>23</v>
      </c>
      <c r="J40" s="36">
        <f t="shared" si="5"/>
        <v>0</v>
      </c>
    </row>
    <row r="41" spans="1:10" s="1" customFormat="1" ht="19.5" customHeight="1">
      <c r="A41" s="177"/>
      <c r="B41" s="165"/>
      <c r="C41" s="38" t="s">
        <v>11</v>
      </c>
      <c r="D41" s="132">
        <v>32</v>
      </c>
      <c r="E41" s="133"/>
      <c r="F41" s="162"/>
      <c r="G41" s="163"/>
      <c r="H41" s="35">
        <f t="shared" si="4"/>
        <v>0</v>
      </c>
      <c r="I41" s="38">
        <v>23</v>
      </c>
      <c r="J41" s="36">
        <f t="shared" si="5"/>
        <v>0</v>
      </c>
    </row>
    <row r="42" spans="1:10" s="1" customFormat="1" ht="19.5" customHeight="1">
      <c r="A42" s="140"/>
      <c r="B42" s="166"/>
      <c r="C42" s="38" t="s">
        <v>14</v>
      </c>
      <c r="D42" s="132">
        <v>8</v>
      </c>
      <c r="E42" s="133"/>
      <c r="F42" s="162"/>
      <c r="G42" s="163"/>
      <c r="H42" s="35">
        <f t="shared" si="4"/>
        <v>0</v>
      </c>
      <c r="I42" s="38">
        <v>23</v>
      </c>
      <c r="J42" s="36">
        <f t="shared" si="5"/>
        <v>0</v>
      </c>
    </row>
    <row r="43" spans="1:10" s="1" customFormat="1" ht="19.5" customHeight="1">
      <c r="A43" s="151">
        <v>21</v>
      </c>
      <c r="B43" s="145" t="s">
        <v>22</v>
      </c>
      <c r="C43" s="38" t="s">
        <v>14</v>
      </c>
      <c r="D43" s="132">
        <v>30</v>
      </c>
      <c r="E43" s="133"/>
      <c r="F43" s="162"/>
      <c r="G43" s="163"/>
      <c r="H43" s="35">
        <f t="shared" si="4"/>
        <v>0</v>
      </c>
      <c r="I43" s="38">
        <v>23</v>
      </c>
      <c r="J43" s="36">
        <f t="shared" si="5"/>
        <v>0</v>
      </c>
    </row>
    <row r="44" spans="1:10" s="1" customFormat="1" ht="19.5" customHeight="1">
      <c r="A44" s="152"/>
      <c r="B44" s="154"/>
      <c r="C44" s="38" t="s">
        <v>11</v>
      </c>
      <c r="D44" s="132">
        <v>50</v>
      </c>
      <c r="E44" s="133"/>
      <c r="F44" s="162"/>
      <c r="G44" s="163"/>
      <c r="H44" s="35">
        <f t="shared" si="4"/>
        <v>0</v>
      </c>
      <c r="I44" s="38">
        <v>23</v>
      </c>
      <c r="J44" s="36">
        <f t="shared" si="5"/>
        <v>0</v>
      </c>
    </row>
    <row r="45" spans="1:10" s="1" customFormat="1" ht="19.5" customHeight="1">
      <c r="A45" s="153"/>
      <c r="B45" s="141"/>
      <c r="C45" s="38" t="s">
        <v>11</v>
      </c>
      <c r="D45" s="132">
        <v>120</v>
      </c>
      <c r="E45" s="133"/>
      <c r="F45" s="162"/>
      <c r="G45" s="163"/>
      <c r="H45" s="35">
        <f t="shared" si="4"/>
        <v>0</v>
      </c>
      <c r="I45" s="38">
        <v>23</v>
      </c>
      <c r="J45" s="36">
        <f t="shared" si="5"/>
        <v>0</v>
      </c>
    </row>
    <row r="46" spans="1:10" ht="19.5" customHeight="1">
      <c r="A46" s="46">
        <v>22</v>
      </c>
      <c r="B46" s="38" t="s">
        <v>33</v>
      </c>
      <c r="C46" s="38" t="s">
        <v>14</v>
      </c>
      <c r="D46" s="132">
        <v>20</v>
      </c>
      <c r="E46" s="133"/>
      <c r="F46" s="162"/>
      <c r="G46" s="163"/>
      <c r="H46" s="35">
        <f t="shared" si="4"/>
        <v>0</v>
      </c>
      <c r="I46" s="38">
        <v>8</v>
      </c>
      <c r="J46" s="39">
        <f>H46*1.08</f>
        <v>0</v>
      </c>
    </row>
    <row r="47" spans="1:10" ht="19.5" customHeight="1">
      <c r="A47" s="152">
        <v>23</v>
      </c>
      <c r="B47" s="154" t="s">
        <v>53</v>
      </c>
      <c r="C47" s="68" t="s">
        <v>11</v>
      </c>
      <c r="D47" s="142">
        <v>32</v>
      </c>
      <c r="E47" s="142"/>
      <c r="F47" s="162"/>
      <c r="G47" s="163"/>
      <c r="H47" s="35">
        <f>D47*F47</f>
        <v>0</v>
      </c>
      <c r="I47" s="38">
        <v>23</v>
      </c>
      <c r="J47" s="36">
        <f>H47*1.23</f>
        <v>0</v>
      </c>
    </row>
    <row r="48" spans="1:10" ht="19.5" customHeight="1">
      <c r="A48" s="152"/>
      <c r="B48" s="154"/>
      <c r="C48" s="68" t="s">
        <v>14</v>
      </c>
      <c r="D48" s="142">
        <v>4</v>
      </c>
      <c r="E48" s="142"/>
      <c r="F48" s="162"/>
      <c r="G48" s="163"/>
      <c r="H48" s="35">
        <f>D48*F48</f>
        <v>0</v>
      </c>
      <c r="I48" s="38">
        <v>23</v>
      </c>
      <c r="J48" s="36">
        <f>H48*1.23</f>
        <v>0</v>
      </c>
    </row>
    <row r="49" spans="1:10" ht="19.5" customHeight="1">
      <c r="A49" s="152"/>
      <c r="B49" s="154"/>
      <c r="C49" s="68" t="s">
        <v>11</v>
      </c>
      <c r="D49" s="142">
        <v>16</v>
      </c>
      <c r="E49" s="142"/>
      <c r="F49" s="162"/>
      <c r="G49" s="163"/>
      <c r="H49" s="35">
        <f>D49*F49</f>
        <v>0</v>
      </c>
      <c r="I49" s="38">
        <v>23</v>
      </c>
      <c r="J49" s="36">
        <f>H49*1.23</f>
        <v>0</v>
      </c>
    </row>
    <row r="50" spans="1:10" ht="19.5" customHeight="1">
      <c r="A50" s="152"/>
      <c r="B50" s="154"/>
      <c r="C50" s="74" t="s">
        <v>14</v>
      </c>
      <c r="D50" s="145">
        <v>2</v>
      </c>
      <c r="E50" s="145"/>
      <c r="F50" s="162"/>
      <c r="G50" s="163"/>
      <c r="H50" s="35">
        <f>D50*F50</f>
        <v>0</v>
      </c>
      <c r="I50" s="44">
        <v>23</v>
      </c>
      <c r="J50" s="36">
        <f>H50*1.23</f>
        <v>0</v>
      </c>
    </row>
    <row r="51" spans="1:10" ht="19.5" customHeight="1">
      <c r="A51" s="152">
        <v>24</v>
      </c>
      <c r="B51" s="38" t="s">
        <v>77</v>
      </c>
      <c r="C51" s="38" t="s">
        <v>11</v>
      </c>
      <c r="D51" s="132">
        <v>10</v>
      </c>
      <c r="E51" s="133"/>
      <c r="F51" s="162"/>
      <c r="G51" s="163"/>
      <c r="H51" s="35">
        <f t="shared" si="4"/>
        <v>0</v>
      </c>
      <c r="I51" s="38">
        <v>8</v>
      </c>
      <c r="J51" s="36">
        <f>H51*1.08</f>
        <v>0</v>
      </c>
    </row>
    <row r="52" spans="1:10" ht="19.5" customHeight="1">
      <c r="A52" s="152"/>
      <c r="B52" s="38" t="s">
        <v>78</v>
      </c>
      <c r="C52" s="38" t="s">
        <v>11</v>
      </c>
      <c r="D52" s="132">
        <v>10</v>
      </c>
      <c r="E52" s="133"/>
      <c r="F52" s="162"/>
      <c r="G52" s="163"/>
      <c r="H52" s="35">
        <f t="shared" si="4"/>
        <v>0</v>
      </c>
      <c r="I52" s="38">
        <v>8</v>
      </c>
      <c r="J52" s="36">
        <f>H52*1.08</f>
        <v>0</v>
      </c>
    </row>
    <row r="53" spans="1:10" ht="24.75" customHeight="1">
      <c r="A53" s="152"/>
      <c r="B53" s="38" t="s">
        <v>79</v>
      </c>
      <c r="C53" s="38" t="s">
        <v>11</v>
      </c>
      <c r="D53" s="132">
        <v>10</v>
      </c>
      <c r="E53" s="133"/>
      <c r="F53" s="162"/>
      <c r="G53" s="163"/>
      <c r="H53" s="35">
        <f t="shared" si="4"/>
        <v>0</v>
      </c>
      <c r="I53" s="38">
        <v>8</v>
      </c>
      <c r="J53" s="36">
        <f>H53*1.08</f>
        <v>0</v>
      </c>
    </row>
    <row r="54" spans="1:10" ht="19.5" customHeight="1" thickBot="1">
      <c r="A54" s="152"/>
      <c r="B54" s="38" t="s">
        <v>80</v>
      </c>
      <c r="C54" s="38" t="s">
        <v>14</v>
      </c>
      <c r="D54" s="135">
        <v>10</v>
      </c>
      <c r="E54" s="136"/>
      <c r="F54" s="162"/>
      <c r="G54" s="163"/>
      <c r="H54" s="35">
        <f t="shared" si="4"/>
        <v>0</v>
      </c>
      <c r="I54" s="44">
        <v>8</v>
      </c>
      <c r="J54" s="36">
        <f>H54*1.08</f>
        <v>0</v>
      </c>
    </row>
    <row r="55" spans="1:10" ht="25.5" customHeight="1" thickBot="1">
      <c r="A55" s="118"/>
      <c r="B55" s="119"/>
      <c r="C55" s="119"/>
      <c r="D55" s="119"/>
      <c r="E55" s="119"/>
      <c r="F55" s="119"/>
      <c r="G55" s="120"/>
      <c r="H55" s="89">
        <f>SUM(H10:H54)</f>
        <v>0</v>
      </c>
      <c r="I55" s="87"/>
      <c r="J55" s="90">
        <f>SUM(J10:J54)</f>
        <v>0</v>
      </c>
    </row>
    <row r="56" spans="1:8" ht="12.75">
      <c r="A56" s="8"/>
      <c r="B56" s="8"/>
      <c r="C56" s="8"/>
      <c r="D56" s="8"/>
      <c r="E56" s="76"/>
      <c r="F56" s="77"/>
      <c r="G56" s="78"/>
      <c r="H56" s="9"/>
    </row>
    <row r="58" spans="1:7" ht="15">
      <c r="A58" s="11" t="s">
        <v>24</v>
      </c>
      <c r="D58" s="12"/>
      <c r="E58" s="12"/>
      <c r="F58" s="72"/>
      <c r="G58" s="79"/>
    </row>
    <row r="59" spans="1:7" ht="31.5" customHeight="1">
      <c r="A59" s="11" t="s">
        <v>25</v>
      </c>
      <c r="D59" s="12"/>
      <c r="E59" s="12"/>
      <c r="F59" s="72"/>
      <c r="G59" s="79"/>
    </row>
    <row r="60" spans="1:7" ht="15">
      <c r="A60" s="11"/>
      <c r="D60" s="12"/>
      <c r="E60" s="12"/>
      <c r="F60" s="72"/>
      <c r="G60" s="79"/>
    </row>
    <row r="61" spans="1:7" ht="15">
      <c r="A61" s="11" t="s">
        <v>26</v>
      </c>
      <c r="D61" s="12"/>
      <c r="E61" s="12"/>
      <c r="F61" s="72"/>
      <c r="G61" s="79"/>
    </row>
    <row r="62" spans="1:7" ht="29.25" customHeight="1">
      <c r="A62" s="11" t="s">
        <v>27</v>
      </c>
      <c r="D62" s="12"/>
      <c r="E62" s="12"/>
      <c r="F62" s="72"/>
      <c r="G62" s="79"/>
    </row>
    <row r="63" spans="1:7" ht="15">
      <c r="A63" s="11"/>
      <c r="D63" s="12"/>
      <c r="E63" s="12"/>
      <c r="F63" s="72"/>
      <c r="G63" s="79"/>
    </row>
    <row r="64" spans="1:6" ht="12.75">
      <c r="A64" s="11" t="s">
        <v>28</v>
      </c>
      <c r="D64" s="12"/>
      <c r="E64" s="12"/>
      <c r="F64" s="72"/>
    </row>
    <row r="65" spans="1:6" ht="30" customHeight="1">
      <c r="A65" s="11" t="s">
        <v>25</v>
      </c>
      <c r="F65" s="72"/>
    </row>
    <row r="66" ht="12.75">
      <c r="F66" s="72"/>
    </row>
    <row r="67" ht="12.75">
      <c r="F67" s="72"/>
    </row>
    <row r="68" spans="1:6" ht="15">
      <c r="A68" s="13" t="s">
        <v>29</v>
      </c>
      <c r="F68" s="72"/>
    </row>
    <row r="69" ht="12.75">
      <c r="F69" s="72"/>
    </row>
  </sheetData>
  <sheetProtection/>
  <mergeCells count="100">
    <mergeCell ref="F51:G51"/>
    <mergeCell ref="F43:G43"/>
    <mergeCell ref="F45:G45"/>
    <mergeCell ref="F47:G47"/>
    <mergeCell ref="D48:E48"/>
    <mergeCell ref="F48:G48"/>
    <mergeCell ref="D50:E50"/>
    <mergeCell ref="F50:G50"/>
    <mergeCell ref="D35:E35"/>
    <mergeCell ref="F35:G35"/>
    <mergeCell ref="F36:G36"/>
    <mergeCell ref="D37:E37"/>
    <mergeCell ref="F49:G49"/>
    <mergeCell ref="D49:E49"/>
    <mergeCell ref="D44:E44"/>
    <mergeCell ref="D43:E43"/>
    <mergeCell ref="F42:G42"/>
    <mergeCell ref="F44:G44"/>
    <mergeCell ref="F41:G41"/>
    <mergeCell ref="A55:G55"/>
    <mergeCell ref="D46:E46"/>
    <mergeCell ref="D54:E54"/>
    <mergeCell ref="F54:G54"/>
    <mergeCell ref="D51:E51"/>
    <mergeCell ref="A51:A54"/>
    <mergeCell ref="F52:G52"/>
    <mergeCell ref="D53:E53"/>
    <mergeCell ref="F53:G53"/>
    <mergeCell ref="D52:E52"/>
    <mergeCell ref="B40:B42"/>
    <mergeCell ref="A40:A42"/>
    <mergeCell ref="A43:A45"/>
    <mergeCell ref="F46:G46"/>
    <mergeCell ref="A47:A50"/>
    <mergeCell ref="B47:B50"/>
    <mergeCell ref="D47:E47"/>
    <mergeCell ref="D29:E29"/>
    <mergeCell ref="A31:A33"/>
    <mergeCell ref="F30:G30"/>
    <mergeCell ref="D33:E33"/>
    <mergeCell ref="D34:E34"/>
    <mergeCell ref="F29:G29"/>
    <mergeCell ref="B31:B33"/>
    <mergeCell ref="D45:E45"/>
    <mergeCell ref="D27:E27"/>
    <mergeCell ref="A38:A39"/>
    <mergeCell ref="B38:B39"/>
    <mergeCell ref="D38:E38"/>
    <mergeCell ref="F38:G38"/>
    <mergeCell ref="D39:E39"/>
    <mergeCell ref="A35:A36"/>
    <mergeCell ref="B35:B36"/>
    <mergeCell ref="A28:A30"/>
    <mergeCell ref="B28:B30"/>
    <mergeCell ref="D28:E28"/>
    <mergeCell ref="F28:G28"/>
    <mergeCell ref="F31:G31"/>
    <mergeCell ref="A24:A25"/>
    <mergeCell ref="B24:B25"/>
    <mergeCell ref="D24:E24"/>
    <mergeCell ref="F24:G24"/>
    <mergeCell ref="D25:E25"/>
    <mergeCell ref="F25:G25"/>
    <mergeCell ref="A26:A27"/>
    <mergeCell ref="B26:B27"/>
    <mergeCell ref="F26:G26"/>
    <mergeCell ref="A1:I1"/>
    <mergeCell ref="B2:I2"/>
    <mergeCell ref="B4:I4"/>
    <mergeCell ref="B5:I5"/>
    <mergeCell ref="F23:G23"/>
    <mergeCell ref="D19:E19"/>
    <mergeCell ref="F19:G19"/>
    <mergeCell ref="F7:H7"/>
    <mergeCell ref="D23:E23"/>
    <mergeCell ref="D20:E20"/>
    <mergeCell ref="F22:G22"/>
    <mergeCell ref="D22:E22"/>
    <mergeCell ref="F20:G20"/>
    <mergeCell ref="D21:E21"/>
    <mergeCell ref="F33:G33"/>
    <mergeCell ref="F34:G34"/>
    <mergeCell ref="D36:E36"/>
    <mergeCell ref="D30:E30"/>
    <mergeCell ref="D40:E40"/>
    <mergeCell ref="D32:E32"/>
    <mergeCell ref="F32:G32"/>
    <mergeCell ref="F37:G37"/>
    <mergeCell ref="F39:G39"/>
    <mergeCell ref="F40:G40"/>
    <mergeCell ref="F27:G27"/>
    <mergeCell ref="D31:E31"/>
    <mergeCell ref="D41:E41"/>
    <mergeCell ref="D42:E42"/>
    <mergeCell ref="B43:B45"/>
    <mergeCell ref="F10:F17"/>
    <mergeCell ref="D18:E18"/>
    <mergeCell ref="F18:G18"/>
    <mergeCell ref="F21:G21"/>
    <mergeCell ref="D26:E2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8"/>
  <sheetViews>
    <sheetView view="pageBreakPreview" zoomScaleSheetLayoutView="100" zoomScalePageLayoutView="0" workbookViewId="0" topLeftCell="A1">
      <selection activeCell="A1" sqref="A1:I1"/>
    </sheetView>
  </sheetViews>
  <sheetFormatPr defaultColWidth="9.140625" defaultRowHeight="12.75"/>
  <cols>
    <col min="2" max="2" width="31.28125" style="0" customWidth="1"/>
    <col min="3" max="3" width="19.28125" style="0" customWidth="1"/>
    <col min="4" max="4" width="12.28125" style="0" customWidth="1"/>
    <col min="5" max="5" width="14.28125" style="30" customWidth="1"/>
    <col min="6" max="6" width="15.7109375" style="69" customWidth="1"/>
    <col min="7" max="7" width="12.7109375" style="69" customWidth="1"/>
    <col min="8" max="8" width="16.57421875" style="0" customWidth="1"/>
    <col min="10" max="10" width="13.7109375" style="0" customWidth="1"/>
  </cols>
  <sheetData>
    <row r="1" spans="1:10" ht="12.75" customHeight="1">
      <c r="A1" s="156" t="s">
        <v>88</v>
      </c>
      <c r="B1" s="156"/>
      <c r="C1" s="156"/>
      <c r="D1" s="156"/>
      <c r="E1" s="156"/>
      <c r="F1" s="156"/>
      <c r="G1" s="156"/>
      <c r="H1" s="156"/>
      <c r="I1" s="156"/>
      <c r="J1" s="30"/>
    </row>
    <row r="2" spans="1:10" ht="15.75">
      <c r="A2" s="30"/>
      <c r="B2" s="157" t="s">
        <v>60</v>
      </c>
      <c r="C2" s="157"/>
      <c r="D2" s="157"/>
      <c r="E2" s="157"/>
      <c r="F2" s="157"/>
      <c r="G2" s="157"/>
      <c r="H2" s="157"/>
      <c r="I2" s="157"/>
      <c r="J2" s="30"/>
    </row>
    <row r="3" spans="1:10" ht="12.75">
      <c r="A3" s="30"/>
      <c r="B3" s="30"/>
      <c r="C3" s="30"/>
      <c r="D3" s="30"/>
      <c r="H3" s="30"/>
      <c r="I3" s="30"/>
      <c r="J3" s="30"/>
    </row>
    <row r="4" spans="1:10" ht="15" customHeight="1">
      <c r="A4" s="30"/>
      <c r="B4" s="158" t="s">
        <v>0</v>
      </c>
      <c r="C4" s="158"/>
      <c r="D4" s="158"/>
      <c r="E4" s="158"/>
      <c r="F4" s="158"/>
      <c r="G4" s="158"/>
      <c r="H4" s="158"/>
      <c r="I4" s="158"/>
      <c r="J4" s="30"/>
    </row>
    <row r="5" spans="1:10" ht="14.25">
      <c r="A5" s="30"/>
      <c r="B5" s="158" t="s">
        <v>1</v>
      </c>
      <c r="C5" s="158"/>
      <c r="D5" s="158"/>
      <c r="E5" s="158"/>
      <c r="F5" s="158"/>
      <c r="G5" s="158"/>
      <c r="H5" s="158"/>
      <c r="I5" s="158"/>
      <c r="J5" s="30"/>
    </row>
    <row r="6" spans="1:10" ht="22.5" customHeight="1">
      <c r="A6" s="30"/>
      <c r="B6" s="30"/>
      <c r="C6" s="30"/>
      <c r="D6" s="30"/>
      <c r="H6" s="30"/>
      <c r="I6" s="30"/>
      <c r="J6" s="30"/>
    </row>
    <row r="7" spans="1:10" s="1" customFormat="1" ht="12.75">
      <c r="A7" s="31"/>
      <c r="B7" s="31" t="s">
        <v>65</v>
      </c>
      <c r="C7" s="31"/>
      <c r="D7" s="31"/>
      <c r="E7" s="31"/>
      <c r="F7" s="159"/>
      <c r="G7" s="159"/>
      <c r="H7" s="159"/>
      <c r="I7" s="31"/>
      <c r="J7" s="31"/>
    </row>
    <row r="8" spans="1:10" s="1" customFormat="1" ht="13.5" thickBot="1">
      <c r="A8" s="31"/>
      <c r="B8" s="31"/>
      <c r="C8" s="31"/>
      <c r="D8" s="31"/>
      <c r="E8" s="31"/>
      <c r="F8" s="70"/>
      <c r="G8" s="70"/>
      <c r="H8" s="31"/>
      <c r="I8" s="31"/>
      <c r="J8" s="31"/>
    </row>
    <row r="9" spans="1:10" s="1" customFormat="1" ht="48" customHeight="1" thickBot="1">
      <c r="A9" s="58" t="s">
        <v>2</v>
      </c>
      <c r="B9" s="53" t="s">
        <v>3</v>
      </c>
      <c r="C9" s="53" t="s">
        <v>4</v>
      </c>
      <c r="D9" s="53" t="s">
        <v>58</v>
      </c>
      <c r="E9" s="53" t="s">
        <v>44</v>
      </c>
      <c r="F9" s="33" t="s">
        <v>5</v>
      </c>
      <c r="G9" s="33" t="s">
        <v>45</v>
      </c>
      <c r="H9" s="53" t="s">
        <v>6</v>
      </c>
      <c r="I9" s="53" t="s">
        <v>7</v>
      </c>
      <c r="J9" s="57" t="s">
        <v>8</v>
      </c>
    </row>
    <row r="10" spans="1:10" s="1" customFormat="1" ht="28.5" customHeight="1">
      <c r="A10" s="34">
        <v>1</v>
      </c>
      <c r="B10" s="28" t="s">
        <v>43</v>
      </c>
      <c r="C10" s="52" t="s">
        <v>9</v>
      </c>
      <c r="D10" s="28">
        <v>220</v>
      </c>
      <c r="E10" s="73">
        <v>0.86</v>
      </c>
      <c r="F10" s="129"/>
      <c r="G10" s="56">
        <f>E10*F10</f>
        <v>0</v>
      </c>
      <c r="H10" s="35">
        <f>D10*G10</f>
        <v>0</v>
      </c>
      <c r="I10" s="28">
        <v>8</v>
      </c>
      <c r="J10" s="36">
        <f aca="true" t="shared" si="0" ref="J10:J17">H10*1.08</f>
        <v>0</v>
      </c>
    </row>
    <row r="11" spans="1:10" s="1" customFormat="1" ht="28.5" customHeight="1">
      <c r="A11" s="34">
        <v>2</v>
      </c>
      <c r="B11" s="28" t="s">
        <v>70</v>
      </c>
      <c r="C11" s="52" t="s">
        <v>9</v>
      </c>
      <c r="D11" s="28">
        <v>80</v>
      </c>
      <c r="E11" s="52">
        <v>0.96</v>
      </c>
      <c r="F11" s="129"/>
      <c r="G11" s="56">
        <f>E11*F10</f>
        <v>0</v>
      </c>
      <c r="H11" s="35">
        <f aca="true" t="shared" si="1" ref="H11:H17">D11*G11</f>
        <v>0</v>
      </c>
      <c r="I11" s="28">
        <v>8</v>
      </c>
      <c r="J11" s="36">
        <f t="shared" si="0"/>
        <v>0</v>
      </c>
    </row>
    <row r="12" spans="1:10" s="1" customFormat="1" ht="28.5" customHeight="1">
      <c r="A12" s="34">
        <v>3</v>
      </c>
      <c r="B12" s="28" t="s">
        <v>42</v>
      </c>
      <c r="C12" s="52" t="s">
        <v>9</v>
      </c>
      <c r="D12" s="38">
        <v>1344</v>
      </c>
      <c r="E12" s="67">
        <v>1.31</v>
      </c>
      <c r="F12" s="129"/>
      <c r="G12" s="55">
        <f>E12*F10</f>
        <v>0</v>
      </c>
      <c r="H12" s="35">
        <f t="shared" si="1"/>
        <v>0</v>
      </c>
      <c r="I12" s="28">
        <v>8</v>
      </c>
      <c r="J12" s="36">
        <f t="shared" si="0"/>
        <v>0</v>
      </c>
    </row>
    <row r="13" spans="1:10" s="1" customFormat="1" ht="25.5">
      <c r="A13" s="34">
        <v>4</v>
      </c>
      <c r="B13" s="28" t="s">
        <v>71</v>
      </c>
      <c r="C13" s="52" t="s">
        <v>9</v>
      </c>
      <c r="D13" s="38">
        <v>130</v>
      </c>
      <c r="E13" s="67">
        <v>1.41</v>
      </c>
      <c r="F13" s="129"/>
      <c r="G13" s="55">
        <f>E13*F10</f>
        <v>0</v>
      </c>
      <c r="H13" s="35">
        <f t="shared" si="1"/>
        <v>0</v>
      </c>
      <c r="I13" s="28">
        <v>8</v>
      </c>
      <c r="J13" s="36">
        <f>H13*1.08</f>
        <v>0</v>
      </c>
    </row>
    <row r="14" spans="1:10" s="1" customFormat="1" ht="33" customHeight="1">
      <c r="A14" s="37">
        <v>5</v>
      </c>
      <c r="B14" s="38" t="s">
        <v>72</v>
      </c>
      <c r="C14" s="52" t="s">
        <v>9</v>
      </c>
      <c r="D14" s="38">
        <v>229</v>
      </c>
      <c r="E14" s="68">
        <v>1.78</v>
      </c>
      <c r="F14" s="129"/>
      <c r="G14" s="55">
        <f>E14*F10</f>
        <v>0</v>
      </c>
      <c r="H14" s="35">
        <f t="shared" si="1"/>
        <v>0</v>
      </c>
      <c r="I14" s="38">
        <v>8</v>
      </c>
      <c r="J14" s="36">
        <f t="shared" si="0"/>
        <v>0</v>
      </c>
    </row>
    <row r="15" spans="1:10" s="1" customFormat="1" ht="33" customHeight="1">
      <c r="A15" s="37">
        <v>6</v>
      </c>
      <c r="B15" s="38" t="s">
        <v>73</v>
      </c>
      <c r="C15" s="52" t="s">
        <v>9</v>
      </c>
      <c r="D15" s="38">
        <v>294</v>
      </c>
      <c r="E15" s="68">
        <v>2.15</v>
      </c>
      <c r="F15" s="129"/>
      <c r="G15" s="55">
        <f>E15*F10</f>
        <v>0</v>
      </c>
      <c r="H15" s="35">
        <f t="shared" si="1"/>
        <v>0</v>
      </c>
      <c r="I15" s="38">
        <v>8</v>
      </c>
      <c r="J15" s="36">
        <f t="shared" si="0"/>
        <v>0</v>
      </c>
    </row>
    <row r="16" spans="1:10" s="1" customFormat="1" ht="33" customHeight="1">
      <c r="A16" s="37">
        <v>7</v>
      </c>
      <c r="B16" s="38" t="s">
        <v>74</v>
      </c>
      <c r="C16" s="52" t="s">
        <v>9</v>
      </c>
      <c r="D16" s="38">
        <v>40</v>
      </c>
      <c r="E16" s="68">
        <v>2.55</v>
      </c>
      <c r="F16" s="129"/>
      <c r="G16" s="55">
        <f>E16*F10</f>
        <v>0</v>
      </c>
      <c r="H16" s="35">
        <f t="shared" si="1"/>
        <v>0</v>
      </c>
      <c r="I16" s="38">
        <v>8</v>
      </c>
      <c r="J16" s="36">
        <f t="shared" si="0"/>
        <v>0</v>
      </c>
    </row>
    <row r="17" spans="1:10" s="1" customFormat="1" ht="33" customHeight="1" thickBot="1">
      <c r="A17" s="59">
        <v>8</v>
      </c>
      <c r="B17" s="44" t="s">
        <v>75</v>
      </c>
      <c r="C17" s="60" t="s">
        <v>9</v>
      </c>
      <c r="D17" s="44">
        <v>189</v>
      </c>
      <c r="E17" s="74">
        <v>2.63</v>
      </c>
      <c r="F17" s="129"/>
      <c r="G17" s="61">
        <f>E17*F10</f>
        <v>0</v>
      </c>
      <c r="H17" s="35">
        <f t="shared" si="1"/>
        <v>0</v>
      </c>
      <c r="I17" s="44">
        <v>8</v>
      </c>
      <c r="J17" s="62">
        <f t="shared" si="0"/>
        <v>0</v>
      </c>
    </row>
    <row r="18" spans="1:10" s="1" customFormat="1" ht="33" customHeight="1" thickBot="1">
      <c r="A18" s="63"/>
      <c r="B18" s="53" t="s">
        <v>3</v>
      </c>
      <c r="C18" s="64" t="s">
        <v>4</v>
      </c>
      <c r="D18" s="121" t="s">
        <v>58</v>
      </c>
      <c r="E18" s="122"/>
      <c r="F18" s="123" t="s">
        <v>5</v>
      </c>
      <c r="G18" s="124"/>
      <c r="H18" s="65" t="s">
        <v>6</v>
      </c>
      <c r="I18" s="53" t="s">
        <v>46</v>
      </c>
      <c r="J18" s="66" t="s">
        <v>8</v>
      </c>
    </row>
    <row r="19" spans="1:10" s="1" customFormat="1" ht="33" customHeight="1">
      <c r="A19" s="34">
        <v>9</v>
      </c>
      <c r="B19" s="28" t="s">
        <v>47</v>
      </c>
      <c r="C19" s="52" t="s">
        <v>9</v>
      </c>
      <c r="D19" s="143">
        <v>1350</v>
      </c>
      <c r="E19" s="144"/>
      <c r="F19" s="162"/>
      <c r="G19" s="163"/>
      <c r="H19" s="35">
        <f>D19*F19</f>
        <v>0</v>
      </c>
      <c r="I19" s="28">
        <v>8</v>
      </c>
      <c r="J19" s="36">
        <f>H19*1.08</f>
        <v>0</v>
      </c>
    </row>
    <row r="20" spans="1:10" s="1" customFormat="1" ht="15" customHeight="1">
      <c r="A20" s="37">
        <v>10</v>
      </c>
      <c r="B20" s="38" t="s">
        <v>48</v>
      </c>
      <c r="C20" s="52" t="s">
        <v>9</v>
      </c>
      <c r="D20" s="132">
        <v>223</v>
      </c>
      <c r="E20" s="133"/>
      <c r="F20" s="162"/>
      <c r="G20" s="163"/>
      <c r="H20" s="35">
        <f>D20*F20</f>
        <v>0</v>
      </c>
      <c r="I20" s="38">
        <v>8</v>
      </c>
      <c r="J20" s="36">
        <f>H20*1.08</f>
        <v>0</v>
      </c>
    </row>
    <row r="21" spans="1:10" s="1" customFormat="1" ht="27.75" customHeight="1" thickBot="1">
      <c r="A21" s="59">
        <v>11</v>
      </c>
      <c r="B21" s="4" t="s">
        <v>39</v>
      </c>
      <c r="C21" s="52" t="s">
        <v>10</v>
      </c>
      <c r="D21" s="143">
        <v>2.78</v>
      </c>
      <c r="E21" s="144"/>
      <c r="F21" s="130"/>
      <c r="G21" s="131"/>
      <c r="H21" s="35">
        <f>D21*F21</f>
        <v>0</v>
      </c>
      <c r="I21" s="44">
        <v>8</v>
      </c>
      <c r="J21" s="36">
        <f>H21*1.08</f>
        <v>0</v>
      </c>
    </row>
    <row r="22" spans="1:10" s="1" customFormat="1" ht="26.25" thickBot="1">
      <c r="A22" s="59">
        <v>12</v>
      </c>
      <c r="B22" s="44" t="s">
        <v>38</v>
      </c>
      <c r="C22" s="44" t="s">
        <v>10</v>
      </c>
      <c r="D22" s="160">
        <v>5.71</v>
      </c>
      <c r="E22" s="161"/>
      <c r="F22" s="130"/>
      <c r="G22" s="131"/>
      <c r="H22" s="35">
        <f>D22*F22</f>
        <v>0</v>
      </c>
      <c r="I22" s="44">
        <v>8</v>
      </c>
      <c r="J22" s="36">
        <f>H22*1.08</f>
        <v>0</v>
      </c>
    </row>
    <row r="23" spans="1:10" s="1" customFormat="1" ht="25.5" customHeight="1" thickBot="1">
      <c r="A23" s="32"/>
      <c r="B23" s="33" t="s">
        <v>12</v>
      </c>
      <c r="C23" s="54"/>
      <c r="D23" s="138"/>
      <c r="E23" s="139"/>
      <c r="F23" s="127"/>
      <c r="G23" s="128"/>
      <c r="H23" s="41"/>
      <c r="I23" s="42"/>
      <c r="J23" s="43"/>
    </row>
    <row r="24" spans="1:10" s="1" customFormat="1" ht="29.25" customHeight="1">
      <c r="A24" s="140">
        <v>13</v>
      </c>
      <c r="B24" s="141" t="s">
        <v>13</v>
      </c>
      <c r="C24" s="28" t="s">
        <v>14</v>
      </c>
      <c r="D24" s="143">
        <v>20</v>
      </c>
      <c r="E24" s="144"/>
      <c r="F24" s="162"/>
      <c r="G24" s="163"/>
      <c r="H24" s="35">
        <f>D24*F24</f>
        <v>0</v>
      </c>
      <c r="I24" s="28">
        <v>8</v>
      </c>
      <c r="J24" s="36">
        <f>H24*1.08</f>
        <v>0</v>
      </c>
    </row>
    <row r="25" spans="1:10" s="1" customFormat="1" ht="29.25" customHeight="1">
      <c r="A25" s="137"/>
      <c r="B25" s="142"/>
      <c r="C25" s="38" t="s">
        <v>11</v>
      </c>
      <c r="D25" s="132">
        <v>8920</v>
      </c>
      <c r="E25" s="133"/>
      <c r="F25" s="162"/>
      <c r="G25" s="163"/>
      <c r="H25" s="35">
        <f aca="true" t="shared" si="2" ref="H25:H32">D25*F25</f>
        <v>0</v>
      </c>
      <c r="I25" s="38">
        <v>8</v>
      </c>
      <c r="J25" s="36">
        <f aca="true" t="shared" si="3" ref="J25:J31">H25*1.08</f>
        <v>0</v>
      </c>
    </row>
    <row r="26" spans="1:10" s="1" customFormat="1" ht="29.25" customHeight="1">
      <c r="A26" s="59">
        <v>14</v>
      </c>
      <c r="B26" s="44" t="s">
        <v>15</v>
      </c>
      <c r="C26" s="38" t="s">
        <v>17</v>
      </c>
      <c r="D26" s="132">
        <v>20</v>
      </c>
      <c r="E26" s="133"/>
      <c r="F26" s="162"/>
      <c r="G26" s="163"/>
      <c r="H26" s="35">
        <f t="shared" si="2"/>
        <v>0</v>
      </c>
      <c r="I26" s="38">
        <v>8</v>
      </c>
      <c r="J26" s="36">
        <f t="shared" si="3"/>
        <v>0</v>
      </c>
    </row>
    <row r="27" spans="1:10" s="1" customFormat="1" ht="29.25" customHeight="1">
      <c r="A27" s="137">
        <v>15</v>
      </c>
      <c r="B27" s="142" t="s">
        <v>18</v>
      </c>
      <c r="C27" s="38" t="s">
        <v>11</v>
      </c>
      <c r="D27" s="132">
        <v>16</v>
      </c>
      <c r="E27" s="133"/>
      <c r="F27" s="162"/>
      <c r="G27" s="163"/>
      <c r="H27" s="35">
        <f t="shared" si="2"/>
        <v>0</v>
      </c>
      <c r="I27" s="38">
        <v>8</v>
      </c>
      <c r="J27" s="36">
        <f t="shared" si="3"/>
        <v>0</v>
      </c>
    </row>
    <row r="28" spans="1:10" s="1" customFormat="1" ht="29.25" customHeight="1">
      <c r="A28" s="137"/>
      <c r="B28" s="142"/>
      <c r="C28" s="38" t="s">
        <v>11</v>
      </c>
      <c r="D28" s="132">
        <v>48</v>
      </c>
      <c r="E28" s="133"/>
      <c r="F28" s="162"/>
      <c r="G28" s="163"/>
      <c r="H28" s="35">
        <f t="shared" si="2"/>
        <v>0</v>
      </c>
      <c r="I28" s="38">
        <v>23</v>
      </c>
      <c r="J28" s="36">
        <f>H28*1.23</f>
        <v>0</v>
      </c>
    </row>
    <row r="29" spans="1:10" s="1" customFormat="1" ht="29.25" customHeight="1">
      <c r="A29" s="137"/>
      <c r="B29" s="142"/>
      <c r="C29" s="38" t="s">
        <v>11</v>
      </c>
      <c r="D29" s="132">
        <v>32</v>
      </c>
      <c r="E29" s="133"/>
      <c r="F29" s="162"/>
      <c r="G29" s="163"/>
      <c r="H29" s="35">
        <f t="shared" si="2"/>
        <v>0</v>
      </c>
      <c r="I29" s="38">
        <v>8</v>
      </c>
      <c r="J29" s="36">
        <f t="shared" si="3"/>
        <v>0</v>
      </c>
    </row>
    <row r="30" spans="1:10" s="1" customFormat="1" ht="29.25" customHeight="1">
      <c r="A30" s="137">
        <v>16</v>
      </c>
      <c r="B30" s="142" t="s">
        <v>32</v>
      </c>
      <c r="C30" s="38" t="s">
        <v>16</v>
      </c>
      <c r="D30" s="132">
        <v>3</v>
      </c>
      <c r="E30" s="133"/>
      <c r="F30" s="162"/>
      <c r="G30" s="163"/>
      <c r="H30" s="35">
        <f t="shared" si="2"/>
        <v>0</v>
      </c>
      <c r="I30" s="38">
        <v>8</v>
      </c>
      <c r="J30" s="36">
        <f t="shared" si="3"/>
        <v>0</v>
      </c>
    </row>
    <row r="31" spans="1:10" s="1" customFormat="1" ht="29.25" customHeight="1">
      <c r="A31" s="137"/>
      <c r="B31" s="142"/>
      <c r="C31" s="38" t="s">
        <v>16</v>
      </c>
      <c r="D31" s="132">
        <v>45</v>
      </c>
      <c r="E31" s="133"/>
      <c r="F31" s="162"/>
      <c r="G31" s="163"/>
      <c r="H31" s="35">
        <f t="shared" si="2"/>
        <v>0</v>
      </c>
      <c r="I31" s="38">
        <v>8</v>
      </c>
      <c r="J31" s="36">
        <f t="shared" si="3"/>
        <v>0</v>
      </c>
    </row>
    <row r="32" spans="1:10" s="1" customFormat="1" ht="29.25" customHeight="1" thickBot="1">
      <c r="A32" s="37">
        <v>17</v>
      </c>
      <c r="B32" s="44" t="s">
        <v>41</v>
      </c>
      <c r="C32" s="44" t="s">
        <v>19</v>
      </c>
      <c r="D32" s="132">
        <v>500</v>
      </c>
      <c r="E32" s="133"/>
      <c r="F32" s="162"/>
      <c r="G32" s="163"/>
      <c r="H32" s="35">
        <f t="shared" si="2"/>
        <v>0</v>
      </c>
      <c r="I32" s="44">
        <v>23</v>
      </c>
      <c r="J32" s="36">
        <f>H32*1.23</f>
        <v>0</v>
      </c>
    </row>
    <row r="33" spans="1:10" s="1" customFormat="1" ht="27" customHeight="1" thickBot="1">
      <c r="A33" s="45"/>
      <c r="B33" s="33" t="s">
        <v>20</v>
      </c>
      <c r="C33" s="40"/>
      <c r="D33" s="149"/>
      <c r="E33" s="150"/>
      <c r="F33" s="134"/>
      <c r="G33" s="128"/>
      <c r="H33" s="41"/>
      <c r="I33" s="42"/>
      <c r="J33" s="43"/>
    </row>
    <row r="34" spans="1:10" s="1" customFormat="1" ht="30.75" customHeight="1">
      <c r="A34" s="140">
        <v>18</v>
      </c>
      <c r="B34" s="141" t="s">
        <v>21</v>
      </c>
      <c r="C34" s="28" t="s">
        <v>11</v>
      </c>
      <c r="D34" s="147">
        <v>80</v>
      </c>
      <c r="E34" s="148"/>
      <c r="F34" s="162"/>
      <c r="G34" s="163"/>
      <c r="H34" s="35">
        <f>D34*F34</f>
        <v>0</v>
      </c>
      <c r="I34" s="28">
        <v>23</v>
      </c>
      <c r="J34" s="36">
        <f aca="true" t="shared" si="4" ref="J34:J40">H34*1.23</f>
        <v>0</v>
      </c>
    </row>
    <row r="35" spans="1:10" s="1" customFormat="1" ht="30.75" customHeight="1">
      <c r="A35" s="137"/>
      <c r="B35" s="142"/>
      <c r="C35" s="38" t="s">
        <v>14</v>
      </c>
      <c r="D35" s="132">
        <v>10</v>
      </c>
      <c r="E35" s="133"/>
      <c r="F35" s="162"/>
      <c r="G35" s="163"/>
      <c r="H35" s="35">
        <f aca="true" t="shared" si="5" ref="H35:H45">D35*F35</f>
        <v>0</v>
      </c>
      <c r="I35" s="38">
        <v>23</v>
      </c>
      <c r="J35" s="36">
        <f t="shared" si="4"/>
        <v>0</v>
      </c>
    </row>
    <row r="36" spans="1:10" s="1" customFormat="1" ht="24.75" customHeight="1">
      <c r="A36" s="151">
        <v>19</v>
      </c>
      <c r="B36" s="145" t="s">
        <v>52</v>
      </c>
      <c r="C36" s="38" t="s">
        <v>11</v>
      </c>
      <c r="D36" s="132">
        <v>24</v>
      </c>
      <c r="E36" s="133"/>
      <c r="F36" s="162"/>
      <c r="G36" s="163"/>
      <c r="H36" s="35">
        <f t="shared" si="5"/>
        <v>0</v>
      </c>
      <c r="I36" s="38">
        <v>23</v>
      </c>
      <c r="J36" s="36">
        <f t="shared" si="4"/>
        <v>0</v>
      </c>
    </row>
    <row r="37" spans="1:10" s="1" customFormat="1" ht="24.75" customHeight="1">
      <c r="A37" s="153"/>
      <c r="B37" s="141"/>
      <c r="C37" s="38" t="s">
        <v>14</v>
      </c>
      <c r="D37" s="132">
        <v>4</v>
      </c>
      <c r="E37" s="133"/>
      <c r="F37" s="162"/>
      <c r="G37" s="163"/>
      <c r="H37" s="35">
        <f t="shared" si="5"/>
        <v>0</v>
      </c>
      <c r="I37" s="38">
        <v>23</v>
      </c>
      <c r="J37" s="36">
        <f t="shared" si="4"/>
        <v>0</v>
      </c>
    </row>
    <row r="38" spans="1:10" s="1" customFormat="1" ht="21" customHeight="1">
      <c r="A38" s="151">
        <v>20</v>
      </c>
      <c r="B38" s="145" t="s">
        <v>22</v>
      </c>
      <c r="C38" s="38" t="s">
        <v>14</v>
      </c>
      <c r="D38" s="132">
        <v>40</v>
      </c>
      <c r="E38" s="133"/>
      <c r="F38" s="162"/>
      <c r="G38" s="163"/>
      <c r="H38" s="35">
        <f t="shared" si="5"/>
        <v>0</v>
      </c>
      <c r="I38" s="38">
        <v>23</v>
      </c>
      <c r="J38" s="36">
        <f t="shared" si="4"/>
        <v>0</v>
      </c>
    </row>
    <row r="39" spans="1:10" s="1" customFormat="1" ht="19.5" customHeight="1">
      <c r="A39" s="152"/>
      <c r="B39" s="154"/>
      <c r="C39" s="38" t="s">
        <v>11</v>
      </c>
      <c r="D39" s="132">
        <v>100</v>
      </c>
      <c r="E39" s="133"/>
      <c r="F39" s="162"/>
      <c r="G39" s="163"/>
      <c r="H39" s="35">
        <f t="shared" si="5"/>
        <v>0</v>
      </c>
      <c r="I39" s="38">
        <v>23</v>
      </c>
      <c r="J39" s="36">
        <f t="shared" si="4"/>
        <v>0</v>
      </c>
    </row>
    <row r="40" spans="1:10" s="1" customFormat="1" ht="19.5" customHeight="1">
      <c r="A40" s="153"/>
      <c r="B40" s="141"/>
      <c r="C40" s="38" t="s">
        <v>11</v>
      </c>
      <c r="D40" s="132">
        <v>150</v>
      </c>
      <c r="E40" s="133"/>
      <c r="F40" s="162"/>
      <c r="G40" s="163"/>
      <c r="H40" s="35">
        <f t="shared" si="5"/>
        <v>0</v>
      </c>
      <c r="I40" s="38">
        <v>23</v>
      </c>
      <c r="J40" s="36">
        <f t="shared" si="4"/>
        <v>0</v>
      </c>
    </row>
    <row r="41" spans="1:10" s="1" customFormat="1" ht="21" customHeight="1" thickBot="1">
      <c r="A41" s="108">
        <v>21</v>
      </c>
      <c r="B41" s="38" t="s">
        <v>33</v>
      </c>
      <c r="C41" s="38" t="s">
        <v>14</v>
      </c>
      <c r="D41" s="135">
        <v>30</v>
      </c>
      <c r="E41" s="136"/>
      <c r="F41" s="162"/>
      <c r="G41" s="163"/>
      <c r="H41" s="35">
        <f>D41*F41</f>
        <v>0</v>
      </c>
      <c r="I41" s="38">
        <v>8</v>
      </c>
      <c r="J41" s="39">
        <f>H41*1.08</f>
        <v>0</v>
      </c>
    </row>
    <row r="42" spans="1:10" s="1" customFormat="1" ht="21" customHeight="1">
      <c r="A42" s="151">
        <v>22</v>
      </c>
      <c r="B42" s="38" t="s">
        <v>77</v>
      </c>
      <c r="C42" s="38" t="s">
        <v>11</v>
      </c>
      <c r="D42" s="132">
        <v>10</v>
      </c>
      <c r="E42" s="133"/>
      <c r="F42" s="162"/>
      <c r="G42" s="163"/>
      <c r="H42" s="35">
        <f>D42*F42</f>
        <v>0</v>
      </c>
      <c r="I42" s="38">
        <v>8</v>
      </c>
      <c r="J42" s="39">
        <f>H42*1.08</f>
        <v>0</v>
      </c>
    </row>
    <row r="43" spans="1:10" s="1" customFormat="1" ht="21" customHeight="1">
      <c r="A43" s="152"/>
      <c r="B43" s="38" t="s">
        <v>78</v>
      </c>
      <c r="C43" s="38" t="s">
        <v>11</v>
      </c>
      <c r="D43" s="132">
        <v>10</v>
      </c>
      <c r="E43" s="133"/>
      <c r="F43" s="162"/>
      <c r="G43" s="163"/>
      <c r="H43" s="35">
        <f>D43*F43</f>
        <v>0</v>
      </c>
      <c r="I43" s="38">
        <v>8</v>
      </c>
      <c r="J43" s="39">
        <f>H43*1.08</f>
        <v>0</v>
      </c>
    </row>
    <row r="44" spans="1:10" s="1" customFormat="1" ht="26.25" customHeight="1">
      <c r="A44" s="152"/>
      <c r="B44" s="38" t="s">
        <v>79</v>
      </c>
      <c r="C44" s="38" t="s">
        <v>11</v>
      </c>
      <c r="D44" s="132">
        <v>10</v>
      </c>
      <c r="E44" s="133"/>
      <c r="F44" s="162"/>
      <c r="G44" s="163"/>
      <c r="H44" s="35">
        <f>D44*F44</f>
        <v>0</v>
      </c>
      <c r="I44" s="38">
        <v>8</v>
      </c>
      <c r="J44" s="39">
        <f>H44*1.08</f>
        <v>0</v>
      </c>
    </row>
    <row r="45" spans="1:10" ht="19.5" customHeight="1" thickBot="1">
      <c r="A45" s="178"/>
      <c r="B45" s="38" t="s">
        <v>80</v>
      </c>
      <c r="C45" s="38" t="s">
        <v>14</v>
      </c>
      <c r="D45" s="135">
        <v>10</v>
      </c>
      <c r="E45" s="136"/>
      <c r="F45" s="162"/>
      <c r="G45" s="163"/>
      <c r="H45" s="35">
        <f t="shared" si="5"/>
        <v>0</v>
      </c>
      <c r="I45" s="38">
        <v>8</v>
      </c>
      <c r="J45" s="39">
        <f>H45*1.08</f>
        <v>0</v>
      </c>
    </row>
    <row r="46" spans="1:10" ht="25.5" customHeight="1" thickBot="1">
      <c r="A46" s="118"/>
      <c r="B46" s="119"/>
      <c r="C46" s="119"/>
      <c r="D46" s="119"/>
      <c r="E46" s="119"/>
      <c r="F46" s="119"/>
      <c r="G46" s="120"/>
      <c r="H46" s="89">
        <f>SUM(H10:H45)</f>
        <v>0</v>
      </c>
      <c r="I46" s="87"/>
      <c r="J46" s="90">
        <f>SUM(J10:J45)</f>
        <v>0</v>
      </c>
    </row>
    <row r="47" spans="1:10" ht="12.75">
      <c r="A47" s="30"/>
      <c r="B47" s="30"/>
      <c r="C47" s="30"/>
      <c r="D47" s="30"/>
      <c r="H47" s="30"/>
      <c r="I47" s="30"/>
      <c r="J47" s="30"/>
    </row>
    <row r="48" spans="1:10" ht="14.25">
      <c r="A48" s="30" t="s">
        <v>24</v>
      </c>
      <c r="B48" s="30"/>
      <c r="C48" s="30"/>
      <c r="D48" s="30"/>
      <c r="E48" s="50"/>
      <c r="F48" s="71"/>
      <c r="G48" s="71"/>
      <c r="H48" s="30"/>
      <c r="I48" s="51"/>
      <c r="J48" s="30"/>
    </row>
    <row r="49" spans="1:10" ht="14.25">
      <c r="A49" s="30" t="s">
        <v>25</v>
      </c>
      <c r="B49" s="30"/>
      <c r="C49" s="30"/>
      <c r="D49" s="30"/>
      <c r="E49" s="50"/>
      <c r="F49" s="71"/>
      <c r="G49" s="71"/>
      <c r="H49" s="30"/>
      <c r="I49" s="51"/>
      <c r="J49" s="30"/>
    </row>
    <row r="50" spans="1:10" ht="31.5" customHeight="1">
      <c r="A50" s="30"/>
      <c r="B50" s="30"/>
      <c r="C50" s="30"/>
      <c r="D50" s="30"/>
      <c r="E50" s="50"/>
      <c r="F50" s="71"/>
      <c r="G50" s="71"/>
      <c r="H50" s="30"/>
      <c r="I50" s="51"/>
      <c r="J50" s="30"/>
    </row>
    <row r="51" spans="1:10" ht="14.25">
      <c r="A51" s="30" t="s">
        <v>26</v>
      </c>
      <c r="B51" s="30"/>
      <c r="C51" s="30"/>
      <c r="D51" s="30"/>
      <c r="E51" s="50"/>
      <c r="F51" s="71"/>
      <c r="G51" s="71"/>
      <c r="H51" s="30"/>
      <c r="I51" s="51"/>
      <c r="J51" s="30"/>
    </row>
    <row r="52" spans="1:10" ht="14.25">
      <c r="A52" s="30" t="s">
        <v>27</v>
      </c>
      <c r="B52" s="30"/>
      <c r="C52" s="30"/>
      <c r="D52" s="30"/>
      <c r="E52" s="50"/>
      <c r="F52" s="71"/>
      <c r="G52" s="71"/>
      <c r="H52" s="30"/>
      <c r="I52" s="51"/>
      <c r="J52" s="30"/>
    </row>
    <row r="53" spans="1:10" ht="29.25" customHeight="1">
      <c r="A53" s="30"/>
      <c r="B53" s="30"/>
      <c r="C53" s="30"/>
      <c r="D53" s="30"/>
      <c r="E53" s="50"/>
      <c r="F53" s="71"/>
      <c r="G53" s="71"/>
      <c r="H53" s="30"/>
      <c r="I53" s="51"/>
      <c r="J53" s="30"/>
    </row>
    <row r="54" spans="1:10" ht="12.75">
      <c r="A54" s="30" t="s">
        <v>28</v>
      </c>
      <c r="B54" s="30"/>
      <c r="C54" s="30"/>
      <c r="D54" s="30"/>
      <c r="E54" s="50"/>
      <c r="F54" s="71"/>
      <c r="G54" s="71"/>
      <c r="H54" s="30"/>
      <c r="I54" s="30"/>
      <c r="J54" s="30"/>
    </row>
    <row r="55" spans="1:10" ht="12.75">
      <c r="A55" s="30" t="s">
        <v>25</v>
      </c>
      <c r="B55" s="30"/>
      <c r="C55" s="30"/>
      <c r="D55" s="30"/>
      <c r="H55" s="30"/>
      <c r="I55" s="30"/>
      <c r="J55" s="30"/>
    </row>
    <row r="56" spans="1:10" ht="12.75">
      <c r="A56" s="30"/>
      <c r="B56" s="30"/>
      <c r="C56" s="30"/>
      <c r="D56" s="30"/>
      <c r="H56" s="30"/>
      <c r="I56" s="30"/>
      <c r="J56" s="30"/>
    </row>
    <row r="57" spans="1:10" ht="14.25">
      <c r="A57" s="51" t="s">
        <v>29</v>
      </c>
      <c r="B57" s="30"/>
      <c r="C57" s="30"/>
      <c r="D57" s="30"/>
      <c r="H57" s="30"/>
      <c r="I57" s="30"/>
      <c r="J57" s="30"/>
    </row>
    <row r="58" ht="12.75">
      <c r="F58" s="72"/>
    </row>
  </sheetData>
  <sheetProtection/>
  <mergeCells count="76">
    <mergeCell ref="D45:E45"/>
    <mergeCell ref="F45:G45"/>
    <mergeCell ref="F41:G41"/>
    <mergeCell ref="D42:E42"/>
    <mergeCell ref="F42:G42"/>
    <mergeCell ref="D43:E43"/>
    <mergeCell ref="F43:G43"/>
    <mergeCell ref="D44:E44"/>
    <mergeCell ref="F44:G44"/>
    <mergeCell ref="A46:G46"/>
    <mergeCell ref="F23:G23"/>
    <mergeCell ref="F33:G33"/>
    <mergeCell ref="A38:A40"/>
    <mergeCell ref="B38:B40"/>
    <mergeCell ref="D38:E38"/>
    <mergeCell ref="D40:E40"/>
    <mergeCell ref="F40:G40"/>
    <mergeCell ref="D41:E41"/>
    <mergeCell ref="A42:A45"/>
    <mergeCell ref="D39:E39"/>
    <mergeCell ref="F39:G39"/>
    <mergeCell ref="F36:G36"/>
    <mergeCell ref="D37:E37"/>
    <mergeCell ref="D35:E35"/>
    <mergeCell ref="F37:G37"/>
    <mergeCell ref="F38:G38"/>
    <mergeCell ref="F35:G35"/>
    <mergeCell ref="A34:A35"/>
    <mergeCell ref="B34:B35"/>
    <mergeCell ref="D34:E34"/>
    <mergeCell ref="A36:A37"/>
    <mergeCell ref="B36:B37"/>
    <mergeCell ref="A27:A29"/>
    <mergeCell ref="B27:B29"/>
    <mergeCell ref="D27:E27"/>
    <mergeCell ref="A30:A31"/>
    <mergeCell ref="D36:E36"/>
    <mergeCell ref="D18:E18"/>
    <mergeCell ref="F18:G18"/>
    <mergeCell ref="D19:E19"/>
    <mergeCell ref="D32:E32"/>
    <mergeCell ref="F32:G32"/>
    <mergeCell ref="F28:G28"/>
    <mergeCell ref="D29:E29"/>
    <mergeCell ref="F29:G29"/>
    <mergeCell ref="D30:E30"/>
    <mergeCell ref="F30:G30"/>
    <mergeCell ref="A24:A25"/>
    <mergeCell ref="B24:B25"/>
    <mergeCell ref="D24:E24"/>
    <mergeCell ref="F24:G24"/>
    <mergeCell ref="D25:E25"/>
    <mergeCell ref="F25:G25"/>
    <mergeCell ref="A1:I1"/>
    <mergeCell ref="B2:I2"/>
    <mergeCell ref="B4:I4"/>
    <mergeCell ref="B5:I5"/>
    <mergeCell ref="F7:H7"/>
    <mergeCell ref="F10:F17"/>
    <mergeCell ref="F19:G19"/>
    <mergeCell ref="D20:E20"/>
    <mergeCell ref="F20:G20"/>
    <mergeCell ref="D31:E31"/>
    <mergeCell ref="D28:E28"/>
    <mergeCell ref="F34:G34"/>
    <mergeCell ref="D33:E33"/>
    <mergeCell ref="B30:B31"/>
    <mergeCell ref="D21:E21"/>
    <mergeCell ref="F21:G21"/>
    <mergeCell ref="D22:E22"/>
    <mergeCell ref="D26:E26"/>
    <mergeCell ref="F26:G26"/>
    <mergeCell ref="F22:G22"/>
    <mergeCell ref="F27:G27"/>
    <mergeCell ref="D23:E23"/>
    <mergeCell ref="F31:G31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9"/>
  <sheetViews>
    <sheetView view="pageBreakPreview" zoomScaleSheetLayoutView="100" zoomScalePageLayoutView="0" workbookViewId="0" topLeftCell="A1">
      <selection activeCell="A1" sqref="A1:I1"/>
    </sheetView>
  </sheetViews>
  <sheetFormatPr defaultColWidth="9.140625" defaultRowHeight="12.75"/>
  <cols>
    <col min="2" max="2" width="31.28125" style="0" customWidth="1"/>
    <col min="3" max="3" width="17.7109375" style="0" customWidth="1"/>
    <col min="4" max="4" width="12.421875" style="0" customWidth="1"/>
    <col min="5" max="5" width="14.00390625" style="30" customWidth="1"/>
    <col min="6" max="6" width="15.8515625" style="69" customWidth="1"/>
    <col min="7" max="7" width="12.00390625" style="69" customWidth="1"/>
    <col min="8" max="8" width="16.57421875" style="0" customWidth="1"/>
    <col min="10" max="10" width="16.140625" style="0" customWidth="1"/>
  </cols>
  <sheetData>
    <row r="1" spans="1:10" ht="12.75" customHeight="1">
      <c r="A1" s="156" t="s">
        <v>88</v>
      </c>
      <c r="B1" s="156"/>
      <c r="C1" s="156"/>
      <c r="D1" s="156"/>
      <c r="E1" s="156"/>
      <c r="F1" s="156"/>
      <c r="G1" s="156"/>
      <c r="H1" s="156"/>
      <c r="I1" s="156"/>
      <c r="J1" s="30"/>
    </row>
    <row r="2" spans="1:10" ht="15.75">
      <c r="A2" s="30"/>
      <c r="B2" s="157" t="s">
        <v>60</v>
      </c>
      <c r="C2" s="157"/>
      <c r="D2" s="157"/>
      <c r="E2" s="157"/>
      <c r="F2" s="157"/>
      <c r="G2" s="157"/>
      <c r="H2" s="157"/>
      <c r="I2" s="157"/>
      <c r="J2" s="30"/>
    </row>
    <row r="3" spans="1:10" ht="12.75">
      <c r="A3" s="30"/>
      <c r="B3" s="30"/>
      <c r="C3" s="30"/>
      <c r="D3" s="30"/>
      <c r="H3" s="30"/>
      <c r="I3" s="30"/>
      <c r="J3" s="30"/>
    </row>
    <row r="4" spans="1:10" ht="15" customHeight="1">
      <c r="A4" s="30"/>
      <c r="B4" s="158" t="s">
        <v>0</v>
      </c>
      <c r="C4" s="158"/>
      <c r="D4" s="158"/>
      <c r="E4" s="158"/>
      <c r="F4" s="158"/>
      <c r="G4" s="158"/>
      <c r="H4" s="158"/>
      <c r="I4" s="158"/>
      <c r="J4" s="30"/>
    </row>
    <row r="5" spans="1:10" ht="14.25">
      <c r="A5" s="30"/>
      <c r="B5" s="158" t="s">
        <v>1</v>
      </c>
      <c r="C5" s="158"/>
      <c r="D5" s="158"/>
      <c r="E5" s="158"/>
      <c r="F5" s="158"/>
      <c r="G5" s="158"/>
      <c r="H5" s="158"/>
      <c r="I5" s="158"/>
      <c r="J5" s="30"/>
    </row>
    <row r="6" spans="1:10" ht="22.5" customHeight="1">
      <c r="A6" s="30"/>
      <c r="B6" s="30"/>
      <c r="C6" s="30"/>
      <c r="D6" s="30"/>
      <c r="H6" s="30"/>
      <c r="I6" s="30"/>
      <c r="J6" s="30"/>
    </row>
    <row r="7" spans="1:10" s="1" customFormat="1" ht="12.75">
      <c r="A7" s="31"/>
      <c r="B7" s="31" t="s">
        <v>66</v>
      </c>
      <c r="C7" s="31"/>
      <c r="D7" s="31"/>
      <c r="E7" s="31"/>
      <c r="F7" s="159"/>
      <c r="G7" s="159"/>
      <c r="H7" s="159"/>
      <c r="I7" s="31"/>
      <c r="J7" s="31"/>
    </row>
    <row r="8" spans="1:10" s="1" customFormat="1" ht="13.5" thickBot="1">
      <c r="A8" s="31"/>
      <c r="B8" s="31"/>
      <c r="C8" s="31"/>
      <c r="D8" s="31"/>
      <c r="E8" s="31"/>
      <c r="F8" s="70"/>
      <c r="G8" s="70"/>
      <c r="H8" s="31"/>
      <c r="I8" s="31"/>
      <c r="J8" s="31"/>
    </row>
    <row r="9" spans="1:13" s="1" customFormat="1" ht="48" customHeight="1" thickBot="1">
      <c r="A9" s="58" t="s">
        <v>2</v>
      </c>
      <c r="B9" s="53" t="s">
        <v>3</v>
      </c>
      <c r="C9" s="53" t="s">
        <v>4</v>
      </c>
      <c r="D9" s="53" t="s">
        <v>58</v>
      </c>
      <c r="E9" s="53" t="s">
        <v>44</v>
      </c>
      <c r="F9" s="33" t="s">
        <v>5</v>
      </c>
      <c r="G9" s="33" t="s">
        <v>45</v>
      </c>
      <c r="H9" s="53" t="s">
        <v>6</v>
      </c>
      <c r="I9" s="53" t="s">
        <v>7</v>
      </c>
      <c r="J9" s="57" t="s">
        <v>8</v>
      </c>
      <c r="M9" s="111"/>
    </row>
    <row r="10" spans="1:13" s="1" customFormat="1" ht="30.75" customHeight="1">
      <c r="A10" s="34">
        <v>1</v>
      </c>
      <c r="B10" s="28" t="s">
        <v>43</v>
      </c>
      <c r="C10" s="52" t="s">
        <v>9</v>
      </c>
      <c r="D10" s="28">
        <v>3481</v>
      </c>
      <c r="E10" s="73">
        <v>0.86</v>
      </c>
      <c r="F10" s="129"/>
      <c r="G10" s="56">
        <f>E10*F10</f>
        <v>0</v>
      </c>
      <c r="H10" s="35">
        <f>D10*G10</f>
        <v>0</v>
      </c>
      <c r="I10" s="28">
        <v>8</v>
      </c>
      <c r="J10" s="36">
        <f aca="true" t="shared" si="0" ref="J10:J17">H10*1.08</f>
        <v>0</v>
      </c>
      <c r="M10" s="110"/>
    </row>
    <row r="11" spans="1:13" s="1" customFormat="1" ht="30.75" customHeight="1">
      <c r="A11" s="34">
        <v>2</v>
      </c>
      <c r="B11" s="28" t="s">
        <v>70</v>
      </c>
      <c r="C11" s="52" t="s">
        <v>9</v>
      </c>
      <c r="D11" s="28">
        <v>50</v>
      </c>
      <c r="E11" s="52">
        <v>0.96</v>
      </c>
      <c r="F11" s="129"/>
      <c r="G11" s="56">
        <f>E11*F10</f>
        <v>0</v>
      </c>
      <c r="H11" s="35">
        <f aca="true" t="shared" si="1" ref="H11:H17">D11*G11</f>
        <v>0</v>
      </c>
      <c r="I11" s="28">
        <v>8</v>
      </c>
      <c r="J11" s="36">
        <f t="shared" si="0"/>
        <v>0</v>
      </c>
      <c r="M11" s="110"/>
    </row>
    <row r="12" spans="1:13" s="1" customFormat="1" ht="30.75" customHeight="1">
      <c r="A12" s="34">
        <v>3</v>
      </c>
      <c r="B12" s="28" t="s">
        <v>42</v>
      </c>
      <c r="C12" s="52" t="s">
        <v>9</v>
      </c>
      <c r="D12" s="38">
        <v>1778</v>
      </c>
      <c r="E12" s="67">
        <v>1.31</v>
      </c>
      <c r="F12" s="129"/>
      <c r="G12" s="55">
        <f>E12*F10</f>
        <v>0</v>
      </c>
      <c r="H12" s="35">
        <f t="shared" si="1"/>
        <v>0</v>
      </c>
      <c r="I12" s="28">
        <v>8</v>
      </c>
      <c r="J12" s="36">
        <f t="shared" si="0"/>
        <v>0</v>
      </c>
      <c r="M12" s="110"/>
    </row>
    <row r="13" spans="1:13" s="1" customFormat="1" ht="25.5">
      <c r="A13" s="34">
        <v>4</v>
      </c>
      <c r="B13" s="28" t="s">
        <v>71</v>
      </c>
      <c r="C13" s="52" t="s">
        <v>9</v>
      </c>
      <c r="D13" s="38">
        <v>50</v>
      </c>
      <c r="E13" s="67">
        <v>1.41</v>
      </c>
      <c r="F13" s="129"/>
      <c r="G13" s="55">
        <f>E13*F10</f>
        <v>0</v>
      </c>
      <c r="H13" s="35">
        <f t="shared" si="1"/>
        <v>0</v>
      </c>
      <c r="I13" s="28">
        <v>8</v>
      </c>
      <c r="J13" s="36">
        <f>H13*1.08</f>
        <v>0</v>
      </c>
      <c r="M13" s="110"/>
    </row>
    <row r="14" spans="1:13" s="1" customFormat="1" ht="33" customHeight="1">
      <c r="A14" s="37">
        <v>5</v>
      </c>
      <c r="B14" s="38" t="s">
        <v>72</v>
      </c>
      <c r="C14" s="52" t="s">
        <v>9</v>
      </c>
      <c r="D14" s="38">
        <v>219</v>
      </c>
      <c r="E14" s="68">
        <v>1.78</v>
      </c>
      <c r="F14" s="129"/>
      <c r="G14" s="55">
        <f>E14*F10</f>
        <v>0</v>
      </c>
      <c r="H14" s="35">
        <f t="shared" si="1"/>
        <v>0</v>
      </c>
      <c r="I14" s="38">
        <v>8</v>
      </c>
      <c r="J14" s="36">
        <f t="shared" si="0"/>
        <v>0</v>
      </c>
      <c r="M14" s="110"/>
    </row>
    <row r="15" spans="1:13" s="1" customFormat="1" ht="33" customHeight="1">
      <c r="A15" s="37">
        <v>6</v>
      </c>
      <c r="B15" s="38" t="s">
        <v>73</v>
      </c>
      <c r="C15" s="52" t="s">
        <v>9</v>
      </c>
      <c r="D15" s="38">
        <v>803</v>
      </c>
      <c r="E15" s="68">
        <v>2.15</v>
      </c>
      <c r="F15" s="129"/>
      <c r="G15" s="55">
        <f>E15*F10</f>
        <v>0</v>
      </c>
      <c r="H15" s="35">
        <f t="shared" si="1"/>
        <v>0</v>
      </c>
      <c r="I15" s="38">
        <v>8</v>
      </c>
      <c r="J15" s="36">
        <f t="shared" si="0"/>
        <v>0</v>
      </c>
      <c r="M15" s="110"/>
    </row>
    <row r="16" spans="1:13" s="1" customFormat="1" ht="33" customHeight="1">
      <c r="A16" s="37">
        <v>7</v>
      </c>
      <c r="B16" s="38" t="s">
        <v>74</v>
      </c>
      <c r="C16" s="52" t="s">
        <v>9</v>
      </c>
      <c r="D16" s="38">
        <v>41</v>
      </c>
      <c r="E16" s="68">
        <v>2.55</v>
      </c>
      <c r="F16" s="129"/>
      <c r="G16" s="55">
        <f>E16*F10</f>
        <v>0</v>
      </c>
      <c r="H16" s="35">
        <f t="shared" si="1"/>
        <v>0</v>
      </c>
      <c r="I16" s="38">
        <v>8</v>
      </c>
      <c r="J16" s="36">
        <f t="shared" si="0"/>
        <v>0</v>
      </c>
      <c r="M16" s="110"/>
    </row>
    <row r="17" spans="1:13" s="1" customFormat="1" ht="33" customHeight="1" thickBot="1">
      <c r="A17" s="59">
        <v>8</v>
      </c>
      <c r="B17" s="44" t="s">
        <v>75</v>
      </c>
      <c r="C17" s="60" t="s">
        <v>9</v>
      </c>
      <c r="D17" s="44">
        <v>245</v>
      </c>
      <c r="E17" s="74">
        <v>2.63</v>
      </c>
      <c r="F17" s="129"/>
      <c r="G17" s="61">
        <f>E17*F10</f>
        <v>0</v>
      </c>
      <c r="H17" s="35">
        <f t="shared" si="1"/>
        <v>0</v>
      </c>
      <c r="I17" s="44">
        <v>8</v>
      </c>
      <c r="J17" s="62">
        <f t="shared" si="0"/>
        <v>0</v>
      </c>
      <c r="M17" s="110"/>
    </row>
    <row r="18" spans="1:13" s="1" customFormat="1" ht="33" customHeight="1" thickBot="1">
      <c r="A18" s="63"/>
      <c r="B18" s="53" t="s">
        <v>3</v>
      </c>
      <c r="C18" s="64" t="s">
        <v>4</v>
      </c>
      <c r="D18" s="121" t="s">
        <v>58</v>
      </c>
      <c r="E18" s="122"/>
      <c r="F18" s="123" t="s">
        <v>5</v>
      </c>
      <c r="G18" s="124"/>
      <c r="H18" s="65" t="s">
        <v>6</v>
      </c>
      <c r="I18" s="53" t="s">
        <v>46</v>
      </c>
      <c r="J18" s="66" t="s">
        <v>8</v>
      </c>
      <c r="M18" s="111"/>
    </row>
    <row r="19" spans="1:10" s="1" customFormat="1" ht="33" customHeight="1">
      <c r="A19" s="34">
        <v>9</v>
      </c>
      <c r="B19" s="28" t="s">
        <v>47</v>
      </c>
      <c r="C19" s="52" t="s">
        <v>9</v>
      </c>
      <c r="D19" s="143">
        <v>3250</v>
      </c>
      <c r="E19" s="144"/>
      <c r="F19" s="125"/>
      <c r="G19" s="126"/>
      <c r="H19" s="35">
        <f>D19*F19</f>
        <v>0</v>
      </c>
      <c r="I19" s="28">
        <v>8</v>
      </c>
      <c r="J19" s="36">
        <f>H19*1.08</f>
        <v>0</v>
      </c>
    </row>
    <row r="20" spans="1:10" s="1" customFormat="1" ht="15" customHeight="1">
      <c r="A20" s="37">
        <v>10</v>
      </c>
      <c r="B20" s="38" t="s">
        <v>48</v>
      </c>
      <c r="C20" s="52" t="s">
        <v>9</v>
      </c>
      <c r="D20" s="132">
        <v>3418</v>
      </c>
      <c r="E20" s="133"/>
      <c r="F20" s="125"/>
      <c r="G20" s="126"/>
      <c r="H20" s="35">
        <f>D20*F20</f>
        <v>0</v>
      </c>
      <c r="I20" s="38">
        <v>8</v>
      </c>
      <c r="J20" s="36">
        <f>H20*1.08</f>
        <v>0</v>
      </c>
    </row>
    <row r="21" spans="1:10" s="1" customFormat="1" ht="27.75" customHeight="1">
      <c r="A21" s="59">
        <v>11</v>
      </c>
      <c r="B21" s="4" t="s">
        <v>39</v>
      </c>
      <c r="C21" s="44" t="s">
        <v>10</v>
      </c>
      <c r="D21" s="132">
        <v>2.07</v>
      </c>
      <c r="E21" s="133"/>
      <c r="F21" s="125"/>
      <c r="G21" s="126"/>
      <c r="H21" s="35">
        <f>D21*F21</f>
        <v>0</v>
      </c>
      <c r="I21" s="44">
        <v>8</v>
      </c>
      <c r="J21" s="36">
        <f>H21*1.08</f>
        <v>0</v>
      </c>
    </row>
    <row r="22" spans="1:10" s="1" customFormat="1" ht="30.75" customHeight="1" thickBot="1">
      <c r="A22" s="59">
        <v>12</v>
      </c>
      <c r="B22" s="44" t="s">
        <v>38</v>
      </c>
      <c r="C22" s="44" t="s">
        <v>10</v>
      </c>
      <c r="D22" s="160">
        <v>17.13</v>
      </c>
      <c r="E22" s="161"/>
      <c r="F22" s="125"/>
      <c r="G22" s="126"/>
      <c r="H22" s="35">
        <f>D22*F22</f>
        <v>0</v>
      </c>
      <c r="I22" s="44">
        <v>8</v>
      </c>
      <c r="J22" s="36">
        <f>H22*1.08</f>
        <v>0</v>
      </c>
    </row>
    <row r="23" spans="1:10" s="1" customFormat="1" ht="13.5" thickBot="1">
      <c r="A23" s="32"/>
      <c r="B23" s="33" t="s">
        <v>12</v>
      </c>
      <c r="C23" s="54"/>
      <c r="D23" s="138"/>
      <c r="E23" s="139"/>
      <c r="F23" s="127"/>
      <c r="G23" s="128"/>
      <c r="H23" s="41"/>
      <c r="I23" s="42"/>
      <c r="J23" s="43"/>
    </row>
    <row r="24" spans="1:10" s="1" customFormat="1" ht="19.5" customHeight="1">
      <c r="A24" s="140">
        <v>13</v>
      </c>
      <c r="B24" s="141" t="s">
        <v>13</v>
      </c>
      <c r="C24" s="28" t="s">
        <v>14</v>
      </c>
      <c r="D24" s="143">
        <v>64</v>
      </c>
      <c r="E24" s="144"/>
      <c r="F24" s="125"/>
      <c r="G24" s="126"/>
      <c r="H24" s="35">
        <f>D24*F24</f>
        <v>0</v>
      </c>
      <c r="I24" s="28">
        <v>8</v>
      </c>
      <c r="J24" s="36">
        <f>H24*1.08</f>
        <v>0</v>
      </c>
    </row>
    <row r="25" spans="1:10" s="1" customFormat="1" ht="19.5" customHeight="1">
      <c r="A25" s="137"/>
      <c r="B25" s="142"/>
      <c r="C25" s="38" t="s">
        <v>11</v>
      </c>
      <c r="D25" s="132">
        <v>18800</v>
      </c>
      <c r="E25" s="133"/>
      <c r="F25" s="125"/>
      <c r="G25" s="126"/>
      <c r="H25" s="35">
        <f aca="true" t="shared" si="2" ref="H25:H33">D25*F25</f>
        <v>0</v>
      </c>
      <c r="I25" s="38">
        <v>8</v>
      </c>
      <c r="J25" s="36">
        <f aca="true" t="shared" si="3" ref="J25:J32">H25*1.08</f>
        <v>0</v>
      </c>
    </row>
    <row r="26" spans="1:10" s="1" customFormat="1" ht="19.5" customHeight="1">
      <c r="A26" s="176">
        <v>14</v>
      </c>
      <c r="B26" s="145" t="s">
        <v>15</v>
      </c>
      <c r="C26" s="145" t="s">
        <v>17</v>
      </c>
      <c r="D26" s="167">
        <v>40</v>
      </c>
      <c r="E26" s="168"/>
      <c r="F26" s="181"/>
      <c r="G26" s="182"/>
      <c r="H26" s="185">
        <f>D26*F26</f>
        <v>0</v>
      </c>
      <c r="I26" s="145">
        <v>8</v>
      </c>
      <c r="J26" s="179">
        <f>H26*1.08</f>
        <v>0</v>
      </c>
    </row>
    <row r="27" spans="1:10" s="1" customFormat="1" ht="19.5" customHeight="1">
      <c r="A27" s="140"/>
      <c r="B27" s="141"/>
      <c r="C27" s="141"/>
      <c r="D27" s="143"/>
      <c r="E27" s="144"/>
      <c r="F27" s="183"/>
      <c r="G27" s="184"/>
      <c r="H27" s="186"/>
      <c r="I27" s="141"/>
      <c r="J27" s="180"/>
    </row>
    <row r="28" spans="1:10" s="1" customFormat="1" ht="19.5" customHeight="1">
      <c r="A28" s="137">
        <v>15</v>
      </c>
      <c r="B28" s="142" t="s">
        <v>18</v>
      </c>
      <c r="C28" s="38" t="s">
        <v>11</v>
      </c>
      <c r="D28" s="132">
        <v>16</v>
      </c>
      <c r="E28" s="133"/>
      <c r="F28" s="125"/>
      <c r="G28" s="126"/>
      <c r="H28" s="35">
        <f t="shared" si="2"/>
        <v>0</v>
      </c>
      <c r="I28" s="38">
        <v>8</v>
      </c>
      <c r="J28" s="36">
        <f t="shared" si="3"/>
        <v>0</v>
      </c>
    </row>
    <row r="29" spans="1:10" s="1" customFormat="1" ht="19.5" customHeight="1">
      <c r="A29" s="137"/>
      <c r="B29" s="142"/>
      <c r="C29" s="38" t="s">
        <v>11</v>
      </c>
      <c r="D29" s="132">
        <v>48</v>
      </c>
      <c r="E29" s="133"/>
      <c r="F29" s="125"/>
      <c r="G29" s="126"/>
      <c r="H29" s="35">
        <f t="shared" si="2"/>
        <v>0</v>
      </c>
      <c r="I29" s="38">
        <v>23</v>
      </c>
      <c r="J29" s="36">
        <f>H29*1.23</f>
        <v>0</v>
      </c>
    </row>
    <row r="30" spans="1:10" s="1" customFormat="1" ht="19.5" customHeight="1">
      <c r="A30" s="137"/>
      <c r="B30" s="142"/>
      <c r="C30" s="38" t="s">
        <v>11</v>
      </c>
      <c r="D30" s="132">
        <v>32</v>
      </c>
      <c r="E30" s="133"/>
      <c r="F30" s="125"/>
      <c r="G30" s="126"/>
      <c r="H30" s="35">
        <f t="shared" si="2"/>
        <v>0</v>
      </c>
      <c r="I30" s="38">
        <v>8</v>
      </c>
      <c r="J30" s="36">
        <f t="shared" si="3"/>
        <v>0</v>
      </c>
    </row>
    <row r="31" spans="1:10" s="1" customFormat="1" ht="19.5" customHeight="1">
      <c r="A31" s="137">
        <v>16</v>
      </c>
      <c r="B31" s="142" t="s">
        <v>32</v>
      </c>
      <c r="C31" s="38" t="s">
        <v>16</v>
      </c>
      <c r="D31" s="132">
        <v>6</v>
      </c>
      <c r="E31" s="133"/>
      <c r="F31" s="125"/>
      <c r="G31" s="126"/>
      <c r="H31" s="35">
        <f t="shared" si="2"/>
        <v>0</v>
      </c>
      <c r="I31" s="38">
        <v>8</v>
      </c>
      <c r="J31" s="36">
        <f t="shared" si="3"/>
        <v>0</v>
      </c>
    </row>
    <row r="32" spans="1:10" s="1" customFormat="1" ht="19.5" customHeight="1">
      <c r="A32" s="137"/>
      <c r="B32" s="142"/>
      <c r="C32" s="38" t="s">
        <v>16</v>
      </c>
      <c r="D32" s="132">
        <v>30</v>
      </c>
      <c r="E32" s="133"/>
      <c r="F32" s="125"/>
      <c r="G32" s="126"/>
      <c r="H32" s="35">
        <f t="shared" si="2"/>
        <v>0</v>
      </c>
      <c r="I32" s="38">
        <v>8</v>
      </c>
      <c r="J32" s="36">
        <f t="shared" si="3"/>
        <v>0</v>
      </c>
    </row>
    <row r="33" spans="1:10" s="1" customFormat="1" ht="19.5" customHeight="1" thickBot="1">
      <c r="A33" s="37">
        <v>17</v>
      </c>
      <c r="B33" s="44" t="s">
        <v>41</v>
      </c>
      <c r="C33" s="44" t="s">
        <v>19</v>
      </c>
      <c r="D33" s="132">
        <v>1000</v>
      </c>
      <c r="E33" s="133"/>
      <c r="F33" s="125"/>
      <c r="G33" s="126"/>
      <c r="H33" s="35">
        <f t="shared" si="2"/>
        <v>0</v>
      </c>
      <c r="I33" s="44">
        <v>23</v>
      </c>
      <c r="J33" s="36">
        <f aca="true" t="shared" si="4" ref="J33:J40">H33*1.23</f>
        <v>0</v>
      </c>
    </row>
    <row r="34" spans="1:10" s="1" customFormat="1" ht="24" customHeight="1" thickBot="1">
      <c r="A34" s="45"/>
      <c r="B34" s="33" t="s">
        <v>20</v>
      </c>
      <c r="C34" s="40"/>
      <c r="D34" s="187"/>
      <c r="E34" s="188"/>
      <c r="F34" s="134"/>
      <c r="G34" s="128"/>
      <c r="H34" s="41"/>
      <c r="I34" s="42"/>
      <c r="J34" s="43"/>
    </row>
    <row r="35" spans="1:10" s="1" customFormat="1" ht="19.5" customHeight="1">
      <c r="A35" s="140">
        <v>18</v>
      </c>
      <c r="B35" s="141" t="s">
        <v>21</v>
      </c>
      <c r="C35" s="28" t="s">
        <v>11</v>
      </c>
      <c r="D35" s="147">
        <v>100</v>
      </c>
      <c r="E35" s="148"/>
      <c r="F35" s="125"/>
      <c r="G35" s="126"/>
      <c r="H35" s="35">
        <f>D35*F35</f>
        <v>0</v>
      </c>
      <c r="I35" s="28">
        <v>23</v>
      </c>
      <c r="J35" s="36">
        <f t="shared" si="4"/>
        <v>0</v>
      </c>
    </row>
    <row r="36" spans="1:10" ht="19.5" customHeight="1">
      <c r="A36" s="137"/>
      <c r="B36" s="142"/>
      <c r="C36" s="38" t="s">
        <v>14</v>
      </c>
      <c r="D36" s="132">
        <v>10</v>
      </c>
      <c r="E36" s="133"/>
      <c r="F36" s="125"/>
      <c r="G36" s="126"/>
      <c r="H36" s="35">
        <f aca="true" t="shared" si="5" ref="H36:H45">D36*F36</f>
        <v>0</v>
      </c>
      <c r="I36" s="38">
        <v>23</v>
      </c>
      <c r="J36" s="36">
        <f t="shared" si="4"/>
        <v>0</v>
      </c>
    </row>
    <row r="37" spans="1:10" ht="19.5" customHeight="1">
      <c r="A37" s="151">
        <v>19</v>
      </c>
      <c r="B37" s="145" t="s">
        <v>22</v>
      </c>
      <c r="C37" s="38" t="s">
        <v>14</v>
      </c>
      <c r="D37" s="132">
        <v>100</v>
      </c>
      <c r="E37" s="133"/>
      <c r="F37" s="125"/>
      <c r="G37" s="126"/>
      <c r="H37" s="35">
        <f t="shared" si="5"/>
        <v>0</v>
      </c>
      <c r="I37" s="38">
        <v>23</v>
      </c>
      <c r="J37" s="36">
        <f t="shared" si="4"/>
        <v>0</v>
      </c>
    </row>
    <row r="38" spans="1:10" ht="19.5" customHeight="1">
      <c r="A38" s="152"/>
      <c r="B38" s="154"/>
      <c r="C38" s="38" t="s">
        <v>11</v>
      </c>
      <c r="D38" s="132">
        <v>50</v>
      </c>
      <c r="E38" s="133"/>
      <c r="F38" s="125"/>
      <c r="G38" s="126"/>
      <c r="H38" s="35">
        <f t="shared" si="5"/>
        <v>0</v>
      </c>
      <c r="I38" s="38">
        <v>23</v>
      </c>
      <c r="J38" s="36">
        <f t="shared" si="4"/>
        <v>0</v>
      </c>
    </row>
    <row r="39" spans="1:10" ht="19.5" customHeight="1">
      <c r="A39" s="152"/>
      <c r="B39" s="154"/>
      <c r="C39" s="38" t="s">
        <v>11</v>
      </c>
      <c r="D39" s="132">
        <v>150</v>
      </c>
      <c r="E39" s="133"/>
      <c r="F39" s="125"/>
      <c r="G39" s="126"/>
      <c r="H39" s="35">
        <f t="shared" si="5"/>
        <v>0</v>
      </c>
      <c r="I39" s="38">
        <v>23</v>
      </c>
      <c r="J39" s="36">
        <f t="shared" si="4"/>
        <v>0</v>
      </c>
    </row>
    <row r="40" spans="1:10" ht="19.5" customHeight="1">
      <c r="A40" s="153"/>
      <c r="B40" s="141"/>
      <c r="C40" s="38" t="s">
        <v>11</v>
      </c>
      <c r="D40" s="132">
        <v>50</v>
      </c>
      <c r="E40" s="133"/>
      <c r="F40" s="125"/>
      <c r="G40" s="126"/>
      <c r="H40" s="35">
        <f t="shared" si="5"/>
        <v>0</v>
      </c>
      <c r="I40" s="38">
        <v>23</v>
      </c>
      <c r="J40" s="36">
        <f t="shared" si="4"/>
        <v>0</v>
      </c>
    </row>
    <row r="41" spans="1:10" ht="19.5" customHeight="1" thickBot="1">
      <c r="A41" s="108">
        <v>20</v>
      </c>
      <c r="B41" s="38" t="s">
        <v>33</v>
      </c>
      <c r="C41" s="38" t="s">
        <v>14</v>
      </c>
      <c r="D41" s="135">
        <v>50</v>
      </c>
      <c r="E41" s="136"/>
      <c r="F41" s="125"/>
      <c r="G41" s="126"/>
      <c r="H41" s="35">
        <f>D41*F41</f>
        <v>0</v>
      </c>
      <c r="I41" s="38">
        <v>8</v>
      </c>
      <c r="J41" s="39">
        <f>H41*1.08</f>
        <v>0</v>
      </c>
    </row>
    <row r="42" spans="1:10" ht="19.5" customHeight="1">
      <c r="A42" s="151">
        <v>21</v>
      </c>
      <c r="B42" s="38" t="s">
        <v>77</v>
      </c>
      <c r="C42" s="38" t="s">
        <v>11</v>
      </c>
      <c r="D42" s="132">
        <v>20</v>
      </c>
      <c r="E42" s="133"/>
      <c r="F42" s="125"/>
      <c r="G42" s="126"/>
      <c r="H42" s="35">
        <f>D42*F42</f>
        <v>0</v>
      </c>
      <c r="I42" s="38">
        <v>8</v>
      </c>
      <c r="J42" s="39">
        <f>H42*1.08</f>
        <v>0</v>
      </c>
    </row>
    <row r="43" spans="1:10" ht="19.5" customHeight="1">
      <c r="A43" s="152"/>
      <c r="B43" s="38" t="s">
        <v>78</v>
      </c>
      <c r="C43" s="38" t="s">
        <v>11</v>
      </c>
      <c r="D43" s="132">
        <v>20</v>
      </c>
      <c r="E43" s="133"/>
      <c r="F43" s="125"/>
      <c r="G43" s="126"/>
      <c r="H43" s="35">
        <f>D43*F43</f>
        <v>0</v>
      </c>
      <c r="I43" s="38">
        <v>8</v>
      </c>
      <c r="J43" s="39">
        <f>H43*1.08</f>
        <v>0</v>
      </c>
    </row>
    <row r="44" spans="1:10" ht="25.5" customHeight="1">
      <c r="A44" s="152"/>
      <c r="B44" s="38" t="s">
        <v>79</v>
      </c>
      <c r="C44" s="38" t="s">
        <v>11</v>
      </c>
      <c r="D44" s="132">
        <v>20</v>
      </c>
      <c r="E44" s="133"/>
      <c r="F44" s="125"/>
      <c r="G44" s="126"/>
      <c r="H44" s="35">
        <f>D44*F44</f>
        <v>0</v>
      </c>
      <c r="I44" s="38">
        <v>8</v>
      </c>
      <c r="J44" s="39">
        <f>H44*1.08</f>
        <v>0</v>
      </c>
    </row>
    <row r="45" spans="1:10" ht="19.5" customHeight="1" thickBot="1">
      <c r="A45" s="178"/>
      <c r="B45" s="38" t="s">
        <v>80</v>
      </c>
      <c r="C45" s="38" t="s">
        <v>14</v>
      </c>
      <c r="D45" s="135">
        <v>20</v>
      </c>
      <c r="E45" s="136"/>
      <c r="F45" s="125"/>
      <c r="G45" s="126"/>
      <c r="H45" s="35">
        <f t="shared" si="5"/>
        <v>0</v>
      </c>
      <c r="I45" s="38">
        <v>8</v>
      </c>
      <c r="J45" s="39">
        <f>H45*1.08</f>
        <v>0</v>
      </c>
    </row>
    <row r="46" spans="1:10" ht="13.5" thickBot="1">
      <c r="A46" s="118"/>
      <c r="B46" s="119"/>
      <c r="C46" s="119"/>
      <c r="D46" s="119"/>
      <c r="E46" s="119"/>
      <c r="F46" s="119"/>
      <c r="G46" s="120"/>
      <c r="H46" s="89">
        <f>SUM(H10:H45)</f>
        <v>0</v>
      </c>
      <c r="I46" s="87"/>
      <c r="J46" s="90">
        <f>SUM(J10:J45)</f>
        <v>0</v>
      </c>
    </row>
    <row r="47" spans="1:10" ht="31.5" customHeight="1">
      <c r="A47" s="47"/>
      <c r="B47" s="47"/>
      <c r="C47" s="47"/>
      <c r="D47" s="47"/>
      <c r="E47" s="75"/>
      <c r="F47" s="47"/>
      <c r="G47" s="47"/>
      <c r="H47" s="48"/>
      <c r="I47" s="49"/>
      <c r="J47" s="48"/>
    </row>
    <row r="48" spans="1:10" ht="12.75">
      <c r="A48" s="30"/>
      <c r="B48" s="30"/>
      <c r="C48" s="30"/>
      <c r="D48" s="30"/>
      <c r="H48" s="30"/>
      <c r="I48" s="30"/>
      <c r="J48" s="30"/>
    </row>
    <row r="49" spans="1:10" ht="14.25">
      <c r="A49" s="30" t="s">
        <v>24</v>
      </c>
      <c r="B49" s="30"/>
      <c r="C49" s="30"/>
      <c r="D49" s="30"/>
      <c r="E49" s="50"/>
      <c r="F49" s="71"/>
      <c r="G49" s="71"/>
      <c r="H49" s="30"/>
      <c r="I49" s="51"/>
      <c r="J49" s="30"/>
    </row>
    <row r="50" spans="1:10" ht="29.25" customHeight="1">
      <c r="A50" s="30" t="s">
        <v>25</v>
      </c>
      <c r="B50" s="30"/>
      <c r="C50" s="30"/>
      <c r="D50" s="30"/>
      <c r="E50" s="50"/>
      <c r="F50" s="71"/>
      <c r="G50" s="71"/>
      <c r="H50" s="30"/>
      <c r="I50" s="51"/>
      <c r="J50" s="30"/>
    </row>
    <row r="51" spans="1:10" ht="14.25">
      <c r="A51" s="30"/>
      <c r="B51" s="30"/>
      <c r="C51" s="30"/>
      <c r="D51" s="30"/>
      <c r="E51" s="50"/>
      <c r="F51" s="71"/>
      <c r="G51" s="71"/>
      <c r="H51" s="30"/>
      <c r="I51" s="51"/>
      <c r="J51" s="30"/>
    </row>
    <row r="52" spans="1:10" ht="14.25">
      <c r="A52" s="30" t="s">
        <v>26</v>
      </c>
      <c r="B52" s="30"/>
      <c r="C52" s="30"/>
      <c r="D52" s="30"/>
      <c r="E52" s="50"/>
      <c r="F52" s="71"/>
      <c r="G52" s="71"/>
      <c r="H52" s="30"/>
      <c r="I52" s="51"/>
      <c r="J52" s="30"/>
    </row>
    <row r="53" spans="1:10" ht="30" customHeight="1">
      <c r="A53" s="30" t="s">
        <v>27</v>
      </c>
      <c r="B53" s="30"/>
      <c r="C53" s="30"/>
      <c r="D53" s="30"/>
      <c r="E53" s="50"/>
      <c r="F53" s="71"/>
      <c r="G53" s="71"/>
      <c r="H53" s="30"/>
      <c r="I53" s="51"/>
      <c r="J53" s="30"/>
    </row>
    <row r="54" spans="1:10" ht="14.25">
      <c r="A54" s="30"/>
      <c r="B54" s="30"/>
      <c r="C54" s="30"/>
      <c r="D54" s="30"/>
      <c r="E54" s="50"/>
      <c r="F54" s="71"/>
      <c r="G54" s="71"/>
      <c r="H54" s="30"/>
      <c r="I54" s="51"/>
      <c r="J54" s="30"/>
    </row>
    <row r="55" spans="1:10" ht="12.75">
      <c r="A55" s="30" t="s">
        <v>28</v>
      </c>
      <c r="B55" s="30"/>
      <c r="C55" s="30"/>
      <c r="D55" s="30"/>
      <c r="E55" s="50"/>
      <c r="F55" s="71"/>
      <c r="G55" s="71"/>
      <c r="H55" s="30"/>
      <c r="I55" s="30"/>
      <c r="J55" s="30"/>
    </row>
    <row r="56" spans="1:10" ht="12.75">
      <c r="A56" s="30" t="s">
        <v>25</v>
      </c>
      <c r="B56" s="30"/>
      <c r="C56" s="30"/>
      <c r="D56" s="30"/>
      <c r="H56" s="30"/>
      <c r="I56" s="30"/>
      <c r="J56" s="30"/>
    </row>
    <row r="57" spans="1:10" ht="12.75">
      <c r="A57" s="30"/>
      <c r="B57" s="30"/>
      <c r="C57" s="30"/>
      <c r="D57" s="30"/>
      <c r="H57" s="30"/>
      <c r="I57" s="30"/>
      <c r="J57" s="30"/>
    </row>
    <row r="58" spans="1:10" ht="12.75">
      <c r="A58" s="30"/>
      <c r="B58" s="30"/>
      <c r="C58" s="30"/>
      <c r="D58" s="30"/>
      <c r="H58" s="30"/>
      <c r="I58" s="30"/>
      <c r="J58" s="30"/>
    </row>
    <row r="59" spans="1:10" ht="14.25">
      <c r="A59" s="51" t="s">
        <v>29</v>
      </c>
      <c r="B59" s="30"/>
      <c r="C59" s="30"/>
      <c r="D59" s="30"/>
      <c r="H59" s="30"/>
      <c r="I59" s="30"/>
      <c r="J59" s="30"/>
    </row>
  </sheetData>
  <sheetProtection/>
  <mergeCells count="78">
    <mergeCell ref="D44:E44"/>
    <mergeCell ref="F44:G44"/>
    <mergeCell ref="A42:A45"/>
    <mergeCell ref="D41:E41"/>
    <mergeCell ref="F41:G41"/>
    <mergeCell ref="D42:E42"/>
    <mergeCell ref="F42:G42"/>
    <mergeCell ref="D43:E43"/>
    <mergeCell ref="F43:G43"/>
    <mergeCell ref="D45:E45"/>
    <mergeCell ref="F45:G45"/>
    <mergeCell ref="A46:G46"/>
    <mergeCell ref="F23:G23"/>
    <mergeCell ref="F34:G34"/>
    <mergeCell ref="A37:A40"/>
    <mergeCell ref="B37:B40"/>
    <mergeCell ref="D37:E37"/>
    <mergeCell ref="F37:G37"/>
    <mergeCell ref="D40:E40"/>
    <mergeCell ref="A35:A36"/>
    <mergeCell ref="B35:B36"/>
    <mergeCell ref="D35:E35"/>
    <mergeCell ref="F35:G35"/>
    <mergeCell ref="D36:E36"/>
    <mergeCell ref="F36:G36"/>
    <mergeCell ref="D33:E33"/>
    <mergeCell ref="F33:G33"/>
    <mergeCell ref="F40:G40"/>
    <mergeCell ref="D34:E34"/>
    <mergeCell ref="D38:E38"/>
    <mergeCell ref="F38:G38"/>
    <mergeCell ref="F39:G39"/>
    <mergeCell ref="D39:E39"/>
    <mergeCell ref="F25:G25"/>
    <mergeCell ref="A28:A30"/>
    <mergeCell ref="B28:B30"/>
    <mergeCell ref="D28:E28"/>
    <mergeCell ref="F28:G28"/>
    <mergeCell ref="D29:E29"/>
    <mergeCell ref="F29:G29"/>
    <mergeCell ref="D30:E30"/>
    <mergeCell ref="F30:G30"/>
    <mergeCell ref="D23:E23"/>
    <mergeCell ref="A24:A25"/>
    <mergeCell ref="B24:B25"/>
    <mergeCell ref="D24:E24"/>
    <mergeCell ref="D21:E21"/>
    <mergeCell ref="F21:G21"/>
    <mergeCell ref="D22:E22"/>
    <mergeCell ref="F22:G22"/>
    <mergeCell ref="F24:G24"/>
    <mergeCell ref="D25:E25"/>
    <mergeCell ref="D19:E19"/>
    <mergeCell ref="F19:G19"/>
    <mergeCell ref="D20:E20"/>
    <mergeCell ref="F20:G20"/>
    <mergeCell ref="F7:H7"/>
    <mergeCell ref="F10:F17"/>
    <mergeCell ref="D18:E18"/>
    <mergeCell ref="F18:G18"/>
    <mergeCell ref="A1:I1"/>
    <mergeCell ref="B2:I2"/>
    <mergeCell ref="B4:I4"/>
    <mergeCell ref="B5:I5"/>
    <mergeCell ref="A31:A32"/>
    <mergeCell ref="B31:B32"/>
    <mergeCell ref="D31:E31"/>
    <mergeCell ref="F31:G31"/>
    <mergeCell ref="D32:E32"/>
    <mergeCell ref="F32:G32"/>
    <mergeCell ref="I26:I27"/>
    <mergeCell ref="J26:J27"/>
    <mergeCell ref="B26:B27"/>
    <mergeCell ref="A26:A27"/>
    <mergeCell ref="C26:C27"/>
    <mergeCell ref="F26:G27"/>
    <mergeCell ref="D26:E27"/>
    <mergeCell ref="H26:H27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workbookViewId="0" topLeftCell="A1">
      <selection activeCell="A1" sqref="A1:I1"/>
    </sheetView>
  </sheetViews>
  <sheetFormatPr defaultColWidth="9.140625" defaultRowHeight="12.75"/>
  <cols>
    <col min="2" max="3" width="29.140625" style="0" customWidth="1"/>
    <col min="4" max="5" width="11.421875" style="0" customWidth="1"/>
    <col min="6" max="6" width="20.421875" style="0" customWidth="1"/>
    <col min="7" max="7" width="7.57421875" style="0" customWidth="1"/>
    <col min="8" max="8" width="16.57421875" style="0" customWidth="1"/>
  </cols>
  <sheetData>
    <row r="1" spans="1:9" ht="12.75" customHeight="1">
      <c r="A1" s="156" t="s">
        <v>88</v>
      </c>
      <c r="B1" s="156"/>
      <c r="C1" s="156"/>
      <c r="D1" s="156"/>
      <c r="E1" s="156"/>
      <c r="F1" s="156"/>
      <c r="G1" s="156"/>
      <c r="H1" s="156"/>
      <c r="I1" s="156"/>
    </row>
    <row r="2" spans="2:7" ht="18">
      <c r="B2" s="197" t="s">
        <v>60</v>
      </c>
      <c r="C2" s="197"/>
      <c r="D2" s="197"/>
      <c r="E2" s="197"/>
      <c r="F2" s="197"/>
      <c r="G2" s="197"/>
    </row>
    <row r="3" ht="12.75" customHeight="1"/>
    <row r="4" spans="2:7" ht="15">
      <c r="B4" s="199" t="s">
        <v>0</v>
      </c>
      <c r="C4" s="199"/>
      <c r="D4" s="199"/>
      <c r="E4" s="199"/>
      <c r="F4" s="199"/>
      <c r="G4" s="199"/>
    </row>
    <row r="5" spans="2:7" ht="15">
      <c r="B5" s="199" t="s">
        <v>1</v>
      </c>
      <c r="C5" s="199"/>
      <c r="D5" s="199"/>
      <c r="E5" s="199"/>
      <c r="F5" s="199"/>
      <c r="G5" s="199"/>
    </row>
    <row r="6" ht="22.5" customHeight="1"/>
    <row r="7" spans="2:6" s="1" customFormat="1" ht="25.5">
      <c r="B7" s="1" t="s">
        <v>67</v>
      </c>
      <c r="E7" s="196"/>
      <c r="F7" s="196"/>
    </row>
    <row r="8" s="1" customFormat="1" ht="13.5" thickBot="1"/>
    <row r="9" spans="1:8" s="1" customFormat="1" ht="48" customHeight="1" thickBot="1">
      <c r="A9" s="97" t="s">
        <v>2</v>
      </c>
      <c r="B9" s="98" t="s">
        <v>3</v>
      </c>
      <c r="C9" s="98" t="s">
        <v>4</v>
      </c>
      <c r="D9" s="99" t="s">
        <v>58</v>
      </c>
      <c r="E9" s="99" t="s">
        <v>5</v>
      </c>
      <c r="F9" s="99" t="s">
        <v>6</v>
      </c>
      <c r="G9" s="98" t="s">
        <v>7</v>
      </c>
      <c r="H9" s="100" t="s">
        <v>8</v>
      </c>
    </row>
    <row r="10" spans="1:8" s="1" customFormat="1" ht="16.5" customHeight="1" thickBot="1" thickTop="1">
      <c r="A10" s="101"/>
      <c r="B10" s="25" t="s">
        <v>31</v>
      </c>
      <c r="C10" s="27"/>
      <c r="D10" s="26"/>
      <c r="E10" s="26"/>
      <c r="F10" s="26"/>
      <c r="G10" s="26"/>
      <c r="H10" s="102"/>
    </row>
    <row r="11" spans="1:8" s="1" customFormat="1" ht="33" customHeight="1" thickTop="1">
      <c r="A11" s="189">
        <v>1</v>
      </c>
      <c r="B11" s="191" t="s">
        <v>34</v>
      </c>
      <c r="C11" s="16" t="s">
        <v>35</v>
      </c>
      <c r="D11" s="28">
        <v>633</v>
      </c>
      <c r="E11" s="86"/>
      <c r="F11" s="88">
        <f>ROUND(D11*E11,2)</f>
        <v>0</v>
      </c>
      <c r="G11" s="15">
        <v>8</v>
      </c>
      <c r="H11" s="103">
        <f aca="true" t="shared" si="0" ref="H11:H16">ROUND(D11*E11*1.08,2)</f>
        <v>0</v>
      </c>
    </row>
    <row r="12" spans="1:8" s="1" customFormat="1" ht="33" customHeight="1">
      <c r="A12" s="190"/>
      <c r="B12" s="192"/>
      <c r="C12" s="4" t="s">
        <v>11</v>
      </c>
      <c r="D12" s="116">
        <v>610</v>
      </c>
      <c r="E12" s="5"/>
      <c r="F12" s="88">
        <f aca="true" t="shared" si="1" ref="F12:F18">ROUND(D12*E12,2)</f>
        <v>0</v>
      </c>
      <c r="G12" s="3">
        <v>8</v>
      </c>
      <c r="H12" s="103">
        <f t="shared" si="0"/>
        <v>0</v>
      </c>
    </row>
    <row r="13" spans="1:8" s="1" customFormat="1" ht="33" customHeight="1">
      <c r="A13" s="190">
        <v>2</v>
      </c>
      <c r="B13" s="192" t="s">
        <v>57</v>
      </c>
      <c r="C13" s="3" t="s">
        <v>35</v>
      </c>
      <c r="D13" s="116">
        <v>5588</v>
      </c>
      <c r="E13" s="5"/>
      <c r="F13" s="88">
        <f t="shared" si="1"/>
        <v>0</v>
      </c>
      <c r="G13" s="3">
        <v>8</v>
      </c>
      <c r="H13" s="103">
        <f t="shared" si="0"/>
        <v>0</v>
      </c>
    </row>
    <row r="14" spans="1:8" s="1" customFormat="1" ht="33" customHeight="1">
      <c r="A14" s="190"/>
      <c r="B14" s="192"/>
      <c r="C14" s="4" t="s">
        <v>11</v>
      </c>
      <c r="D14" s="116">
        <v>360</v>
      </c>
      <c r="E14" s="5"/>
      <c r="F14" s="88">
        <f t="shared" si="1"/>
        <v>0</v>
      </c>
      <c r="G14" s="3">
        <v>8</v>
      </c>
      <c r="H14" s="103">
        <f t="shared" si="0"/>
        <v>0</v>
      </c>
    </row>
    <row r="15" spans="1:8" s="1" customFormat="1" ht="33" customHeight="1">
      <c r="A15" s="190">
        <v>3</v>
      </c>
      <c r="B15" s="173" t="s">
        <v>36</v>
      </c>
      <c r="C15" s="3" t="s">
        <v>35</v>
      </c>
      <c r="D15" s="38">
        <v>5306</v>
      </c>
      <c r="E15" s="5"/>
      <c r="F15" s="88">
        <f t="shared" si="1"/>
        <v>0</v>
      </c>
      <c r="G15" s="4">
        <v>8</v>
      </c>
      <c r="H15" s="103">
        <f t="shared" si="0"/>
        <v>0</v>
      </c>
    </row>
    <row r="16" spans="1:8" s="1" customFormat="1" ht="33" customHeight="1">
      <c r="A16" s="190"/>
      <c r="B16" s="173"/>
      <c r="C16" s="4" t="s">
        <v>11</v>
      </c>
      <c r="D16" s="38">
        <v>620</v>
      </c>
      <c r="E16" s="5"/>
      <c r="F16" s="88">
        <f t="shared" si="1"/>
        <v>0</v>
      </c>
      <c r="G16" s="4">
        <v>8</v>
      </c>
      <c r="H16" s="103">
        <f t="shared" si="0"/>
        <v>0</v>
      </c>
    </row>
    <row r="17" spans="1:8" ht="33" customHeight="1">
      <c r="A17" s="198">
        <v>4</v>
      </c>
      <c r="B17" s="164" t="s">
        <v>69</v>
      </c>
      <c r="C17" s="4" t="s">
        <v>11</v>
      </c>
      <c r="D17" s="116">
        <v>1240</v>
      </c>
      <c r="E17" s="5"/>
      <c r="F17" s="88">
        <f t="shared" si="1"/>
        <v>0</v>
      </c>
      <c r="G17" s="3">
        <v>23</v>
      </c>
      <c r="H17" s="103">
        <f>ROUND(D17*E17*1.23,2)</f>
        <v>0</v>
      </c>
    </row>
    <row r="18" spans="1:8" ht="28.5" customHeight="1">
      <c r="A18" s="189"/>
      <c r="B18" s="166"/>
      <c r="C18" s="4" t="s">
        <v>11</v>
      </c>
      <c r="D18" s="116">
        <v>240</v>
      </c>
      <c r="E18" s="5"/>
      <c r="F18" s="104">
        <f t="shared" si="1"/>
        <v>0</v>
      </c>
      <c r="G18" s="3">
        <v>23</v>
      </c>
      <c r="H18" s="7">
        <f>ROUND(D18*E18*1.23,2)</f>
        <v>0</v>
      </c>
    </row>
    <row r="19" spans="1:8" ht="13.5" thickBot="1">
      <c r="A19" s="193" t="s">
        <v>23</v>
      </c>
      <c r="B19" s="194"/>
      <c r="C19" s="194"/>
      <c r="D19" s="194"/>
      <c r="E19" s="195"/>
      <c r="F19" s="105">
        <f>SUM(F11:F18)</f>
        <v>0</v>
      </c>
      <c r="G19" s="106"/>
      <c r="H19" s="107">
        <f>SUM(H11:H18)</f>
        <v>0</v>
      </c>
    </row>
    <row r="20" spans="1:7" ht="15">
      <c r="A20" s="11" t="s">
        <v>24</v>
      </c>
      <c r="D20" s="12"/>
      <c r="E20" s="12"/>
      <c r="F20" s="11"/>
      <c r="G20" s="13"/>
    </row>
    <row r="21" spans="1:7" ht="31.5" customHeight="1">
      <c r="A21" s="11" t="s">
        <v>25</v>
      </c>
      <c r="D21" s="12"/>
      <c r="E21" s="12"/>
      <c r="F21" s="11"/>
      <c r="G21" s="13"/>
    </row>
    <row r="22" spans="1:7" ht="15">
      <c r="A22" s="11"/>
      <c r="D22" s="12"/>
      <c r="E22" s="12"/>
      <c r="F22" s="11"/>
      <c r="G22" s="13"/>
    </row>
    <row r="23" spans="1:7" ht="15">
      <c r="A23" s="11" t="s">
        <v>26</v>
      </c>
      <c r="D23" s="12"/>
      <c r="E23" s="12"/>
      <c r="F23" s="11"/>
      <c r="G23" s="13"/>
    </row>
    <row r="24" spans="1:7" ht="29.25" customHeight="1">
      <c r="A24" s="11" t="s">
        <v>27</v>
      </c>
      <c r="D24" s="12"/>
      <c r="E24" s="12"/>
      <c r="F24" s="11"/>
      <c r="G24" s="13"/>
    </row>
    <row r="25" spans="1:7" ht="15">
      <c r="A25" s="11"/>
      <c r="D25" s="12"/>
      <c r="E25" s="12"/>
      <c r="F25" s="11"/>
      <c r="G25" s="13"/>
    </row>
    <row r="26" spans="1:6" ht="12.75">
      <c r="A26" s="11" t="s">
        <v>28</v>
      </c>
      <c r="D26" s="12"/>
      <c r="E26" s="12"/>
      <c r="F26" s="11"/>
    </row>
    <row r="27" spans="1:6" ht="30" customHeight="1">
      <c r="A27" s="11" t="s">
        <v>25</v>
      </c>
      <c r="F27" s="11"/>
    </row>
    <row r="28" ht="12.75">
      <c r="F28" s="11"/>
    </row>
    <row r="29" ht="12.75">
      <c r="F29" s="11"/>
    </row>
    <row r="30" spans="1:6" ht="15">
      <c r="A30" s="13" t="s">
        <v>29</v>
      </c>
      <c r="F30" s="11"/>
    </row>
    <row r="31" ht="12.75">
      <c r="F31" s="11"/>
    </row>
  </sheetData>
  <sheetProtection/>
  <mergeCells count="14">
    <mergeCell ref="B4:G4"/>
    <mergeCell ref="B5:G5"/>
    <mergeCell ref="A15:A16"/>
    <mergeCell ref="B15:B16"/>
    <mergeCell ref="A1:I1"/>
    <mergeCell ref="A11:A12"/>
    <mergeCell ref="B11:B12"/>
    <mergeCell ref="A13:A14"/>
    <mergeCell ref="B13:B14"/>
    <mergeCell ref="A19:E19"/>
    <mergeCell ref="E7:F7"/>
    <mergeCell ref="B2:G2"/>
    <mergeCell ref="A17:A18"/>
    <mergeCell ref="B17:B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7"/>
  <sheetViews>
    <sheetView zoomScaleSheetLayoutView="100" workbookViewId="0" topLeftCell="A1">
      <selection activeCell="A1" sqref="A1:I1"/>
    </sheetView>
  </sheetViews>
  <sheetFormatPr defaultColWidth="9.140625" defaultRowHeight="12.75"/>
  <cols>
    <col min="2" max="3" width="29.140625" style="0" customWidth="1"/>
    <col min="4" max="4" width="11.421875" style="0" customWidth="1"/>
    <col min="5" max="5" width="13.28125" style="69" customWidth="1"/>
    <col min="6" max="6" width="20.421875" style="0" customWidth="1"/>
    <col min="7" max="7" width="7.57421875" style="0" customWidth="1"/>
    <col min="8" max="8" width="16.57421875" style="0" customWidth="1"/>
  </cols>
  <sheetData>
    <row r="1" spans="1:9" ht="12.75" customHeight="1">
      <c r="A1" s="156" t="s">
        <v>88</v>
      </c>
      <c r="B1" s="156"/>
      <c r="C1" s="156"/>
      <c r="D1" s="156"/>
      <c r="E1" s="156"/>
      <c r="F1" s="156"/>
      <c r="G1" s="156"/>
      <c r="H1" s="156"/>
      <c r="I1" s="156"/>
    </row>
    <row r="2" spans="2:7" ht="18">
      <c r="B2" s="197" t="s">
        <v>60</v>
      </c>
      <c r="C2" s="197"/>
      <c r="D2" s="197"/>
      <c r="E2" s="197"/>
      <c r="F2" s="197"/>
      <c r="G2" s="197"/>
    </row>
    <row r="4" spans="2:7" ht="15">
      <c r="B4" s="199" t="s">
        <v>0</v>
      </c>
      <c r="C4" s="199"/>
      <c r="D4" s="199"/>
      <c r="E4" s="199"/>
      <c r="F4" s="199"/>
      <c r="G4" s="199"/>
    </row>
    <row r="5" spans="2:7" ht="15">
      <c r="B5" s="199" t="s">
        <v>1</v>
      </c>
      <c r="C5" s="199"/>
      <c r="D5" s="199"/>
      <c r="E5" s="199"/>
      <c r="F5" s="199"/>
      <c r="G5" s="199"/>
    </row>
    <row r="6" ht="22.5" customHeight="1"/>
    <row r="7" spans="2:6" s="1" customFormat="1" ht="63.75">
      <c r="B7" s="1" t="s">
        <v>68</v>
      </c>
      <c r="E7" s="196"/>
      <c r="F7" s="196"/>
    </row>
    <row r="8" s="1" customFormat="1" ht="13.5" thickBot="1">
      <c r="E8" s="70"/>
    </row>
    <row r="9" spans="1:8" s="1" customFormat="1" ht="48" customHeight="1" thickBot="1">
      <c r="A9" s="17" t="s">
        <v>2</v>
      </c>
      <c r="B9" s="18" t="s">
        <v>3</v>
      </c>
      <c r="C9" s="18" t="s">
        <v>4</v>
      </c>
      <c r="D9" s="19" t="s">
        <v>58</v>
      </c>
      <c r="E9" s="91" t="s">
        <v>5</v>
      </c>
      <c r="F9" s="19" t="s">
        <v>6</v>
      </c>
      <c r="G9" s="18" t="s">
        <v>7</v>
      </c>
      <c r="H9" s="20" t="s">
        <v>8</v>
      </c>
    </row>
    <row r="10" spans="1:8" s="1" customFormat="1" ht="16.5" customHeight="1" thickBot="1">
      <c r="A10" s="21"/>
      <c r="B10" s="24"/>
      <c r="C10" s="24"/>
      <c r="D10" s="22"/>
      <c r="E10" s="92"/>
      <c r="F10" s="22"/>
      <c r="G10" s="22"/>
      <c r="H10" s="23"/>
    </row>
    <row r="11" spans="1:8" s="1" customFormat="1" ht="33" customHeight="1">
      <c r="A11" s="2">
        <v>1</v>
      </c>
      <c r="B11" s="38" t="s">
        <v>59</v>
      </c>
      <c r="C11" s="4" t="s">
        <v>19</v>
      </c>
      <c r="D11" s="116">
        <v>17650</v>
      </c>
      <c r="E11" s="55"/>
      <c r="F11" s="6">
        <f>ROUND(D11*E11,2)</f>
        <v>0</v>
      </c>
      <c r="G11" s="3">
        <v>23</v>
      </c>
      <c r="H11" s="7">
        <f>F11*1.23</f>
        <v>0</v>
      </c>
    </row>
    <row r="12" spans="1:8" s="1" customFormat="1" ht="33" customHeight="1">
      <c r="A12" s="2">
        <v>2</v>
      </c>
      <c r="B12" s="4" t="s">
        <v>30</v>
      </c>
      <c r="C12" s="4" t="s">
        <v>19</v>
      </c>
      <c r="D12" s="116">
        <v>27130</v>
      </c>
      <c r="E12" s="55"/>
      <c r="F12" s="6">
        <f>ROUND(D12*E12,2)</f>
        <v>0</v>
      </c>
      <c r="G12" s="3">
        <v>23</v>
      </c>
      <c r="H12" s="7">
        <f>F12*1.23</f>
        <v>0</v>
      </c>
    </row>
    <row r="13" spans="1:8" s="69" customFormat="1" ht="25.5" customHeight="1" thickBot="1">
      <c r="A13" s="200" t="s">
        <v>23</v>
      </c>
      <c r="B13" s="201"/>
      <c r="C13" s="201"/>
      <c r="D13" s="201"/>
      <c r="E13" s="202"/>
      <c r="F13" s="94">
        <f>SUM(F11:F12)</f>
        <v>0</v>
      </c>
      <c r="G13" s="95"/>
      <c r="H13" s="96">
        <f>SUM(H11:H12)</f>
        <v>0</v>
      </c>
    </row>
    <row r="14" spans="1:8" ht="12.75">
      <c r="A14" s="8"/>
      <c r="B14" s="8"/>
      <c r="C14" s="8"/>
      <c r="D14" s="8"/>
      <c r="E14" s="8"/>
      <c r="F14" s="9"/>
      <c r="G14" s="10"/>
      <c r="H14" s="9"/>
    </row>
    <row r="16" spans="1:7" ht="15">
      <c r="A16" s="11" t="s">
        <v>24</v>
      </c>
      <c r="D16" s="12"/>
      <c r="E16" s="93"/>
      <c r="F16" s="11"/>
      <c r="G16" s="13"/>
    </row>
    <row r="17" spans="1:7" ht="31.5" customHeight="1">
      <c r="A17" s="11" t="s">
        <v>25</v>
      </c>
      <c r="D17" s="12"/>
      <c r="E17" s="93"/>
      <c r="F17" s="11"/>
      <c r="G17" s="13"/>
    </row>
    <row r="18" spans="1:7" ht="15">
      <c r="A18" s="11"/>
      <c r="D18" s="12"/>
      <c r="E18" s="93"/>
      <c r="F18" s="11"/>
      <c r="G18" s="13"/>
    </row>
    <row r="19" spans="1:7" ht="15">
      <c r="A19" s="11" t="s">
        <v>26</v>
      </c>
      <c r="D19" s="12"/>
      <c r="E19" s="93"/>
      <c r="F19" s="11"/>
      <c r="G19" s="13"/>
    </row>
    <row r="20" spans="1:7" ht="29.25" customHeight="1">
      <c r="A20" s="11" t="s">
        <v>27</v>
      </c>
      <c r="D20" s="12"/>
      <c r="E20" s="93"/>
      <c r="F20" s="11"/>
      <c r="G20" s="13"/>
    </row>
    <row r="21" spans="1:7" ht="15">
      <c r="A21" s="11"/>
      <c r="D21" s="12"/>
      <c r="E21" s="93"/>
      <c r="F21" s="11"/>
      <c r="G21" s="13"/>
    </row>
    <row r="22" spans="1:6" ht="12.75">
      <c r="A22" s="11" t="s">
        <v>28</v>
      </c>
      <c r="D22" s="12"/>
      <c r="E22" s="93"/>
      <c r="F22" s="11"/>
    </row>
    <row r="23" spans="1:6" ht="30" customHeight="1">
      <c r="A23" s="11" t="s">
        <v>25</v>
      </c>
      <c r="F23" s="11"/>
    </row>
    <row r="24" ht="12.75">
      <c r="F24" s="11"/>
    </row>
    <row r="25" ht="12.75">
      <c r="F25" s="11"/>
    </row>
    <row r="26" spans="1:6" ht="15">
      <c r="A26" s="13" t="s">
        <v>29</v>
      </c>
      <c r="F26" s="11"/>
    </row>
    <row r="27" ht="12.75">
      <c r="F27" s="11"/>
    </row>
  </sheetData>
  <sheetProtection/>
  <mergeCells count="6">
    <mergeCell ref="A1:I1"/>
    <mergeCell ref="A13:E13"/>
    <mergeCell ref="E7:F7"/>
    <mergeCell ref="B2:G2"/>
    <mergeCell ref="B4:G4"/>
    <mergeCell ref="B5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26"/>
  <sheetViews>
    <sheetView tabSelected="1" zoomScalePageLayoutView="0" workbookViewId="0" topLeftCell="A10">
      <selection activeCell="D7" sqref="D7"/>
    </sheetView>
  </sheetViews>
  <sheetFormatPr defaultColWidth="9.140625" defaultRowHeight="12.75"/>
  <cols>
    <col min="1" max="1" width="6.7109375" style="0" customWidth="1"/>
    <col min="2" max="2" width="29.140625" style="0" customWidth="1"/>
    <col min="3" max="3" width="9.140625" style="0" customWidth="1"/>
    <col min="4" max="4" width="9.28125" style="0" customWidth="1"/>
    <col min="5" max="5" width="11.140625" style="0" customWidth="1"/>
    <col min="6" max="6" width="13.28125" style="0" customWidth="1"/>
    <col min="7" max="7" width="9.57421875" style="0" customWidth="1"/>
    <col min="8" max="8" width="13.28125" style="0" customWidth="1"/>
  </cols>
  <sheetData>
    <row r="1" spans="1:9" ht="12.75" customHeight="1">
      <c r="A1" s="156" t="s">
        <v>88</v>
      </c>
      <c r="B1" s="156"/>
      <c r="C1" s="156"/>
      <c r="D1" s="156"/>
      <c r="E1" s="156"/>
      <c r="F1" s="156"/>
      <c r="G1" s="156"/>
      <c r="H1" s="156"/>
      <c r="I1" s="156"/>
    </row>
    <row r="2" spans="2:7" ht="18">
      <c r="B2" s="197" t="s">
        <v>60</v>
      </c>
      <c r="C2" s="197"/>
      <c r="D2" s="197"/>
      <c r="E2" s="197"/>
      <c r="F2" s="197"/>
      <c r="G2" s="197"/>
    </row>
    <row r="3" ht="12.75">
      <c r="E3" s="69"/>
    </row>
    <row r="4" spans="2:7" ht="15">
      <c r="B4" s="199" t="s">
        <v>0</v>
      </c>
      <c r="C4" s="199"/>
      <c r="D4" s="199"/>
      <c r="E4" s="199"/>
      <c r="F4" s="199"/>
      <c r="G4" s="199"/>
    </row>
    <row r="5" spans="2:7" ht="15">
      <c r="B5" s="199" t="s">
        <v>1</v>
      </c>
      <c r="C5" s="199"/>
      <c r="D5" s="199"/>
      <c r="E5" s="199"/>
      <c r="F5" s="199"/>
      <c r="G5" s="199"/>
    </row>
    <row r="6" ht="12.75">
      <c r="E6" s="69"/>
    </row>
    <row r="7" spans="1:9" ht="38.25">
      <c r="A7" s="1"/>
      <c r="B7" s="31" t="s">
        <v>86</v>
      </c>
      <c r="C7" s="1"/>
      <c r="D7" s="1"/>
      <c r="E7" s="196"/>
      <c r="F7" s="196"/>
      <c r="G7" s="1"/>
      <c r="H7" s="1"/>
      <c r="I7" s="1"/>
    </row>
    <row r="8" spans="1:9" ht="13.5" thickBot="1">
      <c r="A8" s="1"/>
      <c r="B8" s="1"/>
      <c r="C8" s="1"/>
      <c r="D8" s="1"/>
      <c r="E8" s="70"/>
      <c r="F8" s="1"/>
      <c r="G8" s="1"/>
      <c r="H8" s="1"/>
      <c r="I8" s="1"/>
    </row>
    <row r="9" spans="1:9" ht="26.25" thickBot="1">
      <c r="A9" s="17" t="s">
        <v>2</v>
      </c>
      <c r="B9" s="18" t="s">
        <v>3</v>
      </c>
      <c r="C9" s="18" t="s">
        <v>4</v>
      </c>
      <c r="D9" s="19" t="s">
        <v>58</v>
      </c>
      <c r="E9" s="91" t="s">
        <v>87</v>
      </c>
      <c r="F9" s="19" t="s">
        <v>6</v>
      </c>
      <c r="G9" s="18" t="s">
        <v>7</v>
      </c>
      <c r="H9" s="20" t="s">
        <v>8</v>
      </c>
      <c r="I9" s="1"/>
    </row>
    <row r="10" spans="1:9" ht="13.5" thickBot="1">
      <c r="A10" s="21"/>
      <c r="B10" s="114"/>
      <c r="C10" s="24"/>
      <c r="D10" s="22"/>
      <c r="E10" s="92"/>
      <c r="F10" s="22"/>
      <c r="G10" s="22"/>
      <c r="H10" s="23"/>
      <c r="I10" s="1"/>
    </row>
    <row r="11" spans="1:9" ht="28.5" customHeight="1">
      <c r="A11" s="113">
        <v>1</v>
      </c>
      <c r="B11" s="4" t="s">
        <v>39</v>
      </c>
      <c r="C11" s="52" t="s">
        <v>9</v>
      </c>
      <c r="D11" s="117">
        <v>7.06</v>
      </c>
      <c r="E11" s="55"/>
      <c r="F11" s="6">
        <f aca="true" t="shared" si="0" ref="F11:F17">ROUND(D11*E11,2)</f>
        <v>0</v>
      </c>
      <c r="G11" s="3">
        <v>8</v>
      </c>
      <c r="H11" s="7">
        <f>F11*1.08</f>
        <v>0</v>
      </c>
      <c r="I11" s="1"/>
    </row>
    <row r="12" spans="1:9" ht="32.25" customHeight="1">
      <c r="A12" s="113">
        <v>2</v>
      </c>
      <c r="B12" s="38" t="s">
        <v>38</v>
      </c>
      <c r="C12" s="52" t="s">
        <v>9</v>
      </c>
      <c r="D12" s="117">
        <v>16.15</v>
      </c>
      <c r="E12" s="55"/>
      <c r="F12" s="6">
        <f t="shared" si="0"/>
        <v>0</v>
      </c>
      <c r="G12" s="3">
        <v>8</v>
      </c>
      <c r="H12" s="7">
        <f aca="true" t="shared" si="1" ref="H12:H17">F12*1.08</f>
        <v>0</v>
      </c>
      <c r="I12" s="1"/>
    </row>
    <row r="13" spans="1:9" ht="47.25" customHeight="1">
      <c r="A13" s="113">
        <v>3</v>
      </c>
      <c r="B13" s="115" t="s">
        <v>81</v>
      </c>
      <c r="C13" s="52" t="s">
        <v>9</v>
      </c>
      <c r="D13" s="116">
        <v>5248</v>
      </c>
      <c r="E13" s="55"/>
      <c r="F13" s="6">
        <f t="shared" si="0"/>
        <v>0</v>
      </c>
      <c r="G13" s="3">
        <v>8</v>
      </c>
      <c r="H13" s="7">
        <f t="shared" si="1"/>
        <v>0</v>
      </c>
      <c r="I13" s="1"/>
    </row>
    <row r="14" spans="1:9" ht="30" customHeight="1">
      <c r="A14" s="113">
        <v>4</v>
      </c>
      <c r="B14" s="115" t="s">
        <v>82</v>
      </c>
      <c r="C14" s="52" t="s">
        <v>9</v>
      </c>
      <c r="D14" s="116">
        <v>607</v>
      </c>
      <c r="E14" s="55"/>
      <c r="F14" s="6">
        <f t="shared" si="0"/>
        <v>0</v>
      </c>
      <c r="G14" s="3">
        <v>8</v>
      </c>
      <c r="H14" s="7">
        <f t="shared" si="1"/>
        <v>0</v>
      </c>
      <c r="I14" s="1"/>
    </row>
    <row r="15" spans="1:9" ht="49.5" customHeight="1">
      <c r="A15" s="113">
        <v>5</v>
      </c>
      <c r="B15" s="115" t="s">
        <v>83</v>
      </c>
      <c r="C15" s="52" t="s">
        <v>9</v>
      </c>
      <c r="D15" s="116">
        <v>1074</v>
      </c>
      <c r="E15" s="55"/>
      <c r="F15" s="6">
        <f t="shared" si="0"/>
        <v>0</v>
      </c>
      <c r="G15" s="3">
        <v>8</v>
      </c>
      <c r="H15" s="7">
        <f t="shared" si="1"/>
        <v>0</v>
      </c>
      <c r="I15" s="1"/>
    </row>
    <row r="16" spans="1:9" ht="31.5" customHeight="1">
      <c r="A16" s="113">
        <v>6</v>
      </c>
      <c r="B16" s="38" t="s">
        <v>84</v>
      </c>
      <c r="C16" s="52" t="s">
        <v>9</v>
      </c>
      <c r="D16" s="116">
        <v>5855</v>
      </c>
      <c r="E16" s="55"/>
      <c r="F16" s="6">
        <f t="shared" si="0"/>
        <v>0</v>
      </c>
      <c r="G16" s="3">
        <v>8</v>
      </c>
      <c r="H16" s="7">
        <f t="shared" si="1"/>
        <v>0</v>
      </c>
      <c r="I16" s="1"/>
    </row>
    <row r="17" spans="1:9" ht="25.5">
      <c r="A17" s="113">
        <v>7</v>
      </c>
      <c r="B17" s="38" t="s">
        <v>85</v>
      </c>
      <c r="C17" s="52" t="s">
        <v>9</v>
      </c>
      <c r="D17" s="116">
        <v>1074</v>
      </c>
      <c r="E17" s="55"/>
      <c r="F17" s="6">
        <f t="shared" si="0"/>
        <v>0</v>
      </c>
      <c r="G17" s="3">
        <v>8</v>
      </c>
      <c r="H17" s="7">
        <f t="shared" si="1"/>
        <v>0</v>
      </c>
      <c r="I17" s="1"/>
    </row>
    <row r="18" spans="1:9" ht="13.5" thickBot="1">
      <c r="A18" s="200" t="s">
        <v>23</v>
      </c>
      <c r="B18" s="201"/>
      <c r="C18" s="201"/>
      <c r="D18" s="201"/>
      <c r="E18" s="202"/>
      <c r="F18" s="94">
        <f>SUM(F14:F17)</f>
        <v>0</v>
      </c>
      <c r="G18" s="95"/>
      <c r="H18" s="96">
        <f>SUM(H11:H17)</f>
        <v>0</v>
      </c>
      <c r="I18" s="69"/>
    </row>
    <row r="19" spans="1:8" ht="12.75">
      <c r="A19" s="8"/>
      <c r="B19" s="8"/>
      <c r="C19" s="8"/>
      <c r="D19" s="8"/>
      <c r="E19" s="8"/>
      <c r="F19" s="9"/>
      <c r="G19" s="10"/>
      <c r="H19" s="9"/>
    </row>
    <row r="20" ht="12.75">
      <c r="E20" s="69"/>
    </row>
    <row r="21" spans="1:7" ht="15">
      <c r="A21" s="11" t="s">
        <v>24</v>
      </c>
      <c r="D21" s="12"/>
      <c r="E21" s="93"/>
      <c r="F21" s="11"/>
      <c r="G21" s="13"/>
    </row>
    <row r="22" spans="1:7" ht="15">
      <c r="A22" s="11" t="s">
        <v>25</v>
      </c>
      <c r="D22" s="12"/>
      <c r="E22" s="93"/>
      <c r="F22" s="11"/>
      <c r="G22" s="13"/>
    </row>
    <row r="23" spans="1:7" ht="15">
      <c r="A23" s="11"/>
      <c r="D23" s="12"/>
      <c r="E23" s="93"/>
      <c r="F23" s="11"/>
      <c r="G23" s="13"/>
    </row>
    <row r="24" spans="1:7" ht="15">
      <c r="A24" s="11" t="s">
        <v>26</v>
      </c>
      <c r="D24" s="12"/>
      <c r="E24" s="93"/>
      <c r="F24" s="11"/>
      <c r="G24" s="13"/>
    </row>
    <row r="25" spans="1:7" ht="15">
      <c r="A25" s="11" t="s">
        <v>27</v>
      </c>
      <c r="D25" s="12"/>
      <c r="E25" s="93"/>
      <c r="F25" s="11"/>
      <c r="G25" s="13"/>
    </row>
    <row r="26" spans="1:7" ht="15">
      <c r="A26" s="11"/>
      <c r="D26" s="12"/>
      <c r="E26" s="93"/>
      <c r="F26" s="11"/>
      <c r="G26" s="13"/>
    </row>
    <row r="27" spans="1:6" ht="12.75">
      <c r="A27" s="11" t="s">
        <v>28</v>
      </c>
      <c r="D27" s="12"/>
      <c r="E27" s="93"/>
      <c r="F27" s="11"/>
    </row>
    <row r="28" spans="1:6" ht="12.75">
      <c r="A28" s="11" t="s">
        <v>25</v>
      </c>
      <c r="E28" s="69"/>
      <c r="F28" s="11"/>
    </row>
    <row r="29" spans="5:6" ht="12.75">
      <c r="E29" s="69"/>
      <c r="F29" s="11"/>
    </row>
    <row r="30" spans="5:6" ht="12.75">
      <c r="E30" s="69"/>
      <c r="F30" s="11"/>
    </row>
    <row r="31" spans="1:6" ht="15">
      <c r="A31" s="13" t="s">
        <v>29</v>
      </c>
      <c r="E31" s="69"/>
      <c r="F31" s="11"/>
    </row>
    <row r="32" spans="5:6" ht="12.75">
      <c r="E32" s="69"/>
      <c r="F32" s="11"/>
    </row>
    <row r="33" ht="12.75">
      <c r="E33" s="69"/>
    </row>
    <row r="34" ht="12.75">
      <c r="E34" s="69"/>
    </row>
    <row r="35" ht="12.75">
      <c r="E35" s="69"/>
    </row>
    <row r="36" ht="12.75">
      <c r="E36" s="69"/>
    </row>
    <row r="37" ht="12.75">
      <c r="E37" s="69"/>
    </row>
    <row r="38" ht="12.75">
      <c r="E38" s="69"/>
    </row>
    <row r="39" ht="12.75">
      <c r="E39" s="69"/>
    </row>
    <row r="40" ht="12.75">
      <c r="E40" s="69"/>
    </row>
    <row r="41" ht="12.75">
      <c r="E41" s="69"/>
    </row>
    <row r="42" ht="12.75">
      <c r="E42" s="69"/>
    </row>
    <row r="43" ht="12.75">
      <c r="E43" s="69"/>
    </row>
    <row r="44" ht="12.75">
      <c r="E44" s="69"/>
    </row>
    <row r="45" ht="12.75">
      <c r="E45" s="69"/>
    </row>
    <row r="46" ht="12.75">
      <c r="E46" s="69"/>
    </row>
    <row r="47" ht="12.75">
      <c r="E47" s="69"/>
    </row>
    <row r="48" ht="12.75">
      <c r="E48" s="69"/>
    </row>
    <row r="49" ht="12.75">
      <c r="E49" s="69"/>
    </row>
    <row r="50" ht="12.75">
      <c r="E50" s="69"/>
    </row>
    <row r="51" ht="12.75">
      <c r="E51" s="69"/>
    </row>
    <row r="52" ht="12.75">
      <c r="E52" s="69"/>
    </row>
    <row r="53" ht="12.75">
      <c r="E53" s="69"/>
    </row>
    <row r="54" ht="12.75">
      <c r="E54" s="69"/>
    </row>
    <row r="55" ht="12.75">
      <c r="E55" s="69"/>
    </row>
    <row r="56" ht="12.75">
      <c r="E56" s="69"/>
    </row>
    <row r="57" ht="12.75">
      <c r="E57" s="69"/>
    </row>
    <row r="58" ht="12.75">
      <c r="E58" s="69"/>
    </row>
    <row r="59" ht="12.75">
      <c r="E59" s="69"/>
    </row>
    <row r="60" ht="12.75">
      <c r="E60" s="69"/>
    </row>
    <row r="61" ht="12.75">
      <c r="E61" s="69"/>
    </row>
    <row r="62" ht="12.75">
      <c r="E62" s="69"/>
    </row>
    <row r="63" ht="12.75">
      <c r="E63" s="69"/>
    </row>
    <row r="64" ht="12.75">
      <c r="E64" s="69"/>
    </row>
    <row r="65" ht="12.75">
      <c r="E65" s="69"/>
    </row>
    <row r="66" ht="12.75">
      <c r="E66" s="69"/>
    </row>
    <row r="67" ht="12.75">
      <c r="E67" s="69"/>
    </row>
    <row r="68" ht="12.75">
      <c r="E68" s="69"/>
    </row>
    <row r="69" ht="12.75">
      <c r="E69" s="69"/>
    </row>
    <row r="70" ht="12.75">
      <c r="E70" s="69"/>
    </row>
    <row r="71" ht="12.75">
      <c r="E71" s="69"/>
    </row>
    <row r="72" ht="12.75">
      <c r="E72" s="69"/>
    </row>
    <row r="73" ht="12.75">
      <c r="E73" s="69"/>
    </row>
    <row r="74" ht="12.75">
      <c r="E74" s="69"/>
    </row>
    <row r="75" ht="12.75">
      <c r="E75" s="69"/>
    </row>
    <row r="76" ht="12.75">
      <c r="E76" s="69"/>
    </row>
    <row r="77" ht="12.75">
      <c r="E77" s="69"/>
    </row>
    <row r="78" ht="12.75">
      <c r="E78" s="69"/>
    </row>
    <row r="79" ht="12.75">
      <c r="E79" s="69"/>
    </row>
    <row r="80" ht="12.75">
      <c r="E80" s="69"/>
    </row>
    <row r="81" ht="12.75">
      <c r="E81" s="69"/>
    </row>
    <row r="82" ht="12.75">
      <c r="E82" s="69"/>
    </row>
    <row r="83" ht="12.75">
      <c r="E83" s="69"/>
    </row>
    <row r="84" ht="12.75">
      <c r="E84" s="69"/>
    </row>
    <row r="85" ht="12.75">
      <c r="E85" s="69"/>
    </row>
    <row r="86" ht="12.75">
      <c r="E86" s="69"/>
    </row>
    <row r="87" ht="12.75">
      <c r="E87" s="69"/>
    </row>
    <row r="88" ht="12.75">
      <c r="E88" s="69"/>
    </row>
    <row r="89" ht="12.75">
      <c r="E89" s="69"/>
    </row>
    <row r="90" ht="12.75">
      <c r="E90" s="69"/>
    </row>
    <row r="91" ht="12.75">
      <c r="E91" s="69"/>
    </row>
    <row r="92" ht="12.75">
      <c r="E92" s="69"/>
    </row>
    <row r="93" ht="12.75">
      <c r="E93" s="69"/>
    </row>
    <row r="94" ht="12.75">
      <c r="E94" s="69"/>
    </row>
    <row r="95" ht="12.75">
      <c r="E95" s="69"/>
    </row>
    <row r="96" ht="12.75">
      <c r="E96" s="69"/>
    </row>
    <row r="97" ht="12.75">
      <c r="E97" s="69"/>
    </row>
    <row r="98" ht="12.75">
      <c r="E98" s="69"/>
    </row>
    <row r="99" ht="12.75">
      <c r="E99" s="69"/>
    </row>
    <row r="100" ht="12.75">
      <c r="E100" s="69"/>
    </row>
    <row r="101" ht="12.75">
      <c r="E101" s="69"/>
    </row>
    <row r="102" ht="12.75">
      <c r="E102" s="69"/>
    </row>
    <row r="103" ht="12.75">
      <c r="E103" s="69"/>
    </row>
    <row r="104" ht="12.75">
      <c r="E104" s="69"/>
    </row>
    <row r="105" ht="12.75">
      <c r="E105" s="69"/>
    </row>
    <row r="106" ht="12.75">
      <c r="E106" s="69"/>
    </row>
    <row r="107" ht="12.75">
      <c r="E107" s="69"/>
    </row>
    <row r="108" ht="12.75">
      <c r="E108" s="69"/>
    </row>
    <row r="109" ht="12.75">
      <c r="E109" s="69"/>
    </row>
    <row r="110" ht="12.75">
      <c r="E110" s="69"/>
    </row>
    <row r="111" ht="12.75">
      <c r="E111" s="69"/>
    </row>
    <row r="112" ht="12.75">
      <c r="E112" s="69"/>
    </row>
    <row r="113" ht="12.75">
      <c r="E113" s="69"/>
    </row>
    <row r="114" ht="12.75">
      <c r="E114" s="69"/>
    </row>
    <row r="115" ht="12.75">
      <c r="E115" s="69"/>
    </row>
    <row r="116" ht="12.75">
      <c r="E116" s="69"/>
    </row>
    <row r="117" ht="12.75">
      <c r="E117" s="69"/>
    </row>
    <row r="118" ht="12.75">
      <c r="E118" s="69"/>
    </row>
    <row r="119" ht="12.75">
      <c r="E119" s="69"/>
    </row>
    <row r="120" ht="12.75">
      <c r="E120" s="69"/>
    </row>
    <row r="121" ht="12.75">
      <c r="E121" s="69"/>
    </row>
    <row r="122" ht="12.75">
      <c r="E122" s="69"/>
    </row>
    <row r="123" ht="12.75">
      <c r="E123" s="69"/>
    </row>
    <row r="124" ht="12.75">
      <c r="E124" s="69"/>
    </row>
    <row r="125" ht="12.75">
      <c r="E125" s="69"/>
    </row>
    <row r="126" ht="12.75">
      <c r="E126" s="69"/>
    </row>
  </sheetData>
  <sheetProtection/>
  <mergeCells count="6">
    <mergeCell ref="A1:I1"/>
    <mergeCell ref="B2:G2"/>
    <mergeCell ref="B4:G4"/>
    <mergeCell ref="B5:G5"/>
    <mergeCell ref="E7:F7"/>
    <mergeCell ref="A18:E1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LZD USR2</dc:creator>
  <cp:keywords/>
  <dc:description/>
  <cp:lastModifiedBy>Krzysiek</cp:lastModifiedBy>
  <cp:lastPrinted>2021-10-29T06:49:15Z</cp:lastPrinted>
  <dcterms:created xsi:type="dcterms:W3CDTF">2011-10-26T13:20:18Z</dcterms:created>
  <dcterms:modified xsi:type="dcterms:W3CDTF">2021-10-29T06:49:20Z</dcterms:modified>
  <cp:category/>
  <cp:version/>
  <cp:contentType/>
  <cp:contentStatus/>
</cp:coreProperties>
</file>