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tur\Desktop\"/>
    </mc:Choice>
  </mc:AlternateContent>
  <bookViews>
    <workbookView xWindow="0" yWindow="0" windowWidth="6375" windowHeight="1210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1" i="1" l="1"/>
  <c r="P130" i="1"/>
  <c r="P129" i="1"/>
  <c r="P128" i="1"/>
  <c r="P127" i="1"/>
  <c r="P126" i="1"/>
  <c r="P125" i="1"/>
  <c r="P124" i="1"/>
  <c r="P123" i="1"/>
  <c r="P138" i="1"/>
  <c r="P137" i="1"/>
  <c r="H114" i="1"/>
  <c r="H112" i="1"/>
  <c r="H111" i="1"/>
  <c r="H81" i="1"/>
  <c r="H79" i="1"/>
  <c r="J36" i="1"/>
  <c r="J35" i="1"/>
  <c r="J34" i="1"/>
  <c r="O33" i="1"/>
  <c r="J33" i="1"/>
  <c r="O32" i="1"/>
  <c r="J32" i="1"/>
  <c r="O28" i="1"/>
  <c r="O84" i="1"/>
  <c r="O83" i="1"/>
  <c r="H117" i="1"/>
  <c r="H83" i="1"/>
  <c r="O81" i="1"/>
  <c r="H78" i="1"/>
  <c r="P136" i="1" l="1"/>
  <c r="P98" i="1" s="1"/>
  <c r="P122" i="1"/>
  <c r="P121" i="1"/>
  <c r="N134" i="1"/>
  <c r="P134" i="1" s="1"/>
  <c r="P94" i="1"/>
  <c r="N135" i="1"/>
  <c r="P135" i="1" s="1"/>
  <c r="H116" i="1"/>
  <c r="H84" i="1"/>
  <c r="O116" i="1"/>
  <c r="O114" i="1"/>
  <c r="O117" i="1"/>
  <c r="P133" i="1" l="1"/>
  <c r="P91" i="1"/>
  <c r="P132" i="1" l="1"/>
  <c r="P97" i="1"/>
  <c r="P96" i="1" l="1"/>
  <c r="P120" i="1"/>
  <c r="P88" i="1" s="1"/>
  <c r="N103" i="1" l="1"/>
  <c r="O27" i="1"/>
  <c r="O30" i="1" s="1"/>
  <c r="N38" i="1" s="1"/>
</calcChain>
</file>

<file path=xl/sharedStrings.xml><?xml version="1.0" encoding="utf-8"?>
<sst xmlns="http://schemas.openxmlformats.org/spreadsheetml/2006/main" count="168" uniqueCount="107">
  <si>
    <t>KRYCÍ LIST ROZPOČTU</t>
  </si>
  <si>
    <t>Stavba:</t>
  </si>
  <si>
    <t>Objekt:</t>
  </si>
  <si>
    <t>JKSO:</t>
  </si>
  <si>
    <t/>
  </si>
  <si>
    <t>KS:</t>
  </si>
  <si>
    <t>Miesto:</t>
  </si>
  <si>
    <t>Bratislava</t>
  </si>
  <si>
    <t>Dátum:</t>
  </si>
  <si>
    <t>Objednávateľ:</t>
  </si>
  <si>
    <t>IČO:</t>
  </si>
  <si>
    <t>IČO DPH:</t>
  </si>
  <si>
    <t>Zhotoviteľ:</t>
  </si>
  <si>
    <t>Projektant:</t>
  </si>
  <si>
    <t>Spracovateľ:</t>
  </si>
  <si>
    <t>Poznámka:</t>
  </si>
  <si>
    <t>Náklady z rozpočtu</t>
  </si>
  <si>
    <t>Ostatné náklady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</si>
  <si>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</si>
  <si>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</si>
  <si>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</si>
  <si>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</si>
  <si>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</si>
  <si>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</si>
  <si>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</si>
  <si>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</si>
  <si>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</si>
  <si>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</si>
  <si>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</si>
  <si>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</si>
  <si>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</si>
  <si>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</si>
  <si>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</si>
  <si>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</si>
  <si>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</si>
  <si>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ROZPOČTU</t>
  </si>
  <si>
    <t>Kód - Popis</t>
  </si>
  <si>
    <t>Cena celkom [EUR]</t>
  </si>
  <si>
    <t>1) Náklady z rozpočtu</t>
  </si>
  <si>
    <t>HSV - Práce a dodávky HSV</t>
  </si>
  <si>
    <t xml:space="preserve">    9 - Ostatné konštrukcie a práce-búranie</t>
  </si>
  <si>
    <t>PSV - PSV</t>
  </si>
  <si>
    <t xml:space="preserve">    713 - Izolácie tepelné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</si>
  <si>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</si>
  <si>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</si>
  <si>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</si>
  <si>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>M - M</t>
  </si>
  <si>
    <t xml:space="preserve">    23-M - Montáže potrubia </t>
  </si>
  <si>
    <t>OST - Ostatné</t>
  </si>
  <si>
    <t>VRN - Vedľajšie rozpočtové náklady</t>
  </si>
  <si>
    <t>2) Ostatné náklady</t>
  </si>
  <si>
    <t>Celkové náklady za stavbu 1) + 2)</t>
  </si>
  <si>
    <t>ROZPOČET</t>
  </si>
  <si>
    <t>PČ</t>
  </si>
  <si>
    <t>Typ</t>
  </si>
  <si>
    <t>Kód</t>
  </si>
  <si>
    <t>Popis</t>
  </si>
  <si>
    <t>MJ</t>
  </si>
  <si>
    <t>Množstvo</t>
  </si>
  <si>
    <t>J.cena [EUR]</t>
  </si>
  <si>
    <t>K</t>
  </si>
  <si>
    <t>m</t>
  </si>
  <si>
    <t>M</t>
  </si>
  <si>
    <t>ks</t>
  </si>
  <si>
    <t>7</t>
  </si>
  <si>
    <t>15</t>
  </si>
  <si>
    <t>t</t>
  </si>
  <si>
    <t>34</t>
  </si>
  <si>
    <t>722290226</t>
  </si>
  <si>
    <t>Tlaková skúška vodovodného potrubia závitového do DN 50</t>
  </si>
  <si>
    <t>998722101</t>
  </si>
  <si>
    <t>Presun hmôt pre vnútorný vodovod v objektoch výšky do 6 m</t>
  </si>
  <si>
    <t>súb.</t>
  </si>
  <si>
    <t>40</t>
  </si>
  <si>
    <t>56</t>
  </si>
  <si>
    <t>57</t>
  </si>
  <si>
    <t>58</t>
  </si>
  <si>
    <t>59</t>
  </si>
  <si>
    <t>MV</t>
  </si>
  <si>
    <t>Murárske výpomoci</t>
  </si>
  <si>
    <t>%</t>
  </si>
  <si>
    <t>60</t>
  </si>
  <si>
    <t>PM</t>
  </si>
  <si>
    <t>Podružný materiál</t>
  </si>
  <si>
    <t>61</t>
  </si>
  <si>
    <t>HZS-0010</t>
  </si>
  <si>
    <t xml:space="preserve">Revízie </t>
  </si>
  <si>
    <t>hod</t>
  </si>
  <si>
    <t>62</t>
  </si>
  <si>
    <t>HZS-0051</t>
  </si>
  <si>
    <t>Príprava systému ku komplexnému vyskúšaniu</t>
  </si>
  <si>
    <t>Úprava priestorov v budove Mestskej polície hlavného mesta Slovenskej republiky</t>
  </si>
  <si>
    <t xml:space="preserve">časť 1 - ZTI </t>
  </si>
  <si>
    <t>141410002000</t>
  </si>
  <si>
    <t>Rúra oceľová bezšvová závitová 1" pozinkovaná, ozn. 11 353.0</t>
  </si>
  <si>
    <t>722130213</t>
  </si>
  <si>
    <t>Potrubie z oceľ.rúr pozink.bezšvík.bežných-11 353.0, 10 004.0 zvarov. bežných-11 343.00 DN 25</t>
  </si>
  <si>
    <t>722250005</t>
  </si>
  <si>
    <t>Montáž hydrantového systému s tvarovo stálou hadicou D 25</t>
  </si>
  <si>
    <t>449150001300</t>
  </si>
  <si>
    <t>Hydrantový systém s tvarovo stálou hadicou D 25 PH-PLUS, hadica 20 m, skriňa 710x710x245 mm, plné dvierka, prúdnica ekv. 6</t>
  </si>
  <si>
    <t>722250055</t>
  </si>
  <si>
    <t>Montáž požiarnej hadice D 25</t>
  </si>
  <si>
    <t>722170801</t>
  </si>
  <si>
    <t>Demontáž potrubia z rúrok z PH tlakových do D25,  -0,00058t</t>
  </si>
  <si>
    <t>722290825</t>
  </si>
  <si>
    <t>Vnútrostav. premiestnenie vybúraných hmôt vnútorný vodovod vodorovne do 100 m z budov vys. do 48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</si>
</sst>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#,##0.00%"/>
    <numFmt numFmtId="166" formatCode="#,##0.000"/>
  </numFmts>
  <fonts count="20" x14ac:knownFonts="1">
    <font>
      <sz val="11"/>
      <color theme="1"/>
      <name val="Calibri"/>
      <family val="2"/>
      <charset val="238"/>
      <scheme val="minor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12"/>
      <name val="Trebuchet MS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sz val="8"/>
      <color rgb="FF969696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b/>
      <sz val="8"/>
      <color rgb="FF800000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9"/>
      <color theme="1"/>
      <name val="Trebuchet MS"/>
      <family val="2"/>
      <charset val="238"/>
    </font>
    <font>
      <b/>
      <sz val="12"/>
      <name val="Trebuchet MS"/>
      <family val="2"/>
      <charset val="238"/>
    </font>
    <font>
      <i/>
      <sz val="11"/>
      <color rgb="FF0000F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2D2D2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5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0" fillId="2" borderId="0" xfId="0" applyFill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0" fillId="2" borderId="6" xfId="0" applyFill="1" applyBorder="1" applyAlignment="1">
      <alignment vertical="center"/>
    </xf>
    <xf numFmtId="0" fontId="3" fillId="2" borderId="6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10" fillId="0" borderId="12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10" fillId="0" borderId="13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/>
    <xf numFmtId="0" fontId="16" fillId="0" borderId="3" xfId="0" applyFont="1" applyBorder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166" fontId="0" fillId="0" borderId="20" xfId="0" applyNumberForma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0" fillId="0" borderId="20" xfId="0" applyFont="1" applyBorder="1" applyAlignment="1" applyProtection="1">
      <alignment horizontal="center" vertical="center"/>
      <protection locked="0"/>
    </xf>
    <xf numFmtId="49" fontId="0" fillId="0" borderId="20" xfId="0" applyNumberFormat="1" applyFont="1" applyBorder="1" applyAlignment="1" applyProtection="1">
      <alignment horizontal="left" vertical="center" wrapText="1"/>
      <protection locked="0"/>
    </xf>
    <xf numFmtId="0" fontId="0" fillId="0" borderId="20" xfId="0" applyFont="1" applyBorder="1" applyAlignment="1" applyProtection="1">
      <alignment horizontal="center" vertical="center" wrapText="1"/>
      <protection locked="0"/>
    </xf>
    <xf numFmtId="166" fontId="0" fillId="0" borderId="20" xfId="0" applyNumberFormat="1" applyFont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49" fontId="19" fillId="0" borderId="20" xfId="0" applyNumberFormat="1" applyFont="1" applyBorder="1" applyAlignment="1" applyProtection="1">
      <alignment horizontal="left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166" fontId="19" fillId="0" borderId="20" xfId="0" applyNumberFormat="1" applyFont="1" applyBorder="1" applyAlignment="1" applyProtection="1">
      <alignment vertical="center"/>
      <protection locked="0"/>
    </xf>
    <xf numFmtId="0" fontId="0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20" xfId="0" applyBorder="1" applyAlignment="1" applyProtection="1">
      <alignment horizontal="left" vertical="center" wrapText="1"/>
      <protection locked="0"/>
    </xf>
    <xf numFmtId="166" fontId="0" fillId="0" borderId="20" xfId="0" applyNumberFormat="1" applyBorder="1" applyAlignment="1" applyProtection="1">
      <alignment vertical="center"/>
      <protection locked="0"/>
    </xf>
    <xf numFmtId="166" fontId="13" fillId="0" borderId="18" xfId="0" applyNumberFormat="1" applyFont="1" applyBorder="1"/>
    <xf numFmtId="166" fontId="13" fillId="0" borderId="18" xfId="0" applyNumberFormat="1" applyFont="1" applyBorder="1" applyAlignment="1">
      <alignment vertical="center"/>
    </xf>
    <xf numFmtId="166" fontId="13" fillId="0" borderId="4" xfId="0" applyNumberFormat="1" applyFont="1" applyBorder="1"/>
    <xf numFmtId="166" fontId="13" fillId="0" borderId="4" xfId="0" applyNumberFormat="1" applyFont="1" applyBorder="1" applyAlignment="1">
      <alignment vertical="center"/>
    </xf>
    <xf numFmtId="166" fontId="14" fillId="0" borderId="13" xfId="0" applyNumberFormat="1" applyFont="1" applyBorder="1"/>
    <xf numFmtId="166" fontId="14" fillId="0" borderId="13" xfId="0" applyNumberFormat="1" applyFont="1" applyBorder="1" applyAlignment="1">
      <alignment vertical="center"/>
    </xf>
    <xf numFmtId="0" fontId="0" fillId="0" borderId="20" xfId="0" applyFont="1" applyBorder="1" applyAlignment="1" applyProtection="1">
      <alignment horizontal="left" vertical="center" wrapText="1"/>
      <protection locked="0"/>
    </xf>
    <xf numFmtId="166" fontId="0" fillId="0" borderId="20" xfId="0" applyNumberFormat="1" applyFont="1" applyBorder="1" applyAlignment="1" applyProtection="1">
      <alignment vertical="center"/>
      <protection locked="0"/>
    </xf>
    <xf numFmtId="0" fontId="19" fillId="0" borderId="20" xfId="0" applyFont="1" applyBorder="1" applyAlignment="1" applyProtection="1">
      <alignment horizontal="left" vertical="center" wrapText="1"/>
      <protection locked="0"/>
    </xf>
    <xf numFmtId="166" fontId="19" fillId="0" borderId="20" xfId="0" applyNumberFormat="1" applyFont="1" applyBorder="1" applyAlignment="1" applyProtection="1">
      <alignment vertical="center"/>
      <protection locked="0"/>
    </xf>
    <xf numFmtId="166" fontId="14" fillId="0" borderId="18" xfId="0" applyNumberFormat="1" applyFont="1" applyBorder="1"/>
    <xf numFmtId="166" fontId="14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166" fontId="12" fillId="0" borderId="4" xfId="0" applyNumberFormat="1" applyFont="1" applyBorder="1"/>
    <xf numFmtId="166" fontId="3" fillId="0" borderId="4" xfId="0" applyNumberFormat="1" applyFont="1" applyBorder="1" applyAlignment="1">
      <alignment vertical="center"/>
    </xf>
    <xf numFmtId="4" fontId="12" fillId="2" borderId="0" xfId="0" applyNumberFormat="1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4" fontId="12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4" fontId="3" fillId="2" borderId="6" xfId="0" applyNumberFormat="1" applyFont="1" applyFill="1" applyBorder="1" applyAlignment="1">
      <alignment vertical="center"/>
    </xf>
    <xf numFmtId="4" fontId="3" fillId="2" borderId="7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138"/>
  <sheetViews>
    <sheetView tabSelected="1" topLeftCell="A73" workbookViewId="0">
      <selection activeCell="N138" sqref="N138:O138"/>
    </sheetView>
  </sheetViews>
  <sheetFormatPr defaultRowHeight="15" x14ac:dyDescent="0.25"/>
  <sheetData>
    <row r="3" spans="3:19" x14ac:dyDescent="0.25"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3:19" ht="21" x14ac:dyDescent="0.25">
      <c r="D4" s="3"/>
      <c r="E4" s="89" t="s">
        <v>0</v>
      </c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3:19" x14ac:dyDescent="0.25">
      <c r="D5" s="3"/>
    </row>
    <row r="6" spans="3:19" ht="15" customHeight="1" x14ac:dyDescent="0.25">
      <c r="D6" s="3"/>
      <c r="F6" s="4" t="s">
        <v>1</v>
      </c>
      <c r="H6" s="68" t="s">
        <v>91</v>
      </c>
      <c r="I6" s="68"/>
      <c r="J6" s="68"/>
      <c r="K6" s="68"/>
      <c r="L6" s="68"/>
      <c r="M6" s="68"/>
      <c r="N6" s="68"/>
      <c r="O6" s="68"/>
      <c r="P6" s="56"/>
      <c r="Q6" s="56"/>
      <c r="R6" s="56"/>
    </row>
    <row r="7" spans="3:19" ht="18" x14ac:dyDescent="0.25">
      <c r="C7" s="5"/>
      <c r="D7" s="6"/>
      <c r="E7" s="5"/>
      <c r="F7" s="7" t="s">
        <v>2</v>
      </c>
      <c r="G7" s="5"/>
      <c r="H7" s="111" t="s">
        <v>92</v>
      </c>
      <c r="I7" s="90"/>
      <c r="J7" s="90"/>
      <c r="K7" s="90"/>
      <c r="L7" s="90"/>
      <c r="M7" s="90"/>
      <c r="N7" s="90"/>
      <c r="O7" s="90"/>
      <c r="P7" s="90"/>
      <c r="Q7" s="90"/>
      <c r="R7" s="90"/>
      <c r="S7" s="5"/>
    </row>
    <row r="8" spans="3:19" x14ac:dyDescent="0.25">
      <c r="C8" s="5"/>
      <c r="D8" s="6"/>
      <c r="E8" s="5"/>
      <c r="F8" s="4" t="s">
        <v>3</v>
      </c>
      <c r="G8" s="5"/>
      <c r="H8" s="8" t="s">
        <v>4</v>
      </c>
      <c r="I8" s="5"/>
      <c r="J8" s="5"/>
      <c r="K8" s="5"/>
      <c r="L8" s="5"/>
      <c r="M8" s="5"/>
      <c r="N8" s="5"/>
      <c r="O8" s="4" t="s">
        <v>5</v>
      </c>
      <c r="P8" s="5"/>
      <c r="Q8" s="8" t="s">
        <v>4</v>
      </c>
      <c r="R8" s="5"/>
      <c r="S8" s="5"/>
    </row>
    <row r="9" spans="3:19" x14ac:dyDescent="0.25">
      <c r="C9" s="5"/>
      <c r="D9" s="6"/>
      <c r="E9" s="5"/>
      <c r="F9" s="4" t="s">
        <v>6</v>
      </c>
      <c r="G9" s="5"/>
      <c r="H9" s="8" t="s">
        <v>7</v>
      </c>
      <c r="I9" s="5"/>
      <c r="J9" s="5"/>
      <c r="K9" s="5"/>
      <c r="L9" s="5"/>
      <c r="M9" s="5"/>
      <c r="N9" s="5"/>
      <c r="O9" s="4" t="s">
        <v>8</v>
      </c>
      <c r="P9" s="5"/>
      <c r="Q9" s="94">
        <v>44474</v>
      </c>
      <c r="R9" s="94"/>
      <c r="S9" s="5"/>
    </row>
    <row r="10" spans="3:19" x14ac:dyDescent="0.25">
      <c r="C10" s="5"/>
      <c r="D10" s="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3:19" x14ac:dyDescent="0.25">
      <c r="C11" s="5"/>
      <c r="D11" s="6"/>
      <c r="E11" s="5"/>
      <c r="F11" s="4" t="s">
        <v>9</v>
      </c>
      <c r="G11" s="5"/>
      <c r="H11" s="5"/>
      <c r="I11" s="5"/>
      <c r="J11" s="5"/>
      <c r="K11" s="5"/>
      <c r="L11" s="5"/>
      <c r="M11" s="5"/>
      <c r="N11" s="5"/>
      <c r="O11" s="4" t="s">
        <v>10</v>
      </c>
      <c r="P11" s="5"/>
      <c r="Q11" s="83"/>
      <c r="R11" s="83"/>
      <c r="S11" s="5"/>
    </row>
    <row r="12" spans="3:19" x14ac:dyDescent="0.25">
      <c r="C12" s="5"/>
      <c r="D12" s="6"/>
      <c r="E12" s="5"/>
      <c r="F12" s="5"/>
      <c r="G12" s="8"/>
      <c r="H12" s="5"/>
      <c r="I12" s="5"/>
      <c r="J12" s="5"/>
      <c r="K12" s="5"/>
      <c r="L12" s="5"/>
      <c r="M12" s="5"/>
      <c r="N12" s="5"/>
      <c r="O12" s="4" t="s">
        <v>11</v>
      </c>
      <c r="P12" s="5"/>
      <c r="Q12" s="83"/>
      <c r="R12" s="83"/>
      <c r="S12" s="5"/>
    </row>
    <row r="13" spans="3:19" x14ac:dyDescent="0.25">
      <c r="C13" s="5"/>
      <c r="D13" s="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3:19" x14ac:dyDescent="0.25">
      <c r="C14" s="5"/>
      <c r="D14" s="6"/>
      <c r="E14" s="5"/>
      <c r="F14" s="4" t="s">
        <v>12</v>
      </c>
      <c r="G14" s="5"/>
      <c r="H14" s="5"/>
      <c r="I14" s="5"/>
      <c r="J14" s="5"/>
      <c r="K14" s="5"/>
      <c r="L14" s="5"/>
      <c r="M14" s="5"/>
      <c r="N14" s="5"/>
      <c r="O14" s="4" t="s">
        <v>10</v>
      </c>
      <c r="P14" s="5"/>
      <c r="Q14" s="83"/>
      <c r="R14" s="83"/>
      <c r="S14" s="5"/>
    </row>
    <row r="15" spans="3:19" x14ac:dyDescent="0.25">
      <c r="C15" s="5"/>
      <c r="D15" s="6"/>
      <c r="E15" s="5"/>
      <c r="F15" s="5"/>
      <c r="G15" s="8"/>
      <c r="H15" s="5"/>
      <c r="I15" s="5"/>
      <c r="J15" s="5"/>
      <c r="K15" s="5"/>
      <c r="L15" s="5"/>
      <c r="M15" s="5"/>
      <c r="N15" s="5"/>
      <c r="O15" s="4" t="s">
        <v>11</v>
      </c>
      <c r="P15" s="5"/>
      <c r="Q15" s="83"/>
      <c r="R15" s="83"/>
      <c r="S15" s="5"/>
    </row>
    <row r="16" spans="3:19" x14ac:dyDescent="0.25">
      <c r="C16" s="5"/>
      <c r="D16" s="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3:19" x14ac:dyDescent="0.25">
      <c r="C17" s="5"/>
      <c r="D17" s="6"/>
      <c r="E17" s="5"/>
      <c r="F17" s="4" t="s">
        <v>13</v>
      </c>
      <c r="G17" s="5"/>
      <c r="H17" s="5"/>
      <c r="I17" s="5"/>
      <c r="J17" s="5"/>
      <c r="K17" s="5"/>
      <c r="L17" s="5"/>
      <c r="M17" s="5"/>
      <c r="N17" s="5"/>
      <c r="O17" s="4" t="s">
        <v>10</v>
      </c>
      <c r="P17" s="5"/>
      <c r="Q17" s="83"/>
      <c r="R17" s="83"/>
      <c r="S17" s="5"/>
    </row>
    <row r="18" spans="3:19" x14ac:dyDescent="0.25">
      <c r="C18" s="5"/>
      <c r="D18" s="6"/>
      <c r="E18" s="5"/>
      <c r="F18" s="5"/>
      <c r="G18" s="8"/>
      <c r="H18" s="5"/>
      <c r="I18" s="5"/>
      <c r="J18" s="5"/>
      <c r="K18" s="5"/>
      <c r="L18" s="5"/>
      <c r="M18" s="5"/>
      <c r="N18" s="5"/>
      <c r="O18" s="4" t="s">
        <v>11</v>
      </c>
      <c r="P18" s="5"/>
      <c r="Q18" s="83"/>
      <c r="R18" s="83"/>
      <c r="S18" s="5"/>
    </row>
    <row r="19" spans="3:19" x14ac:dyDescent="0.25">
      <c r="C19" s="5"/>
      <c r="D19" s="6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3:19" x14ac:dyDescent="0.25">
      <c r="C20" s="5"/>
      <c r="D20" s="6"/>
      <c r="E20" s="5"/>
      <c r="F20" s="4" t="s">
        <v>14</v>
      </c>
      <c r="G20" s="5"/>
      <c r="H20" s="5"/>
      <c r="I20" s="5"/>
      <c r="J20" s="5"/>
      <c r="K20" s="5"/>
      <c r="L20" s="5"/>
      <c r="M20" s="5"/>
      <c r="N20" s="5"/>
      <c r="O20" s="4" t="s">
        <v>10</v>
      </c>
      <c r="P20" s="5"/>
      <c r="Q20" s="83"/>
      <c r="R20" s="83"/>
      <c r="S20" s="5"/>
    </row>
    <row r="21" spans="3:19" x14ac:dyDescent="0.25">
      <c r="C21" s="5"/>
      <c r="D21" s="6"/>
      <c r="E21" s="5"/>
      <c r="F21" s="5"/>
      <c r="G21" s="8"/>
      <c r="H21" s="5"/>
      <c r="I21" s="5"/>
      <c r="J21" s="5"/>
      <c r="K21" s="5"/>
      <c r="L21" s="5"/>
      <c r="M21" s="5"/>
      <c r="N21" s="5"/>
      <c r="O21" s="4" t="s">
        <v>11</v>
      </c>
      <c r="P21" s="5"/>
      <c r="Q21" s="83"/>
      <c r="R21" s="83"/>
      <c r="S21" s="5"/>
    </row>
    <row r="22" spans="3:19" x14ac:dyDescent="0.25">
      <c r="C22" s="5"/>
      <c r="D22" s="6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3:19" x14ac:dyDescent="0.25">
      <c r="C23" s="5"/>
      <c r="D23" s="6"/>
      <c r="E23" s="5"/>
      <c r="F23" s="4" t="s">
        <v>15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3:19" x14ac:dyDescent="0.25">
      <c r="C24" s="5"/>
      <c r="D24" s="6"/>
      <c r="E24" s="5"/>
      <c r="F24" s="5"/>
      <c r="G24" s="108" t="s">
        <v>4</v>
      </c>
      <c r="H24" s="108"/>
      <c r="I24" s="108"/>
      <c r="J24" s="108"/>
      <c r="K24" s="108"/>
      <c r="L24" s="108"/>
      <c r="M24" s="108"/>
      <c r="N24" s="108"/>
      <c r="O24" s="5"/>
      <c r="P24" s="5"/>
      <c r="Q24" s="5"/>
      <c r="R24" s="5"/>
      <c r="S24" s="5"/>
    </row>
    <row r="25" spans="3:19" x14ac:dyDescent="0.25">
      <c r="C25" s="5"/>
      <c r="D25" s="6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3:19" x14ac:dyDescent="0.25">
      <c r="C26" s="5"/>
      <c r="D26" s="6"/>
      <c r="E26" s="5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5"/>
    </row>
    <row r="27" spans="3:19" x14ac:dyDescent="0.25">
      <c r="C27" s="5"/>
      <c r="D27" s="6"/>
      <c r="E27" s="5"/>
      <c r="F27" s="10" t="s">
        <v>16</v>
      </c>
      <c r="G27" s="5"/>
      <c r="H27" s="5"/>
      <c r="I27" s="5"/>
      <c r="J27" s="5"/>
      <c r="K27" s="5"/>
      <c r="L27" s="5"/>
      <c r="M27" s="5"/>
      <c r="N27" s="5"/>
      <c r="O27" s="109">
        <f>P88</f>
        <v>0</v>
      </c>
      <c r="P27" s="109"/>
      <c r="Q27" s="109"/>
      <c r="R27" s="109"/>
      <c r="S27" s="5"/>
    </row>
    <row r="28" spans="3:19" x14ac:dyDescent="0.25">
      <c r="C28" s="5"/>
      <c r="D28" s="6"/>
      <c r="E28" s="5"/>
      <c r="F28" s="11" t="s">
        <v>17</v>
      </c>
      <c r="G28" s="5"/>
      <c r="H28" s="5"/>
      <c r="I28" s="5"/>
      <c r="J28" s="5"/>
      <c r="K28" s="5"/>
      <c r="L28" s="5"/>
      <c r="M28" s="5"/>
      <c r="N28" s="5"/>
      <c r="O28" s="109">
        <f>P101</f>
        <v>0</v>
      </c>
      <c r="P28" s="109"/>
      <c r="Q28" s="109"/>
      <c r="R28" s="109"/>
      <c r="S28" s="5"/>
    </row>
    <row r="29" spans="3:19" x14ac:dyDescent="0.25">
      <c r="C29" s="5"/>
      <c r="D29" s="6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3:19" x14ac:dyDescent="0.25">
      <c r="C30" s="5"/>
      <c r="D30" s="6"/>
      <c r="E30" s="5"/>
      <c r="F30" s="12" t="s">
        <v>18</v>
      </c>
      <c r="G30" s="5"/>
      <c r="H30" s="5"/>
      <c r="I30" s="5"/>
      <c r="J30" s="5"/>
      <c r="K30" s="5"/>
      <c r="L30" s="5"/>
      <c r="M30" s="5"/>
      <c r="N30" s="5"/>
      <c r="O30" s="110">
        <f>ROUND(O27+O28,2)</f>
        <v>0</v>
      </c>
      <c r="P30" s="90"/>
      <c r="Q30" s="90"/>
      <c r="R30" s="90"/>
      <c r="S30" s="5"/>
    </row>
    <row r="31" spans="3:19" x14ac:dyDescent="0.25">
      <c r="C31" s="5"/>
      <c r="D31" s="6"/>
      <c r="E31" s="5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5"/>
    </row>
    <row r="32" spans="3:19" x14ac:dyDescent="0.25">
      <c r="C32" s="5"/>
      <c r="D32" s="6"/>
      <c r="E32" s="5"/>
      <c r="F32" s="13" t="s">
        <v>19</v>
      </c>
      <c r="G32" s="13" t="s">
        <v>20</v>
      </c>
      <c r="H32" s="14">
        <v>0.2</v>
      </c>
      <c r="I32" s="15" t="s">
        <v>21</v>
      </c>
      <c r="J32" s="104">
        <f>ROUND((SUM(BG101:BG102)+SUM(BG120:BG138)), 2)</f>
        <v>0</v>
      </c>
      <c r="K32" s="90"/>
      <c r="L32" s="90"/>
      <c r="M32" s="5"/>
      <c r="N32" s="5"/>
      <c r="O32" s="104">
        <f>ROUND(ROUND((SUM(BG101:BG102)+SUM(BG120:BG138)), 2)*H32, 2)</f>
        <v>0</v>
      </c>
      <c r="P32" s="90"/>
      <c r="Q32" s="90"/>
      <c r="R32" s="90"/>
      <c r="S32" s="5"/>
    </row>
    <row r="33" spans="3:19" x14ac:dyDescent="0.25">
      <c r="C33" s="5"/>
      <c r="D33" s="6"/>
      <c r="E33" s="5"/>
      <c r="F33" s="5"/>
      <c r="G33" s="13" t="s">
        <v>22</v>
      </c>
      <c r="H33" s="14">
        <v>0.2</v>
      </c>
      <c r="I33" s="15" t="s">
        <v>21</v>
      </c>
      <c r="J33" s="104">
        <f>ROUND((SUM(BH101:BH102)+SUM(BH120:BH138)), 2)</f>
        <v>0</v>
      </c>
      <c r="K33" s="90"/>
      <c r="L33" s="90"/>
      <c r="M33" s="5"/>
      <c r="N33" s="5"/>
      <c r="O33" s="104">
        <f>ROUND(ROUND((SUM(BH101:BH102)+SUM(BH120:BH138)), 2)*H33, 2)</f>
        <v>0</v>
      </c>
      <c r="P33" s="90"/>
      <c r="Q33" s="90"/>
      <c r="R33" s="90"/>
      <c r="S33" s="5"/>
    </row>
    <row r="34" spans="3:19" x14ac:dyDescent="0.25">
      <c r="C34" s="5"/>
      <c r="D34" s="6"/>
      <c r="E34" s="5"/>
      <c r="F34" s="5"/>
      <c r="G34" s="13" t="s">
        <v>23</v>
      </c>
      <c r="H34" s="14">
        <v>0.2</v>
      </c>
      <c r="I34" s="15" t="s">
        <v>21</v>
      </c>
      <c r="J34" s="104">
        <f>ROUND((SUM(BI101:BI102)+SUM(BI120:BI138)), 2)</f>
        <v>0</v>
      </c>
      <c r="K34" s="90"/>
      <c r="L34" s="90"/>
      <c r="M34" s="5"/>
      <c r="N34" s="5"/>
      <c r="O34" s="104">
        <v>0</v>
      </c>
      <c r="P34" s="90"/>
      <c r="Q34" s="90"/>
      <c r="R34" s="90"/>
      <c r="S34" s="5"/>
    </row>
    <row r="35" spans="3:19" x14ac:dyDescent="0.25">
      <c r="C35" s="5"/>
      <c r="D35" s="6"/>
      <c r="E35" s="5"/>
      <c r="F35" s="5"/>
      <c r="G35" s="13" t="s">
        <v>24</v>
      </c>
      <c r="H35" s="14">
        <v>0.2</v>
      </c>
      <c r="I35" s="15" t="s">
        <v>21</v>
      </c>
      <c r="J35" s="104">
        <f>ROUND((SUM(BJ101:BJ102)+SUM(BJ120:BJ138)), 2)</f>
        <v>0</v>
      </c>
      <c r="K35" s="90"/>
      <c r="L35" s="90"/>
      <c r="M35" s="5"/>
      <c r="N35" s="5"/>
      <c r="O35" s="104">
        <v>0</v>
      </c>
      <c r="P35" s="90"/>
      <c r="Q35" s="90"/>
      <c r="R35" s="90"/>
      <c r="S35" s="5"/>
    </row>
    <row r="36" spans="3:19" x14ac:dyDescent="0.25">
      <c r="C36" s="5"/>
      <c r="D36" s="6"/>
      <c r="E36" s="5"/>
      <c r="F36" s="5"/>
      <c r="G36" s="13" t="s">
        <v>25</v>
      </c>
      <c r="H36" s="14">
        <v>0</v>
      </c>
      <c r="I36" s="15" t="s">
        <v>21</v>
      </c>
      <c r="J36" s="104">
        <f>ROUND((SUM(BK101:BK102)+SUM(BK120:BK138)), 2)</f>
        <v>0</v>
      </c>
      <c r="K36" s="90"/>
      <c r="L36" s="90"/>
      <c r="M36" s="5"/>
      <c r="N36" s="5"/>
      <c r="O36" s="104">
        <v>0</v>
      </c>
      <c r="P36" s="90"/>
      <c r="Q36" s="90"/>
      <c r="R36" s="90"/>
      <c r="S36" s="5"/>
    </row>
    <row r="37" spans="3:19" x14ac:dyDescent="0.25">
      <c r="C37" s="5"/>
      <c r="D37" s="6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3:19" ht="18" x14ac:dyDescent="0.25">
      <c r="C38" s="5"/>
      <c r="D38" s="6"/>
      <c r="E38" s="16"/>
      <c r="F38" s="17" t="s">
        <v>26</v>
      </c>
      <c r="G38" s="18"/>
      <c r="H38" s="18"/>
      <c r="I38" s="19" t="s">
        <v>27</v>
      </c>
      <c r="J38" s="20" t="s">
        <v>28</v>
      </c>
      <c r="K38" s="18"/>
      <c r="L38" s="18"/>
      <c r="M38" s="18"/>
      <c r="N38" s="105">
        <f>SUM(O30:O36)</f>
        <v>0</v>
      </c>
      <c r="O38" s="105"/>
      <c r="P38" s="105"/>
      <c r="Q38" s="105"/>
      <c r="R38" s="106"/>
      <c r="S38" s="16"/>
    </row>
    <row r="39" spans="3:19" x14ac:dyDescent="0.25">
      <c r="C39" s="5"/>
      <c r="D39" s="6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3:19" x14ac:dyDescent="0.25">
      <c r="C40" s="5"/>
      <c r="D40" s="6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3:19" x14ac:dyDescent="0.25">
      <c r="D41" s="3"/>
    </row>
    <row r="42" spans="3:19" x14ac:dyDescent="0.25">
      <c r="D42" s="3"/>
    </row>
    <row r="43" spans="3:19" x14ac:dyDescent="0.25">
      <c r="D43" s="3"/>
    </row>
    <row r="44" spans="3:19" x14ac:dyDescent="0.25">
      <c r="D44" s="3"/>
    </row>
    <row r="45" spans="3:19" x14ac:dyDescent="0.25">
      <c r="D45" s="3"/>
    </row>
    <row r="46" spans="3:19" x14ac:dyDescent="0.25">
      <c r="D46" s="3"/>
    </row>
    <row r="47" spans="3:19" x14ac:dyDescent="0.25">
      <c r="D47" s="3"/>
    </row>
    <row r="48" spans="3:19" x14ac:dyDescent="0.25">
      <c r="D48" s="3"/>
    </row>
    <row r="49" spans="3:19" x14ac:dyDescent="0.25">
      <c r="D49" s="3"/>
    </row>
    <row r="50" spans="3:19" x14ac:dyDescent="0.25">
      <c r="C50" s="5"/>
      <c r="D50" s="6"/>
      <c r="E50" s="5"/>
      <c r="F50" s="21" t="s">
        <v>29</v>
      </c>
      <c r="G50" s="9"/>
      <c r="H50" s="9"/>
      <c r="I50" s="9"/>
      <c r="J50" s="22"/>
      <c r="K50" s="5"/>
      <c r="L50" s="21" t="s">
        <v>30</v>
      </c>
      <c r="M50" s="9"/>
      <c r="N50" s="9"/>
      <c r="O50" s="9"/>
      <c r="P50" s="9"/>
      <c r="Q50" s="9"/>
      <c r="R50" s="22"/>
      <c r="S50" s="5"/>
    </row>
    <row r="51" spans="3:19" x14ac:dyDescent="0.25">
      <c r="D51" s="3"/>
      <c r="F51" s="23"/>
      <c r="J51" s="24"/>
      <c r="L51" s="23"/>
      <c r="R51" s="24"/>
    </row>
    <row r="52" spans="3:19" x14ac:dyDescent="0.25">
      <c r="D52" s="3"/>
      <c r="F52" s="23"/>
      <c r="J52" s="24"/>
      <c r="L52" s="23"/>
      <c r="R52" s="24"/>
    </row>
    <row r="53" spans="3:19" x14ac:dyDescent="0.25">
      <c r="D53" s="3"/>
      <c r="F53" s="23"/>
      <c r="J53" s="24"/>
      <c r="L53" s="23"/>
      <c r="R53" s="24"/>
    </row>
    <row r="54" spans="3:19" x14ac:dyDescent="0.25">
      <c r="D54" s="3"/>
      <c r="F54" s="23"/>
      <c r="J54" s="24"/>
      <c r="L54" s="23"/>
      <c r="R54" s="24"/>
    </row>
    <row r="55" spans="3:19" x14ac:dyDescent="0.25">
      <c r="D55" s="3"/>
      <c r="F55" s="23"/>
      <c r="J55" s="24"/>
      <c r="L55" s="23"/>
      <c r="R55" s="24"/>
    </row>
    <row r="56" spans="3:19" x14ac:dyDescent="0.25">
      <c r="D56" s="3"/>
      <c r="F56" s="23"/>
      <c r="J56" s="24"/>
      <c r="L56" s="23"/>
      <c r="R56" s="24"/>
    </row>
    <row r="57" spans="3:19" x14ac:dyDescent="0.25">
      <c r="D57" s="3"/>
      <c r="F57" s="23"/>
      <c r="J57" s="24"/>
      <c r="L57" s="23"/>
      <c r="R57" s="24"/>
    </row>
    <row r="58" spans="3:19" x14ac:dyDescent="0.25">
      <c r="D58" s="3"/>
      <c r="F58" s="23"/>
      <c r="J58" s="24"/>
      <c r="L58" s="23"/>
      <c r="R58" s="24"/>
    </row>
    <row r="59" spans="3:19" x14ac:dyDescent="0.25">
      <c r="C59" s="5"/>
      <c r="D59" s="6"/>
      <c r="E59" s="5"/>
      <c r="F59" s="25" t="s">
        <v>31</v>
      </c>
      <c r="G59" s="26"/>
      <c r="H59" s="26"/>
      <c r="I59" s="27" t="s">
        <v>32</v>
      </c>
      <c r="J59" s="28"/>
      <c r="K59" s="5"/>
      <c r="L59" s="25" t="s">
        <v>31</v>
      </c>
      <c r="M59" s="26"/>
      <c r="N59" s="26"/>
      <c r="O59" s="26"/>
      <c r="P59" s="27" t="s">
        <v>32</v>
      </c>
      <c r="Q59" s="26"/>
      <c r="R59" s="28"/>
      <c r="S59" s="5"/>
    </row>
    <row r="60" spans="3:19" x14ac:dyDescent="0.25">
      <c r="D60" s="3"/>
    </row>
    <row r="61" spans="3:19" x14ac:dyDescent="0.25">
      <c r="C61" s="5"/>
      <c r="D61" s="6"/>
      <c r="E61" s="5"/>
      <c r="F61" s="21" t="s">
        <v>33</v>
      </c>
      <c r="G61" s="9"/>
      <c r="H61" s="9"/>
      <c r="I61" s="9"/>
      <c r="J61" s="22"/>
      <c r="K61" s="5"/>
      <c r="L61" s="21" t="s">
        <v>34</v>
      </c>
      <c r="M61" s="9"/>
      <c r="N61" s="9"/>
      <c r="O61" s="9"/>
      <c r="P61" s="9"/>
      <c r="Q61" s="9"/>
      <c r="R61" s="22"/>
      <c r="S61" s="5"/>
    </row>
    <row r="62" spans="3:19" x14ac:dyDescent="0.25">
      <c r="D62" s="3"/>
      <c r="F62" s="23"/>
      <c r="J62" s="24"/>
      <c r="L62" s="23"/>
      <c r="R62" s="24"/>
    </row>
    <row r="63" spans="3:19" x14ac:dyDescent="0.25">
      <c r="D63" s="3"/>
      <c r="F63" s="23"/>
      <c r="J63" s="24"/>
      <c r="L63" s="23"/>
      <c r="R63" s="24"/>
    </row>
    <row r="64" spans="3:19" x14ac:dyDescent="0.25">
      <c r="D64" s="3"/>
      <c r="F64" s="23"/>
      <c r="J64" s="24"/>
      <c r="L64" s="23"/>
      <c r="R64" s="24"/>
    </row>
    <row r="65" spans="3:19" x14ac:dyDescent="0.25">
      <c r="D65" s="3"/>
      <c r="F65" s="23"/>
      <c r="J65" s="24"/>
      <c r="L65" s="23"/>
      <c r="R65" s="24"/>
    </row>
    <row r="66" spans="3:19" x14ac:dyDescent="0.25">
      <c r="D66" s="3"/>
      <c r="F66" s="23"/>
      <c r="J66" s="24"/>
      <c r="L66" s="23"/>
      <c r="R66" s="24"/>
    </row>
    <row r="67" spans="3:19" x14ac:dyDescent="0.25">
      <c r="D67" s="3"/>
      <c r="F67" s="23"/>
      <c r="J67" s="24"/>
      <c r="L67" s="23"/>
      <c r="R67" s="24"/>
    </row>
    <row r="68" spans="3:19" x14ac:dyDescent="0.25">
      <c r="D68" s="3"/>
      <c r="F68" s="23"/>
      <c r="J68" s="24"/>
      <c r="L68" s="23"/>
      <c r="R68" s="24"/>
    </row>
    <row r="69" spans="3:19" x14ac:dyDescent="0.25">
      <c r="D69" s="3"/>
      <c r="F69" s="23"/>
      <c r="J69" s="24"/>
      <c r="L69" s="23"/>
      <c r="R69" s="24"/>
    </row>
    <row r="70" spans="3:19" x14ac:dyDescent="0.25">
      <c r="C70" s="5"/>
      <c r="D70" s="6"/>
      <c r="E70" s="5"/>
      <c r="F70" s="25" t="s">
        <v>31</v>
      </c>
      <c r="G70" s="26"/>
      <c r="H70" s="26"/>
      <c r="I70" s="27" t="s">
        <v>32</v>
      </c>
      <c r="J70" s="28"/>
      <c r="K70" s="5"/>
      <c r="L70" s="25" t="s">
        <v>31</v>
      </c>
      <c r="M70" s="26"/>
      <c r="N70" s="26"/>
      <c r="O70" s="26"/>
      <c r="P70" s="27" t="s">
        <v>32</v>
      </c>
      <c r="Q70" s="26"/>
      <c r="R70" s="28"/>
      <c r="S70" s="5"/>
    </row>
    <row r="71" spans="3:19" x14ac:dyDescent="0.25">
      <c r="C71" s="5"/>
      <c r="D71" s="29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</row>
    <row r="75" spans="3:19" x14ac:dyDescent="0.25">
      <c r="C75" s="5"/>
      <c r="D75" s="31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</row>
    <row r="76" spans="3:19" ht="21" x14ac:dyDescent="0.25">
      <c r="C76" s="5"/>
      <c r="D76" s="6"/>
      <c r="E76" s="89" t="s">
        <v>35</v>
      </c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</row>
    <row r="77" spans="3:19" x14ac:dyDescent="0.25">
      <c r="C77" s="5"/>
      <c r="D77" s="6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3:19" x14ac:dyDescent="0.25">
      <c r="C78" s="5"/>
      <c r="D78" s="6"/>
      <c r="E78" s="4" t="s">
        <v>1</v>
      </c>
      <c r="F78" s="5"/>
      <c r="G78" s="5"/>
      <c r="H78" s="91" t="str">
        <f>H6</f>
        <v>Úprava priestorov v budove Mestskej polície hlavného mesta Slovenskej republiky</v>
      </c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5"/>
    </row>
    <row r="79" spans="3:19" ht="18" x14ac:dyDescent="0.25">
      <c r="C79" s="5"/>
      <c r="D79" s="6"/>
      <c r="E79" s="33" t="s">
        <v>2</v>
      </c>
      <c r="F79" s="5"/>
      <c r="G79" s="5"/>
      <c r="H79" s="93" t="str">
        <f>H7</f>
        <v xml:space="preserve">časť 1 - ZTI </v>
      </c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5"/>
    </row>
    <row r="80" spans="3:19" x14ac:dyDescent="0.25">
      <c r="C80" s="5"/>
      <c r="D80" s="6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</row>
    <row r="81" spans="3:19" x14ac:dyDescent="0.25">
      <c r="C81" s="5"/>
      <c r="D81" s="6"/>
      <c r="E81" s="4" t="s">
        <v>6</v>
      </c>
      <c r="F81" s="5"/>
      <c r="G81" s="5"/>
      <c r="H81" s="8" t="str">
        <f>H9</f>
        <v>Bratislava</v>
      </c>
      <c r="I81" s="5"/>
      <c r="J81" s="5"/>
      <c r="K81" s="5"/>
      <c r="L81" s="5"/>
      <c r="M81" s="4" t="s">
        <v>8</v>
      </c>
      <c r="N81" s="5"/>
      <c r="O81" s="94">
        <f>IF(Q9="","",Q9)</f>
        <v>44474</v>
      </c>
      <c r="P81" s="94"/>
      <c r="Q81" s="94"/>
      <c r="R81" s="94"/>
      <c r="S81" s="5"/>
    </row>
    <row r="82" spans="3:19" x14ac:dyDescent="0.25">
      <c r="C82" s="5"/>
      <c r="D82" s="6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</row>
    <row r="83" spans="3:19" x14ac:dyDescent="0.25">
      <c r="C83" s="5"/>
      <c r="D83" s="6"/>
      <c r="E83" s="4" t="s">
        <v>9</v>
      </c>
      <c r="F83" s="5"/>
      <c r="G83" s="5"/>
      <c r="H83" s="8">
        <f>G12</f>
        <v>0</v>
      </c>
      <c r="I83" s="5"/>
      <c r="J83" s="5"/>
      <c r="K83" s="5"/>
      <c r="L83" s="5"/>
      <c r="M83" s="4" t="s">
        <v>13</v>
      </c>
      <c r="N83" s="5"/>
      <c r="O83" s="83">
        <f>G18</f>
        <v>0</v>
      </c>
      <c r="P83" s="83"/>
      <c r="Q83" s="83"/>
      <c r="R83" s="83"/>
      <c r="S83" s="83"/>
    </row>
    <row r="84" spans="3:19" x14ac:dyDescent="0.25">
      <c r="C84" s="5"/>
      <c r="D84" s="6"/>
      <c r="E84" s="4" t="s">
        <v>12</v>
      </c>
      <c r="F84" s="5"/>
      <c r="G84" s="5"/>
      <c r="H84" s="8" t="str">
        <f>IF(G15="","",G15)</f>
        <v/>
      </c>
      <c r="I84" s="5"/>
      <c r="J84" s="5"/>
      <c r="K84" s="5"/>
      <c r="L84" s="5"/>
      <c r="M84" s="4" t="s">
        <v>14</v>
      </c>
      <c r="N84" s="5"/>
      <c r="O84" s="83">
        <f>G21</f>
        <v>0</v>
      </c>
      <c r="P84" s="83"/>
      <c r="Q84" s="83"/>
      <c r="R84" s="83"/>
      <c r="S84" s="83"/>
    </row>
    <row r="85" spans="3:19" x14ac:dyDescent="0.25">
      <c r="C85" s="5"/>
      <c r="D85" s="6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</row>
    <row r="86" spans="3:19" x14ac:dyDescent="0.25">
      <c r="C86" s="5"/>
      <c r="D86" s="6"/>
      <c r="E86" s="101" t="s">
        <v>36</v>
      </c>
      <c r="F86" s="102"/>
      <c r="G86" s="102"/>
      <c r="H86" s="102"/>
      <c r="I86" s="102"/>
      <c r="J86" s="16"/>
      <c r="K86" s="16"/>
      <c r="L86" s="16"/>
      <c r="M86" s="16"/>
      <c r="N86" s="16"/>
      <c r="O86" s="16"/>
      <c r="P86" s="101" t="s">
        <v>37</v>
      </c>
      <c r="Q86" s="102"/>
      <c r="R86" s="102"/>
      <c r="S86" s="102"/>
    </row>
    <row r="87" spans="3:19" x14ac:dyDescent="0.25">
      <c r="C87" s="5"/>
      <c r="D87" s="6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</row>
    <row r="88" spans="3:19" ht="18" x14ac:dyDescent="0.25">
      <c r="C88" s="5"/>
      <c r="D88" s="6"/>
      <c r="E88" s="34" t="s">
        <v>38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103">
        <f>P120</f>
        <v>0</v>
      </c>
      <c r="Q88" s="99"/>
      <c r="R88" s="99"/>
      <c r="S88" s="99"/>
    </row>
    <row r="89" spans="3:19" ht="18" x14ac:dyDescent="0.25">
      <c r="C89" s="35"/>
      <c r="D89" s="36"/>
      <c r="E89" s="35"/>
      <c r="F89" s="37" t="s">
        <v>39</v>
      </c>
      <c r="G89" s="35"/>
      <c r="H89" s="35"/>
      <c r="I89" s="35"/>
      <c r="J89" s="35"/>
      <c r="K89" s="35"/>
      <c r="L89" s="35"/>
      <c r="M89" s="35"/>
      <c r="N89" s="35"/>
      <c r="O89" s="35"/>
      <c r="P89" s="97">
        <v>0</v>
      </c>
      <c r="Q89" s="98"/>
      <c r="R89" s="98"/>
      <c r="S89" s="98"/>
    </row>
    <row r="90" spans="3:19" x14ac:dyDescent="0.25">
      <c r="C90" s="38"/>
      <c r="D90" s="39"/>
      <c r="E90" s="38"/>
      <c r="F90" s="40" t="s">
        <v>40</v>
      </c>
      <c r="G90" s="38"/>
      <c r="H90" s="38"/>
      <c r="I90" s="38"/>
      <c r="J90" s="38"/>
      <c r="K90" s="38"/>
      <c r="L90" s="38"/>
      <c r="M90" s="38"/>
      <c r="N90" s="38"/>
      <c r="O90" s="38"/>
      <c r="P90" s="95">
        <v>0</v>
      </c>
      <c r="Q90" s="96"/>
      <c r="R90" s="96"/>
      <c r="S90" s="96"/>
    </row>
    <row r="91" spans="3:19" ht="18" x14ac:dyDescent="0.25">
      <c r="C91" s="35"/>
      <c r="D91" s="36"/>
      <c r="E91" s="35"/>
      <c r="F91" s="37" t="s">
        <v>41</v>
      </c>
      <c r="G91" s="35"/>
      <c r="H91" s="35"/>
      <c r="I91" s="35"/>
      <c r="J91" s="35"/>
      <c r="K91" s="35"/>
      <c r="L91" s="35"/>
      <c r="M91" s="35"/>
      <c r="N91" s="35"/>
      <c r="O91" s="35"/>
      <c r="P91" s="97">
        <f>P121</f>
        <v>0</v>
      </c>
      <c r="Q91" s="98"/>
      <c r="R91" s="98"/>
      <c r="S91" s="98"/>
    </row>
    <row r="92" spans="3:19" x14ac:dyDescent="0.25">
      <c r="C92" s="38"/>
      <c r="D92" s="39"/>
      <c r="E92" s="38"/>
      <c r="F92" s="40" t="s">
        <v>42</v>
      </c>
      <c r="G92" s="38"/>
      <c r="H92" s="38"/>
      <c r="I92" s="38"/>
      <c r="J92" s="38"/>
      <c r="K92" s="38"/>
      <c r="L92" s="38"/>
      <c r="M92" s="38"/>
      <c r="N92" s="38"/>
      <c r="O92" s="38"/>
      <c r="P92" s="95">
        <v>0</v>
      </c>
      <c r="Q92" s="96"/>
      <c r="R92" s="96"/>
      <c r="S92" s="96"/>
    </row>
    <row r="93" spans="3:19" x14ac:dyDescent="0.25">
      <c r="C93" s="38"/>
      <c r="D93" s="39"/>
      <c r="E93" s="38"/>
      <c r="F93" s="40" t="s">
        <v>43</v>
      </c>
      <c r="G93" s="38"/>
      <c r="H93" s="38"/>
      <c r="I93" s="38"/>
      <c r="J93" s="38"/>
      <c r="K93" s="38"/>
      <c r="L93" s="38"/>
      <c r="M93" s="38"/>
      <c r="N93" s="38"/>
      <c r="O93" s="38"/>
      <c r="P93" s="95">
        <v>0</v>
      </c>
      <c r="Q93" s="96"/>
      <c r="R93" s="96"/>
      <c r="S93" s="96"/>
    </row>
    <row r="94" spans="3:19" x14ac:dyDescent="0.25">
      <c r="C94" s="38"/>
      <c r="D94" s="39"/>
      <c r="E94" s="38"/>
      <c r="F94" s="40" t="s">
        <v>44</v>
      </c>
      <c r="G94" s="38"/>
      <c r="H94" s="38"/>
      <c r="I94" s="38"/>
      <c r="J94" s="38"/>
      <c r="K94" s="38"/>
      <c r="L94" s="38"/>
      <c r="M94" s="38"/>
      <c r="N94" s="38"/>
      <c r="O94" s="38"/>
      <c r="P94" s="95">
        <f>P122</f>
        <v>0</v>
      </c>
      <c r="Q94" s="96"/>
      <c r="R94" s="96"/>
      <c r="S94" s="96"/>
    </row>
    <row r="95" spans="3:19" x14ac:dyDescent="0.25">
      <c r="C95" s="38"/>
      <c r="D95" s="39"/>
      <c r="E95" s="38"/>
      <c r="F95" s="40" t="s">
        <v>45</v>
      </c>
      <c r="G95" s="38"/>
      <c r="H95" s="38"/>
      <c r="I95" s="38"/>
      <c r="J95" s="38"/>
      <c r="K95" s="38"/>
      <c r="L95" s="38"/>
      <c r="M95" s="38"/>
      <c r="N95" s="38"/>
      <c r="O95" s="38"/>
      <c r="P95" s="95">
        <v>0</v>
      </c>
      <c r="Q95" s="96"/>
      <c r="R95" s="96"/>
      <c r="S95" s="96"/>
    </row>
    <row r="96" spans="3:19" ht="18" x14ac:dyDescent="0.25">
      <c r="C96" s="35"/>
      <c r="D96" s="36"/>
      <c r="E96" s="35"/>
      <c r="F96" s="37" t="s">
        <v>46</v>
      </c>
      <c r="G96" s="35"/>
      <c r="H96" s="35"/>
      <c r="I96" s="35"/>
      <c r="J96" s="35"/>
      <c r="K96" s="35"/>
      <c r="L96" s="35"/>
      <c r="M96" s="35"/>
      <c r="N96" s="35"/>
      <c r="O96" s="35"/>
      <c r="P96" s="97">
        <f>P132</f>
        <v>0</v>
      </c>
      <c r="Q96" s="98"/>
      <c r="R96" s="98"/>
      <c r="S96" s="98"/>
    </row>
    <row r="97" spans="3:19" x14ac:dyDescent="0.25">
      <c r="C97" s="38"/>
      <c r="D97" s="39"/>
      <c r="E97" s="38"/>
      <c r="F97" s="40" t="s">
        <v>47</v>
      </c>
      <c r="G97" s="38"/>
      <c r="H97" s="38"/>
      <c r="I97" s="38"/>
      <c r="J97" s="38"/>
      <c r="K97" s="38"/>
      <c r="L97" s="38"/>
      <c r="M97" s="38"/>
      <c r="N97" s="38"/>
      <c r="O97" s="38"/>
      <c r="P97" s="95">
        <f>P133</f>
        <v>0</v>
      </c>
      <c r="Q97" s="96"/>
      <c r="R97" s="96"/>
      <c r="S97" s="96"/>
    </row>
    <row r="98" spans="3:19" ht="18" x14ac:dyDescent="0.25">
      <c r="C98" s="35"/>
      <c r="D98" s="36"/>
      <c r="E98" s="35"/>
      <c r="F98" s="37" t="s">
        <v>48</v>
      </c>
      <c r="G98" s="35"/>
      <c r="H98" s="35"/>
      <c r="I98" s="35"/>
      <c r="J98" s="35"/>
      <c r="K98" s="35"/>
      <c r="L98" s="35"/>
      <c r="M98" s="35"/>
      <c r="N98" s="35"/>
      <c r="O98" s="35"/>
      <c r="P98" s="97">
        <f>P136</f>
        <v>0</v>
      </c>
      <c r="Q98" s="98"/>
      <c r="R98" s="98"/>
      <c r="S98" s="98"/>
    </row>
    <row r="99" spans="3:19" ht="18" x14ac:dyDescent="0.25">
      <c r="C99" s="35"/>
      <c r="D99" s="36"/>
      <c r="E99" s="35"/>
      <c r="F99" s="37" t="s">
        <v>49</v>
      </c>
      <c r="G99" s="35"/>
      <c r="H99" s="35"/>
      <c r="I99" s="35"/>
      <c r="J99" s="35"/>
      <c r="K99" s="35"/>
      <c r="L99" s="35"/>
      <c r="M99" s="35"/>
      <c r="N99" s="35"/>
      <c r="O99" s="35"/>
      <c r="P99" s="97">
        <v>0</v>
      </c>
      <c r="Q99" s="98"/>
      <c r="R99" s="98"/>
      <c r="S99" s="98"/>
    </row>
    <row r="100" spans="3:19" x14ac:dyDescent="0.25">
      <c r="C100" s="5"/>
      <c r="D100" s="6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</row>
    <row r="101" spans="3:19" ht="18" x14ac:dyDescent="0.25">
      <c r="C101" s="5"/>
      <c r="D101" s="6"/>
      <c r="E101" s="34" t="s">
        <v>50</v>
      </c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99">
        <v>0</v>
      </c>
      <c r="Q101" s="100"/>
      <c r="R101" s="100"/>
      <c r="S101" s="100"/>
    </row>
    <row r="102" spans="3:19" x14ac:dyDescent="0.25">
      <c r="C102" s="5"/>
      <c r="D102" s="6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</row>
    <row r="103" spans="3:19" ht="18" x14ac:dyDescent="0.25">
      <c r="C103" s="5"/>
      <c r="D103" s="6"/>
      <c r="E103" s="41" t="s">
        <v>51</v>
      </c>
      <c r="F103" s="16"/>
      <c r="G103" s="16"/>
      <c r="H103" s="16"/>
      <c r="I103" s="16"/>
      <c r="J103" s="16"/>
      <c r="K103" s="16"/>
      <c r="L103" s="16"/>
      <c r="M103" s="16"/>
      <c r="N103" s="88">
        <f>ROUND(SUM(P88+P101),2)</f>
        <v>0</v>
      </c>
      <c r="O103" s="88"/>
      <c r="P103" s="88"/>
      <c r="Q103" s="88"/>
      <c r="R103" s="88"/>
      <c r="S103" s="88"/>
    </row>
    <row r="104" spans="3:19" x14ac:dyDescent="0.25">
      <c r="C104" s="5"/>
      <c r="D104" s="29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</row>
    <row r="108" spans="3:19" x14ac:dyDescent="0.25">
      <c r="C108" s="5"/>
      <c r="D108" s="31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</row>
    <row r="109" spans="3:19" ht="21" x14ac:dyDescent="0.25">
      <c r="C109" s="5"/>
      <c r="D109" s="6"/>
      <c r="E109" s="89" t="s">
        <v>52</v>
      </c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</row>
    <row r="110" spans="3:19" x14ac:dyDescent="0.25">
      <c r="C110" s="5"/>
      <c r="D110" s="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</row>
    <row r="111" spans="3:19" x14ac:dyDescent="0.25">
      <c r="C111" s="5"/>
      <c r="D111" s="6"/>
      <c r="E111" s="4" t="s">
        <v>1</v>
      </c>
      <c r="F111" s="5"/>
      <c r="G111" s="5"/>
      <c r="H111" s="91" t="str">
        <f>H6</f>
        <v>Úprava priestorov v budove Mestskej polície hlavného mesta Slovenskej republiky</v>
      </c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5"/>
    </row>
    <row r="112" spans="3:19" ht="18" x14ac:dyDescent="0.25">
      <c r="C112" s="5"/>
      <c r="D112" s="6"/>
      <c r="E112" s="33" t="s">
        <v>2</v>
      </c>
      <c r="F112" s="5"/>
      <c r="G112" s="5"/>
      <c r="H112" s="93" t="str">
        <f>H7</f>
        <v xml:space="preserve">časť 1 - ZTI </v>
      </c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5"/>
    </row>
    <row r="113" spans="3:19" x14ac:dyDescent="0.25">
      <c r="C113" s="5"/>
      <c r="D113" s="6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</row>
    <row r="114" spans="3:19" x14ac:dyDescent="0.25">
      <c r="C114" s="5"/>
      <c r="D114" s="6"/>
      <c r="E114" s="4" t="s">
        <v>6</v>
      </c>
      <c r="F114" s="5"/>
      <c r="G114" s="5"/>
      <c r="H114" s="8" t="str">
        <f>H9</f>
        <v>Bratislava</v>
      </c>
      <c r="I114" s="5"/>
      <c r="J114" s="5"/>
      <c r="K114" s="5"/>
      <c r="L114" s="5"/>
      <c r="M114" s="4" t="s">
        <v>8</v>
      </c>
      <c r="N114" s="5"/>
      <c r="O114" s="94">
        <f>IF(Q9="","",Q9)</f>
        <v>44474</v>
      </c>
      <c r="P114" s="94"/>
      <c r="Q114" s="94"/>
      <c r="R114" s="94"/>
      <c r="S114" s="5"/>
    </row>
    <row r="115" spans="3:19" x14ac:dyDescent="0.25">
      <c r="C115" s="5"/>
      <c r="D115" s="6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</row>
    <row r="116" spans="3:19" x14ac:dyDescent="0.25">
      <c r="C116" s="5"/>
      <c r="D116" s="6"/>
      <c r="E116" s="4" t="s">
        <v>9</v>
      </c>
      <c r="F116" s="5"/>
      <c r="G116" s="5"/>
      <c r="H116" s="8">
        <f>G12</f>
        <v>0</v>
      </c>
      <c r="I116" s="5"/>
      <c r="J116" s="5"/>
      <c r="K116" s="5"/>
      <c r="L116" s="5"/>
      <c r="M116" s="4" t="s">
        <v>13</v>
      </c>
      <c r="N116" s="5"/>
      <c r="O116" s="83">
        <f>G18</f>
        <v>0</v>
      </c>
      <c r="P116" s="83"/>
      <c r="Q116" s="83"/>
      <c r="R116" s="83"/>
      <c r="S116" s="83"/>
    </row>
    <row r="117" spans="3:19" x14ac:dyDescent="0.25">
      <c r="C117" s="5"/>
      <c r="D117" s="6"/>
      <c r="E117" s="4" t="s">
        <v>12</v>
      </c>
      <c r="F117" s="5"/>
      <c r="G117" s="5"/>
      <c r="H117" s="8" t="str">
        <f>IF(G15="","",G15)</f>
        <v/>
      </c>
      <c r="I117" s="5"/>
      <c r="J117" s="5"/>
      <c r="K117" s="5"/>
      <c r="L117" s="5"/>
      <c r="M117" s="4" t="s">
        <v>14</v>
      </c>
      <c r="N117" s="5"/>
      <c r="O117" s="83">
        <f>G21</f>
        <v>0</v>
      </c>
      <c r="P117" s="83"/>
      <c r="Q117" s="83"/>
      <c r="R117" s="83"/>
      <c r="S117" s="83"/>
    </row>
    <row r="118" spans="3:19" x14ac:dyDescent="0.25">
      <c r="C118" s="5"/>
      <c r="D118" s="6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</row>
    <row r="119" spans="3:19" x14ac:dyDescent="0.25">
      <c r="C119" s="42"/>
      <c r="D119" s="43"/>
      <c r="E119" s="44" t="s">
        <v>53</v>
      </c>
      <c r="F119" s="45" t="s">
        <v>54</v>
      </c>
      <c r="G119" s="45" t="s">
        <v>55</v>
      </c>
      <c r="H119" s="84" t="s">
        <v>56</v>
      </c>
      <c r="I119" s="84"/>
      <c r="J119" s="84"/>
      <c r="K119" s="84"/>
      <c r="L119" s="45" t="s">
        <v>57</v>
      </c>
      <c r="M119" s="45" t="s">
        <v>58</v>
      </c>
      <c r="N119" s="84" t="s">
        <v>59</v>
      </c>
      <c r="O119" s="84"/>
      <c r="P119" s="84" t="s">
        <v>37</v>
      </c>
      <c r="Q119" s="84"/>
      <c r="R119" s="84"/>
      <c r="S119" s="85"/>
    </row>
    <row r="120" spans="3:19" ht="18" x14ac:dyDescent="0.35">
      <c r="C120" s="5"/>
      <c r="D120" s="6"/>
      <c r="E120" s="46" t="s">
        <v>16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86">
        <f>P121+P132+P136</f>
        <v>0</v>
      </c>
      <c r="Q120" s="87"/>
      <c r="R120" s="87"/>
      <c r="S120" s="87"/>
    </row>
    <row r="121" spans="3:19" ht="18" x14ac:dyDescent="0.35">
      <c r="C121" s="47"/>
      <c r="D121" s="48"/>
      <c r="E121" s="47"/>
      <c r="F121" s="49" t="s">
        <v>41</v>
      </c>
      <c r="G121" s="49"/>
      <c r="H121" s="49"/>
      <c r="I121" s="49"/>
      <c r="J121" s="49"/>
      <c r="K121" s="49"/>
      <c r="L121" s="49"/>
      <c r="M121" s="49"/>
      <c r="N121" s="49"/>
      <c r="O121" s="49"/>
      <c r="P121" s="73">
        <f>P122</f>
        <v>0</v>
      </c>
      <c r="Q121" s="74"/>
      <c r="R121" s="74"/>
      <c r="S121" s="74"/>
    </row>
    <row r="122" spans="3:19" ht="15.75" x14ac:dyDescent="0.3">
      <c r="C122" s="47"/>
      <c r="D122" s="48"/>
      <c r="E122" s="47"/>
      <c r="F122" s="50" t="s">
        <v>44</v>
      </c>
      <c r="G122" s="50"/>
      <c r="H122" s="50"/>
      <c r="I122" s="50"/>
      <c r="J122" s="50"/>
      <c r="K122" s="50"/>
      <c r="L122" s="50"/>
      <c r="M122" s="50"/>
      <c r="N122" s="50"/>
      <c r="O122" s="50"/>
      <c r="P122" s="81">
        <f>SUM(P123:S131)</f>
        <v>0</v>
      </c>
      <c r="Q122" s="82"/>
      <c r="R122" s="82"/>
      <c r="S122" s="82"/>
    </row>
    <row r="123" spans="3:19" s="67" customFormat="1" ht="29.1" customHeight="1" x14ac:dyDescent="0.25">
      <c r="C123" s="61"/>
      <c r="D123" s="62"/>
      <c r="E123" s="63" t="s">
        <v>67</v>
      </c>
      <c r="F123" s="63" t="s">
        <v>62</v>
      </c>
      <c r="G123" s="64" t="s">
        <v>93</v>
      </c>
      <c r="H123" s="79" t="s">
        <v>94</v>
      </c>
      <c r="I123" s="79"/>
      <c r="J123" s="79"/>
      <c r="K123" s="79"/>
      <c r="L123" s="65" t="s">
        <v>61</v>
      </c>
      <c r="M123" s="66">
        <v>0.5</v>
      </c>
      <c r="N123" s="80"/>
      <c r="O123" s="80"/>
      <c r="P123" s="80">
        <f t="shared" ref="P123:P131" si="0">ROUND(N123*M123,3)</f>
        <v>0</v>
      </c>
      <c r="Q123" s="78"/>
      <c r="R123" s="78"/>
      <c r="S123" s="78"/>
    </row>
    <row r="124" spans="3:19" s="67" customFormat="1" ht="27.95" customHeight="1" x14ac:dyDescent="0.25">
      <c r="C124" s="61"/>
      <c r="D124" s="62"/>
      <c r="E124" s="57" t="s">
        <v>73</v>
      </c>
      <c r="F124" s="57" t="s">
        <v>60</v>
      </c>
      <c r="G124" s="58" t="s">
        <v>95</v>
      </c>
      <c r="H124" s="77" t="s">
        <v>96</v>
      </c>
      <c r="I124" s="77"/>
      <c r="J124" s="77"/>
      <c r="K124" s="77"/>
      <c r="L124" s="59" t="s">
        <v>61</v>
      </c>
      <c r="M124" s="60">
        <v>0.5</v>
      </c>
      <c r="N124" s="78"/>
      <c r="O124" s="78"/>
      <c r="P124" s="78">
        <f t="shared" si="0"/>
        <v>0</v>
      </c>
      <c r="Q124" s="78"/>
      <c r="R124" s="78"/>
      <c r="S124" s="78"/>
    </row>
    <row r="125" spans="3:19" s="67" customFormat="1" ht="26.1" customHeight="1" x14ac:dyDescent="0.25">
      <c r="C125" s="61"/>
      <c r="D125" s="62"/>
      <c r="E125" s="57" t="s">
        <v>74</v>
      </c>
      <c r="F125" s="57" t="s">
        <v>60</v>
      </c>
      <c r="G125" s="58" t="s">
        <v>97</v>
      </c>
      <c r="H125" s="77" t="s">
        <v>98</v>
      </c>
      <c r="I125" s="77"/>
      <c r="J125" s="77"/>
      <c r="K125" s="77"/>
      <c r="L125" s="59" t="s">
        <v>72</v>
      </c>
      <c r="M125" s="60">
        <v>1</v>
      </c>
      <c r="N125" s="78"/>
      <c r="O125" s="78"/>
      <c r="P125" s="78">
        <f t="shared" si="0"/>
        <v>0</v>
      </c>
      <c r="Q125" s="78"/>
      <c r="R125" s="78"/>
      <c r="S125" s="78"/>
    </row>
    <row r="126" spans="3:19" s="67" customFormat="1" ht="30" x14ac:dyDescent="0.25">
      <c r="C126" s="61"/>
      <c r="D126" s="62"/>
      <c r="E126" s="63" t="s">
        <v>75</v>
      </c>
      <c r="F126" s="63" t="s">
        <v>62</v>
      </c>
      <c r="G126" s="64" t="s">
        <v>99</v>
      </c>
      <c r="H126" s="79" t="s">
        <v>100</v>
      </c>
      <c r="I126" s="79"/>
      <c r="J126" s="79"/>
      <c r="K126" s="79"/>
      <c r="L126" s="65" t="s">
        <v>63</v>
      </c>
      <c r="M126" s="66">
        <v>1</v>
      </c>
      <c r="N126" s="80"/>
      <c r="O126" s="80"/>
      <c r="P126" s="80">
        <f t="shared" si="0"/>
        <v>0</v>
      </c>
      <c r="Q126" s="78"/>
      <c r="R126" s="78"/>
      <c r="S126" s="78"/>
    </row>
    <row r="127" spans="3:19" s="67" customFormat="1" ht="23.45" customHeight="1" x14ac:dyDescent="0.25">
      <c r="C127" s="61"/>
      <c r="D127" s="62"/>
      <c r="E127" s="57" t="s">
        <v>76</v>
      </c>
      <c r="F127" s="57" t="s">
        <v>60</v>
      </c>
      <c r="G127" s="58" t="s">
        <v>101</v>
      </c>
      <c r="H127" s="77" t="s">
        <v>102</v>
      </c>
      <c r="I127" s="77"/>
      <c r="J127" s="77"/>
      <c r="K127" s="77"/>
      <c r="L127" s="59" t="s">
        <v>61</v>
      </c>
      <c r="M127" s="60">
        <v>1</v>
      </c>
      <c r="N127" s="78"/>
      <c r="O127" s="78"/>
      <c r="P127" s="78">
        <f t="shared" si="0"/>
        <v>0</v>
      </c>
      <c r="Q127" s="78"/>
      <c r="R127" s="78"/>
      <c r="S127" s="78"/>
    </row>
    <row r="128" spans="3:19" s="67" customFormat="1" ht="23.1" customHeight="1" x14ac:dyDescent="0.25">
      <c r="C128" s="61"/>
      <c r="D128" s="62"/>
      <c r="E128" s="57" t="s">
        <v>77</v>
      </c>
      <c r="F128" s="57" t="s">
        <v>60</v>
      </c>
      <c r="G128" s="58" t="s">
        <v>68</v>
      </c>
      <c r="H128" s="77" t="s">
        <v>69</v>
      </c>
      <c r="I128" s="77"/>
      <c r="J128" s="77"/>
      <c r="K128" s="77"/>
      <c r="L128" s="59" t="s">
        <v>61</v>
      </c>
      <c r="M128" s="60">
        <v>18</v>
      </c>
      <c r="N128" s="78"/>
      <c r="O128" s="78"/>
      <c r="P128" s="78">
        <f t="shared" si="0"/>
        <v>0</v>
      </c>
      <c r="Q128" s="78"/>
      <c r="R128" s="78"/>
      <c r="S128" s="78"/>
    </row>
    <row r="129" spans="3:19" s="67" customFormat="1" ht="26.1" customHeight="1" x14ac:dyDescent="0.25">
      <c r="C129" s="61"/>
      <c r="D129" s="62"/>
      <c r="E129" s="57" t="s">
        <v>81</v>
      </c>
      <c r="F129" s="57" t="s">
        <v>60</v>
      </c>
      <c r="G129" s="58" t="s">
        <v>70</v>
      </c>
      <c r="H129" s="77" t="s">
        <v>71</v>
      </c>
      <c r="I129" s="77"/>
      <c r="J129" s="77"/>
      <c r="K129" s="77"/>
      <c r="L129" s="59" t="s">
        <v>66</v>
      </c>
      <c r="M129" s="60">
        <v>0.05</v>
      </c>
      <c r="N129" s="78"/>
      <c r="O129" s="78"/>
      <c r="P129" s="78">
        <f t="shared" si="0"/>
        <v>0</v>
      </c>
      <c r="Q129" s="78"/>
      <c r="R129" s="78"/>
      <c r="S129" s="78"/>
    </row>
    <row r="130" spans="3:19" s="67" customFormat="1" ht="27" customHeight="1" x14ac:dyDescent="0.25">
      <c r="C130" s="61"/>
      <c r="D130" s="62"/>
      <c r="E130" s="57" t="s">
        <v>64</v>
      </c>
      <c r="F130" s="57" t="s">
        <v>60</v>
      </c>
      <c r="G130" s="58" t="s">
        <v>103</v>
      </c>
      <c r="H130" s="77" t="s">
        <v>104</v>
      </c>
      <c r="I130" s="77"/>
      <c r="J130" s="77"/>
      <c r="K130" s="77"/>
      <c r="L130" s="59" t="s">
        <v>61</v>
      </c>
      <c r="M130" s="60">
        <v>1</v>
      </c>
      <c r="N130" s="78"/>
      <c r="O130" s="78"/>
      <c r="P130" s="78">
        <f t="shared" si="0"/>
        <v>0</v>
      </c>
      <c r="Q130" s="78"/>
      <c r="R130" s="78"/>
      <c r="S130" s="78"/>
    </row>
    <row r="131" spans="3:19" s="67" customFormat="1" ht="26.1" customHeight="1" x14ac:dyDescent="0.25">
      <c r="C131" s="61"/>
      <c r="D131" s="62"/>
      <c r="E131" s="57" t="s">
        <v>65</v>
      </c>
      <c r="F131" s="57" t="s">
        <v>60</v>
      </c>
      <c r="G131" s="58" t="s">
        <v>105</v>
      </c>
      <c r="H131" s="77" t="s">
        <v>106</v>
      </c>
      <c r="I131" s="77"/>
      <c r="J131" s="77"/>
      <c r="K131" s="77"/>
      <c r="L131" s="59" t="s">
        <v>66</v>
      </c>
      <c r="M131" s="60">
        <v>0.05</v>
      </c>
      <c r="N131" s="78"/>
      <c r="O131" s="78"/>
      <c r="P131" s="78">
        <f t="shared" si="0"/>
        <v>0</v>
      </c>
      <c r="Q131" s="78"/>
      <c r="R131" s="78"/>
      <c r="S131" s="78"/>
    </row>
    <row r="132" spans="3:19" ht="20.45" customHeight="1" x14ac:dyDescent="0.35">
      <c r="C132" s="47"/>
      <c r="D132" s="48"/>
      <c r="E132" s="47"/>
      <c r="F132" s="49" t="s">
        <v>46</v>
      </c>
      <c r="G132" s="49"/>
      <c r="H132" s="49"/>
      <c r="I132" s="49"/>
      <c r="J132" s="49"/>
      <c r="K132" s="49"/>
      <c r="L132" s="49"/>
      <c r="M132" s="49"/>
      <c r="N132" s="49"/>
      <c r="O132" s="49"/>
      <c r="P132" s="73">
        <f>P133</f>
        <v>0</v>
      </c>
      <c r="Q132" s="74"/>
      <c r="R132" s="74"/>
      <c r="S132" s="74"/>
    </row>
    <row r="133" spans="3:19" ht="15.75" x14ac:dyDescent="0.3">
      <c r="C133" s="47"/>
      <c r="D133" s="48"/>
      <c r="E133" s="47"/>
      <c r="F133" s="50" t="s">
        <v>47</v>
      </c>
      <c r="G133" s="50"/>
      <c r="H133" s="50"/>
      <c r="I133" s="50"/>
      <c r="J133" s="50"/>
      <c r="K133" s="50"/>
      <c r="L133" s="50"/>
      <c r="M133" s="50"/>
      <c r="N133" s="50"/>
      <c r="O133" s="50"/>
      <c r="P133" s="75">
        <f>SUM(P134:S135)</f>
        <v>0</v>
      </c>
      <c r="Q133" s="76"/>
      <c r="R133" s="76"/>
      <c r="S133" s="76"/>
    </row>
    <row r="134" spans="3:19" x14ac:dyDescent="0.25">
      <c r="C134" s="5"/>
      <c r="D134" s="51"/>
      <c r="E134" s="52" t="s">
        <v>77</v>
      </c>
      <c r="F134" s="52" t="s">
        <v>60</v>
      </c>
      <c r="G134" s="53" t="s">
        <v>78</v>
      </c>
      <c r="H134" s="69" t="s">
        <v>79</v>
      </c>
      <c r="I134" s="69"/>
      <c r="J134" s="69"/>
      <c r="K134" s="69"/>
      <c r="L134" s="54" t="s">
        <v>80</v>
      </c>
      <c r="M134" s="55">
        <v>10</v>
      </c>
      <c r="N134" s="70">
        <f>P122*0.01</f>
        <v>0</v>
      </c>
      <c r="O134" s="70"/>
      <c r="P134" s="70">
        <f>ROUND(N134*M134,3)</f>
        <v>0</v>
      </c>
      <c r="Q134" s="70"/>
      <c r="R134" s="70"/>
      <c r="S134" s="70"/>
    </row>
    <row r="135" spans="3:19" x14ac:dyDescent="0.25">
      <c r="C135" s="5"/>
      <c r="D135" s="51"/>
      <c r="E135" s="52" t="s">
        <v>81</v>
      </c>
      <c r="F135" s="52" t="s">
        <v>60</v>
      </c>
      <c r="G135" s="53" t="s">
        <v>82</v>
      </c>
      <c r="H135" s="69" t="s">
        <v>83</v>
      </c>
      <c r="I135" s="69"/>
      <c r="J135" s="69"/>
      <c r="K135" s="69"/>
      <c r="L135" s="54" t="s">
        <v>80</v>
      </c>
      <c r="M135" s="55">
        <v>5</v>
      </c>
      <c r="N135" s="70">
        <f>P122*0.005</f>
        <v>0</v>
      </c>
      <c r="O135" s="70"/>
      <c r="P135" s="70">
        <f>ROUND(N135*M135,3)</f>
        <v>0</v>
      </c>
      <c r="Q135" s="70"/>
      <c r="R135" s="70"/>
      <c r="S135" s="70"/>
    </row>
    <row r="136" spans="3:19" ht="18" x14ac:dyDescent="0.35">
      <c r="C136" s="47"/>
      <c r="D136" s="48"/>
      <c r="E136" s="47"/>
      <c r="F136" s="49" t="s">
        <v>48</v>
      </c>
      <c r="G136" s="49"/>
      <c r="H136" s="49"/>
      <c r="I136" s="49"/>
      <c r="J136" s="49"/>
      <c r="K136" s="49"/>
      <c r="L136" s="49"/>
      <c r="M136" s="49"/>
      <c r="N136" s="49"/>
      <c r="O136" s="49"/>
      <c r="P136" s="71">
        <f>SUM(P137:S138)</f>
        <v>0</v>
      </c>
      <c r="Q136" s="72"/>
      <c r="R136" s="72"/>
      <c r="S136" s="72"/>
    </row>
    <row r="137" spans="3:19" x14ac:dyDescent="0.25">
      <c r="C137" s="5"/>
      <c r="D137" s="51"/>
      <c r="E137" s="52" t="s">
        <v>84</v>
      </c>
      <c r="F137" s="52" t="s">
        <v>60</v>
      </c>
      <c r="G137" s="53" t="s">
        <v>85</v>
      </c>
      <c r="H137" s="69" t="s">
        <v>86</v>
      </c>
      <c r="I137" s="69"/>
      <c r="J137" s="69"/>
      <c r="K137" s="69"/>
      <c r="L137" s="54" t="s">
        <v>87</v>
      </c>
      <c r="M137" s="55">
        <v>1</v>
      </c>
      <c r="N137" s="70"/>
      <c r="O137" s="70"/>
      <c r="P137" s="70">
        <f>ROUND(N137*M137,3)</f>
        <v>0</v>
      </c>
      <c r="Q137" s="70"/>
      <c r="R137" s="70"/>
      <c r="S137" s="70"/>
    </row>
    <row r="138" spans="3:19" x14ac:dyDescent="0.25">
      <c r="C138" s="5"/>
      <c r="D138" s="51"/>
      <c r="E138" s="52" t="s">
        <v>88</v>
      </c>
      <c r="F138" s="52" t="s">
        <v>60</v>
      </c>
      <c r="G138" s="53" t="s">
        <v>89</v>
      </c>
      <c r="H138" s="69" t="s">
        <v>90</v>
      </c>
      <c r="I138" s="69"/>
      <c r="J138" s="69"/>
      <c r="K138" s="69"/>
      <c r="L138" s="54" t="s">
        <v>87</v>
      </c>
      <c r="M138" s="55">
        <v>3</v>
      </c>
      <c r="N138" s="70"/>
      <c r="O138" s="70"/>
      <c r="P138" s="70">
        <f>ROUND(N138*M138,3)</f>
        <v>0</v>
      </c>
      <c r="Q138" s="70"/>
      <c r="R138" s="70"/>
      <c r="S138" s="70"/>
    </row>
  </sheetData>
  <mergeCells count="103">
    <mergeCell ref="Q14:R14"/>
    <mergeCell ref="Q15:R15"/>
    <mergeCell ref="Q17:R17"/>
    <mergeCell ref="Q18:R18"/>
    <mergeCell ref="Q20:R20"/>
    <mergeCell ref="Q21:R21"/>
    <mergeCell ref="E4:S4"/>
    <mergeCell ref="H7:R7"/>
    <mergeCell ref="Q9:R9"/>
    <mergeCell ref="Q11:R11"/>
    <mergeCell ref="Q12:R12"/>
    <mergeCell ref="J33:L33"/>
    <mergeCell ref="O33:R33"/>
    <mergeCell ref="J34:L34"/>
    <mergeCell ref="O34:R34"/>
    <mergeCell ref="J35:L35"/>
    <mergeCell ref="O35:R35"/>
    <mergeCell ref="G24:N24"/>
    <mergeCell ref="O27:R27"/>
    <mergeCell ref="O28:R28"/>
    <mergeCell ref="O30:R30"/>
    <mergeCell ref="J32:L32"/>
    <mergeCell ref="O32:R32"/>
    <mergeCell ref="O81:R81"/>
    <mergeCell ref="O83:S83"/>
    <mergeCell ref="O84:S84"/>
    <mergeCell ref="E86:I86"/>
    <mergeCell ref="P86:S86"/>
    <mergeCell ref="P88:S88"/>
    <mergeCell ref="J36:L36"/>
    <mergeCell ref="O36:R36"/>
    <mergeCell ref="N38:R38"/>
    <mergeCell ref="E76:S76"/>
    <mergeCell ref="H78:R78"/>
    <mergeCell ref="H79:R79"/>
    <mergeCell ref="P95:S95"/>
    <mergeCell ref="P96:S96"/>
    <mergeCell ref="P97:S97"/>
    <mergeCell ref="P98:S98"/>
    <mergeCell ref="P99:S99"/>
    <mergeCell ref="P101:S101"/>
    <mergeCell ref="P89:S89"/>
    <mergeCell ref="P90:S90"/>
    <mergeCell ref="P91:S91"/>
    <mergeCell ref="P92:S92"/>
    <mergeCell ref="P93:S93"/>
    <mergeCell ref="P94:S94"/>
    <mergeCell ref="P121:S121"/>
    <mergeCell ref="O117:S117"/>
    <mergeCell ref="H119:K119"/>
    <mergeCell ref="N119:O119"/>
    <mergeCell ref="P119:S119"/>
    <mergeCell ref="P120:S120"/>
    <mergeCell ref="N103:S103"/>
    <mergeCell ref="E109:S109"/>
    <mergeCell ref="H111:R111"/>
    <mergeCell ref="H112:R112"/>
    <mergeCell ref="O114:R114"/>
    <mergeCell ref="O116:S116"/>
    <mergeCell ref="H124:K124"/>
    <mergeCell ref="N124:O124"/>
    <mergeCell ref="P124:S124"/>
    <mergeCell ref="H125:K125"/>
    <mergeCell ref="N125:O125"/>
    <mergeCell ref="P125:S125"/>
    <mergeCell ref="P122:S122"/>
    <mergeCell ref="H123:K123"/>
    <mergeCell ref="N123:O123"/>
    <mergeCell ref="P123:S123"/>
    <mergeCell ref="P128:S128"/>
    <mergeCell ref="H129:K129"/>
    <mergeCell ref="N129:O129"/>
    <mergeCell ref="P129:S129"/>
    <mergeCell ref="H126:K126"/>
    <mergeCell ref="N126:O126"/>
    <mergeCell ref="P126:S126"/>
    <mergeCell ref="H127:K127"/>
    <mergeCell ref="N127:O127"/>
    <mergeCell ref="P127:S127"/>
    <mergeCell ref="H6:O6"/>
    <mergeCell ref="H138:K138"/>
    <mergeCell ref="N138:O138"/>
    <mergeCell ref="P138:S138"/>
    <mergeCell ref="H135:K135"/>
    <mergeCell ref="N135:O135"/>
    <mergeCell ref="P135:S135"/>
    <mergeCell ref="P136:S136"/>
    <mergeCell ref="H137:K137"/>
    <mergeCell ref="N137:O137"/>
    <mergeCell ref="P137:S137"/>
    <mergeCell ref="P132:S132"/>
    <mergeCell ref="P133:S133"/>
    <mergeCell ref="H134:K134"/>
    <mergeCell ref="N134:O134"/>
    <mergeCell ref="P134:S134"/>
    <mergeCell ref="H130:K130"/>
    <mergeCell ref="N130:O130"/>
    <mergeCell ref="P130:S130"/>
    <mergeCell ref="H131:K131"/>
    <mergeCell ref="N131:O131"/>
    <mergeCell ref="P131:S131"/>
    <mergeCell ref="H128:K128"/>
    <mergeCell ref="N128:O1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Ing. Artur Kottner</cp:lastModifiedBy>
  <dcterms:created xsi:type="dcterms:W3CDTF">2021-11-05T14:10:25Z</dcterms:created>
  <dcterms:modified xsi:type="dcterms:W3CDTF">2021-12-02T09:58:53Z</dcterms:modified>
</cp:coreProperties>
</file>