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AAA VO PČ 2019-2022\Čiastkové zákazky\Minisúťaž  2022\Opis rozsah čiastkovej zákazky 2022\"/>
    </mc:Choice>
  </mc:AlternateContent>
  <bookViews>
    <workbookView xWindow="-960" yWindow="-90" windowWidth="28800" windowHeight="12135"/>
  </bookViews>
  <sheets>
    <sheet name="2002-02-2022, časť  2 Sirk" sheetId="5" r:id="rId1"/>
  </sheets>
  <calcPr calcId="152511"/>
</workbook>
</file>

<file path=xl/calcChain.xml><?xml version="1.0" encoding="utf-8"?>
<calcChain xmlns="http://schemas.openxmlformats.org/spreadsheetml/2006/main">
  <c r="I93" i="5" l="1"/>
  <c r="I40" i="5"/>
  <c r="I17" i="5"/>
  <c r="E111" i="5" l="1"/>
  <c r="I103" i="5" l="1"/>
  <c r="G103" i="5" l="1"/>
  <c r="I101" i="5"/>
  <c r="I100" i="5"/>
  <c r="I99" i="5"/>
  <c r="I98" i="5"/>
  <c r="I97" i="5"/>
  <c r="I96" i="5"/>
  <c r="I95" i="5"/>
  <c r="I94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6" i="5"/>
  <c r="I15" i="5"/>
  <c r="I14" i="5"/>
  <c r="I13" i="5"/>
  <c r="I12" i="5"/>
  <c r="I11" i="5"/>
  <c r="I10" i="5"/>
  <c r="I9" i="5"/>
  <c r="I8" i="5"/>
  <c r="I7" i="5"/>
  <c r="I102" i="5" l="1"/>
  <c r="D111" i="5" l="1"/>
  <c r="F111" i="5" s="1"/>
</calcChain>
</file>

<file path=xl/sharedStrings.xml><?xml version="1.0" encoding="utf-8"?>
<sst xmlns="http://schemas.openxmlformats.org/spreadsheetml/2006/main" count="342" uniqueCount="191">
  <si>
    <t>Cena bez DPH</t>
  </si>
  <si>
    <t>Cena s DPH</t>
  </si>
  <si>
    <t>Obchodné meno</t>
  </si>
  <si>
    <t xml:space="preserve">EUR </t>
  </si>
  <si>
    <t>EUR</t>
  </si>
  <si>
    <t xml:space="preserve">DPH 20% </t>
  </si>
  <si>
    <t>Plocha na realizáciu v ha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</si>
  <si>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</si>
  <si>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</si>
  <si>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</si>
  <si>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</si>
  <si>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</si>
  <si>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</si>
  <si>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</si>
  <si>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</si>
  <si>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</si>
  <si>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</si>
  <si>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</si>
  <si>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</si>
  <si>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</si>
  <si>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</si>
  <si>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1 m³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</si>
  <si>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</si>
  <si>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</si>
  <si>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</si>
  <si>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</si>
  <si>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</si>
  <si>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</si>
  <si>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</si>
  <si>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</si>
  <si>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Ručné čistenie odrážok a odvodňovacích prvkov na lesnej dopravnej sieti</t>
  </si>
  <si>
    <t>por.číslo</t>
  </si>
  <si>
    <t>Lesnícka služba</t>
  </si>
  <si>
    <t>špecifikácia lesníckej služby</t>
  </si>
  <si>
    <t>veľkosť plôšky 35x35 cm, hĺbka jamky 20 cm</t>
  </si>
  <si>
    <t>veľkosť plôšky 35x35 cm, hĺbka otvoru 12 cm</t>
  </si>
  <si>
    <t>veľkosť plôšky 35x35 cm, hĺbka štrbiny 20 cm</t>
  </si>
  <si>
    <t xml:space="preserve">veľkosť plôšky 35x35 cm, hĺbka prekopania 10 cm </t>
  </si>
  <si>
    <t>Rozvoz a uskladňovanie sadeníc na lesnej správe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</si>
  <si>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</si>
  <si>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</si>
  <si>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</si>
  <si>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</si>
  <si>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Vytváranie podmienok pre prirodzenú obnovu úpravou pôdy strojom (traktorom) s prídavným zariadením</t>
  </si>
  <si>
    <t>dĺžka pásov 3 km, šírka cca 2 m podľa adaptéra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</si>
  <si>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</si>
  <si>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</si>
  <si>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</si>
  <si>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</si>
  <si>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</si>
  <si>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</si>
  <si>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</si>
  <si>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</si>
  <si>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</si>
  <si>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</si>
  <si>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</si>
  <si>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</si>
  <si>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</si>
  <si>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</si>
  <si>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</si>
  <si>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</si>
  <si>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</si>
  <si>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</si>
  <si>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</si>
  <si>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</si>
  <si>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</si>
  <si>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</si>
  <si>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 xml:space="preserve"> listnaté dreviny</t>
  </si>
  <si>
    <t>Odstraňovanie nežiadúcej tenčiny a krov chemickým postrekom celoplošne</t>
  </si>
  <si>
    <t>46a</t>
  </si>
  <si>
    <t>Odstraňovanie nežiadúcej tenčiny a krov do výšky 1 m výberom jedincov ručne</t>
  </si>
  <si>
    <t>46b</t>
  </si>
  <si>
    <t>Odstraňovanie nežiadúcej tenčiny a krov do výšky 1 m výberom jedincov mechanizovane</t>
  </si>
  <si>
    <t>47a</t>
  </si>
  <si>
    <t>Odstraňovanie nežiadúcej tenčiny a krov do výšky 2,5 m výberom jedincov ručne</t>
  </si>
  <si>
    <t>47b</t>
  </si>
  <si>
    <t>Odstraňovanie nežiadúcej tenčiny a krov do výšky 2,5 m výberom jedincov mechanizovane</t>
  </si>
  <si>
    <t>48b</t>
  </si>
  <si>
    <t>Odstraňovanie nežiadúcej tenčiny a krov s výškou nad 2,5 m výberom jedincov mechanizovane</t>
  </si>
  <si>
    <t>Odstraňovanie nežiadúcej tenčiny a krov chemickým postrekom výberom jedincov</t>
  </si>
  <si>
    <t>50b</t>
  </si>
  <si>
    <t>Plecí rub a prestrihávka v lesnom poraste do výšky 1 m mechanizovane</t>
  </si>
  <si>
    <t>51a</t>
  </si>
  <si>
    <t>Plecí rub a prestrihávka v lesnom poraste do výšky 2,5 m ručne</t>
  </si>
  <si>
    <t>51b</t>
  </si>
  <si>
    <t>Plecí rub a prestrihávka v lesnom poraste do výšky 2,5 m mechanizovane</t>
  </si>
  <si>
    <t>52a</t>
  </si>
  <si>
    <t>Plecí rub a prestrihávka v lesnom poraste s výškou nad 2,5 m ručne</t>
  </si>
  <si>
    <t>52b</t>
  </si>
  <si>
    <t>Plecí rub a prestrihávka v lesnom poraste s výškou nad 2,5 m mechanizovane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</si>
  <si>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</si>
  <si>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</si>
  <si>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</si>
  <si>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</si>
  <si>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</si>
  <si>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vyžínaním - mechanizovane v lesných porastoch a na iných lesných pozemkoch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</si>
  <si>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</si>
  <si>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</si>
  <si>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</si>
  <si>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>drevina (topoľ, smrek ap.), výška vyvetvovania 400 cm</t>
  </si>
  <si>
    <t>1 ks</t>
  </si>
  <si>
    <t>Ostatné pestovateľské práce ručne</t>
  </si>
  <si>
    <t>Ostatné pestovateľské práce mechanizovane</t>
  </si>
  <si>
    <t>Ostatné pestovateľské práce strojom</t>
  </si>
  <si>
    <t>87a</t>
  </si>
  <si>
    <t>Práce na zachovaní genofondu lesných drevín ručne</t>
  </si>
  <si>
    <t>87b</t>
  </si>
  <si>
    <t>Práce na zachovaní genofondu lesných drevín mechanizovane</t>
  </si>
  <si>
    <t>88a</t>
  </si>
  <si>
    <t>Prevádzka semenných sadov ručne</t>
  </si>
  <si>
    <t>88b</t>
  </si>
  <si>
    <t>Prevádzka semenných sadov mechanizovane</t>
  </si>
  <si>
    <t xml:space="preserve">Úprava plochy semenných sadov a plantáží vianočných stromčekov strojom </t>
  </si>
  <si>
    <t xml:space="preserve">kosenie (mulčovanie) v pásoch </t>
  </si>
  <si>
    <t>Odstraňovanie náletových drevín z telies lesných ciest mechanizovane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</si>
  <si>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</si>
  <si>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</si>
  <si>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</si>
  <si>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Lapačová metóda - Montáž a demontáž lapačov</t>
  </si>
  <si>
    <t xml:space="preserve">1 hod. </t>
  </si>
  <si>
    <t>Lapačová metóda - Kontrola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</si>
  <si>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</si>
  <si>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</si>
  <si>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</si>
  <si>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</si>
  <si>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</si>
  <si>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</si>
  <si>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</si>
  <si>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</si>
  <si>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</si>
  <si>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</si>
  <si>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</si>
  <si>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Tvrdoň smrekový, lykokaz sadenicový - Výroba lapacích kôr</t>
  </si>
  <si>
    <t xml:space="preserve">rozmer  kôry 25x50 cm </t>
  </si>
  <si>
    <t>100 ks</t>
  </si>
  <si>
    <t>Tvrdoň smrekový, lykokaz sadenicový - Zakladanie lapacích kôr</t>
  </si>
  <si>
    <t>Tvrdoň smrekový, lykokaz sadenicový - Odkôrňovanie pňov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</si>
  <si>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</si>
  <si>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</si>
  <si>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</si>
  <si>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kmeňa do výšky 200 cm</t>
  </si>
  <si>
    <t>Ochrana lesa proti ohryzu a lúpaniu zverou od 1. prečistky – obaľovaním plastom</t>
  </si>
  <si>
    <t>Ochrana lesa proti ohryzu a lúpaniu zverou od 1. prečistky – chemicky ručne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</si>
  <si>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</si>
  <si>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</si>
  <si>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Zriaďovanie ochranných chodníkov</t>
  </si>
  <si>
    <t>1 km</t>
  </si>
  <si>
    <t>Ostatné práce v ochrane lesa ručne</t>
  </si>
  <si>
    <t>Sídlo</t>
  </si>
  <si>
    <t>Spolu</t>
  </si>
  <si>
    <t xml:space="preserve">Cena za lesnícku službu stanovená objednávateľom v € bez DPH </t>
  </si>
  <si>
    <t>Celková cena čiastkovej zákazky stanovená objednávateľom</t>
  </si>
  <si>
    <t>Príloha č. 1 k výzve na predloženie cenovej ponuky</t>
  </si>
  <si>
    <t>Počet technických jednotiek</t>
  </si>
  <si>
    <t>Technická jednotka</t>
  </si>
  <si>
    <t>Čistenie plôch od zvyškov po sústredenej ťažbe ručne bez pálenia</t>
  </si>
  <si>
    <t>31a</t>
  </si>
  <si>
    <t>31b</t>
  </si>
  <si>
    <t>72a</t>
  </si>
  <si>
    <t>Ochrana lesa proti ohryzu a lúpaniu zverou od 1. prečistky – odstraňovanie a preväzovanie</t>
  </si>
  <si>
    <t>Údržba ochranných chodníkov mechanizačným náradím</t>
  </si>
  <si>
    <t>Cenová ponuka za t. j. lesníckej služby v € bez DPH</t>
  </si>
  <si>
    <t>Celková cenová ponuka za lesnícku službu  v € bez DPH</t>
  </si>
  <si>
    <t>Celková cenová ponuka za čiastkovú zákazku</t>
  </si>
  <si>
    <t>Oplocovanie mladých lesných porastov kovovým uzlovým pletivom</t>
  </si>
  <si>
    <t>100 m</t>
  </si>
  <si>
    <t xml:space="preserve">Jediné kritérium na hodnotenie ponúk je celková cenová ponuka za zákazku </t>
  </si>
  <si>
    <t>veľkosť plôšky 35x35 cm, hĺbka jamky 15 cm</t>
  </si>
  <si>
    <t>Čistenie plôch od zvyškov po predaji energetického dreva, po rozptýlenej kalamite a výbernej ťažbe ručne bez pálenia</t>
  </si>
  <si>
    <t>po ťažbe zmiešaných drevín, po presvetľovacích ruboch</t>
  </si>
  <si>
    <t>27a</t>
  </si>
  <si>
    <t>27b</t>
  </si>
  <si>
    <t>priemer plôšky 80 cm, výška buriny nad 60 cm, výška strniska 10-20 cm</t>
  </si>
  <si>
    <t>36a</t>
  </si>
  <si>
    <t>dĺžka pletiva 250 cm, počet kolíkov 3 ks</t>
  </si>
  <si>
    <t>36b</t>
  </si>
  <si>
    <t>dĺžka pletiva 350 cm, počet kolíkov 4 ks</t>
  </si>
  <si>
    <t xml:space="preserve">rozostup kolov 4 m, hĺbka jám 70 cm+, výška pletiva 220 cm, uchytenie pletiva pri zemi v rozstupe  2m,  </t>
  </si>
  <si>
    <t>109a</t>
  </si>
  <si>
    <t>odkôrňovanuie ručne s asanáciou kôry pálením, alebo chemicky</t>
  </si>
  <si>
    <t>109b</t>
  </si>
  <si>
    <t>odkôrňovanie mechanizovane  s asanáciou kôry pálením, alebo chemicky</t>
  </si>
  <si>
    <t>plastové pletivo 125-150 x75 cm, ochrana kmeňa do výšky 200 cm</t>
  </si>
  <si>
    <t>šírka chodníku 40-100 cm</t>
  </si>
  <si>
    <t>Údržba ochranných chodníkov ručne</t>
  </si>
  <si>
    <t>127a</t>
  </si>
  <si>
    <t>127b</t>
  </si>
  <si>
    <t>Ostatné práce v ochrane lesa mechanizovane</t>
  </si>
  <si>
    <r>
      <rPr>
        <sz val="14"/>
        <rFont val="Times New Roman"/>
        <family val="1"/>
        <charset val="238"/>
      </rPr>
      <t>Názov predmetu zákazky:</t>
    </r>
    <r>
      <rPr>
        <b/>
        <sz val="14"/>
        <rFont val="Times New Roman"/>
        <family val="1"/>
        <charset val="238"/>
      </rPr>
      <t xml:space="preserve"> Lesnícke služby v  pestovateľskej činnosti na OZ Revúca na roky 2019-2022</t>
    </r>
  </si>
  <si>
    <t>Opis - rozsah čiastkovej zákazky č. 2002-02/2022</t>
  </si>
  <si>
    <r>
      <rPr>
        <sz val="14"/>
        <rFont val="Times New Roman"/>
        <family val="1"/>
        <charset val="238"/>
      </rPr>
      <t>Miesto plnenia čiastkovej zákazky :</t>
    </r>
    <r>
      <rPr>
        <b/>
        <sz val="14"/>
        <rFont val="Times New Roman"/>
        <family val="1"/>
        <charset val="238"/>
      </rPr>
      <t xml:space="preserve"> 2017-EF071 – LESY SIRK, LS Ratková, časť 2   (LO 05,06,07,08,09)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</si>
</sst>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E_U_R_-;\-* #,##0.00\ _E_U_R_-;_-* &quot;-&quot;??\ _E_U_R_-;_-@_-"/>
  </numFmts>
  <fonts count="17" x14ac:knownFonts="1">
    <font>
      <sz val="11"/>
      <color theme="1"/>
      <name val="Times New Roman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1"/>
      <color theme="1"/>
      <name val="Times New Roman"/>
      <family val="2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name val="Times New Roman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78">
    <xf numFmtId="0" fontId="0" fillId="0" borderId="0" xfId="0"/>
    <xf numFmtId="0" fontId="2" fillId="0" borderId="1" xfId="1" applyFont="1" applyBorder="1" applyAlignment="1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3" fillId="0" borderId="1" xfId="1" applyFont="1" applyBorder="1" applyAlignment="1">
      <alignment horizontal="center"/>
    </xf>
    <xf numFmtId="0" fontId="3" fillId="4" borderId="2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justify" vertical="center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9" fillId="0" borderId="0" xfId="1" applyFont="1" applyFill="1"/>
    <xf numFmtId="0" fontId="9" fillId="0" borderId="0" xfId="1" applyFont="1"/>
    <xf numFmtId="43" fontId="3" fillId="0" borderId="1" xfId="2" applyFont="1" applyBorder="1"/>
    <xf numFmtId="43" fontId="3" fillId="0" borderId="1" xfId="2" applyFont="1" applyFill="1" applyBorder="1"/>
    <xf numFmtId="0" fontId="2" fillId="0" borderId="0" xfId="1" applyFont="1" applyFill="1"/>
    <xf numFmtId="0" fontId="12" fillId="0" borderId="0" xfId="1" applyFont="1"/>
    <xf numFmtId="43" fontId="3" fillId="0" borderId="1" xfId="2" applyFont="1" applyBorder="1" applyAlignment="1">
      <alignment horizontal="right"/>
    </xf>
    <xf numFmtId="43" fontId="3" fillId="2" borderId="1" xfId="2" applyFont="1" applyFill="1" applyBorder="1"/>
    <xf numFmtId="43" fontId="3" fillId="0" borderId="2" xfId="2" applyFont="1" applyBorder="1"/>
    <xf numFmtId="43" fontId="3" fillId="2" borderId="2" xfId="2" applyFont="1" applyFill="1" applyBorder="1"/>
    <xf numFmtId="43" fontId="3" fillId="0" borderId="1" xfId="2" applyFont="1" applyFill="1" applyBorder="1" applyAlignment="1">
      <alignment horizontal="right"/>
    </xf>
    <xf numFmtId="43" fontId="3" fillId="0" borderId="2" xfId="2" applyFont="1" applyFill="1" applyBorder="1"/>
    <xf numFmtId="43" fontId="3" fillId="0" borderId="2" xfId="2" applyFont="1" applyFill="1" applyBorder="1" applyAlignment="1">
      <alignment horizontal="right"/>
    </xf>
    <xf numFmtId="0" fontId="11" fillId="0" borderId="0" xfId="1" applyFont="1" applyFill="1"/>
    <xf numFmtId="0" fontId="13" fillId="0" borderId="0" xfId="0" applyFont="1" applyFill="1" applyBorder="1" applyAlignment="1">
      <alignment horizontal="left"/>
    </xf>
    <xf numFmtId="43" fontId="11" fillId="0" borderId="0" xfId="2" applyFont="1" applyFill="1" applyBorder="1" applyAlignment="1">
      <alignment horizontal="left"/>
    </xf>
    <xf numFmtId="43" fontId="11" fillId="0" borderId="0" xfId="2" applyFont="1" applyFill="1"/>
    <xf numFmtId="0" fontId="3" fillId="0" borderId="1" xfId="1" applyFont="1" applyBorder="1" applyAlignment="1">
      <alignment horizontal="left"/>
    </xf>
    <xf numFmtId="43" fontId="3" fillId="0" borderId="1" xfId="2" applyFont="1" applyFill="1" applyBorder="1" applyAlignment="1">
      <alignment horizontal="center"/>
    </xf>
    <xf numFmtId="43" fontId="11" fillId="0" borderId="0" xfId="1" applyNumberFormat="1" applyFont="1" applyFill="1"/>
    <xf numFmtId="0" fontId="3" fillId="0" borderId="1" xfId="1" applyFont="1" applyFill="1" applyBorder="1" applyAlignment="1">
      <alignment vertical="center"/>
    </xf>
    <xf numFmtId="43" fontId="3" fillId="0" borderId="1" xfId="3" applyFont="1" applyFill="1" applyBorder="1"/>
    <xf numFmtId="43" fontId="3" fillId="0" borderId="1" xfId="3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2" fillId="0" borderId="0" xfId="1" applyFont="1"/>
    <xf numFmtId="0" fontId="6" fillId="0" borderId="0" xfId="0" applyFont="1" applyFill="1" applyBorder="1" applyAlignment="1">
      <alignment horizontal="left"/>
    </xf>
    <xf numFmtId="0" fontId="11" fillId="0" borderId="0" xfId="1" applyFont="1" applyAlignment="1">
      <alignment horizontal="right"/>
    </xf>
    <xf numFmtId="0" fontId="11" fillId="0" borderId="0" xfId="1" applyFont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2" borderId="13" xfId="0" applyFont="1" applyFill="1" applyBorder="1" applyAlignment="1" applyProtection="1">
      <alignment horizontal="center" wrapText="1"/>
      <protection locked="0"/>
    </xf>
    <xf numFmtId="0" fontId="3" fillId="2" borderId="14" xfId="0" applyFont="1" applyFill="1" applyBorder="1" applyAlignment="1" applyProtection="1">
      <alignment horizontal="center" wrapText="1"/>
      <protection locked="0"/>
    </xf>
    <xf numFmtId="0" fontId="3" fillId="2" borderId="15" xfId="0" applyFont="1" applyFill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3" fillId="2" borderId="11" xfId="0" applyFont="1" applyFill="1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3" fillId="2" borderId="3" xfId="1" applyFont="1" applyFill="1" applyBorder="1" applyAlignment="1">
      <alignment horizontal="left"/>
    </xf>
    <xf numFmtId="0" fontId="3" fillId="2" borderId="4" xfId="1" applyFont="1" applyFill="1" applyBorder="1" applyAlignment="1">
      <alignment horizontal="left"/>
    </xf>
    <xf numFmtId="0" fontId="1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1" applyFont="1" applyAlignment="1">
      <alignment wrapText="1"/>
    </xf>
    <xf numFmtId="0" fontId="1" fillId="0" borderId="0" xfId="1" applyFont="1"/>
    <xf numFmtId="43" fontId="3" fillId="0" borderId="1" xfId="2" applyFont="1" applyFill="1" applyBorder="1" applyAlignment="1">
      <alignment horizontal="left" vertical="center" wrapText="1"/>
    </xf>
    <xf numFmtId="43" fontId="3" fillId="3" borderId="1" xfId="2" applyFont="1" applyFill="1" applyBorder="1" applyAlignment="1">
      <alignment horizontal="right" wrapText="1"/>
    </xf>
    <xf numFmtId="43" fontId="3" fillId="5" borderId="1" xfId="2" applyFont="1" applyFill="1" applyBorder="1" applyAlignment="1">
      <alignment horizontal="right" wrapText="1"/>
    </xf>
    <xf numFmtId="0" fontId="3" fillId="0" borderId="1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8" xfId="0" applyFont="1" applyFill="1" applyBorder="1" applyAlignment="1">
      <alignment horizontal="right"/>
    </xf>
    <xf numFmtId="0" fontId="3" fillId="0" borderId="9" xfId="0" applyFont="1" applyBorder="1" applyAlignment="1">
      <alignment wrapText="1"/>
    </xf>
    <xf numFmtId="4" fontId="3" fillId="3" borderId="9" xfId="0" applyNumberFormat="1" applyFont="1" applyFill="1" applyBorder="1" applyAlignment="1">
      <alignment horizontal="right" wrapText="1"/>
    </xf>
    <xf numFmtId="4" fontId="3" fillId="3" borderId="9" xfId="0" applyNumberFormat="1" applyFont="1" applyFill="1" applyBorder="1" applyAlignment="1">
      <alignment horizontal="right"/>
    </xf>
    <xf numFmtId="4" fontId="3" fillId="3" borderId="10" xfId="0" applyNumberFormat="1" applyFont="1" applyFill="1" applyBorder="1" applyAlignment="1">
      <alignment horizontal="right"/>
    </xf>
    <xf numFmtId="0" fontId="15" fillId="0" borderId="0" xfId="0" applyFont="1"/>
    <xf numFmtId="0" fontId="16" fillId="0" borderId="0" xfId="0" applyFont="1"/>
    <xf numFmtId="0" fontId="1" fillId="0" borderId="0" xfId="1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 wrapText="1"/>
    </xf>
    <xf numFmtId="43" fontId="3" fillId="0" borderId="1" xfId="3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vertical="center"/>
    </xf>
    <xf numFmtId="0" fontId="3" fillId="0" borderId="4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</cellXfs>
  <cellStyles count="5">
    <cellStyle name="Čiarka" xfId="2" builtinId="3"/>
    <cellStyle name="Čiarka 2" xfId="3"/>
    <cellStyle name="Čiarka 3" xfId="4"/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118</xdr:row>
      <xdr:rowOff>95250</xdr:rowOff>
    </xdr:from>
    <xdr:to>
      <xdr:col>2</xdr:col>
      <xdr:colOff>1400175</xdr:colOff>
      <xdr:row>128</xdr:row>
      <xdr:rowOff>47625</xdr:rowOff>
    </xdr:to>
    <xdr:sp macro="" textlink="">
      <xdr:nvSpPr>
        <xdr:cNvPr id="2" name="BlokTextu 1"/>
        <xdr:cNvSpPr txBox="1"/>
      </xdr:nvSpPr>
      <xdr:spPr>
        <a:xfrm>
          <a:off x="609600" y="40214550"/>
          <a:ext cx="5762625" cy="1857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Dodávateľ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č.1,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</a:t>
          </a:r>
          <a:r>
            <a:rPr lang="sk-SK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enová ponuka za t. j. lesníckej služby v € bez DPH</a:t>
          </a:r>
          <a:r>
            <a:rPr lang="sk-SK"/>
            <a:t> 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2"/>
  <sheetViews>
    <sheetView tabSelected="1" zoomScale="87" zoomScaleNormal="87" workbookViewId="0">
      <selection activeCell="O92" sqref="O92"/>
    </sheetView>
  </sheetViews>
  <sheetFormatPr defaultRowHeight="12.75" x14ac:dyDescent="0.2"/>
  <cols>
    <col min="1" max="1" width="8.7109375" style="51" customWidth="1"/>
    <col min="2" max="2" width="69.7109375" style="51" customWidth="1"/>
    <col min="3" max="3" width="49.42578125" style="51" customWidth="1"/>
    <col min="4" max="4" width="11.5703125" style="67" customWidth="1"/>
    <col min="5" max="5" width="13.85546875" style="51" customWidth="1"/>
    <col min="6" max="6" width="16" style="51" customWidth="1"/>
    <col min="7" max="7" width="20" style="51" customWidth="1"/>
    <col min="8" max="8" width="15.140625" style="51" customWidth="1"/>
    <col min="9" max="9" width="19" style="51" customWidth="1"/>
    <col min="10" max="238" width="9.140625" style="51"/>
    <col min="239" max="239" width="10.42578125" style="51" customWidth="1"/>
    <col min="240" max="240" width="57.7109375" style="51" customWidth="1"/>
    <col min="241" max="241" width="46.140625" style="51" customWidth="1"/>
    <col min="242" max="242" width="14" style="51" customWidth="1"/>
    <col min="243" max="243" width="9.140625" style="51"/>
    <col min="244" max="244" width="8.85546875" style="51" customWidth="1"/>
    <col min="245" max="245" width="11.140625" style="51" customWidth="1"/>
    <col min="246" max="246" width="10.7109375" style="51" customWidth="1"/>
    <col min="247" max="494" width="9.140625" style="51"/>
    <col min="495" max="495" width="10.42578125" style="51" customWidth="1"/>
    <col min="496" max="496" width="57.7109375" style="51" customWidth="1"/>
    <col min="497" max="497" width="46.140625" style="51" customWidth="1"/>
    <col min="498" max="498" width="14" style="51" customWidth="1"/>
    <col min="499" max="499" width="9.140625" style="51"/>
    <col min="500" max="500" width="8.85546875" style="51" customWidth="1"/>
    <col min="501" max="501" width="11.140625" style="51" customWidth="1"/>
    <col min="502" max="502" width="10.7109375" style="51" customWidth="1"/>
    <col min="503" max="750" width="9.140625" style="51"/>
    <col min="751" max="751" width="10.42578125" style="51" customWidth="1"/>
    <col min="752" max="752" width="57.7109375" style="51" customWidth="1"/>
    <col min="753" max="753" width="46.140625" style="51" customWidth="1"/>
    <col min="754" max="754" width="14" style="51" customWidth="1"/>
    <col min="755" max="755" width="9.140625" style="51"/>
    <col min="756" max="756" width="8.85546875" style="51" customWidth="1"/>
    <col min="757" max="757" width="11.140625" style="51" customWidth="1"/>
    <col min="758" max="758" width="10.7109375" style="51" customWidth="1"/>
    <col min="759" max="1006" width="9.140625" style="51"/>
    <col min="1007" max="1007" width="10.42578125" style="51" customWidth="1"/>
    <col min="1008" max="1008" width="57.7109375" style="51" customWidth="1"/>
    <col min="1009" max="1009" width="46.140625" style="51" customWidth="1"/>
    <col min="1010" max="1010" width="14" style="51" customWidth="1"/>
    <col min="1011" max="1011" width="9.140625" style="51"/>
    <col min="1012" max="1012" width="8.85546875" style="51" customWidth="1"/>
    <col min="1013" max="1013" width="11.140625" style="51" customWidth="1"/>
    <col min="1014" max="1014" width="10.7109375" style="51" customWidth="1"/>
    <col min="1015" max="1262" width="9.140625" style="51"/>
    <col min="1263" max="1263" width="10.42578125" style="51" customWidth="1"/>
    <col min="1264" max="1264" width="57.7109375" style="51" customWidth="1"/>
    <col min="1265" max="1265" width="46.140625" style="51" customWidth="1"/>
    <col min="1266" max="1266" width="14" style="51" customWidth="1"/>
    <col min="1267" max="1267" width="9.140625" style="51"/>
    <col min="1268" max="1268" width="8.85546875" style="51" customWidth="1"/>
    <col min="1269" max="1269" width="11.140625" style="51" customWidth="1"/>
    <col min="1270" max="1270" width="10.7109375" style="51" customWidth="1"/>
    <col min="1271" max="1518" width="9.140625" style="51"/>
    <col min="1519" max="1519" width="10.42578125" style="51" customWidth="1"/>
    <col min="1520" max="1520" width="57.7109375" style="51" customWidth="1"/>
    <col min="1521" max="1521" width="46.140625" style="51" customWidth="1"/>
    <col min="1522" max="1522" width="14" style="51" customWidth="1"/>
    <col min="1523" max="1523" width="9.140625" style="51"/>
    <col min="1524" max="1524" width="8.85546875" style="51" customWidth="1"/>
    <col min="1525" max="1525" width="11.140625" style="51" customWidth="1"/>
    <col min="1526" max="1526" width="10.7109375" style="51" customWidth="1"/>
    <col min="1527" max="1774" width="9.140625" style="51"/>
    <col min="1775" max="1775" width="10.42578125" style="51" customWidth="1"/>
    <col min="1776" max="1776" width="57.7109375" style="51" customWidth="1"/>
    <col min="1777" max="1777" width="46.140625" style="51" customWidth="1"/>
    <col min="1778" max="1778" width="14" style="51" customWidth="1"/>
    <col min="1779" max="1779" width="9.140625" style="51"/>
    <col min="1780" max="1780" width="8.85546875" style="51" customWidth="1"/>
    <col min="1781" max="1781" width="11.140625" style="51" customWidth="1"/>
    <col min="1782" max="1782" width="10.7109375" style="51" customWidth="1"/>
    <col min="1783" max="2030" width="9.140625" style="51"/>
    <col min="2031" max="2031" width="10.42578125" style="51" customWidth="1"/>
    <col min="2032" max="2032" width="57.7109375" style="51" customWidth="1"/>
    <col min="2033" max="2033" width="46.140625" style="51" customWidth="1"/>
    <col min="2034" max="2034" width="14" style="51" customWidth="1"/>
    <col min="2035" max="2035" width="9.140625" style="51"/>
    <col min="2036" max="2036" width="8.85546875" style="51" customWidth="1"/>
    <col min="2037" max="2037" width="11.140625" style="51" customWidth="1"/>
    <col min="2038" max="2038" width="10.7109375" style="51" customWidth="1"/>
    <col min="2039" max="2286" width="9.140625" style="51"/>
    <col min="2287" max="2287" width="10.42578125" style="51" customWidth="1"/>
    <col min="2288" max="2288" width="57.7109375" style="51" customWidth="1"/>
    <col min="2289" max="2289" width="46.140625" style="51" customWidth="1"/>
    <col min="2290" max="2290" width="14" style="51" customWidth="1"/>
    <col min="2291" max="2291" width="9.140625" style="51"/>
    <col min="2292" max="2292" width="8.85546875" style="51" customWidth="1"/>
    <col min="2293" max="2293" width="11.140625" style="51" customWidth="1"/>
    <col min="2294" max="2294" width="10.7109375" style="51" customWidth="1"/>
    <col min="2295" max="2542" width="9.140625" style="51"/>
    <col min="2543" max="2543" width="10.42578125" style="51" customWidth="1"/>
    <col min="2544" max="2544" width="57.7109375" style="51" customWidth="1"/>
    <col min="2545" max="2545" width="46.140625" style="51" customWidth="1"/>
    <col min="2546" max="2546" width="14" style="51" customWidth="1"/>
    <col min="2547" max="2547" width="9.140625" style="51"/>
    <col min="2548" max="2548" width="8.85546875" style="51" customWidth="1"/>
    <col min="2549" max="2549" width="11.140625" style="51" customWidth="1"/>
    <col min="2550" max="2550" width="10.7109375" style="51" customWidth="1"/>
    <col min="2551" max="2798" width="9.140625" style="51"/>
    <col min="2799" max="2799" width="10.42578125" style="51" customWidth="1"/>
    <col min="2800" max="2800" width="57.7109375" style="51" customWidth="1"/>
    <col min="2801" max="2801" width="46.140625" style="51" customWidth="1"/>
    <col min="2802" max="2802" width="14" style="51" customWidth="1"/>
    <col min="2803" max="2803" width="9.140625" style="51"/>
    <col min="2804" max="2804" width="8.85546875" style="51" customWidth="1"/>
    <col min="2805" max="2805" width="11.140625" style="51" customWidth="1"/>
    <col min="2806" max="2806" width="10.7109375" style="51" customWidth="1"/>
    <col min="2807" max="3054" width="9.140625" style="51"/>
    <col min="3055" max="3055" width="10.42578125" style="51" customWidth="1"/>
    <col min="3056" max="3056" width="57.7109375" style="51" customWidth="1"/>
    <col min="3057" max="3057" width="46.140625" style="51" customWidth="1"/>
    <col min="3058" max="3058" width="14" style="51" customWidth="1"/>
    <col min="3059" max="3059" width="9.140625" style="51"/>
    <col min="3060" max="3060" width="8.85546875" style="51" customWidth="1"/>
    <col min="3061" max="3061" width="11.140625" style="51" customWidth="1"/>
    <col min="3062" max="3062" width="10.7109375" style="51" customWidth="1"/>
    <col min="3063" max="3310" width="9.140625" style="51"/>
    <col min="3311" max="3311" width="10.42578125" style="51" customWidth="1"/>
    <col min="3312" max="3312" width="57.7109375" style="51" customWidth="1"/>
    <col min="3313" max="3313" width="46.140625" style="51" customWidth="1"/>
    <col min="3314" max="3314" width="14" style="51" customWidth="1"/>
    <col min="3315" max="3315" width="9.140625" style="51"/>
    <col min="3316" max="3316" width="8.85546875" style="51" customWidth="1"/>
    <col min="3317" max="3317" width="11.140625" style="51" customWidth="1"/>
    <col min="3318" max="3318" width="10.7109375" style="51" customWidth="1"/>
    <col min="3319" max="3566" width="9.140625" style="51"/>
    <col min="3567" max="3567" width="10.42578125" style="51" customWidth="1"/>
    <col min="3568" max="3568" width="57.7109375" style="51" customWidth="1"/>
    <col min="3569" max="3569" width="46.140625" style="51" customWidth="1"/>
    <col min="3570" max="3570" width="14" style="51" customWidth="1"/>
    <col min="3571" max="3571" width="9.140625" style="51"/>
    <col min="3572" max="3572" width="8.85546875" style="51" customWidth="1"/>
    <col min="3573" max="3573" width="11.140625" style="51" customWidth="1"/>
    <col min="3574" max="3574" width="10.7109375" style="51" customWidth="1"/>
    <col min="3575" max="3822" width="9.140625" style="51"/>
    <col min="3823" max="3823" width="10.42578125" style="51" customWidth="1"/>
    <col min="3824" max="3824" width="57.7109375" style="51" customWidth="1"/>
    <col min="3825" max="3825" width="46.140625" style="51" customWidth="1"/>
    <col min="3826" max="3826" width="14" style="51" customWidth="1"/>
    <col min="3827" max="3827" width="9.140625" style="51"/>
    <col min="3828" max="3828" width="8.85546875" style="51" customWidth="1"/>
    <col min="3829" max="3829" width="11.140625" style="51" customWidth="1"/>
    <col min="3830" max="3830" width="10.7109375" style="51" customWidth="1"/>
    <col min="3831" max="4078" width="9.140625" style="51"/>
    <col min="4079" max="4079" width="10.42578125" style="51" customWidth="1"/>
    <col min="4080" max="4080" width="57.7109375" style="51" customWidth="1"/>
    <col min="4081" max="4081" width="46.140625" style="51" customWidth="1"/>
    <col min="4082" max="4082" width="14" style="51" customWidth="1"/>
    <col min="4083" max="4083" width="9.140625" style="51"/>
    <col min="4084" max="4084" width="8.85546875" style="51" customWidth="1"/>
    <col min="4085" max="4085" width="11.140625" style="51" customWidth="1"/>
    <col min="4086" max="4086" width="10.7109375" style="51" customWidth="1"/>
    <col min="4087" max="4334" width="9.140625" style="51"/>
    <col min="4335" max="4335" width="10.42578125" style="51" customWidth="1"/>
    <col min="4336" max="4336" width="57.7109375" style="51" customWidth="1"/>
    <col min="4337" max="4337" width="46.140625" style="51" customWidth="1"/>
    <col min="4338" max="4338" width="14" style="51" customWidth="1"/>
    <col min="4339" max="4339" width="9.140625" style="51"/>
    <col min="4340" max="4340" width="8.85546875" style="51" customWidth="1"/>
    <col min="4341" max="4341" width="11.140625" style="51" customWidth="1"/>
    <col min="4342" max="4342" width="10.7109375" style="51" customWidth="1"/>
    <col min="4343" max="4590" width="9.140625" style="51"/>
    <col min="4591" max="4591" width="10.42578125" style="51" customWidth="1"/>
    <col min="4592" max="4592" width="57.7109375" style="51" customWidth="1"/>
    <col min="4593" max="4593" width="46.140625" style="51" customWidth="1"/>
    <col min="4594" max="4594" width="14" style="51" customWidth="1"/>
    <col min="4595" max="4595" width="9.140625" style="51"/>
    <col min="4596" max="4596" width="8.85546875" style="51" customWidth="1"/>
    <col min="4597" max="4597" width="11.140625" style="51" customWidth="1"/>
    <col min="4598" max="4598" width="10.7109375" style="51" customWidth="1"/>
    <col min="4599" max="4846" width="9.140625" style="51"/>
    <col min="4847" max="4847" width="10.42578125" style="51" customWidth="1"/>
    <col min="4848" max="4848" width="57.7109375" style="51" customWidth="1"/>
    <col min="4849" max="4849" width="46.140625" style="51" customWidth="1"/>
    <col min="4850" max="4850" width="14" style="51" customWidth="1"/>
    <col min="4851" max="4851" width="9.140625" style="51"/>
    <col min="4852" max="4852" width="8.85546875" style="51" customWidth="1"/>
    <col min="4853" max="4853" width="11.140625" style="51" customWidth="1"/>
    <col min="4854" max="4854" width="10.7109375" style="51" customWidth="1"/>
    <col min="4855" max="5102" width="9.140625" style="51"/>
    <col min="5103" max="5103" width="10.42578125" style="51" customWidth="1"/>
    <col min="5104" max="5104" width="57.7109375" style="51" customWidth="1"/>
    <col min="5105" max="5105" width="46.140625" style="51" customWidth="1"/>
    <col min="5106" max="5106" width="14" style="51" customWidth="1"/>
    <col min="5107" max="5107" width="9.140625" style="51"/>
    <col min="5108" max="5108" width="8.85546875" style="51" customWidth="1"/>
    <col min="5109" max="5109" width="11.140625" style="51" customWidth="1"/>
    <col min="5110" max="5110" width="10.7109375" style="51" customWidth="1"/>
    <col min="5111" max="5358" width="9.140625" style="51"/>
    <col min="5359" max="5359" width="10.42578125" style="51" customWidth="1"/>
    <col min="5360" max="5360" width="57.7109375" style="51" customWidth="1"/>
    <col min="5361" max="5361" width="46.140625" style="51" customWidth="1"/>
    <col min="5362" max="5362" width="14" style="51" customWidth="1"/>
    <col min="5363" max="5363" width="9.140625" style="51"/>
    <col min="5364" max="5364" width="8.85546875" style="51" customWidth="1"/>
    <col min="5365" max="5365" width="11.140625" style="51" customWidth="1"/>
    <col min="5366" max="5366" width="10.7109375" style="51" customWidth="1"/>
    <col min="5367" max="5614" width="9.140625" style="51"/>
    <col min="5615" max="5615" width="10.42578125" style="51" customWidth="1"/>
    <col min="5616" max="5616" width="57.7109375" style="51" customWidth="1"/>
    <col min="5617" max="5617" width="46.140625" style="51" customWidth="1"/>
    <col min="5618" max="5618" width="14" style="51" customWidth="1"/>
    <col min="5619" max="5619" width="9.140625" style="51"/>
    <col min="5620" max="5620" width="8.85546875" style="51" customWidth="1"/>
    <col min="5621" max="5621" width="11.140625" style="51" customWidth="1"/>
    <col min="5622" max="5622" width="10.7109375" style="51" customWidth="1"/>
    <col min="5623" max="5870" width="9.140625" style="51"/>
    <col min="5871" max="5871" width="10.42578125" style="51" customWidth="1"/>
    <col min="5872" max="5872" width="57.7109375" style="51" customWidth="1"/>
    <col min="5873" max="5873" width="46.140625" style="51" customWidth="1"/>
    <col min="5874" max="5874" width="14" style="51" customWidth="1"/>
    <col min="5875" max="5875" width="9.140625" style="51"/>
    <col min="5876" max="5876" width="8.85546875" style="51" customWidth="1"/>
    <col min="5877" max="5877" width="11.140625" style="51" customWidth="1"/>
    <col min="5878" max="5878" width="10.7109375" style="51" customWidth="1"/>
    <col min="5879" max="6126" width="9.140625" style="51"/>
    <col min="6127" max="6127" width="10.42578125" style="51" customWidth="1"/>
    <col min="6128" max="6128" width="57.7109375" style="51" customWidth="1"/>
    <col min="6129" max="6129" width="46.140625" style="51" customWidth="1"/>
    <col min="6130" max="6130" width="14" style="51" customWidth="1"/>
    <col min="6131" max="6131" width="9.140625" style="51"/>
    <col min="6132" max="6132" width="8.85546875" style="51" customWidth="1"/>
    <col min="6133" max="6133" width="11.140625" style="51" customWidth="1"/>
    <col min="6134" max="6134" width="10.7109375" style="51" customWidth="1"/>
    <col min="6135" max="6382" width="9.140625" style="51"/>
    <col min="6383" max="6383" width="10.42578125" style="51" customWidth="1"/>
    <col min="6384" max="6384" width="57.7109375" style="51" customWidth="1"/>
    <col min="6385" max="6385" width="46.140625" style="51" customWidth="1"/>
    <col min="6386" max="6386" width="14" style="51" customWidth="1"/>
    <col min="6387" max="6387" width="9.140625" style="51"/>
    <col min="6388" max="6388" width="8.85546875" style="51" customWidth="1"/>
    <col min="6389" max="6389" width="11.140625" style="51" customWidth="1"/>
    <col min="6390" max="6390" width="10.7109375" style="51" customWidth="1"/>
    <col min="6391" max="6638" width="9.140625" style="51"/>
    <col min="6639" max="6639" width="10.42578125" style="51" customWidth="1"/>
    <col min="6640" max="6640" width="57.7109375" style="51" customWidth="1"/>
    <col min="6641" max="6641" width="46.140625" style="51" customWidth="1"/>
    <col min="6642" max="6642" width="14" style="51" customWidth="1"/>
    <col min="6643" max="6643" width="9.140625" style="51"/>
    <col min="6644" max="6644" width="8.85546875" style="51" customWidth="1"/>
    <col min="6645" max="6645" width="11.140625" style="51" customWidth="1"/>
    <col min="6646" max="6646" width="10.7109375" style="51" customWidth="1"/>
    <col min="6647" max="6894" width="9.140625" style="51"/>
    <col min="6895" max="6895" width="10.42578125" style="51" customWidth="1"/>
    <col min="6896" max="6896" width="57.7109375" style="51" customWidth="1"/>
    <col min="6897" max="6897" width="46.140625" style="51" customWidth="1"/>
    <col min="6898" max="6898" width="14" style="51" customWidth="1"/>
    <col min="6899" max="6899" width="9.140625" style="51"/>
    <col min="6900" max="6900" width="8.85546875" style="51" customWidth="1"/>
    <col min="6901" max="6901" width="11.140625" style="51" customWidth="1"/>
    <col min="6902" max="6902" width="10.7109375" style="51" customWidth="1"/>
    <col min="6903" max="7150" width="9.140625" style="51"/>
    <col min="7151" max="7151" width="10.42578125" style="51" customWidth="1"/>
    <col min="7152" max="7152" width="57.7109375" style="51" customWidth="1"/>
    <col min="7153" max="7153" width="46.140625" style="51" customWidth="1"/>
    <col min="7154" max="7154" width="14" style="51" customWidth="1"/>
    <col min="7155" max="7155" width="9.140625" style="51"/>
    <col min="7156" max="7156" width="8.85546875" style="51" customWidth="1"/>
    <col min="7157" max="7157" width="11.140625" style="51" customWidth="1"/>
    <col min="7158" max="7158" width="10.7109375" style="51" customWidth="1"/>
    <col min="7159" max="7406" width="9.140625" style="51"/>
    <col min="7407" max="7407" width="10.42578125" style="51" customWidth="1"/>
    <col min="7408" max="7408" width="57.7109375" style="51" customWidth="1"/>
    <col min="7409" max="7409" width="46.140625" style="51" customWidth="1"/>
    <col min="7410" max="7410" width="14" style="51" customWidth="1"/>
    <col min="7411" max="7411" width="9.140625" style="51"/>
    <col min="7412" max="7412" width="8.85546875" style="51" customWidth="1"/>
    <col min="7413" max="7413" width="11.140625" style="51" customWidth="1"/>
    <col min="7414" max="7414" width="10.7109375" style="51" customWidth="1"/>
    <col min="7415" max="7662" width="9.140625" style="51"/>
    <col min="7663" max="7663" width="10.42578125" style="51" customWidth="1"/>
    <col min="7664" max="7664" width="57.7109375" style="51" customWidth="1"/>
    <col min="7665" max="7665" width="46.140625" style="51" customWidth="1"/>
    <col min="7666" max="7666" width="14" style="51" customWidth="1"/>
    <col min="7667" max="7667" width="9.140625" style="51"/>
    <col min="7668" max="7668" width="8.85546875" style="51" customWidth="1"/>
    <col min="7669" max="7669" width="11.140625" style="51" customWidth="1"/>
    <col min="7670" max="7670" width="10.7109375" style="51" customWidth="1"/>
    <col min="7671" max="7918" width="9.140625" style="51"/>
    <col min="7919" max="7919" width="10.42578125" style="51" customWidth="1"/>
    <col min="7920" max="7920" width="57.7109375" style="51" customWidth="1"/>
    <col min="7921" max="7921" width="46.140625" style="51" customWidth="1"/>
    <col min="7922" max="7922" width="14" style="51" customWidth="1"/>
    <col min="7923" max="7923" width="9.140625" style="51"/>
    <col min="7924" max="7924" width="8.85546875" style="51" customWidth="1"/>
    <col min="7925" max="7925" width="11.140625" style="51" customWidth="1"/>
    <col min="7926" max="7926" width="10.7109375" style="51" customWidth="1"/>
    <col min="7927" max="8174" width="9.140625" style="51"/>
    <col min="8175" max="8175" width="10.42578125" style="51" customWidth="1"/>
    <col min="8176" max="8176" width="57.7109375" style="51" customWidth="1"/>
    <col min="8177" max="8177" width="46.140625" style="51" customWidth="1"/>
    <col min="8178" max="8178" width="14" style="51" customWidth="1"/>
    <col min="8179" max="8179" width="9.140625" style="51"/>
    <col min="8180" max="8180" width="8.85546875" style="51" customWidth="1"/>
    <col min="8181" max="8181" width="11.140625" style="51" customWidth="1"/>
    <col min="8182" max="8182" width="10.7109375" style="51" customWidth="1"/>
    <col min="8183" max="8430" width="9.140625" style="51"/>
    <col min="8431" max="8431" width="10.42578125" style="51" customWidth="1"/>
    <col min="8432" max="8432" width="57.7109375" style="51" customWidth="1"/>
    <col min="8433" max="8433" width="46.140625" style="51" customWidth="1"/>
    <col min="8434" max="8434" width="14" style="51" customWidth="1"/>
    <col min="8435" max="8435" width="9.140625" style="51"/>
    <col min="8436" max="8436" width="8.85546875" style="51" customWidth="1"/>
    <col min="8437" max="8437" width="11.140625" style="51" customWidth="1"/>
    <col min="8438" max="8438" width="10.7109375" style="51" customWidth="1"/>
    <col min="8439" max="8686" width="9.140625" style="51"/>
    <col min="8687" max="8687" width="10.42578125" style="51" customWidth="1"/>
    <col min="8688" max="8688" width="57.7109375" style="51" customWidth="1"/>
    <col min="8689" max="8689" width="46.140625" style="51" customWidth="1"/>
    <col min="8690" max="8690" width="14" style="51" customWidth="1"/>
    <col min="8691" max="8691" width="9.140625" style="51"/>
    <col min="8692" max="8692" width="8.85546875" style="51" customWidth="1"/>
    <col min="8693" max="8693" width="11.140625" style="51" customWidth="1"/>
    <col min="8694" max="8694" width="10.7109375" style="51" customWidth="1"/>
    <col min="8695" max="8942" width="9.140625" style="51"/>
    <col min="8943" max="8943" width="10.42578125" style="51" customWidth="1"/>
    <col min="8944" max="8944" width="57.7109375" style="51" customWidth="1"/>
    <col min="8945" max="8945" width="46.140625" style="51" customWidth="1"/>
    <col min="8946" max="8946" width="14" style="51" customWidth="1"/>
    <col min="8947" max="8947" width="9.140625" style="51"/>
    <col min="8948" max="8948" width="8.85546875" style="51" customWidth="1"/>
    <col min="8949" max="8949" width="11.140625" style="51" customWidth="1"/>
    <col min="8950" max="8950" width="10.7109375" style="51" customWidth="1"/>
    <col min="8951" max="9198" width="9.140625" style="51"/>
    <col min="9199" max="9199" width="10.42578125" style="51" customWidth="1"/>
    <col min="9200" max="9200" width="57.7109375" style="51" customWidth="1"/>
    <col min="9201" max="9201" width="46.140625" style="51" customWidth="1"/>
    <col min="9202" max="9202" width="14" style="51" customWidth="1"/>
    <col min="9203" max="9203" width="9.140625" style="51"/>
    <col min="9204" max="9204" width="8.85546875" style="51" customWidth="1"/>
    <col min="9205" max="9205" width="11.140625" style="51" customWidth="1"/>
    <col min="9206" max="9206" width="10.7109375" style="51" customWidth="1"/>
    <col min="9207" max="9454" width="9.140625" style="51"/>
    <col min="9455" max="9455" width="10.42578125" style="51" customWidth="1"/>
    <col min="9456" max="9456" width="57.7109375" style="51" customWidth="1"/>
    <col min="9457" max="9457" width="46.140625" style="51" customWidth="1"/>
    <col min="9458" max="9458" width="14" style="51" customWidth="1"/>
    <col min="9459" max="9459" width="9.140625" style="51"/>
    <col min="9460" max="9460" width="8.85546875" style="51" customWidth="1"/>
    <col min="9461" max="9461" width="11.140625" style="51" customWidth="1"/>
    <col min="9462" max="9462" width="10.7109375" style="51" customWidth="1"/>
    <col min="9463" max="9710" width="9.140625" style="51"/>
    <col min="9711" max="9711" width="10.42578125" style="51" customWidth="1"/>
    <col min="9712" max="9712" width="57.7109375" style="51" customWidth="1"/>
    <col min="9713" max="9713" width="46.140625" style="51" customWidth="1"/>
    <col min="9714" max="9714" width="14" style="51" customWidth="1"/>
    <col min="9715" max="9715" width="9.140625" style="51"/>
    <col min="9716" max="9716" width="8.85546875" style="51" customWidth="1"/>
    <col min="9717" max="9717" width="11.140625" style="51" customWidth="1"/>
    <col min="9718" max="9718" width="10.7109375" style="51" customWidth="1"/>
    <col min="9719" max="9966" width="9.140625" style="51"/>
    <col min="9967" max="9967" width="10.42578125" style="51" customWidth="1"/>
    <col min="9968" max="9968" width="57.7109375" style="51" customWidth="1"/>
    <col min="9969" max="9969" width="46.140625" style="51" customWidth="1"/>
    <col min="9970" max="9970" width="14" style="51" customWidth="1"/>
    <col min="9971" max="9971" width="9.140625" style="51"/>
    <col min="9972" max="9972" width="8.85546875" style="51" customWidth="1"/>
    <col min="9973" max="9973" width="11.140625" style="51" customWidth="1"/>
    <col min="9974" max="9974" width="10.7109375" style="51" customWidth="1"/>
    <col min="9975" max="10222" width="9.140625" style="51"/>
    <col min="10223" max="10223" width="10.42578125" style="51" customWidth="1"/>
    <col min="10224" max="10224" width="57.7109375" style="51" customWidth="1"/>
    <col min="10225" max="10225" width="46.140625" style="51" customWidth="1"/>
    <col min="10226" max="10226" width="14" style="51" customWidth="1"/>
    <col min="10227" max="10227" width="9.140625" style="51"/>
    <col min="10228" max="10228" width="8.85546875" style="51" customWidth="1"/>
    <col min="10229" max="10229" width="11.140625" style="51" customWidth="1"/>
    <col min="10230" max="10230" width="10.7109375" style="51" customWidth="1"/>
    <col min="10231" max="10478" width="9.140625" style="51"/>
    <col min="10479" max="10479" width="10.42578125" style="51" customWidth="1"/>
    <col min="10480" max="10480" width="57.7109375" style="51" customWidth="1"/>
    <col min="10481" max="10481" width="46.140625" style="51" customWidth="1"/>
    <col min="10482" max="10482" width="14" style="51" customWidth="1"/>
    <col min="10483" max="10483" width="9.140625" style="51"/>
    <col min="10484" max="10484" width="8.85546875" style="51" customWidth="1"/>
    <col min="10485" max="10485" width="11.140625" style="51" customWidth="1"/>
    <col min="10486" max="10486" width="10.7109375" style="51" customWidth="1"/>
    <col min="10487" max="10734" width="9.140625" style="51"/>
    <col min="10735" max="10735" width="10.42578125" style="51" customWidth="1"/>
    <col min="10736" max="10736" width="57.7109375" style="51" customWidth="1"/>
    <col min="10737" max="10737" width="46.140625" style="51" customWidth="1"/>
    <col min="10738" max="10738" width="14" style="51" customWidth="1"/>
    <col min="10739" max="10739" width="9.140625" style="51"/>
    <col min="10740" max="10740" width="8.85546875" style="51" customWidth="1"/>
    <col min="10741" max="10741" width="11.140625" style="51" customWidth="1"/>
    <col min="10742" max="10742" width="10.7109375" style="51" customWidth="1"/>
    <col min="10743" max="10990" width="9.140625" style="51"/>
    <col min="10991" max="10991" width="10.42578125" style="51" customWidth="1"/>
    <col min="10992" max="10992" width="57.7109375" style="51" customWidth="1"/>
    <col min="10993" max="10993" width="46.140625" style="51" customWidth="1"/>
    <col min="10994" max="10994" width="14" style="51" customWidth="1"/>
    <col min="10995" max="10995" width="9.140625" style="51"/>
    <col min="10996" max="10996" width="8.85546875" style="51" customWidth="1"/>
    <col min="10997" max="10997" width="11.140625" style="51" customWidth="1"/>
    <col min="10998" max="10998" width="10.7109375" style="51" customWidth="1"/>
    <col min="10999" max="11246" width="9.140625" style="51"/>
    <col min="11247" max="11247" width="10.42578125" style="51" customWidth="1"/>
    <col min="11248" max="11248" width="57.7109375" style="51" customWidth="1"/>
    <col min="11249" max="11249" width="46.140625" style="51" customWidth="1"/>
    <col min="11250" max="11250" width="14" style="51" customWidth="1"/>
    <col min="11251" max="11251" width="9.140625" style="51"/>
    <col min="11252" max="11252" width="8.85546875" style="51" customWidth="1"/>
    <col min="11253" max="11253" width="11.140625" style="51" customWidth="1"/>
    <col min="11254" max="11254" width="10.7109375" style="51" customWidth="1"/>
    <col min="11255" max="11502" width="9.140625" style="51"/>
    <col min="11503" max="11503" width="10.42578125" style="51" customWidth="1"/>
    <col min="11504" max="11504" width="57.7109375" style="51" customWidth="1"/>
    <col min="11505" max="11505" width="46.140625" style="51" customWidth="1"/>
    <col min="11506" max="11506" width="14" style="51" customWidth="1"/>
    <col min="11507" max="11507" width="9.140625" style="51"/>
    <col min="11508" max="11508" width="8.85546875" style="51" customWidth="1"/>
    <col min="11509" max="11509" width="11.140625" style="51" customWidth="1"/>
    <col min="11510" max="11510" width="10.7109375" style="51" customWidth="1"/>
    <col min="11511" max="11758" width="9.140625" style="51"/>
    <col min="11759" max="11759" width="10.42578125" style="51" customWidth="1"/>
    <col min="11760" max="11760" width="57.7109375" style="51" customWidth="1"/>
    <col min="11761" max="11761" width="46.140625" style="51" customWidth="1"/>
    <col min="11762" max="11762" width="14" style="51" customWidth="1"/>
    <col min="11763" max="11763" width="9.140625" style="51"/>
    <col min="11764" max="11764" width="8.85546875" style="51" customWidth="1"/>
    <col min="11765" max="11765" width="11.140625" style="51" customWidth="1"/>
    <col min="11766" max="11766" width="10.7109375" style="51" customWidth="1"/>
    <col min="11767" max="12014" width="9.140625" style="51"/>
    <col min="12015" max="12015" width="10.42578125" style="51" customWidth="1"/>
    <col min="12016" max="12016" width="57.7109375" style="51" customWidth="1"/>
    <col min="12017" max="12017" width="46.140625" style="51" customWidth="1"/>
    <col min="12018" max="12018" width="14" style="51" customWidth="1"/>
    <col min="12019" max="12019" width="9.140625" style="51"/>
    <col min="12020" max="12020" width="8.85546875" style="51" customWidth="1"/>
    <col min="12021" max="12021" width="11.140625" style="51" customWidth="1"/>
    <col min="12022" max="12022" width="10.7109375" style="51" customWidth="1"/>
    <col min="12023" max="12270" width="9.140625" style="51"/>
    <col min="12271" max="12271" width="10.42578125" style="51" customWidth="1"/>
    <col min="12272" max="12272" width="57.7109375" style="51" customWidth="1"/>
    <col min="12273" max="12273" width="46.140625" style="51" customWidth="1"/>
    <col min="12274" max="12274" width="14" style="51" customWidth="1"/>
    <col min="12275" max="12275" width="9.140625" style="51"/>
    <col min="12276" max="12276" width="8.85546875" style="51" customWidth="1"/>
    <col min="12277" max="12277" width="11.140625" style="51" customWidth="1"/>
    <col min="12278" max="12278" width="10.7109375" style="51" customWidth="1"/>
    <col min="12279" max="12526" width="9.140625" style="51"/>
    <col min="12527" max="12527" width="10.42578125" style="51" customWidth="1"/>
    <col min="12528" max="12528" width="57.7109375" style="51" customWidth="1"/>
    <col min="12529" max="12529" width="46.140625" style="51" customWidth="1"/>
    <col min="12530" max="12530" width="14" style="51" customWidth="1"/>
    <col min="12531" max="12531" width="9.140625" style="51"/>
    <col min="12532" max="12532" width="8.85546875" style="51" customWidth="1"/>
    <col min="12533" max="12533" width="11.140625" style="51" customWidth="1"/>
    <col min="12534" max="12534" width="10.7109375" style="51" customWidth="1"/>
    <col min="12535" max="12782" width="9.140625" style="51"/>
    <col min="12783" max="12783" width="10.42578125" style="51" customWidth="1"/>
    <col min="12784" max="12784" width="57.7109375" style="51" customWidth="1"/>
    <col min="12785" max="12785" width="46.140625" style="51" customWidth="1"/>
    <col min="12786" max="12786" width="14" style="51" customWidth="1"/>
    <col min="12787" max="12787" width="9.140625" style="51"/>
    <col min="12788" max="12788" width="8.85546875" style="51" customWidth="1"/>
    <col min="12789" max="12789" width="11.140625" style="51" customWidth="1"/>
    <col min="12790" max="12790" width="10.7109375" style="51" customWidth="1"/>
    <col min="12791" max="13038" width="9.140625" style="51"/>
    <col min="13039" max="13039" width="10.42578125" style="51" customWidth="1"/>
    <col min="13040" max="13040" width="57.7109375" style="51" customWidth="1"/>
    <col min="13041" max="13041" width="46.140625" style="51" customWidth="1"/>
    <col min="13042" max="13042" width="14" style="51" customWidth="1"/>
    <col min="13043" max="13043" width="9.140625" style="51"/>
    <col min="13044" max="13044" width="8.85546875" style="51" customWidth="1"/>
    <col min="13045" max="13045" width="11.140625" style="51" customWidth="1"/>
    <col min="13046" max="13046" width="10.7109375" style="51" customWidth="1"/>
    <col min="13047" max="13294" width="9.140625" style="51"/>
    <col min="13295" max="13295" width="10.42578125" style="51" customWidth="1"/>
    <col min="13296" max="13296" width="57.7109375" style="51" customWidth="1"/>
    <col min="13297" max="13297" width="46.140625" style="51" customWidth="1"/>
    <col min="13298" max="13298" width="14" style="51" customWidth="1"/>
    <col min="13299" max="13299" width="9.140625" style="51"/>
    <col min="13300" max="13300" width="8.85546875" style="51" customWidth="1"/>
    <col min="13301" max="13301" width="11.140625" style="51" customWidth="1"/>
    <col min="13302" max="13302" width="10.7109375" style="51" customWidth="1"/>
    <col min="13303" max="13550" width="9.140625" style="51"/>
    <col min="13551" max="13551" width="10.42578125" style="51" customWidth="1"/>
    <col min="13552" max="13552" width="57.7109375" style="51" customWidth="1"/>
    <col min="13553" max="13553" width="46.140625" style="51" customWidth="1"/>
    <col min="13554" max="13554" width="14" style="51" customWidth="1"/>
    <col min="13555" max="13555" width="9.140625" style="51"/>
    <col min="13556" max="13556" width="8.85546875" style="51" customWidth="1"/>
    <col min="13557" max="13557" width="11.140625" style="51" customWidth="1"/>
    <col min="13558" max="13558" width="10.7109375" style="51" customWidth="1"/>
    <col min="13559" max="13806" width="9.140625" style="51"/>
    <col min="13807" max="13807" width="10.42578125" style="51" customWidth="1"/>
    <col min="13808" max="13808" width="57.7109375" style="51" customWidth="1"/>
    <col min="13809" max="13809" width="46.140625" style="51" customWidth="1"/>
    <col min="13810" max="13810" width="14" style="51" customWidth="1"/>
    <col min="13811" max="13811" width="9.140625" style="51"/>
    <col min="13812" max="13812" width="8.85546875" style="51" customWidth="1"/>
    <col min="13813" max="13813" width="11.140625" style="51" customWidth="1"/>
    <col min="13814" max="13814" width="10.7109375" style="51" customWidth="1"/>
    <col min="13815" max="14062" width="9.140625" style="51"/>
    <col min="14063" max="14063" width="10.42578125" style="51" customWidth="1"/>
    <col min="14064" max="14064" width="57.7109375" style="51" customWidth="1"/>
    <col min="14065" max="14065" width="46.140625" style="51" customWidth="1"/>
    <col min="14066" max="14066" width="14" style="51" customWidth="1"/>
    <col min="14067" max="14067" width="9.140625" style="51"/>
    <col min="14068" max="14068" width="8.85546875" style="51" customWidth="1"/>
    <col min="14069" max="14069" width="11.140625" style="51" customWidth="1"/>
    <col min="14070" max="14070" width="10.7109375" style="51" customWidth="1"/>
    <col min="14071" max="14318" width="9.140625" style="51"/>
    <col min="14319" max="14319" width="10.42578125" style="51" customWidth="1"/>
    <col min="14320" max="14320" width="57.7109375" style="51" customWidth="1"/>
    <col min="14321" max="14321" width="46.140625" style="51" customWidth="1"/>
    <col min="14322" max="14322" width="14" style="51" customWidth="1"/>
    <col min="14323" max="14323" width="9.140625" style="51"/>
    <col min="14324" max="14324" width="8.85546875" style="51" customWidth="1"/>
    <col min="14325" max="14325" width="11.140625" style="51" customWidth="1"/>
    <col min="14326" max="14326" width="10.7109375" style="51" customWidth="1"/>
    <col min="14327" max="14574" width="9.140625" style="51"/>
    <col min="14575" max="14575" width="10.42578125" style="51" customWidth="1"/>
    <col min="14576" max="14576" width="57.7109375" style="51" customWidth="1"/>
    <col min="14577" max="14577" width="46.140625" style="51" customWidth="1"/>
    <col min="14578" max="14578" width="14" style="51" customWidth="1"/>
    <col min="14579" max="14579" width="9.140625" style="51"/>
    <col min="14580" max="14580" width="8.85546875" style="51" customWidth="1"/>
    <col min="14581" max="14581" width="11.140625" style="51" customWidth="1"/>
    <col min="14582" max="14582" width="10.7109375" style="51" customWidth="1"/>
    <col min="14583" max="14830" width="9.140625" style="51"/>
    <col min="14831" max="14831" width="10.42578125" style="51" customWidth="1"/>
    <col min="14832" max="14832" width="57.7109375" style="51" customWidth="1"/>
    <col min="14833" max="14833" width="46.140625" style="51" customWidth="1"/>
    <col min="14834" max="14834" width="14" style="51" customWidth="1"/>
    <col min="14835" max="14835" width="9.140625" style="51"/>
    <col min="14836" max="14836" width="8.85546875" style="51" customWidth="1"/>
    <col min="14837" max="14837" width="11.140625" style="51" customWidth="1"/>
    <col min="14838" max="14838" width="10.7109375" style="51" customWidth="1"/>
    <col min="14839" max="15086" width="9.140625" style="51"/>
    <col min="15087" max="15087" width="10.42578125" style="51" customWidth="1"/>
    <col min="15088" max="15088" width="57.7109375" style="51" customWidth="1"/>
    <col min="15089" max="15089" width="46.140625" style="51" customWidth="1"/>
    <col min="15090" max="15090" width="14" style="51" customWidth="1"/>
    <col min="15091" max="15091" width="9.140625" style="51"/>
    <col min="15092" max="15092" width="8.85546875" style="51" customWidth="1"/>
    <col min="15093" max="15093" width="11.140625" style="51" customWidth="1"/>
    <col min="15094" max="15094" width="10.7109375" style="51" customWidth="1"/>
    <col min="15095" max="15342" width="9.140625" style="51"/>
    <col min="15343" max="15343" width="10.42578125" style="51" customWidth="1"/>
    <col min="15344" max="15344" width="57.7109375" style="51" customWidth="1"/>
    <col min="15345" max="15345" width="46.140625" style="51" customWidth="1"/>
    <col min="15346" max="15346" width="14" style="51" customWidth="1"/>
    <col min="15347" max="15347" width="9.140625" style="51"/>
    <col min="15348" max="15348" width="8.85546875" style="51" customWidth="1"/>
    <col min="15349" max="15349" width="11.140625" style="51" customWidth="1"/>
    <col min="15350" max="15350" width="10.7109375" style="51" customWidth="1"/>
    <col min="15351" max="15598" width="9.140625" style="51"/>
    <col min="15599" max="15599" width="10.42578125" style="51" customWidth="1"/>
    <col min="15600" max="15600" width="57.7109375" style="51" customWidth="1"/>
    <col min="15601" max="15601" width="46.140625" style="51" customWidth="1"/>
    <col min="15602" max="15602" width="14" style="51" customWidth="1"/>
    <col min="15603" max="15603" width="9.140625" style="51"/>
    <col min="15604" max="15604" width="8.85546875" style="51" customWidth="1"/>
    <col min="15605" max="15605" width="11.140625" style="51" customWidth="1"/>
    <col min="15606" max="15606" width="10.7109375" style="51" customWidth="1"/>
    <col min="15607" max="15854" width="9.140625" style="51"/>
    <col min="15855" max="15855" width="10.42578125" style="51" customWidth="1"/>
    <col min="15856" max="15856" width="57.7109375" style="51" customWidth="1"/>
    <col min="15857" max="15857" width="46.140625" style="51" customWidth="1"/>
    <col min="15858" max="15858" width="14" style="51" customWidth="1"/>
    <col min="15859" max="15859" width="9.140625" style="51"/>
    <col min="15860" max="15860" width="8.85546875" style="51" customWidth="1"/>
    <col min="15861" max="15861" width="11.140625" style="51" customWidth="1"/>
    <col min="15862" max="15862" width="10.7109375" style="51" customWidth="1"/>
    <col min="15863" max="16110" width="9.140625" style="51"/>
    <col min="16111" max="16111" width="10.42578125" style="51" customWidth="1"/>
    <col min="16112" max="16112" width="57.7109375" style="51" customWidth="1"/>
    <col min="16113" max="16113" width="46.140625" style="51" customWidth="1"/>
    <col min="16114" max="16114" width="14" style="51" customWidth="1"/>
    <col min="16115" max="16115" width="9.140625" style="51"/>
    <col min="16116" max="16116" width="8.85546875" style="51" customWidth="1"/>
    <col min="16117" max="16117" width="11.140625" style="51" customWidth="1"/>
    <col min="16118" max="16118" width="10.7109375" style="51" customWidth="1"/>
    <col min="16119" max="16384" width="9.140625" style="51"/>
  </cols>
  <sheetData>
    <row r="1" spans="1:9" s="34" customFormat="1" ht="18.75" x14ac:dyDescent="0.3">
      <c r="A1" s="10" t="s">
        <v>189</v>
      </c>
      <c r="B1" s="14"/>
      <c r="D1" s="2"/>
      <c r="I1" s="36" t="s">
        <v>152</v>
      </c>
    </row>
    <row r="2" spans="1:9" s="34" customFormat="1" ht="12" customHeight="1" x14ac:dyDescent="0.25">
      <c r="D2" s="2"/>
    </row>
    <row r="3" spans="1:9" s="15" customFormat="1" ht="16.5" customHeight="1" x14ac:dyDescent="0.3">
      <c r="A3" s="11" t="s">
        <v>188</v>
      </c>
      <c r="B3" s="34"/>
      <c r="C3" s="34"/>
      <c r="D3" s="2"/>
      <c r="E3" s="34"/>
      <c r="F3" s="34"/>
      <c r="G3" s="34"/>
      <c r="H3" s="34"/>
      <c r="I3" s="34"/>
    </row>
    <row r="4" spans="1:9" s="34" customFormat="1" ht="18.75" customHeight="1" x14ac:dyDescent="0.3">
      <c r="A4" s="11" t="s">
        <v>190</v>
      </c>
      <c r="D4" s="2"/>
    </row>
    <row r="5" spans="1:9" s="15" customFormat="1" ht="18" customHeight="1" x14ac:dyDescent="0.25">
      <c r="A5" s="3" t="s">
        <v>166</v>
      </c>
      <c r="B5" s="34"/>
      <c r="C5" s="34"/>
      <c r="D5" s="2"/>
      <c r="E5" s="34"/>
      <c r="F5" s="34"/>
      <c r="G5" s="34"/>
      <c r="H5" s="34"/>
      <c r="I5" s="34"/>
    </row>
    <row r="6" spans="1:9" s="50" customFormat="1" ht="62.25" customHeight="1" x14ac:dyDescent="0.2">
      <c r="A6" s="48" t="s">
        <v>31</v>
      </c>
      <c r="B6" s="49" t="s">
        <v>32</v>
      </c>
      <c r="C6" s="49" t="s">
        <v>33</v>
      </c>
      <c r="D6" s="5" t="s">
        <v>154</v>
      </c>
      <c r="E6" s="6" t="s">
        <v>6</v>
      </c>
      <c r="F6" s="6" t="s">
        <v>153</v>
      </c>
      <c r="G6" s="6" t="s">
        <v>150</v>
      </c>
      <c r="H6" s="5" t="s">
        <v>161</v>
      </c>
      <c r="I6" s="5" t="s">
        <v>162</v>
      </c>
    </row>
    <row r="7" spans="1:9" ht="28.5" customHeight="1" x14ac:dyDescent="0.25">
      <c r="A7" s="68">
        <v>1</v>
      </c>
      <c r="B7" s="69" t="s">
        <v>7</v>
      </c>
      <c r="C7" s="30" t="s">
        <v>34</v>
      </c>
      <c r="D7" s="70" t="s">
        <v>8</v>
      </c>
      <c r="E7" s="31">
        <v>0.09</v>
      </c>
      <c r="F7" s="31">
        <v>5</v>
      </c>
      <c r="G7" s="32">
        <v>185.83</v>
      </c>
      <c r="H7" s="17"/>
      <c r="I7" s="12">
        <f>F7*H7</f>
        <v>0</v>
      </c>
    </row>
    <row r="8" spans="1:9" ht="28.5" customHeight="1" x14ac:dyDescent="0.25">
      <c r="A8" s="68">
        <v>2</v>
      </c>
      <c r="B8" s="69" t="s">
        <v>9</v>
      </c>
      <c r="C8" s="30" t="s">
        <v>167</v>
      </c>
      <c r="D8" s="70" t="s">
        <v>8</v>
      </c>
      <c r="E8" s="31">
        <v>0.35</v>
      </c>
      <c r="F8" s="31">
        <v>25</v>
      </c>
      <c r="G8" s="31">
        <v>906.56</v>
      </c>
      <c r="H8" s="17"/>
      <c r="I8" s="12">
        <f t="shared" ref="I8:I78" si="0">F8*H8</f>
        <v>0</v>
      </c>
    </row>
    <row r="9" spans="1:9" ht="28.5" hidden="1" customHeight="1" x14ac:dyDescent="0.25">
      <c r="A9" s="68">
        <v>3</v>
      </c>
      <c r="B9" s="69" t="s">
        <v>10</v>
      </c>
      <c r="C9" s="30" t="s">
        <v>35</v>
      </c>
      <c r="D9" s="70" t="s">
        <v>8</v>
      </c>
      <c r="E9" s="13"/>
      <c r="F9" s="13"/>
      <c r="G9" s="13"/>
      <c r="H9" s="17"/>
      <c r="I9" s="12">
        <f t="shared" si="0"/>
        <v>0</v>
      </c>
    </row>
    <row r="10" spans="1:9" ht="28.5" hidden="1" customHeight="1" x14ac:dyDescent="0.25">
      <c r="A10" s="68">
        <v>4</v>
      </c>
      <c r="B10" s="69" t="s">
        <v>11</v>
      </c>
      <c r="C10" s="30" t="s">
        <v>36</v>
      </c>
      <c r="D10" s="70" t="s">
        <v>8</v>
      </c>
      <c r="E10" s="13"/>
      <c r="F10" s="13"/>
      <c r="G10" s="13"/>
      <c r="H10" s="17"/>
      <c r="I10" s="12">
        <f t="shared" si="0"/>
        <v>0</v>
      </c>
    </row>
    <row r="11" spans="1:9" ht="28.5" customHeight="1" x14ac:dyDescent="0.25">
      <c r="A11" s="68">
        <v>14</v>
      </c>
      <c r="B11" s="69" t="s">
        <v>38</v>
      </c>
      <c r="C11" s="30" t="s">
        <v>39</v>
      </c>
      <c r="D11" s="70" t="s">
        <v>13</v>
      </c>
      <c r="E11" s="13">
        <v>0</v>
      </c>
      <c r="F11" s="13">
        <v>10</v>
      </c>
      <c r="G11" s="13">
        <v>56.7</v>
      </c>
      <c r="H11" s="17"/>
      <c r="I11" s="12">
        <f t="shared" si="0"/>
        <v>0</v>
      </c>
    </row>
    <row r="12" spans="1:9" ht="28.5" customHeight="1" x14ac:dyDescent="0.25">
      <c r="A12" s="68">
        <v>15</v>
      </c>
      <c r="B12" s="69" t="s">
        <v>40</v>
      </c>
      <c r="C12" s="30" t="s">
        <v>39</v>
      </c>
      <c r="D12" s="70" t="s">
        <v>13</v>
      </c>
      <c r="E12" s="13">
        <v>0</v>
      </c>
      <c r="F12" s="13">
        <v>30</v>
      </c>
      <c r="G12" s="13">
        <v>170.1</v>
      </c>
      <c r="H12" s="17"/>
      <c r="I12" s="12">
        <f t="shared" si="0"/>
        <v>0</v>
      </c>
    </row>
    <row r="13" spans="1:9" ht="28.5" hidden="1" customHeight="1" x14ac:dyDescent="0.25">
      <c r="A13" s="68">
        <v>17</v>
      </c>
      <c r="B13" s="69" t="s">
        <v>41</v>
      </c>
      <c r="C13" s="30" t="s">
        <v>42</v>
      </c>
      <c r="D13" s="70" t="s">
        <v>12</v>
      </c>
      <c r="E13" s="13"/>
      <c r="F13" s="13"/>
      <c r="G13" s="13"/>
      <c r="H13" s="17"/>
      <c r="I13" s="12">
        <f t="shared" si="0"/>
        <v>0</v>
      </c>
    </row>
    <row r="14" spans="1:9" ht="32.25" hidden="1" customHeight="1" x14ac:dyDescent="0.25">
      <c r="A14" s="68">
        <v>18</v>
      </c>
      <c r="B14" s="69" t="s">
        <v>43</v>
      </c>
      <c r="C14" s="71" t="s">
        <v>44</v>
      </c>
      <c r="D14" s="70" t="s">
        <v>16</v>
      </c>
      <c r="E14" s="13"/>
      <c r="F14" s="13"/>
      <c r="G14" s="20"/>
      <c r="H14" s="17"/>
      <c r="I14" s="12">
        <f t="shared" si="0"/>
        <v>0</v>
      </c>
    </row>
    <row r="15" spans="1:9" ht="28.5" customHeight="1" x14ac:dyDescent="0.25">
      <c r="A15" s="68">
        <v>20</v>
      </c>
      <c r="B15" s="69" t="s">
        <v>155</v>
      </c>
      <c r="C15" s="71" t="s">
        <v>45</v>
      </c>
      <c r="D15" s="70" t="s">
        <v>19</v>
      </c>
      <c r="E15" s="28">
        <v>8.5500000000000007</v>
      </c>
      <c r="F15" s="31">
        <v>2745</v>
      </c>
      <c r="G15" s="72">
        <v>7236.92</v>
      </c>
      <c r="H15" s="17"/>
      <c r="I15" s="12">
        <f t="shared" si="0"/>
        <v>0</v>
      </c>
    </row>
    <row r="16" spans="1:9" ht="28.5" hidden="1" customHeight="1" x14ac:dyDescent="0.25">
      <c r="A16" s="68">
        <v>21</v>
      </c>
      <c r="B16" s="69" t="s">
        <v>46</v>
      </c>
      <c r="C16" s="71" t="s">
        <v>45</v>
      </c>
      <c r="D16" s="70" t="s">
        <v>19</v>
      </c>
      <c r="E16" s="13"/>
      <c r="F16" s="31"/>
      <c r="G16" s="32"/>
      <c r="H16" s="17"/>
      <c r="I16" s="12">
        <f t="shared" si="0"/>
        <v>0</v>
      </c>
    </row>
    <row r="17" spans="1:9" ht="33" customHeight="1" x14ac:dyDescent="0.25">
      <c r="A17" s="68">
        <v>22</v>
      </c>
      <c r="B17" s="69" t="s">
        <v>168</v>
      </c>
      <c r="C17" s="71" t="s">
        <v>169</v>
      </c>
      <c r="D17" s="70" t="s">
        <v>19</v>
      </c>
      <c r="E17" s="13">
        <v>7</v>
      </c>
      <c r="F17" s="31">
        <v>2246</v>
      </c>
      <c r="G17" s="32">
        <v>5921.55</v>
      </c>
      <c r="H17" s="17"/>
      <c r="I17" s="12">
        <f t="shared" ref="I17" si="1">F17*H17</f>
        <v>0</v>
      </c>
    </row>
    <row r="18" spans="1:9" ht="28.5" hidden="1" customHeight="1" x14ac:dyDescent="0.25">
      <c r="A18" s="68">
        <v>23</v>
      </c>
      <c r="B18" s="69" t="s">
        <v>14</v>
      </c>
      <c r="C18" s="71" t="s">
        <v>45</v>
      </c>
      <c r="D18" s="70" t="s">
        <v>19</v>
      </c>
      <c r="E18" s="13"/>
      <c r="F18" s="13"/>
      <c r="G18" s="20"/>
      <c r="H18" s="17"/>
      <c r="I18" s="12">
        <f t="shared" si="0"/>
        <v>0</v>
      </c>
    </row>
    <row r="19" spans="1:9" ht="28.5" hidden="1" customHeight="1" x14ac:dyDescent="0.25">
      <c r="A19" s="68">
        <v>24</v>
      </c>
      <c r="B19" s="69" t="s">
        <v>15</v>
      </c>
      <c r="C19" s="71" t="s">
        <v>37</v>
      </c>
      <c r="D19" s="70" t="s">
        <v>12</v>
      </c>
      <c r="E19" s="13"/>
      <c r="F19" s="13"/>
      <c r="G19" s="20"/>
      <c r="H19" s="17"/>
      <c r="I19" s="12">
        <f t="shared" si="0"/>
        <v>0</v>
      </c>
    </row>
    <row r="20" spans="1:9" ht="28.5" customHeight="1" x14ac:dyDescent="0.25">
      <c r="A20" s="68" t="s">
        <v>170</v>
      </c>
      <c r="B20" s="69" t="s">
        <v>47</v>
      </c>
      <c r="C20" s="30" t="s">
        <v>48</v>
      </c>
      <c r="D20" s="70" t="s">
        <v>12</v>
      </c>
      <c r="E20" s="31">
        <v>30</v>
      </c>
      <c r="F20" s="31">
        <v>1140</v>
      </c>
      <c r="G20" s="32">
        <v>6001.39</v>
      </c>
      <c r="H20" s="17"/>
      <c r="I20" s="12">
        <f t="shared" si="0"/>
        <v>0</v>
      </c>
    </row>
    <row r="21" spans="1:9" ht="28.5" customHeight="1" x14ac:dyDescent="0.25">
      <c r="A21" s="68" t="s">
        <v>171</v>
      </c>
      <c r="B21" s="69" t="s">
        <v>47</v>
      </c>
      <c r="C21" s="30" t="s">
        <v>172</v>
      </c>
      <c r="D21" s="70" t="s">
        <v>12</v>
      </c>
      <c r="E21" s="31">
        <v>3.36</v>
      </c>
      <c r="F21" s="31">
        <v>127.68</v>
      </c>
      <c r="G21" s="32">
        <v>666.49</v>
      </c>
      <c r="H21" s="17"/>
      <c r="I21" s="12">
        <f t="shared" si="0"/>
        <v>0</v>
      </c>
    </row>
    <row r="22" spans="1:9" ht="28.5" hidden="1" customHeight="1" x14ac:dyDescent="0.25">
      <c r="A22" s="68">
        <v>28</v>
      </c>
      <c r="B22" s="69" t="s">
        <v>49</v>
      </c>
      <c r="C22" s="30" t="s">
        <v>50</v>
      </c>
      <c r="D22" s="70" t="s">
        <v>20</v>
      </c>
      <c r="E22" s="13"/>
      <c r="F22" s="13"/>
      <c r="G22" s="20"/>
      <c r="H22" s="17"/>
      <c r="I22" s="12">
        <f t="shared" si="0"/>
        <v>0</v>
      </c>
    </row>
    <row r="23" spans="1:9" ht="28.5" hidden="1" customHeight="1" x14ac:dyDescent="0.25">
      <c r="A23" s="68">
        <v>29</v>
      </c>
      <c r="B23" s="69" t="s">
        <v>51</v>
      </c>
      <c r="C23" s="30" t="s">
        <v>52</v>
      </c>
      <c r="D23" s="70" t="s">
        <v>20</v>
      </c>
      <c r="E23" s="13"/>
      <c r="F23" s="13"/>
      <c r="G23" s="20"/>
      <c r="H23" s="17"/>
      <c r="I23" s="12">
        <f t="shared" si="0"/>
        <v>0</v>
      </c>
    </row>
    <row r="24" spans="1:9" ht="28.5" hidden="1" customHeight="1" x14ac:dyDescent="0.25">
      <c r="A24" s="68">
        <v>30</v>
      </c>
      <c r="B24" s="73" t="s">
        <v>53</v>
      </c>
      <c r="C24" s="30" t="s">
        <v>54</v>
      </c>
      <c r="D24" s="70" t="s">
        <v>12</v>
      </c>
      <c r="E24" s="13"/>
      <c r="F24" s="13"/>
      <c r="G24" s="20"/>
      <c r="H24" s="17"/>
      <c r="I24" s="12">
        <f t="shared" si="0"/>
        <v>0</v>
      </c>
    </row>
    <row r="25" spans="1:9" ht="28.5" hidden="1" customHeight="1" x14ac:dyDescent="0.25">
      <c r="A25" s="74" t="s">
        <v>156</v>
      </c>
      <c r="B25" s="69" t="s">
        <v>55</v>
      </c>
      <c r="C25" s="75" t="s">
        <v>56</v>
      </c>
      <c r="D25" s="70" t="s">
        <v>20</v>
      </c>
      <c r="E25" s="13"/>
      <c r="F25" s="13"/>
      <c r="G25" s="20"/>
      <c r="H25" s="17"/>
      <c r="I25" s="12">
        <f t="shared" si="0"/>
        <v>0</v>
      </c>
    </row>
    <row r="26" spans="1:9" ht="28.5" hidden="1" customHeight="1" x14ac:dyDescent="0.25">
      <c r="A26" s="74" t="s">
        <v>157</v>
      </c>
      <c r="B26" s="69" t="s">
        <v>55</v>
      </c>
      <c r="C26" s="75" t="s">
        <v>57</v>
      </c>
      <c r="D26" s="70" t="s">
        <v>20</v>
      </c>
      <c r="E26" s="13"/>
      <c r="F26" s="13"/>
      <c r="G26" s="20"/>
      <c r="H26" s="17"/>
      <c r="I26" s="12">
        <f t="shared" si="0"/>
        <v>0</v>
      </c>
    </row>
    <row r="27" spans="1:9" ht="28.5" hidden="1" customHeight="1" x14ac:dyDescent="0.25">
      <c r="A27" s="74">
        <v>32</v>
      </c>
      <c r="B27" s="69" t="s">
        <v>58</v>
      </c>
      <c r="C27" s="76" t="s">
        <v>59</v>
      </c>
      <c r="D27" s="70" t="s">
        <v>8</v>
      </c>
      <c r="E27" s="13"/>
      <c r="F27" s="13"/>
      <c r="G27" s="20"/>
      <c r="H27" s="17"/>
      <c r="I27" s="12">
        <f t="shared" si="0"/>
        <v>0</v>
      </c>
    </row>
    <row r="28" spans="1:9" ht="28.5" hidden="1" customHeight="1" x14ac:dyDescent="0.25">
      <c r="A28" s="74">
        <v>33</v>
      </c>
      <c r="B28" s="69" t="s">
        <v>60</v>
      </c>
      <c r="C28" s="75" t="s">
        <v>61</v>
      </c>
      <c r="D28" s="70" t="s">
        <v>8</v>
      </c>
      <c r="E28" s="13"/>
      <c r="F28" s="13"/>
      <c r="G28" s="20"/>
      <c r="H28" s="17"/>
      <c r="I28" s="12">
        <f t="shared" si="0"/>
        <v>0</v>
      </c>
    </row>
    <row r="29" spans="1:9" ht="29.25" hidden="1" customHeight="1" x14ac:dyDescent="0.25">
      <c r="A29" s="74">
        <v>34</v>
      </c>
      <c r="B29" s="69" t="s">
        <v>62</v>
      </c>
      <c r="C29" s="75" t="s">
        <v>61</v>
      </c>
      <c r="D29" s="70" t="s">
        <v>8</v>
      </c>
      <c r="E29" s="13"/>
      <c r="F29" s="13"/>
      <c r="G29" s="20"/>
      <c r="H29" s="17"/>
      <c r="I29" s="12">
        <f t="shared" si="0"/>
        <v>0</v>
      </c>
    </row>
    <row r="30" spans="1:9" ht="28.5" customHeight="1" x14ac:dyDescent="0.25">
      <c r="A30" s="68">
        <v>35</v>
      </c>
      <c r="B30" s="77" t="s">
        <v>63</v>
      </c>
      <c r="C30" s="75" t="s">
        <v>61</v>
      </c>
      <c r="D30" s="70" t="s">
        <v>8</v>
      </c>
      <c r="E30" s="13">
        <v>10.36</v>
      </c>
      <c r="F30" s="13">
        <v>300.44</v>
      </c>
      <c r="G30" s="20">
        <v>990.95</v>
      </c>
      <c r="H30" s="17"/>
      <c r="I30" s="12">
        <f t="shared" si="0"/>
        <v>0</v>
      </c>
    </row>
    <row r="31" spans="1:9" ht="28.5" customHeight="1" x14ac:dyDescent="0.25">
      <c r="A31" s="74" t="s">
        <v>173</v>
      </c>
      <c r="B31" s="69" t="s">
        <v>64</v>
      </c>
      <c r="C31" s="75" t="s">
        <v>174</v>
      </c>
      <c r="D31" s="70" t="s">
        <v>8</v>
      </c>
      <c r="E31" s="13">
        <v>6</v>
      </c>
      <c r="F31" s="13">
        <v>4</v>
      </c>
      <c r="G31" s="20">
        <v>1440.71</v>
      </c>
      <c r="H31" s="17"/>
      <c r="I31" s="12">
        <f t="shared" si="0"/>
        <v>0</v>
      </c>
    </row>
    <row r="32" spans="1:9" ht="29.25" hidden="1" customHeight="1" x14ac:dyDescent="0.25">
      <c r="A32" s="74" t="s">
        <v>175</v>
      </c>
      <c r="B32" s="69" t="s">
        <v>64</v>
      </c>
      <c r="C32" s="76" t="s">
        <v>176</v>
      </c>
      <c r="D32" s="70" t="s">
        <v>8</v>
      </c>
      <c r="E32" s="13"/>
      <c r="F32" s="13"/>
      <c r="G32" s="20"/>
      <c r="H32" s="17"/>
      <c r="I32" s="12">
        <f t="shared" si="0"/>
        <v>0</v>
      </c>
    </row>
    <row r="33" spans="1:9" ht="28.5" hidden="1" customHeight="1" x14ac:dyDescent="0.25">
      <c r="A33" s="74">
        <v>37</v>
      </c>
      <c r="B33" s="69" t="s">
        <v>164</v>
      </c>
      <c r="C33" s="75" t="s">
        <v>177</v>
      </c>
      <c r="D33" s="70" t="s">
        <v>165</v>
      </c>
      <c r="E33" s="13"/>
      <c r="F33" s="13"/>
      <c r="G33" s="20"/>
      <c r="H33" s="17"/>
      <c r="I33" s="12">
        <f t="shared" si="0"/>
        <v>0</v>
      </c>
    </row>
    <row r="34" spans="1:9" ht="28.5" customHeight="1" x14ac:dyDescent="0.25">
      <c r="A34" s="74">
        <v>40</v>
      </c>
      <c r="B34" s="69" t="s">
        <v>65</v>
      </c>
      <c r="C34" s="75" t="s">
        <v>39</v>
      </c>
      <c r="D34" s="70" t="s">
        <v>13</v>
      </c>
      <c r="E34" s="13"/>
      <c r="F34" s="31">
        <v>90</v>
      </c>
      <c r="G34" s="32">
        <v>458.1</v>
      </c>
      <c r="H34" s="17"/>
      <c r="I34" s="12">
        <f t="shared" si="0"/>
        <v>0</v>
      </c>
    </row>
    <row r="35" spans="1:9" ht="28.5" hidden="1" customHeight="1" x14ac:dyDescent="0.25">
      <c r="A35" s="74">
        <v>41</v>
      </c>
      <c r="B35" s="69" t="s">
        <v>66</v>
      </c>
      <c r="C35" s="76" t="s">
        <v>39</v>
      </c>
      <c r="D35" s="70" t="s">
        <v>13</v>
      </c>
      <c r="E35" s="13"/>
      <c r="F35" s="13"/>
      <c r="G35" s="20"/>
      <c r="H35" s="17"/>
      <c r="I35" s="12">
        <f t="shared" si="0"/>
        <v>0</v>
      </c>
    </row>
    <row r="36" spans="1:9" ht="28.5" hidden="1" customHeight="1" x14ac:dyDescent="0.25">
      <c r="A36" s="74">
        <v>45</v>
      </c>
      <c r="B36" s="69" t="s">
        <v>68</v>
      </c>
      <c r="C36" s="76" t="s">
        <v>67</v>
      </c>
      <c r="D36" s="70" t="s">
        <v>20</v>
      </c>
      <c r="E36" s="13"/>
      <c r="F36" s="13"/>
      <c r="G36" s="20"/>
      <c r="H36" s="17"/>
      <c r="I36" s="12">
        <f t="shared" si="0"/>
        <v>0</v>
      </c>
    </row>
    <row r="37" spans="1:9" ht="28.5" hidden="1" customHeight="1" x14ac:dyDescent="0.25">
      <c r="A37" s="74" t="s">
        <v>69</v>
      </c>
      <c r="B37" s="69" t="s">
        <v>70</v>
      </c>
      <c r="C37" s="76" t="s">
        <v>67</v>
      </c>
      <c r="D37" s="70" t="s">
        <v>17</v>
      </c>
      <c r="E37" s="13"/>
      <c r="F37" s="13"/>
      <c r="G37" s="20"/>
      <c r="H37" s="17"/>
      <c r="I37" s="12">
        <f t="shared" si="0"/>
        <v>0</v>
      </c>
    </row>
    <row r="38" spans="1:9" ht="28.5" hidden="1" customHeight="1" x14ac:dyDescent="0.25">
      <c r="A38" s="74" t="s">
        <v>71</v>
      </c>
      <c r="B38" s="69" t="s">
        <v>72</v>
      </c>
      <c r="C38" s="76" t="s">
        <v>67</v>
      </c>
      <c r="D38" s="70" t="s">
        <v>17</v>
      </c>
      <c r="E38" s="13"/>
      <c r="F38" s="13"/>
      <c r="G38" s="20"/>
      <c r="H38" s="17"/>
      <c r="I38" s="12">
        <f t="shared" si="0"/>
        <v>0</v>
      </c>
    </row>
    <row r="39" spans="1:9" ht="28.5" hidden="1" customHeight="1" x14ac:dyDescent="0.25">
      <c r="A39" s="68" t="s">
        <v>73</v>
      </c>
      <c r="B39" s="69" t="s">
        <v>74</v>
      </c>
      <c r="C39" s="71" t="s">
        <v>67</v>
      </c>
      <c r="D39" s="70" t="s">
        <v>17</v>
      </c>
      <c r="E39" s="52"/>
      <c r="F39" s="13"/>
      <c r="G39" s="20"/>
      <c r="H39" s="17"/>
      <c r="I39" s="12">
        <f t="shared" si="0"/>
        <v>0</v>
      </c>
    </row>
    <row r="40" spans="1:9" ht="28.5" customHeight="1" x14ac:dyDescent="0.25">
      <c r="A40" s="68" t="s">
        <v>75</v>
      </c>
      <c r="B40" s="69" t="s">
        <v>76</v>
      </c>
      <c r="C40" s="71" t="s">
        <v>67</v>
      </c>
      <c r="D40" s="70" t="s">
        <v>17</v>
      </c>
      <c r="E40" s="13">
        <v>109.76</v>
      </c>
      <c r="F40" s="13">
        <v>5048.96</v>
      </c>
      <c r="G40" s="20">
        <v>22502.57</v>
      </c>
      <c r="H40" s="17"/>
      <c r="I40" s="12">
        <f t="shared" si="0"/>
        <v>0</v>
      </c>
    </row>
    <row r="41" spans="1:9" ht="28.5" hidden="1" customHeight="1" x14ac:dyDescent="0.25">
      <c r="A41" s="68" t="s">
        <v>77</v>
      </c>
      <c r="B41" s="69" t="s">
        <v>78</v>
      </c>
      <c r="C41" s="71" t="s">
        <v>67</v>
      </c>
      <c r="D41" s="70" t="s">
        <v>17</v>
      </c>
      <c r="E41" s="13"/>
      <c r="F41" s="13"/>
      <c r="G41" s="20"/>
      <c r="H41" s="17"/>
      <c r="I41" s="12">
        <f t="shared" si="0"/>
        <v>0</v>
      </c>
    </row>
    <row r="42" spans="1:9" ht="28.5" hidden="1" customHeight="1" x14ac:dyDescent="0.25">
      <c r="A42" s="68">
        <v>49</v>
      </c>
      <c r="B42" s="69" t="s">
        <v>79</v>
      </c>
      <c r="C42" s="71" t="s">
        <v>67</v>
      </c>
      <c r="D42" s="70" t="s">
        <v>20</v>
      </c>
      <c r="E42" s="13"/>
      <c r="F42" s="13"/>
      <c r="G42" s="20"/>
      <c r="H42" s="17"/>
      <c r="I42" s="12">
        <f t="shared" si="0"/>
        <v>0</v>
      </c>
    </row>
    <row r="43" spans="1:9" ht="28.5" hidden="1" customHeight="1" x14ac:dyDescent="0.25">
      <c r="A43" s="68" t="s">
        <v>80</v>
      </c>
      <c r="B43" s="69" t="s">
        <v>81</v>
      </c>
      <c r="C43" s="71" t="s">
        <v>61</v>
      </c>
      <c r="D43" s="70" t="s">
        <v>17</v>
      </c>
      <c r="E43" s="13"/>
      <c r="F43" s="13"/>
      <c r="G43" s="20"/>
      <c r="H43" s="17"/>
      <c r="I43" s="12">
        <f t="shared" si="0"/>
        <v>0</v>
      </c>
    </row>
    <row r="44" spans="1:9" ht="28.5" hidden="1" customHeight="1" x14ac:dyDescent="0.25">
      <c r="A44" s="68" t="s">
        <v>82</v>
      </c>
      <c r="B44" s="69" t="s">
        <v>83</v>
      </c>
      <c r="C44" s="71" t="s">
        <v>61</v>
      </c>
      <c r="D44" s="70" t="s">
        <v>17</v>
      </c>
      <c r="E44" s="13"/>
      <c r="F44" s="13"/>
      <c r="G44" s="20"/>
      <c r="H44" s="17"/>
      <c r="I44" s="12">
        <f t="shared" si="0"/>
        <v>0</v>
      </c>
    </row>
    <row r="45" spans="1:9" ht="28.5" hidden="1" customHeight="1" x14ac:dyDescent="0.25">
      <c r="A45" s="68" t="s">
        <v>84</v>
      </c>
      <c r="B45" s="69" t="s">
        <v>85</v>
      </c>
      <c r="C45" s="71" t="s">
        <v>61</v>
      </c>
      <c r="D45" s="70" t="s">
        <v>17</v>
      </c>
      <c r="E45" s="13"/>
      <c r="F45" s="13"/>
      <c r="G45" s="20"/>
      <c r="H45" s="17"/>
      <c r="I45" s="12">
        <f t="shared" si="0"/>
        <v>0</v>
      </c>
    </row>
    <row r="46" spans="1:9" ht="48.75" hidden="1" customHeight="1" x14ac:dyDescent="0.25">
      <c r="A46" s="68" t="s">
        <v>86</v>
      </c>
      <c r="B46" s="69" t="s">
        <v>87</v>
      </c>
      <c r="C46" s="71" t="s">
        <v>61</v>
      </c>
      <c r="D46" s="70" t="s">
        <v>17</v>
      </c>
      <c r="E46" s="13"/>
      <c r="F46" s="13"/>
      <c r="G46" s="20"/>
      <c r="H46" s="17"/>
      <c r="I46" s="12">
        <f t="shared" si="0"/>
        <v>0</v>
      </c>
    </row>
    <row r="47" spans="1:9" ht="28.5" customHeight="1" x14ac:dyDescent="0.25">
      <c r="A47" s="68" t="s">
        <v>88</v>
      </c>
      <c r="B47" s="69" t="s">
        <v>89</v>
      </c>
      <c r="C47" s="71" t="s">
        <v>61</v>
      </c>
      <c r="D47" s="70" t="s">
        <v>17</v>
      </c>
      <c r="E47" s="13">
        <v>4.17</v>
      </c>
      <c r="F47" s="13">
        <v>142.35</v>
      </c>
      <c r="G47" s="20">
        <v>848.5</v>
      </c>
      <c r="H47" s="17"/>
      <c r="I47" s="12">
        <f t="shared" si="0"/>
        <v>0</v>
      </c>
    </row>
    <row r="48" spans="1:9" ht="28.5" customHeight="1" x14ac:dyDescent="0.25">
      <c r="A48" s="68">
        <v>53</v>
      </c>
      <c r="B48" s="69" t="s">
        <v>26</v>
      </c>
      <c r="C48" s="71" t="s">
        <v>61</v>
      </c>
      <c r="D48" s="70" t="s">
        <v>17</v>
      </c>
      <c r="E48" s="13">
        <v>18.18</v>
      </c>
      <c r="F48" s="13">
        <v>464.27</v>
      </c>
      <c r="G48" s="20">
        <v>3631.03</v>
      </c>
      <c r="H48" s="17"/>
      <c r="I48" s="12">
        <f t="shared" si="0"/>
        <v>0</v>
      </c>
    </row>
    <row r="49" spans="1:9" ht="28.5" customHeight="1" x14ac:dyDescent="0.25">
      <c r="A49" s="68">
        <v>54</v>
      </c>
      <c r="B49" s="69" t="s">
        <v>27</v>
      </c>
      <c r="C49" s="30" t="s">
        <v>61</v>
      </c>
      <c r="D49" s="70" t="s">
        <v>17</v>
      </c>
      <c r="E49" s="13">
        <v>50.88</v>
      </c>
      <c r="F49" s="13">
        <v>833.76</v>
      </c>
      <c r="G49" s="20">
        <v>9818.76</v>
      </c>
      <c r="H49" s="17"/>
      <c r="I49" s="12">
        <f t="shared" si="0"/>
        <v>0</v>
      </c>
    </row>
    <row r="50" spans="1:9" ht="28.5" customHeight="1" x14ac:dyDescent="0.25">
      <c r="A50" s="68">
        <v>55</v>
      </c>
      <c r="B50" s="69" t="s">
        <v>28</v>
      </c>
      <c r="C50" s="30" t="s">
        <v>61</v>
      </c>
      <c r="D50" s="70" t="s">
        <v>17</v>
      </c>
      <c r="E50" s="13">
        <v>10.08</v>
      </c>
      <c r="F50" s="13">
        <v>85.34</v>
      </c>
      <c r="G50" s="20">
        <v>1690.63</v>
      </c>
      <c r="H50" s="17"/>
      <c r="I50" s="12">
        <f t="shared" si="0"/>
        <v>0</v>
      </c>
    </row>
    <row r="51" spans="1:9" ht="28.5" customHeight="1" x14ac:dyDescent="0.25">
      <c r="A51" s="68">
        <v>56</v>
      </c>
      <c r="B51" s="69" t="s">
        <v>90</v>
      </c>
      <c r="C51" s="30" t="s">
        <v>61</v>
      </c>
      <c r="D51" s="70" t="s">
        <v>17</v>
      </c>
      <c r="E51" s="13">
        <v>0.67</v>
      </c>
      <c r="F51" s="13">
        <v>141.82</v>
      </c>
      <c r="G51" s="20">
        <v>900.44</v>
      </c>
      <c r="H51" s="17"/>
      <c r="I51" s="12">
        <f t="shared" si="0"/>
        <v>0</v>
      </c>
    </row>
    <row r="52" spans="1:9" ht="28.5" customHeight="1" x14ac:dyDescent="0.25">
      <c r="A52" s="68">
        <v>57</v>
      </c>
      <c r="B52" s="69" t="s">
        <v>91</v>
      </c>
      <c r="C52" s="71" t="s">
        <v>61</v>
      </c>
      <c r="D52" s="70" t="s">
        <v>17</v>
      </c>
      <c r="E52" s="13">
        <v>0.13</v>
      </c>
      <c r="F52" s="13">
        <v>40.01</v>
      </c>
      <c r="G52" s="20">
        <v>278.62</v>
      </c>
      <c r="H52" s="17"/>
      <c r="I52" s="12">
        <f t="shared" si="0"/>
        <v>0</v>
      </c>
    </row>
    <row r="53" spans="1:9" ht="28.5" hidden="1" customHeight="1" x14ac:dyDescent="0.25">
      <c r="A53" s="68">
        <v>58</v>
      </c>
      <c r="B53" s="69" t="s">
        <v>92</v>
      </c>
      <c r="C53" s="71" t="s">
        <v>61</v>
      </c>
      <c r="D53" s="70" t="s">
        <v>17</v>
      </c>
      <c r="E53" s="13"/>
      <c r="F53" s="13"/>
      <c r="G53" s="20"/>
      <c r="H53" s="17"/>
      <c r="I53" s="12">
        <f t="shared" si="0"/>
        <v>0</v>
      </c>
    </row>
    <row r="54" spans="1:9" ht="28.5" hidden="1" customHeight="1" x14ac:dyDescent="0.25">
      <c r="A54" s="68">
        <v>69</v>
      </c>
      <c r="B54" s="69" t="s">
        <v>93</v>
      </c>
      <c r="C54" s="71" t="s">
        <v>94</v>
      </c>
      <c r="D54" s="70" t="s">
        <v>20</v>
      </c>
      <c r="E54" s="13"/>
      <c r="F54" s="13"/>
      <c r="G54" s="20"/>
      <c r="H54" s="17"/>
      <c r="I54" s="12">
        <f t="shared" si="0"/>
        <v>0</v>
      </c>
    </row>
    <row r="55" spans="1:9" ht="28.5" hidden="1" customHeight="1" x14ac:dyDescent="0.25">
      <c r="A55" s="68">
        <v>70</v>
      </c>
      <c r="B55" s="69" t="s">
        <v>95</v>
      </c>
      <c r="C55" s="71" t="s">
        <v>94</v>
      </c>
      <c r="D55" s="70" t="s">
        <v>20</v>
      </c>
      <c r="E55" s="13"/>
      <c r="F55" s="13"/>
      <c r="G55" s="20"/>
      <c r="H55" s="17"/>
      <c r="I55" s="12">
        <f t="shared" si="0"/>
        <v>0</v>
      </c>
    </row>
    <row r="56" spans="1:9" ht="28.5" hidden="1" customHeight="1" x14ac:dyDescent="0.25">
      <c r="A56" s="68">
        <v>71</v>
      </c>
      <c r="B56" s="69" t="s">
        <v>96</v>
      </c>
      <c r="C56" s="71" t="s">
        <v>44</v>
      </c>
      <c r="D56" s="70" t="s">
        <v>16</v>
      </c>
      <c r="E56" s="13"/>
      <c r="F56" s="13"/>
      <c r="G56" s="20"/>
      <c r="H56" s="17"/>
      <c r="I56" s="12">
        <f t="shared" si="0"/>
        <v>0</v>
      </c>
    </row>
    <row r="57" spans="1:9" ht="28.5" hidden="1" customHeight="1" x14ac:dyDescent="0.25">
      <c r="A57" s="68" t="s">
        <v>158</v>
      </c>
      <c r="B57" s="69" t="s">
        <v>97</v>
      </c>
      <c r="C57" s="71" t="s">
        <v>98</v>
      </c>
      <c r="D57" s="70" t="s">
        <v>20</v>
      </c>
      <c r="E57" s="13"/>
      <c r="F57" s="13"/>
      <c r="G57" s="20"/>
      <c r="H57" s="17"/>
      <c r="I57" s="12">
        <f t="shared" si="0"/>
        <v>0</v>
      </c>
    </row>
    <row r="58" spans="1:9" ht="28.5" hidden="1" customHeight="1" x14ac:dyDescent="0.25">
      <c r="A58" s="68">
        <v>82</v>
      </c>
      <c r="B58" s="69" t="s">
        <v>18</v>
      </c>
      <c r="C58" s="71" t="s">
        <v>99</v>
      </c>
      <c r="D58" s="70" t="s">
        <v>100</v>
      </c>
      <c r="E58" s="13"/>
      <c r="F58" s="13"/>
      <c r="G58" s="20"/>
      <c r="H58" s="17"/>
      <c r="I58" s="12">
        <f t="shared" si="0"/>
        <v>0</v>
      </c>
    </row>
    <row r="59" spans="1:9" ht="28.5" customHeight="1" x14ac:dyDescent="0.25">
      <c r="A59" s="68">
        <v>84</v>
      </c>
      <c r="B59" s="69" t="s">
        <v>101</v>
      </c>
      <c r="C59" s="71" t="s">
        <v>39</v>
      </c>
      <c r="D59" s="70" t="s">
        <v>13</v>
      </c>
      <c r="E59" s="13"/>
      <c r="F59" s="31">
        <v>300</v>
      </c>
      <c r="G59" s="32">
        <v>1527</v>
      </c>
      <c r="H59" s="17"/>
      <c r="I59" s="12">
        <f t="shared" si="0"/>
        <v>0</v>
      </c>
    </row>
    <row r="60" spans="1:9" ht="29.25" hidden="1" customHeight="1" x14ac:dyDescent="0.25">
      <c r="A60" s="68">
        <v>85</v>
      </c>
      <c r="B60" s="69" t="s">
        <v>102</v>
      </c>
      <c r="C60" s="71" t="s">
        <v>39</v>
      </c>
      <c r="D60" s="70" t="s">
        <v>13</v>
      </c>
      <c r="E60" s="13"/>
      <c r="F60" s="13"/>
      <c r="G60" s="20"/>
      <c r="H60" s="17"/>
      <c r="I60" s="12">
        <f t="shared" si="0"/>
        <v>0</v>
      </c>
    </row>
    <row r="61" spans="1:9" ht="28.5" hidden="1" customHeight="1" x14ac:dyDescent="0.25">
      <c r="A61" s="68">
        <v>86</v>
      </c>
      <c r="B61" s="69" t="s">
        <v>103</v>
      </c>
      <c r="C61" s="71" t="s">
        <v>39</v>
      </c>
      <c r="D61" s="70" t="s">
        <v>13</v>
      </c>
      <c r="E61" s="13"/>
      <c r="F61" s="13"/>
      <c r="G61" s="20"/>
      <c r="H61" s="17"/>
      <c r="I61" s="12">
        <f t="shared" si="0"/>
        <v>0</v>
      </c>
    </row>
    <row r="62" spans="1:9" ht="15.75" hidden="1" x14ac:dyDescent="0.25">
      <c r="A62" s="68" t="s">
        <v>104</v>
      </c>
      <c r="B62" s="69" t="s">
        <v>105</v>
      </c>
      <c r="C62" s="71" t="s">
        <v>39</v>
      </c>
      <c r="D62" s="70" t="s">
        <v>13</v>
      </c>
      <c r="E62" s="13"/>
      <c r="F62" s="13"/>
      <c r="G62" s="20"/>
      <c r="H62" s="17"/>
      <c r="I62" s="12">
        <f t="shared" si="0"/>
        <v>0</v>
      </c>
    </row>
    <row r="63" spans="1:9" ht="29.25" hidden="1" customHeight="1" x14ac:dyDescent="0.25">
      <c r="A63" s="68" t="s">
        <v>106</v>
      </c>
      <c r="B63" s="69" t="s">
        <v>107</v>
      </c>
      <c r="C63" s="71" t="s">
        <v>39</v>
      </c>
      <c r="D63" s="70" t="s">
        <v>13</v>
      </c>
      <c r="E63" s="13"/>
      <c r="F63" s="13"/>
      <c r="G63" s="20"/>
      <c r="H63" s="17"/>
      <c r="I63" s="12">
        <f t="shared" si="0"/>
        <v>0</v>
      </c>
    </row>
    <row r="64" spans="1:9" ht="15.75" hidden="1" x14ac:dyDescent="0.25">
      <c r="A64" s="68" t="s">
        <v>108</v>
      </c>
      <c r="B64" s="69" t="s">
        <v>109</v>
      </c>
      <c r="C64" s="71" t="s">
        <v>39</v>
      </c>
      <c r="D64" s="70" t="s">
        <v>13</v>
      </c>
      <c r="E64" s="13"/>
      <c r="F64" s="13"/>
      <c r="G64" s="20"/>
      <c r="H64" s="17"/>
      <c r="I64" s="12">
        <f t="shared" si="0"/>
        <v>0</v>
      </c>
    </row>
    <row r="65" spans="1:9" ht="15.75" hidden="1" x14ac:dyDescent="0.25">
      <c r="A65" s="68" t="s">
        <v>110</v>
      </c>
      <c r="B65" s="69" t="s">
        <v>111</v>
      </c>
      <c r="C65" s="71" t="s">
        <v>39</v>
      </c>
      <c r="D65" s="70" t="s">
        <v>13</v>
      </c>
      <c r="E65" s="13"/>
      <c r="F65" s="13"/>
      <c r="G65" s="20"/>
      <c r="H65" s="17"/>
      <c r="I65" s="12">
        <f t="shared" si="0"/>
        <v>0</v>
      </c>
    </row>
    <row r="66" spans="1:9" ht="15.75" hidden="1" x14ac:dyDescent="0.25">
      <c r="A66" s="68">
        <v>90</v>
      </c>
      <c r="B66" s="69" t="s">
        <v>112</v>
      </c>
      <c r="C66" s="71" t="s">
        <v>113</v>
      </c>
      <c r="D66" s="70" t="s">
        <v>16</v>
      </c>
      <c r="E66" s="13"/>
      <c r="F66" s="13"/>
      <c r="G66" s="20"/>
      <c r="H66" s="17"/>
      <c r="I66" s="12">
        <f t="shared" si="0"/>
        <v>0</v>
      </c>
    </row>
    <row r="67" spans="1:9" ht="28.5" hidden="1" customHeight="1" x14ac:dyDescent="0.25">
      <c r="A67" s="68">
        <v>91</v>
      </c>
      <c r="B67" s="69" t="s">
        <v>30</v>
      </c>
      <c r="C67" s="71" t="s">
        <v>39</v>
      </c>
      <c r="D67" s="70" t="s">
        <v>13</v>
      </c>
      <c r="E67" s="13"/>
      <c r="F67" s="13"/>
      <c r="G67" s="20"/>
      <c r="H67" s="17"/>
      <c r="I67" s="12">
        <f t="shared" si="0"/>
        <v>0</v>
      </c>
    </row>
    <row r="68" spans="1:9" ht="28.5" hidden="1" customHeight="1" x14ac:dyDescent="0.25">
      <c r="A68" s="68">
        <v>92</v>
      </c>
      <c r="B68" s="69" t="s">
        <v>114</v>
      </c>
      <c r="C68" s="71" t="s">
        <v>39</v>
      </c>
      <c r="D68" s="70" t="s">
        <v>13</v>
      </c>
      <c r="E68" s="13"/>
      <c r="F68" s="13"/>
      <c r="G68" s="20"/>
      <c r="H68" s="17"/>
      <c r="I68" s="12">
        <f t="shared" si="0"/>
        <v>0</v>
      </c>
    </row>
    <row r="69" spans="1:9" ht="28.5" hidden="1" customHeight="1" x14ac:dyDescent="0.25">
      <c r="A69" s="68">
        <v>93</v>
      </c>
      <c r="B69" s="69" t="s">
        <v>115</v>
      </c>
      <c r="C69" s="71" t="s">
        <v>39</v>
      </c>
      <c r="D69" s="70" t="s">
        <v>13</v>
      </c>
      <c r="E69" s="13"/>
      <c r="F69" s="13"/>
      <c r="G69" s="20"/>
      <c r="H69" s="17"/>
      <c r="I69" s="12">
        <f t="shared" si="0"/>
        <v>0</v>
      </c>
    </row>
    <row r="70" spans="1:9" ht="28.5" hidden="1" customHeight="1" x14ac:dyDescent="0.25">
      <c r="A70" s="68">
        <v>94</v>
      </c>
      <c r="B70" s="69" t="s">
        <v>116</v>
      </c>
      <c r="C70" s="71" t="s">
        <v>39</v>
      </c>
      <c r="D70" s="70" t="s">
        <v>13</v>
      </c>
      <c r="E70" s="13"/>
      <c r="F70" s="13"/>
      <c r="G70" s="20"/>
      <c r="H70" s="17"/>
      <c r="I70" s="12">
        <f t="shared" si="0"/>
        <v>0</v>
      </c>
    </row>
    <row r="71" spans="1:9" ht="28.5" hidden="1" customHeight="1" x14ac:dyDescent="0.25">
      <c r="A71" s="68">
        <v>95</v>
      </c>
      <c r="B71" s="69" t="s">
        <v>117</v>
      </c>
      <c r="C71" s="71" t="s">
        <v>39</v>
      </c>
      <c r="D71" s="70" t="s">
        <v>13</v>
      </c>
      <c r="E71" s="13"/>
      <c r="F71" s="13"/>
      <c r="G71" s="20"/>
      <c r="H71" s="17"/>
      <c r="I71" s="12">
        <f t="shared" si="0"/>
        <v>0</v>
      </c>
    </row>
    <row r="72" spans="1:9" ht="28.5" hidden="1" customHeight="1" x14ac:dyDescent="0.25">
      <c r="A72" s="68">
        <v>96</v>
      </c>
      <c r="B72" s="69" t="s">
        <v>118</v>
      </c>
      <c r="C72" s="71" t="s">
        <v>39</v>
      </c>
      <c r="D72" s="70" t="s">
        <v>119</v>
      </c>
      <c r="E72" s="13"/>
      <c r="F72" s="13"/>
      <c r="G72" s="20"/>
      <c r="H72" s="17"/>
      <c r="I72" s="12">
        <f t="shared" si="0"/>
        <v>0</v>
      </c>
    </row>
    <row r="73" spans="1:9" ht="28.5" hidden="1" customHeight="1" x14ac:dyDescent="0.25">
      <c r="A73" s="68">
        <v>97</v>
      </c>
      <c r="B73" s="69" t="s">
        <v>120</v>
      </c>
      <c r="C73" s="71" t="s">
        <v>39</v>
      </c>
      <c r="D73" s="70" t="s">
        <v>119</v>
      </c>
      <c r="E73" s="13"/>
      <c r="F73" s="13"/>
      <c r="G73" s="20"/>
      <c r="H73" s="17"/>
      <c r="I73" s="12">
        <f t="shared" si="0"/>
        <v>0</v>
      </c>
    </row>
    <row r="74" spans="1:9" ht="28.5" hidden="1" customHeight="1" x14ac:dyDescent="0.25">
      <c r="A74" s="68">
        <v>98</v>
      </c>
      <c r="B74" s="69" t="s">
        <v>121</v>
      </c>
      <c r="C74" s="71" t="s">
        <v>39</v>
      </c>
      <c r="D74" s="70" t="s">
        <v>21</v>
      </c>
      <c r="E74" s="13"/>
      <c r="F74" s="13"/>
      <c r="G74" s="20"/>
      <c r="H74" s="17"/>
      <c r="I74" s="12">
        <f t="shared" si="0"/>
        <v>0</v>
      </c>
    </row>
    <row r="75" spans="1:9" ht="28.5" hidden="1" customHeight="1" x14ac:dyDescent="0.25">
      <c r="A75" s="68">
        <v>99</v>
      </c>
      <c r="B75" s="69" t="s">
        <v>122</v>
      </c>
      <c r="C75" s="71" t="s">
        <v>39</v>
      </c>
      <c r="D75" s="70" t="s">
        <v>119</v>
      </c>
      <c r="E75" s="13"/>
      <c r="F75" s="13"/>
      <c r="G75" s="20"/>
      <c r="H75" s="17"/>
      <c r="I75" s="12">
        <f t="shared" si="0"/>
        <v>0</v>
      </c>
    </row>
    <row r="76" spans="1:9" ht="28.5" hidden="1" customHeight="1" x14ac:dyDescent="0.25">
      <c r="A76" s="68">
        <v>100</v>
      </c>
      <c r="B76" s="69" t="s">
        <v>123</v>
      </c>
      <c r="C76" s="71" t="s">
        <v>39</v>
      </c>
      <c r="D76" s="70" t="s">
        <v>119</v>
      </c>
      <c r="E76" s="13"/>
      <c r="F76" s="13"/>
      <c r="G76" s="20"/>
      <c r="H76" s="17"/>
      <c r="I76" s="12">
        <f t="shared" si="0"/>
        <v>0</v>
      </c>
    </row>
    <row r="77" spans="1:9" ht="28.5" hidden="1" customHeight="1" x14ac:dyDescent="0.25">
      <c r="A77" s="68">
        <v>101</v>
      </c>
      <c r="B77" s="69" t="s">
        <v>124</v>
      </c>
      <c r="C77" s="71" t="s">
        <v>39</v>
      </c>
      <c r="D77" s="70" t="s">
        <v>21</v>
      </c>
      <c r="E77" s="13"/>
      <c r="F77" s="13"/>
      <c r="G77" s="20"/>
      <c r="H77" s="17"/>
      <c r="I77" s="12">
        <f t="shared" si="0"/>
        <v>0</v>
      </c>
    </row>
    <row r="78" spans="1:9" ht="28.5" hidden="1" customHeight="1" x14ac:dyDescent="0.25">
      <c r="A78" s="68">
        <v>102</v>
      </c>
      <c r="B78" s="69" t="s">
        <v>125</v>
      </c>
      <c r="C78" s="71" t="s">
        <v>39</v>
      </c>
      <c r="D78" s="70" t="s">
        <v>21</v>
      </c>
      <c r="E78" s="13"/>
      <c r="F78" s="13"/>
      <c r="G78" s="20"/>
      <c r="H78" s="17"/>
      <c r="I78" s="12">
        <f t="shared" si="0"/>
        <v>0</v>
      </c>
    </row>
    <row r="79" spans="1:9" ht="28.5" hidden="1" customHeight="1" x14ac:dyDescent="0.25">
      <c r="A79" s="68">
        <v>103</v>
      </c>
      <c r="B79" s="69" t="s">
        <v>126</v>
      </c>
      <c r="C79" s="71" t="s">
        <v>39</v>
      </c>
      <c r="D79" s="70" t="s">
        <v>19</v>
      </c>
      <c r="E79" s="13"/>
      <c r="F79" s="13"/>
      <c r="G79" s="20"/>
      <c r="H79" s="17"/>
      <c r="I79" s="12">
        <f t="shared" ref="I79:I101" si="2">F79*H79</f>
        <v>0</v>
      </c>
    </row>
    <row r="80" spans="1:9" ht="28.5" hidden="1" customHeight="1" x14ac:dyDescent="0.25">
      <c r="A80" s="68">
        <v>104</v>
      </c>
      <c r="B80" s="69" t="s">
        <v>127</v>
      </c>
      <c r="C80" s="71" t="s">
        <v>39</v>
      </c>
      <c r="D80" s="70" t="s">
        <v>19</v>
      </c>
      <c r="E80" s="13"/>
      <c r="F80" s="13"/>
      <c r="G80" s="20"/>
      <c r="H80" s="17"/>
      <c r="I80" s="12">
        <f t="shared" si="2"/>
        <v>0</v>
      </c>
    </row>
    <row r="81" spans="1:9" ht="31.5" hidden="1" customHeight="1" x14ac:dyDescent="0.25">
      <c r="A81" s="68">
        <v>105</v>
      </c>
      <c r="B81" s="69" t="s">
        <v>128</v>
      </c>
      <c r="C81" s="71" t="s">
        <v>39</v>
      </c>
      <c r="D81" s="70" t="s">
        <v>19</v>
      </c>
      <c r="E81" s="13"/>
      <c r="F81" s="13"/>
      <c r="G81" s="20"/>
      <c r="H81" s="17"/>
      <c r="I81" s="12">
        <f t="shared" si="2"/>
        <v>0</v>
      </c>
    </row>
    <row r="82" spans="1:9" ht="27.75" hidden="1" customHeight="1" x14ac:dyDescent="0.25">
      <c r="A82" s="68">
        <v>106</v>
      </c>
      <c r="B82" s="69" t="s">
        <v>129</v>
      </c>
      <c r="C82" s="71" t="s">
        <v>39</v>
      </c>
      <c r="D82" s="70" t="s">
        <v>21</v>
      </c>
      <c r="E82" s="21"/>
      <c r="F82" s="21"/>
      <c r="G82" s="22"/>
      <c r="H82" s="19"/>
      <c r="I82" s="18">
        <f t="shared" si="2"/>
        <v>0</v>
      </c>
    </row>
    <row r="83" spans="1:9" ht="28.5" hidden="1" customHeight="1" x14ac:dyDescent="0.25">
      <c r="A83" s="68">
        <v>108</v>
      </c>
      <c r="B83" s="69" t="s">
        <v>130</v>
      </c>
      <c r="C83" s="71" t="s">
        <v>39</v>
      </c>
      <c r="D83" s="70" t="s">
        <v>21</v>
      </c>
      <c r="E83" s="21"/>
      <c r="F83" s="21"/>
      <c r="G83" s="22"/>
      <c r="H83" s="19"/>
      <c r="I83" s="18">
        <f t="shared" si="2"/>
        <v>0</v>
      </c>
    </row>
    <row r="84" spans="1:9" ht="28.5" hidden="1" customHeight="1" x14ac:dyDescent="0.25">
      <c r="A84" s="74" t="s">
        <v>178</v>
      </c>
      <c r="B84" s="69" t="s">
        <v>131</v>
      </c>
      <c r="C84" s="30" t="s">
        <v>179</v>
      </c>
      <c r="D84" s="70" t="s">
        <v>21</v>
      </c>
      <c r="E84" s="21"/>
      <c r="F84" s="21"/>
      <c r="G84" s="22"/>
      <c r="H84" s="19"/>
      <c r="I84" s="18">
        <f t="shared" si="2"/>
        <v>0</v>
      </c>
    </row>
    <row r="85" spans="1:9" ht="28.5" hidden="1" customHeight="1" x14ac:dyDescent="0.25">
      <c r="A85" s="74" t="s">
        <v>180</v>
      </c>
      <c r="B85" s="69" t="s">
        <v>131</v>
      </c>
      <c r="C85" s="71" t="s">
        <v>181</v>
      </c>
      <c r="D85" s="70" t="s">
        <v>21</v>
      </c>
      <c r="E85" s="13"/>
      <c r="F85" s="13"/>
      <c r="G85" s="20"/>
      <c r="H85" s="17"/>
      <c r="I85" s="12">
        <f t="shared" si="2"/>
        <v>0</v>
      </c>
    </row>
    <row r="86" spans="1:9" ht="28.5" hidden="1" customHeight="1" x14ac:dyDescent="0.25">
      <c r="A86" s="74">
        <v>110</v>
      </c>
      <c r="B86" s="69" t="s">
        <v>132</v>
      </c>
      <c r="C86" s="71" t="s">
        <v>133</v>
      </c>
      <c r="D86" s="70" t="s">
        <v>134</v>
      </c>
      <c r="E86" s="13"/>
      <c r="F86" s="13"/>
      <c r="G86" s="20"/>
      <c r="H86" s="17"/>
      <c r="I86" s="12">
        <f t="shared" si="2"/>
        <v>0</v>
      </c>
    </row>
    <row r="87" spans="1:9" ht="28.5" hidden="1" customHeight="1" x14ac:dyDescent="0.25">
      <c r="A87" s="74">
        <v>111</v>
      </c>
      <c r="B87" s="69" t="s">
        <v>135</v>
      </c>
      <c r="C87" s="30" t="s">
        <v>39</v>
      </c>
      <c r="D87" s="70" t="s">
        <v>119</v>
      </c>
      <c r="E87" s="13"/>
      <c r="F87" s="13"/>
      <c r="G87" s="20"/>
      <c r="H87" s="17"/>
      <c r="I87" s="12">
        <f t="shared" si="2"/>
        <v>0</v>
      </c>
    </row>
    <row r="88" spans="1:9" ht="28.5" hidden="1" customHeight="1" x14ac:dyDescent="0.25">
      <c r="A88" s="74">
        <v>112</v>
      </c>
      <c r="B88" s="69" t="s">
        <v>136</v>
      </c>
      <c r="C88" s="71" t="s">
        <v>39</v>
      </c>
      <c r="D88" s="70" t="s">
        <v>119</v>
      </c>
      <c r="E88" s="13"/>
      <c r="F88" s="13"/>
      <c r="G88" s="20"/>
      <c r="H88" s="17"/>
      <c r="I88" s="12">
        <f t="shared" si="2"/>
        <v>0</v>
      </c>
    </row>
    <row r="89" spans="1:9" ht="28.5" hidden="1" customHeight="1" x14ac:dyDescent="0.25">
      <c r="A89" s="74">
        <v>113</v>
      </c>
      <c r="B89" s="69" t="s">
        <v>137</v>
      </c>
      <c r="C89" s="71" t="s">
        <v>39</v>
      </c>
      <c r="D89" s="70" t="s">
        <v>119</v>
      </c>
      <c r="E89" s="13"/>
      <c r="F89" s="13"/>
      <c r="G89" s="20"/>
      <c r="H89" s="17"/>
      <c r="I89" s="12">
        <f t="shared" si="2"/>
        <v>0</v>
      </c>
    </row>
    <row r="90" spans="1:9" ht="28.5" hidden="1" customHeight="1" x14ac:dyDescent="0.25">
      <c r="A90" s="74">
        <v>114</v>
      </c>
      <c r="B90" s="69" t="s">
        <v>138</v>
      </c>
      <c r="C90" s="71" t="s">
        <v>39</v>
      </c>
      <c r="D90" s="70" t="s">
        <v>134</v>
      </c>
      <c r="E90" s="13"/>
      <c r="F90" s="13"/>
      <c r="G90" s="20"/>
      <c r="H90" s="17"/>
      <c r="I90" s="12">
        <f t="shared" si="2"/>
        <v>0</v>
      </c>
    </row>
    <row r="91" spans="1:9" ht="28.5" hidden="1" customHeight="1" x14ac:dyDescent="0.25">
      <c r="A91" s="74">
        <v>115</v>
      </c>
      <c r="B91" s="69" t="s">
        <v>139</v>
      </c>
      <c r="C91" s="30" t="s">
        <v>140</v>
      </c>
      <c r="D91" s="70" t="s">
        <v>100</v>
      </c>
      <c r="E91" s="13"/>
      <c r="F91" s="13"/>
      <c r="G91" s="20"/>
      <c r="H91" s="17"/>
      <c r="I91" s="12">
        <f t="shared" si="2"/>
        <v>0</v>
      </c>
    </row>
    <row r="92" spans="1:9" ht="28.5" customHeight="1" x14ac:dyDescent="0.25">
      <c r="A92" s="74">
        <v>116</v>
      </c>
      <c r="B92" s="69" t="s">
        <v>141</v>
      </c>
      <c r="C92" s="30" t="s">
        <v>182</v>
      </c>
      <c r="D92" s="70" t="s">
        <v>100</v>
      </c>
      <c r="E92" s="13"/>
      <c r="F92" s="13">
        <v>70</v>
      </c>
      <c r="G92" s="20">
        <v>342.3</v>
      </c>
      <c r="H92" s="17"/>
      <c r="I92" s="12">
        <f t="shared" si="2"/>
        <v>0</v>
      </c>
    </row>
    <row r="93" spans="1:9" ht="28.5" customHeight="1" x14ac:dyDescent="0.25">
      <c r="A93" s="74">
        <v>117</v>
      </c>
      <c r="B93" s="69" t="s">
        <v>142</v>
      </c>
      <c r="C93" s="30" t="s">
        <v>39</v>
      </c>
      <c r="D93" s="70" t="s">
        <v>100</v>
      </c>
      <c r="E93" s="13">
        <v>0</v>
      </c>
      <c r="F93" s="13">
        <v>1200</v>
      </c>
      <c r="G93" s="20">
        <v>248.44</v>
      </c>
      <c r="H93" s="17"/>
      <c r="I93" s="12">
        <f t="shared" si="2"/>
        <v>0</v>
      </c>
    </row>
    <row r="94" spans="1:9" ht="28.5" hidden="1" customHeight="1" x14ac:dyDescent="0.25">
      <c r="A94" s="74">
        <v>118</v>
      </c>
      <c r="B94" s="69" t="s">
        <v>159</v>
      </c>
      <c r="C94" s="30" t="s">
        <v>39</v>
      </c>
      <c r="D94" s="70" t="s">
        <v>119</v>
      </c>
      <c r="E94" s="13"/>
      <c r="F94" s="13"/>
      <c r="G94" s="20"/>
      <c r="H94" s="17"/>
      <c r="I94" s="12">
        <f t="shared" si="2"/>
        <v>0</v>
      </c>
    </row>
    <row r="95" spans="1:9" ht="28.5" hidden="1" customHeight="1" x14ac:dyDescent="0.25">
      <c r="A95" s="74">
        <v>119</v>
      </c>
      <c r="B95" s="69" t="s">
        <v>143</v>
      </c>
      <c r="C95" s="30" t="s">
        <v>39</v>
      </c>
      <c r="D95" s="70" t="s">
        <v>16</v>
      </c>
      <c r="E95" s="13"/>
      <c r="F95" s="13"/>
      <c r="G95" s="20"/>
      <c r="H95" s="17"/>
      <c r="I95" s="12">
        <f t="shared" si="2"/>
        <v>0</v>
      </c>
    </row>
    <row r="96" spans="1:9" ht="28.5" hidden="1" customHeight="1" x14ac:dyDescent="0.25">
      <c r="A96" s="74">
        <v>120</v>
      </c>
      <c r="B96" s="69" t="s">
        <v>144</v>
      </c>
      <c r="C96" s="30" t="s">
        <v>39</v>
      </c>
      <c r="D96" s="70" t="s">
        <v>21</v>
      </c>
      <c r="E96" s="13"/>
      <c r="F96" s="13"/>
      <c r="G96" s="20"/>
      <c r="H96" s="17"/>
      <c r="I96" s="12">
        <f t="shared" si="2"/>
        <v>0</v>
      </c>
    </row>
    <row r="97" spans="1:9" ht="29.25" hidden="1" customHeight="1" x14ac:dyDescent="0.25">
      <c r="A97" s="74">
        <v>123</v>
      </c>
      <c r="B97" s="69" t="s">
        <v>145</v>
      </c>
      <c r="C97" s="30" t="s">
        <v>183</v>
      </c>
      <c r="D97" s="70" t="s">
        <v>146</v>
      </c>
      <c r="E97" s="13"/>
      <c r="F97" s="13"/>
      <c r="G97" s="20"/>
      <c r="H97" s="17"/>
      <c r="I97" s="12">
        <f t="shared" si="2"/>
        <v>0</v>
      </c>
    </row>
    <row r="98" spans="1:9" ht="28.5" customHeight="1" x14ac:dyDescent="0.25">
      <c r="A98" s="74">
        <v>124</v>
      </c>
      <c r="B98" s="69" t="s">
        <v>184</v>
      </c>
      <c r="C98" s="30" t="s">
        <v>183</v>
      </c>
      <c r="D98" s="70" t="s">
        <v>146</v>
      </c>
      <c r="E98" s="13">
        <v>0</v>
      </c>
      <c r="F98" s="13">
        <v>2.5</v>
      </c>
      <c r="G98" s="20">
        <v>185.53</v>
      </c>
      <c r="H98" s="17"/>
      <c r="I98" s="12">
        <f t="shared" si="2"/>
        <v>0</v>
      </c>
    </row>
    <row r="99" spans="1:9" ht="28.5" customHeight="1" x14ac:dyDescent="0.25">
      <c r="A99" s="74">
        <v>125</v>
      </c>
      <c r="B99" s="69" t="s">
        <v>160</v>
      </c>
      <c r="C99" s="30" t="s">
        <v>183</v>
      </c>
      <c r="D99" s="70" t="s">
        <v>146</v>
      </c>
      <c r="E99" s="13">
        <v>0</v>
      </c>
      <c r="F99" s="13">
        <v>0.16</v>
      </c>
      <c r="G99" s="20">
        <v>13.52</v>
      </c>
      <c r="H99" s="17"/>
      <c r="I99" s="13">
        <f t="shared" si="2"/>
        <v>0</v>
      </c>
    </row>
    <row r="100" spans="1:9" ht="27.75" hidden="1" customHeight="1" x14ac:dyDescent="0.25">
      <c r="A100" s="74" t="s">
        <v>185</v>
      </c>
      <c r="B100" s="69" t="s">
        <v>147</v>
      </c>
      <c r="C100" s="71" t="s">
        <v>39</v>
      </c>
      <c r="D100" s="70" t="s">
        <v>119</v>
      </c>
      <c r="E100" s="13"/>
      <c r="F100" s="13"/>
      <c r="G100" s="20"/>
      <c r="H100" s="17"/>
      <c r="I100" s="12">
        <f t="shared" si="2"/>
        <v>0</v>
      </c>
    </row>
    <row r="101" spans="1:9" ht="28.5" hidden="1" customHeight="1" x14ac:dyDescent="0.25">
      <c r="A101" s="74" t="s">
        <v>186</v>
      </c>
      <c r="B101" s="69" t="s">
        <v>187</v>
      </c>
      <c r="C101" s="30" t="s">
        <v>39</v>
      </c>
      <c r="D101" s="70" t="s">
        <v>119</v>
      </c>
      <c r="E101" s="13"/>
      <c r="F101" s="13"/>
      <c r="G101" s="20"/>
      <c r="H101" s="17"/>
      <c r="I101" s="12">
        <f t="shared" si="2"/>
        <v>0</v>
      </c>
    </row>
    <row r="102" spans="1:9" ht="27.75" customHeight="1" x14ac:dyDescent="0.25">
      <c r="A102" s="1" t="s">
        <v>163</v>
      </c>
      <c r="B102" s="1"/>
      <c r="C102" s="7"/>
      <c r="D102" s="4"/>
      <c r="E102" s="12"/>
      <c r="F102" s="12"/>
      <c r="G102" s="16"/>
      <c r="H102" s="12"/>
      <c r="I102" s="53">
        <f>SUM(I7:I101)</f>
        <v>0</v>
      </c>
    </row>
    <row r="103" spans="1:9" ht="27.75" customHeight="1" x14ac:dyDescent="0.25">
      <c r="A103" s="1" t="s">
        <v>151</v>
      </c>
      <c r="B103" s="1"/>
      <c r="C103" s="7"/>
      <c r="D103" s="4"/>
      <c r="E103" s="12"/>
      <c r="F103" s="12"/>
      <c r="G103" s="16">
        <f>SUM(G7:G102)</f>
        <v>66022.64</v>
      </c>
      <c r="H103" s="12"/>
      <c r="I103" s="54">
        <f>SUM(G7:G101)</f>
        <v>66022.64</v>
      </c>
    </row>
    <row r="104" spans="1:9" ht="14.25" x14ac:dyDescent="0.2">
      <c r="A104" s="38" t="s">
        <v>29</v>
      </c>
      <c r="B104" s="39"/>
      <c r="C104" s="39"/>
      <c r="D104" s="39"/>
      <c r="E104" s="39"/>
      <c r="F104" s="39"/>
      <c r="G104" s="39"/>
      <c r="H104" s="39"/>
      <c r="I104" s="39"/>
    </row>
    <row r="105" spans="1:9" ht="13.5" thickBot="1" x14ac:dyDescent="0.25">
      <c r="A105" s="33"/>
      <c r="B105" s="35"/>
      <c r="C105" s="35"/>
      <c r="D105" s="35"/>
      <c r="E105" s="35"/>
      <c r="F105" s="35"/>
      <c r="G105" s="35"/>
      <c r="H105" s="23"/>
      <c r="I105" s="26"/>
    </row>
    <row r="106" spans="1:9" s="37" customFormat="1" ht="21" customHeight="1" thickTop="1" x14ac:dyDescent="0.25">
      <c r="B106" s="8" t="s">
        <v>2</v>
      </c>
      <c r="C106" s="40"/>
      <c r="D106" s="41"/>
      <c r="E106" s="41"/>
      <c r="F106" s="42"/>
      <c r="H106" s="24"/>
      <c r="I106" s="29"/>
    </row>
    <row r="107" spans="1:9" s="37" customFormat="1" ht="21" customHeight="1" x14ac:dyDescent="0.25">
      <c r="B107" s="9" t="s">
        <v>148</v>
      </c>
      <c r="C107" s="43"/>
      <c r="D107" s="44"/>
      <c r="E107" s="44"/>
      <c r="F107" s="45"/>
      <c r="H107" s="24"/>
      <c r="I107" s="29"/>
    </row>
    <row r="108" spans="1:9" s="37" customFormat="1" ht="21" customHeight="1" x14ac:dyDescent="0.25">
      <c r="B108" s="9" t="s">
        <v>25</v>
      </c>
      <c r="C108" s="43"/>
      <c r="D108" s="44"/>
      <c r="E108" s="44"/>
      <c r="F108" s="45"/>
      <c r="H108" s="25"/>
      <c r="I108" s="26"/>
    </row>
    <row r="109" spans="1:9" s="37" customFormat="1" ht="31.5" x14ac:dyDescent="0.25">
      <c r="B109" s="55"/>
      <c r="C109" s="56" t="s">
        <v>25</v>
      </c>
      <c r="D109" s="57" t="s">
        <v>0</v>
      </c>
      <c r="E109" s="57" t="s">
        <v>5</v>
      </c>
      <c r="F109" s="58" t="s">
        <v>1</v>
      </c>
      <c r="H109" s="26"/>
      <c r="I109" s="26"/>
    </row>
    <row r="110" spans="1:9" s="37" customFormat="1" ht="24" customHeight="1" x14ac:dyDescent="0.25">
      <c r="B110" s="59"/>
      <c r="C110" s="56"/>
      <c r="D110" s="57" t="s">
        <v>3</v>
      </c>
      <c r="E110" s="57" t="s">
        <v>4</v>
      </c>
      <c r="F110" s="58" t="s">
        <v>4</v>
      </c>
      <c r="H110" s="26"/>
      <c r="I110" s="26"/>
    </row>
    <row r="111" spans="1:9" s="37" customFormat="1" ht="21" customHeight="1" thickBot="1" x14ac:dyDescent="0.3">
      <c r="B111" s="60"/>
      <c r="C111" s="61" t="s">
        <v>149</v>
      </c>
      <c r="D111" s="62">
        <f>I102</f>
        <v>0</v>
      </c>
      <c r="E111" s="63">
        <f>IF(C108="áno",D111*0.2,0)</f>
        <v>0</v>
      </c>
      <c r="F111" s="64">
        <f>D111+E111</f>
        <v>0</v>
      </c>
      <c r="H111" s="26"/>
      <c r="I111" s="26"/>
    </row>
    <row r="112" spans="1:9" s="37" customFormat="1" ht="15.75" customHeight="1" thickTop="1" x14ac:dyDescent="0.25">
      <c r="B112" s="65"/>
      <c r="C112" s="65"/>
      <c r="D112" s="65"/>
      <c r="E112" s="65"/>
      <c r="F112" s="65"/>
      <c r="G112" s="65"/>
      <c r="H112" s="26"/>
      <c r="I112" s="26"/>
    </row>
    <row r="113" spans="2:7" s="37" customFormat="1" ht="15" x14ac:dyDescent="0.25">
      <c r="B113" s="65"/>
      <c r="C113" s="65"/>
      <c r="D113" s="65"/>
      <c r="E113" s="65"/>
      <c r="F113" s="65"/>
      <c r="G113" s="65"/>
    </row>
    <row r="114" spans="2:7" s="37" customFormat="1" ht="21.75" customHeight="1" x14ac:dyDescent="0.25">
      <c r="B114" s="27" t="s">
        <v>22</v>
      </c>
      <c r="C114" s="46"/>
      <c r="D114" s="47"/>
    </row>
    <row r="115" spans="2:7" s="37" customFormat="1" ht="21.75" customHeight="1" x14ac:dyDescent="0.25">
      <c r="B115" s="27" t="s">
        <v>2</v>
      </c>
      <c r="C115" s="46"/>
      <c r="D115" s="47"/>
    </row>
    <row r="116" spans="2:7" s="37" customFormat="1" ht="21.75" customHeight="1" x14ac:dyDescent="0.25">
      <c r="B116" s="27" t="s">
        <v>23</v>
      </c>
      <c r="C116" s="46"/>
      <c r="D116" s="47"/>
    </row>
    <row r="117" spans="2:7" s="37" customFormat="1" ht="21.75" customHeight="1" x14ac:dyDescent="0.25">
      <c r="B117" s="27" t="s">
        <v>24</v>
      </c>
      <c r="C117" s="46"/>
      <c r="D117" s="47"/>
    </row>
    <row r="118" spans="2:7" ht="15" x14ac:dyDescent="0.25">
      <c r="B118" s="66"/>
      <c r="C118" s="66"/>
      <c r="D118" s="66"/>
      <c r="E118" s="66"/>
      <c r="F118" s="66"/>
      <c r="G118" s="66"/>
    </row>
    <row r="119" spans="2:7" ht="15" x14ac:dyDescent="0.25">
      <c r="B119" s="66"/>
      <c r="C119" s="66"/>
      <c r="D119" s="66"/>
      <c r="E119" s="66"/>
      <c r="F119" s="66"/>
      <c r="G119" s="66"/>
    </row>
    <row r="120" spans="2:7" ht="15" x14ac:dyDescent="0.25">
      <c r="B120" s="66"/>
      <c r="C120" s="66"/>
      <c r="D120" s="66"/>
      <c r="E120" s="66"/>
      <c r="F120" s="66"/>
      <c r="G120" s="66"/>
    </row>
    <row r="121" spans="2:7" ht="15" x14ac:dyDescent="0.25">
      <c r="B121" s="66"/>
      <c r="C121" s="66"/>
      <c r="D121" s="66"/>
      <c r="E121" s="66"/>
      <c r="F121" s="66"/>
      <c r="G121" s="66"/>
    </row>
    <row r="122" spans="2:7" ht="15" x14ac:dyDescent="0.25">
      <c r="B122" s="66"/>
      <c r="C122" s="66"/>
      <c r="D122" s="66"/>
      <c r="E122" s="66"/>
      <c r="F122" s="66"/>
      <c r="G122" s="66"/>
    </row>
    <row r="123" spans="2:7" ht="15" x14ac:dyDescent="0.25">
      <c r="B123" s="66"/>
      <c r="C123" s="66"/>
      <c r="D123" s="66"/>
      <c r="E123" s="66"/>
      <c r="F123" s="66"/>
      <c r="G123" s="66"/>
    </row>
    <row r="124" spans="2:7" ht="15" x14ac:dyDescent="0.25">
      <c r="B124" s="66"/>
      <c r="C124" s="66"/>
      <c r="D124" s="66"/>
      <c r="E124" s="66"/>
      <c r="F124" s="66"/>
      <c r="G124" s="66"/>
    </row>
    <row r="125" spans="2:7" ht="15" x14ac:dyDescent="0.25">
      <c r="B125" s="66"/>
      <c r="C125" s="66"/>
      <c r="D125" s="66"/>
      <c r="E125" s="66"/>
      <c r="F125" s="66"/>
      <c r="G125" s="66"/>
    </row>
    <row r="126" spans="2:7" ht="15" x14ac:dyDescent="0.25">
      <c r="B126" s="66"/>
      <c r="C126" s="66"/>
      <c r="D126" s="66"/>
      <c r="E126" s="66"/>
      <c r="F126" s="66"/>
      <c r="G126" s="66"/>
    </row>
    <row r="127" spans="2:7" ht="15" x14ac:dyDescent="0.25">
      <c r="B127" s="66"/>
      <c r="C127" s="66"/>
      <c r="D127" s="66"/>
      <c r="E127" s="66"/>
      <c r="F127" s="66"/>
      <c r="G127" s="66"/>
    </row>
    <row r="128" spans="2:7" ht="15" x14ac:dyDescent="0.25">
      <c r="B128" s="66"/>
      <c r="C128" s="66"/>
      <c r="D128" s="66"/>
      <c r="E128" s="66"/>
      <c r="F128" s="66"/>
      <c r="G128" s="66"/>
    </row>
    <row r="129" spans="2:7" ht="15" x14ac:dyDescent="0.25">
      <c r="B129" s="66"/>
      <c r="C129" s="66"/>
      <c r="D129" s="66"/>
      <c r="E129" s="66"/>
      <c r="F129" s="66"/>
      <c r="G129" s="66"/>
    </row>
    <row r="130" spans="2:7" ht="15" x14ac:dyDescent="0.25">
      <c r="B130" s="66"/>
      <c r="C130" s="66"/>
      <c r="D130" s="66"/>
      <c r="E130" s="66"/>
      <c r="F130" s="66"/>
      <c r="G130" s="66"/>
    </row>
    <row r="131" spans="2:7" ht="15" x14ac:dyDescent="0.25">
      <c r="B131" s="66"/>
      <c r="C131" s="66"/>
      <c r="D131" s="66"/>
      <c r="E131" s="66"/>
      <c r="F131" s="66"/>
      <c r="G131" s="66"/>
    </row>
    <row r="132" spans="2:7" ht="15" x14ac:dyDescent="0.25">
      <c r="B132" s="66"/>
      <c r="C132" s="66"/>
      <c r="D132" s="66"/>
      <c r="E132" s="66"/>
      <c r="F132" s="66"/>
      <c r="G132" s="66"/>
    </row>
  </sheetData>
  <mergeCells count="10">
    <mergeCell ref="C114:D114"/>
    <mergeCell ref="C115:D115"/>
    <mergeCell ref="C116:D116"/>
    <mergeCell ref="C117:D117"/>
    <mergeCell ref="A104:I104"/>
    <mergeCell ref="C106:F106"/>
    <mergeCell ref="C107:F107"/>
    <mergeCell ref="C108:F108"/>
    <mergeCell ref="B109:B110"/>
    <mergeCell ref="C109:C110"/>
  </mergeCells>
  <pageMargins left="0.23622047244094491" right="0.23622047244094491" top="1.5354330708661419" bottom="0.74803149606299213" header="0.31496062992125984" footer="0.31496062992125984"/>
  <pageSetup paperSize="8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2002-02-2022, časť  2 Sirk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alena.durkovicova</cp:lastModifiedBy>
  <cp:lastPrinted>2022-01-20T15:15:40Z</cp:lastPrinted>
  <dcterms:created xsi:type="dcterms:W3CDTF">2012-03-14T10:26:47Z</dcterms:created>
  <dcterms:modified xsi:type="dcterms:W3CDTF">2022-01-20T15:16:51Z</dcterms:modified>
</cp:coreProperties>
</file>