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Turie nadstavba ZŠ/Výkazy výmer/"/>
    </mc:Choice>
  </mc:AlternateContent>
  <xr:revisionPtr revIDLastSave="0" documentId="8_{B9E146D7-759B-9848-8666-FCB00DDE3A37}" xr6:coauthVersionLast="36" xr6:coauthVersionMax="36" xr10:uidLastSave="{00000000-0000-0000-0000-000000000000}"/>
  <bookViews>
    <workbookView xWindow="0" yWindow="1440" windowWidth="28800" windowHeight="15460" xr2:uid="{00000000-000D-0000-FFFF-FFFF00000000}"/>
  </bookViews>
  <sheets>
    <sheet name="Zadanie" sheetId="5" r:id="rId1"/>
  </sheets>
  <definedNames>
    <definedName name="_xlnm._FilterDatabase" hidden="1">#REF!</definedName>
    <definedName name="fakt1R">#REF!</definedName>
    <definedName name="_xlnm.Print_Titles" localSheetId="0">Zadanie!$8:$10</definedName>
    <definedName name="_xlnm.Print_Area" localSheetId="0">Zadanie!$A:$O</definedName>
  </definedNames>
  <calcPr calcId="181029"/>
</workbook>
</file>

<file path=xl/calcChain.xml><?xml version="1.0" encoding="utf-8"?>
<calcChain xmlns="http://schemas.openxmlformats.org/spreadsheetml/2006/main">
  <c r="W852" i="5" l="1"/>
  <c r="E852" i="5"/>
  <c r="J852" i="5"/>
  <c r="I852" i="5"/>
  <c r="H852" i="5"/>
  <c r="W850" i="5"/>
  <c r="E850" i="5"/>
  <c r="J850" i="5"/>
  <c r="I850" i="5"/>
  <c r="H850" i="5"/>
  <c r="W848" i="5"/>
  <c r="E848" i="5"/>
  <c r="J848" i="5"/>
  <c r="I848" i="5"/>
  <c r="H848" i="5"/>
  <c r="N847" i="5"/>
  <c r="N848" i="5" s="1"/>
  <c r="N850" i="5" s="1"/>
  <c r="L847" i="5"/>
  <c r="L848" i="5" s="1"/>
  <c r="L850" i="5" s="1"/>
  <c r="J847" i="5"/>
  <c r="H847" i="5"/>
  <c r="W843" i="5"/>
  <c r="E843" i="5"/>
  <c r="J843" i="5"/>
  <c r="I843" i="5"/>
  <c r="H843" i="5"/>
  <c r="W841" i="5"/>
  <c r="E841" i="5"/>
  <c r="J841" i="5"/>
  <c r="I841" i="5"/>
  <c r="H841" i="5"/>
  <c r="N835" i="5"/>
  <c r="N841" i="5" s="1"/>
  <c r="L835" i="5"/>
  <c r="L841" i="5" s="1"/>
  <c r="J835" i="5"/>
  <c r="H835" i="5"/>
  <c r="N832" i="5"/>
  <c r="L832" i="5"/>
  <c r="J832" i="5"/>
  <c r="H832" i="5"/>
  <c r="W829" i="5"/>
  <c r="E829" i="5"/>
  <c r="N829" i="5"/>
  <c r="L829" i="5"/>
  <c r="J829" i="5"/>
  <c r="I829" i="5"/>
  <c r="H829" i="5"/>
  <c r="N819" i="5"/>
  <c r="L819" i="5"/>
  <c r="J819" i="5"/>
  <c r="H819" i="5"/>
  <c r="W816" i="5"/>
  <c r="E816" i="5"/>
  <c r="J816" i="5"/>
  <c r="I816" i="5"/>
  <c r="H816" i="5"/>
  <c r="N815" i="5"/>
  <c r="L815" i="5"/>
  <c r="J815" i="5"/>
  <c r="H815" i="5"/>
  <c r="N813" i="5"/>
  <c r="L813" i="5"/>
  <c r="J813" i="5"/>
  <c r="H813" i="5"/>
  <c r="N811" i="5"/>
  <c r="L811" i="5"/>
  <c r="L816" i="5" s="1"/>
  <c r="J811" i="5"/>
  <c r="I811" i="5"/>
  <c r="N807" i="5"/>
  <c r="N816" i="5" s="1"/>
  <c r="L807" i="5"/>
  <c r="J807" i="5"/>
  <c r="H807" i="5"/>
  <c r="W804" i="5"/>
  <c r="E804" i="5"/>
  <c r="J804" i="5"/>
  <c r="I804" i="5"/>
  <c r="H804" i="5"/>
  <c r="N803" i="5"/>
  <c r="L803" i="5"/>
  <c r="J803" i="5"/>
  <c r="H803" i="5"/>
  <c r="N801" i="5"/>
  <c r="L801" i="5"/>
  <c r="J801" i="5"/>
  <c r="I801" i="5"/>
  <c r="N797" i="5"/>
  <c r="L797" i="5"/>
  <c r="J797" i="5"/>
  <c r="H797" i="5"/>
  <c r="N792" i="5"/>
  <c r="N804" i="5" s="1"/>
  <c r="L792" i="5"/>
  <c r="L804" i="5" s="1"/>
  <c r="J792" i="5"/>
  <c r="H792" i="5"/>
  <c r="W789" i="5"/>
  <c r="E789" i="5"/>
  <c r="J789" i="5"/>
  <c r="I789" i="5"/>
  <c r="H789" i="5"/>
  <c r="N788" i="5"/>
  <c r="L788" i="5"/>
  <c r="J788" i="5"/>
  <c r="H788" i="5"/>
  <c r="N784" i="5"/>
  <c r="L784" i="5"/>
  <c r="J784" i="5"/>
  <c r="H784" i="5"/>
  <c r="N781" i="5"/>
  <c r="L781" i="5"/>
  <c r="J781" i="5"/>
  <c r="I781" i="5"/>
  <c r="N776" i="5"/>
  <c r="L776" i="5"/>
  <c r="J776" i="5"/>
  <c r="H776" i="5"/>
  <c r="N773" i="5"/>
  <c r="L773" i="5"/>
  <c r="J773" i="5"/>
  <c r="H773" i="5"/>
  <c r="N770" i="5"/>
  <c r="L770" i="5"/>
  <c r="J770" i="5"/>
  <c r="H770" i="5"/>
  <c r="N768" i="5"/>
  <c r="L768" i="5"/>
  <c r="J768" i="5"/>
  <c r="I768" i="5"/>
  <c r="N767" i="5"/>
  <c r="L767" i="5"/>
  <c r="J767" i="5"/>
  <c r="H767" i="5"/>
  <c r="N764" i="5"/>
  <c r="N789" i="5" s="1"/>
  <c r="L764" i="5"/>
  <c r="L789" i="5" s="1"/>
  <c r="J764" i="5"/>
  <c r="H764" i="5"/>
  <c r="W761" i="5"/>
  <c r="E761" i="5"/>
  <c r="J761" i="5"/>
  <c r="I761" i="5"/>
  <c r="H761" i="5"/>
  <c r="N760" i="5"/>
  <c r="L760" i="5"/>
  <c r="J760" i="5"/>
  <c r="H760" i="5"/>
  <c r="N756" i="5"/>
  <c r="L756" i="5"/>
  <c r="J756" i="5"/>
  <c r="H756" i="5"/>
  <c r="N752" i="5"/>
  <c r="L752" i="5"/>
  <c r="J752" i="5"/>
  <c r="I752" i="5"/>
  <c r="N748" i="5"/>
  <c r="L748" i="5"/>
  <c r="J748" i="5"/>
  <c r="I748" i="5"/>
  <c r="N742" i="5"/>
  <c r="L742" i="5"/>
  <c r="J742" i="5"/>
  <c r="H742" i="5"/>
  <c r="N739" i="5"/>
  <c r="L739" i="5"/>
  <c r="J739" i="5"/>
  <c r="H739" i="5"/>
  <c r="N736" i="5"/>
  <c r="L736" i="5"/>
  <c r="J736" i="5"/>
  <c r="I736" i="5"/>
  <c r="N733" i="5"/>
  <c r="L733" i="5"/>
  <c r="J733" i="5"/>
  <c r="I733" i="5"/>
  <c r="N727" i="5"/>
  <c r="L727" i="5"/>
  <c r="J727" i="5"/>
  <c r="H727" i="5"/>
  <c r="N723" i="5"/>
  <c r="L723" i="5"/>
  <c r="J723" i="5"/>
  <c r="I723" i="5"/>
  <c r="N719" i="5"/>
  <c r="L719" i="5"/>
  <c r="J719" i="5"/>
  <c r="I719" i="5"/>
  <c r="N715" i="5"/>
  <c r="L715" i="5"/>
  <c r="J715" i="5"/>
  <c r="I715" i="5"/>
  <c r="N711" i="5"/>
  <c r="L711" i="5"/>
  <c r="J711" i="5"/>
  <c r="I711" i="5"/>
  <c r="N707" i="5"/>
  <c r="L707" i="5"/>
  <c r="J707" i="5"/>
  <c r="I707" i="5"/>
  <c r="N701" i="5"/>
  <c r="L701" i="5"/>
  <c r="J701" i="5"/>
  <c r="H701" i="5"/>
  <c r="N697" i="5"/>
  <c r="L697" i="5"/>
  <c r="J697" i="5"/>
  <c r="I697" i="5"/>
  <c r="N691" i="5"/>
  <c r="L691" i="5"/>
  <c r="J691" i="5"/>
  <c r="H691" i="5"/>
  <c r="N686" i="5"/>
  <c r="N761" i="5" s="1"/>
  <c r="L686" i="5"/>
  <c r="J686" i="5"/>
  <c r="H686" i="5"/>
  <c r="N681" i="5"/>
  <c r="L681" i="5"/>
  <c r="L761" i="5" s="1"/>
  <c r="J681" i="5"/>
  <c r="H681" i="5"/>
  <c r="W678" i="5"/>
  <c r="E678" i="5"/>
  <c r="J678" i="5"/>
  <c r="I678" i="5"/>
  <c r="H678" i="5"/>
  <c r="N677" i="5"/>
  <c r="L677" i="5"/>
  <c r="J677" i="5"/>
  <c r="H677" i="5"/>
  <c r="N676" i="5"/>
  <c r="L676" i="5"/>
  <c r="J676" i="5"/>
  <c r="I676" i="5"/>
  <c r="N674" i="5"/>
  <c r="L674" i="5"/>
  <c r="J674" i="5"/>
  <c r="H674" i="5"/>
  <c r="N671" i="5"/>
  <c r="L671" i="5"/>
  <c r="J671" i="5"/>
  <c r="I671" i="5"/>
  <c r="N668" i="5"/>
  <c r="L668" i="5"/>
  <c r="J668" i="5"/>
  <c r="I668" i="5"/>
  <c r="N662" i="5"/>
  <c r="L662" i="5"/>
  <c r="L678" i="5" s="1"/>
  <c r="J662" i="5"/>
  <c r="H662" i="5"/>
  <c r="N659" i="5"/>
  <c r="N678" i="5" s="1"/>
  <c r="L659" i="5"/>
  <c r="J659" i="5"/>
  <c r="I659" i="5"/>
  <c r="N656" i="5"/>
  <c r="L656" i="5"/>
  <c r="J656" i="5"/>
  <c r="H656" i="5"/>
  <c r="W653" i="5"/>
  <c r="E653" i="5"/>
  <c r="J653" i="5"/>
  <c r="I653" i="5"/>
  <c r="H653" i="5"/>
  <c r="N652" i="5"/>
  <c r="L652" i="5"/>
  <c r="J652" i="5"/>
  <c r="H652" i="5"/>
  <c r="N649" i="5"/>
  <c r="L649" i="5"/>
  <c r="J649" i="5"/>
  <c r="H649" i="5"/>
  <c r="N648" i="5"/>
  <c r="N653" i="5" s="1"/>
  <c r="L648" i="5"/>
  <c r="J648" i="5"/>
  <c r="I648" i="5"/>
  <c r="N647" i="5"/>
  <c r="L647" i="5"/>
  <c r="J647" i="5"/>
  <c r="I647" i="5"/>
  <c r="N641" i="5"/>
  <c r="L641" i="5"/>
  <c r="L653" i="5" s="1"/>
  <c r="J641" i="5"/>
  <c r="H641" i="5"/>
  <c r="W638" i="5"/>
  <c r="E638" i="5"/>
  <c r="J638" i="5"/>
  <c r="I638" i="5"/>
  <c r="H638" i="5"/>
  <c r="N637" i="5"/>
  <c r="L637" i="5"/>
  <c r="J637" i="5"/>
  <c r="H637" i="5"/>
  <c r="N634" i="5"/>
  <c r="L634" i="5"/>
  <c r="J634" i="5"/>
  <c r="H634" i="5"/>
  <c r="N629" i="5"/>
  <c r="L629" i="5"/>
  <c r="J629" i="5"/>
  <c r="H629" i="5"/>
  <c r="N623" i="5"/>
  <c r="L623" i="5"/>
  <c r="J623" i="5"/>
  <c r="H623" i="5"/>
  <c r="N619" i="5"/>
  <c r="L619" i="5"/>
  <c r="J619" i="5"/>
  <c r="H619" i="5"/>
  <c r="N616" i="5"/>
  <c r="L616" i="5"/>
  <c r="J616" i="5"/>
  <c r="H616" i="5"/>
  <c r="N613" i="5"/>
  <c r="L613" i="5"/>
  <c r="J613" i="5"/>
  <c r="H613" i="5"/>
  <c r="N609" i="5"/>
  <c r="L609" i="5"/>
  <c r="J609" i="5"/>
  <c r="H609" i="5"/>
  <c r="N606" i="5"/>
  <c r="N638" i="5" s="1"/>
  <c r="L606" i="5"/>
  <c r="J606" i="5"/>
  <c r="H606" i="5"/>
  <c r="N604" i="5"/>
  <c r="L604" i="5"/>
  <c r="J604" i="5"/>
  <c r="H604" i="5"/>
  <c r="N601" i="5"/>
  <c r="L601" i="5"/>
  <c r="L638" i="5" s="1"/>
  <c r="J601" i="5"/>
  <c r="H601" i="5"/>
  <c r="W598" i="5"/>
  <c r="E598" i="5"/>
  <c r="J598" i="5"/>
  <c r="I598" i="5"/>
  <c r="H598" i="5"/>
  <c r="N597" i="5"/>
  <c r="L597" i="5"/>
  <c r="J597" i="5"/>
  <c r="H597" i="5"/>
  <c r="N596" i="5"/>
  <c r="L596" i="5"/>
  <c r="J596" i="5"/>
  <c r="H596" i="5"/>
  <c r="N587" i="5"/>
  <c r="L587" i="5"/>
  <c r="J587" i="5"/>
  <c r="H587" i="5"/>
  <c r="N585" i="5"/>
  <c r="L585" i="5"/>
  <c r="J585" i="5"/>
  <c r="H585" i="5"/>
  <c r="N580" i="5"/>
  <c r="L580" i="5"/>
  <c r="J580" i="5"/>
  <c r="H580" i="5"/>
  <c r="N575" i="5"/>
  <c r="L575" i="5"/>
  <c r="L598" i="5" s="1"/>
  <c r="J575" i="5"/>
  <c r="H575" i="5"/>
  <c r="N570" i="5"/>
  <c r="N598" i="5" s="1"/>
  <c r="L570" i="5"/>
  <c r="J570" i="5"/>
  <c r="H570" i="5"/>
  <c r="W567" i="5"/>
  <c r="E567" i="5"/>
  <c r="J567" i="5"/>
  <c r="I567" i="5"/>
  <c r="H567" i="5"/>
  <c r="N566" i="5"/>
  <c r="L566" i="5"/>
  <c r="J566" i="5"/>
  <c r="H566" i="5"/>
  <c r="N553" i="5"/>
  <c r="L553" i="5"/>
  <c r="J553" i="5"/>
  <c r="H553" i="5"/>
  <c r="N551" i="5"/>
  <c r="L551" i="5"/>
  <c r="J551" i="5"/>
  <c r="H551" i="5"/>
  <c r="N547" i="5"/>
  <c r="L547" i="5"/>
  <c r="J547" i="5"/>
  <c r="H547" i="5"/>
  <c r="N545" i="5"/>
  <c r="L545" i="5"/>
  <c r="J545" i="5"/>
  <c r="I545" i="5"/>
  <c r="N541" i="5"/>
  <c r="L541" i="5"/>
  <c r="J541" i="5"/>
  <c r="H541" i="5"/>
  <c r="N534" i="5"/>
  <c r="L534" i="5"/>
  <c r="J534" i="5"/>
  <c r="I534" i="5"/>
  <c r="N528" i="5"/>
  <c r="L528" i="5"/>
  <c r="J528" i="5"/>
  <c r="H528" i="5"/>
  <c r="N523" i="5"/>
  <c r="N567" i="5" s="1"/>
  <c r="L523" i="5"/>
  <c r="L567" i="5" s="1"/>
  <c r="J523" i="5"/>
  <c r="H523" i="5"/>
  <c r="N522" i="5"/>
  <c r="L522" i="5"/>
  <c r="J522" i="5"/>
  <c r="H522" i="5"/>
  <c r="W519" i="5"/>
  <c r="E519" i="5"/>
  <c r="N519" i="5"/>
  <c r="L519" i="5"/>
  <c r="J519" i="5"/>
  <c r="I519" i="5"/>
  <c r="H519" i="5"/>
  <c r="N518" i="5"/>
  <c r="L518" i="5"/>
  <c r="J518" i="5"/>
  <c r="H518" i="5"/>
  <c r="W515" i="5"/>
  <c r="E515" i="5"/>
  <c r="N515" i="5"/>
  <c r="J515" i="5"/>
  <c r="I515" i="5"/>
  <c r="H515" i="5"/>
  <c r="N514" i="5"/>
  <c r="L514" i="5"/>
  <c r="J514" i="5"/>
  <c r="H514" i="5"/>
  <c r="N511" i="5"/>
  <c r="L511" i="5"/>
  <c r="L515" i="5" s="1"/>
  <c r="J511" i="5"/>
  <c r="H511" i="5"/>
  <c r="W508" i="5"/>
  <c r="E508" i="5"/>
  <c r="N508" i="5"/>
  <c r="L508" i="5"/>
  <c r="J508" i="5"/>
  <c r="I508" i="5"/>
  <c r="H508" i="5"/>
  <c r="N507" i="5"/>
  <c r="L507" i="5"/>
  <c r="J507" i="5"/>
  <c r="H507" i="5"/>
  <c r="W504" i="5"/>
  <c r="E504" i="5"/>
  <c r="J504" i="5"/>
  <c r="I504" i="5"/>
  <c r="H504" i="5"/>
  <c r="N503" i="5"/>
  <c r="L503" i="5"/>
  <c r="J503" i="5"/>
  <c r="H503" i="5"/>
  <c r="N494" i="5"/>
  <c r="L494" i="5"/>
  <c r="J494" i="5"/>
  <c r="H494" i="5"/>
  <c r="N492" i="5"/>
  <c r="L492" i="5"/>
  <c r="J492" i="5"/>
  <c r="I492" i="5"/>
  <c r="N485" i="5"/>
  <c r="L485" i="5"/>
  <c r="J485" i="5"/>
  <c r="H485" i="5"/>
  <c r="N480" i="5"/>
  <c r="L480" i="5"/>
  <c r="J480" i="5"/>
  <c r="I480" i="5"/>
  <c r="N471" i="5"/>
  <c r="L471" i="5"/>
  <c r="J471" i="5"/>
  <c r="I471" i="5"/>
  <c r="N462" i="5"/>
  <c r="L462" i="5"/>
  <c r="J462" i="5"/>
  <c r="I462" i="5"/>
  <c r="N453" i="5"/>
  <c r="L453" i="5"/>
  <c r="J453" i="5"/>
  <c r="H453" i="5"/>
  <c r="N448" i="5"/>
  <c r="N504" i="5" s="1"/>
  <c r="L448" i="5"/>
  <c r="L504" i="5" s="1"/>
  <c r="J448" i="5"/>
  <c r="H448" i="5"/>
  <c r="W445" i="5"/>
  <c r="E445" i="5"/>
  <c r="L445" i="5"/>
  <c r="J445" i="5"/>
  <c r="I445" i="5"/>
  <c r="H445" i="5"/>
  <c r="N444" i="5"/>
  <c r="L444" i="5"/>
  <c r="J444" i="5"/>
  <c r="H444" i="5"/>
  <c r="N441" i="5"/>
  <c r="L441" i="5"/>
  <c r="J441" i="5"/>
  <c r="H441" i="5"/>
  <c r="N438" i="5"/>
  <c r="L438" i="5"/>
  <c r="J438" i="5"/>
  <c r="H438" i="5"/>
  <c r="N436" i="5"/>
  <c r="L436" i="5"/>
  <c r="J436" i="5"/>
  <c r="I436" i="5"/>
  <c r="N432" i="5"/>
  <c r="L432" i="5"/>
  <c r="J432" i="5"/>
  <c r="H432" i="5"/>
  <c r="N428" i="5"/>
  <c r="L428" i="5"/>
  <c r="J428" i="5"/>
  <c r="H428" i="5"/>
  <c r="N424" i="5"/>
  <c r="L424" i="5"/>
  <c r="J424" i="5"/>
  <c r="H424" i="5"/>
  <c r="N420" i="5"/>
  <c r="L420" i="5"/>
  <c r="J420" i="5"/>
  <c r="H420" i="5"/>
  <c r="N416" i="5"/>
  <c r="L416" i="5"/>
  <c r="J416" i="5"/>
  <c r="H416" i="5"/>
  <c r="N406" i="5"/>
  <c r="N445" i="5" s="1"/>
  <c r="L406" i="5"/>
  <c r="J406" i="5"/>
  <c r="H406" i="5"/>
  <c r="W402" i="5"/>
  <c r="E402" i="5"/>
  <c r="J402" i="5"/>
  <c r="I402" i="5"/>
  <c r="H402" i="5"/>
  <c r="W400" i="5"/>
  <c r="E400" i="5"/>
  <c r="J400" i="5"/>
  <c r="I400" i="5"/>
  <c r="H400" i="5"/>
  <c r="N399" i="5"/>
  <c r="L399" i="5"/>
  <c r="J399" i="5"/>
  <c r="H399" i="5"/>
  <c r="N398" i="5"/>
  <c r="L398" i="5"/>
  <c r="J398" i="5"/>
  <c r="H398" i="5"/>
  <c r="N397" i="5"/>
  <c r="L397" i="5"/>
  <c r="J397" i="5"/>
  <c r="H397" i="5"/>
  <c r="N395" i="5"/>
  <c r="L395" i="5"/>
  <c r="J395" i="5"/>
  <c r="H395" i="5"/>
  <c r="N394" i="5"/>
  <c r="L394" i="5"/>
  <c r="J394" i="5"/>
  <c r="H394" i="5"/>
  <c r="N392" i="5"/>
  <c r="L392" i="5"/>
  <c r="J392" i="5"/>
  <c r="H392" i="5"/>
  <c r="N391" i="5"/>
  <c r="L391" i="5"/>
  <c r="J391" i="5"/>
  <c r="H391" i="5"/>
  <c r="N390" i="5"/>
  <c r="L390" i="5"/>
  <c r="J390" i="5"/>
  <c r="H390" i="5"/>
  <c r="N389" i="5"/>
  <c r="L389" i="5"/>
  <c r="J389" i="5"/>
  <c r="H389" i="5"/>
  <c r="N385" i="5"/>
  <c r="L385" i="5"/>
  <c r="J385" i="5"/>
  <c r="H385" i="5"/>
  <c r="N381" i="5"/>
  <c r="L381" i="5"/>
  <c r="J381" i="5"/>
  <c r="H381" i="5"/>
  <c r="N377" i="5"/>
  <c r="L377" i="5"/>
  <c r="J377" i="5"/>
  <c r="H377" i="5"/>
  <c r="N373" i="5"/>
  <c r="L373" i="5"/>
  <c r="J373" i="5"/>
  <c r="H373" i="5"/>
  <c r="N369" i="5"/>
  <c r="L369" i="5"/>
  <c r="J369" i="5"/>
  <c r="H369" i="5"/>
  <c r="N366" i="5"/>
  <c r="L366" i="5"/>
  <c r="J366" i="5"/>
  <c r="H366" i="5"/>
  <c r="N363" i="5"/>
  <c r="L363" i="5"/>
  <c r="J363" i="5"/>
  <c r="H363" i="5"/>
  <c r="N359" i="5"/>
  <c r="L359" i="5"/>
  <c r="J359" i="5"/>
  <c r="H359" i="5"/>
  <c r="N355" i="5"/>
  <c r="L355" i="5"/>
  <c r="J355" i="5"/>
  <c r="H355" i="5"/>
  <c r="N351" i="5"/>
  <c r="L351" i="5"/>
  <c r="J351" i="5"/>
  <c r="H351" i="5"/>
  <c r="N347" i="5"/>
  <c r="L347" i="5"/>
  <c r="J347" i="5"/>
  <c r="H347" i="5"/>
  <c r="N342" i="5"/>
  <c r="L342" i="5"/>
  <c r="J342" i="5"/>
  <c r="H342" i="5"/>
  <c r="N336" i="5"/>
  <c r="L336" i="5"/>
  <c r="J336" i="5"/>
  <c r="H336" i="5"/>
  <c r="N329" i="5"/>
  <c r="L329" i="5"/>
  <c r="J329" i="5"/>
  <c r="H329" i="5"/>
  <c r="N328" i="5"/>
  <c r="L328" i="5"/>
  <c r="J328" i="5"/>
  <c r="H328" i="5"/>
  <c r="N327" i="5"/>
  <c r="L327" i="5"/>
  <c r="J327" i="5"/>
  <c r="H327" i="5"/>
  <c r="N324" i="5"/>
  <c r="L324" i="5"/>
  <c r="J324" i="5"/>
  <c r="H324" i="5"/>
  <c r="N323" i="5"/>
  <c r="L323" i="5"/>
  <c r="J323" i="5"/>
  <c r="H323" i="5"/>
  <c r="N321" i="5"/>
  <c r="L321" i="5"/>
  <c r="J321" i="5"/>
  <c r="H321" i="5"/>
  <c r="N317" i="5"/>
  <c r="L317" i="5"/>
  <c r="J317" i="5"/>
  <c r="H317" i="5"/>
  <c r="N315" i="5"/>
  <c r="N400" i="5" s="1"/>
  <c r="L315" i="5"/>
  <c r="L400" i="5" s="1"/>
  <c r="J315" i="5"/>
  <c r="H315" i="5"/>
  <c r="N312" i="5"/>
  <c r="L312" i="5"/>
  <c r="J312" i="5"/>
  <c r="H312" i="5"/>
  <c r="N308" i="5"/>
  <c r="L308" i="5"/>
  <c r="J308" i="5"/>
  <c r="H308" i="5"/>
  <c r="W305" i="5"/>
  <c r="E305" i="5"/>
  <c r="J305" i="5"/>
  <c r="I305" i="5"/>
  <c r="H305" i="5"/>
  <c r="N299" i="5"/>
  <c r="L299" i="5"/>
  <c r="J299" i="5"/>
  <c r="I299" i="5"/>
  <c r="N297" i="5"/>
  <c r="L297" i="5"/>
  <c r="J297" i="5"/>
  <c r="I297" i="5"/>
  <c r="N291" i="5"/>
  <c r="L291" i="5"/>
  <c r="J291" i="5"/>
  <c r="H291" i="5"/>
  <c r="N287" i="5"/>
  <c r="L287" i="5"/>
  <c r="J287" i="5"/>
  <c r="H287" i="5"/>
  <c r="N259" i="5"/>
  <c r="L259" i="5"/>
  <c r="J259" i="5"/>
  <c r="H259" i="5"/>
  <c r="N253" i="5"/>
  <c r="L253" i="5"/>
  <c r="J253" i="5"/>
  <c r="H253" i="5"/>
  <c r="N241" i="5"/>
  <c r="L241" i="5"/>
  <c r="J241" i="5"/>
  <c r="H241" i="5"/>
  <c r="N234" i="5"/>
  <c r="L234" i="5"/>
  <c r="J234" i="5"/>
  <c r="H234" i="5"/>
  <c r="N231" i="5"/>
  <c r="L231" i="5"/>
  <c r="J231" i="5"/>
  <c r="H231" i="5"/>
  <c r="N224" i="5"/>
  <c r="L224" i="5"/>
  <c r="J224" i="5"/>
  <c r="H224" i="5"/>
  <c r="N205" i="5"/>
  <c r="L205" i="5"/>
  <c r="J205" i="5"/>
  <c r="H205" i="5"/>
  <c r="N200" i="5"/>
  <c r="N305" i="5" s="1"/>
  <c r="L200" i="5"/>
  <c r="J200" i="5"/>
  <c r="H200" i="5"/>
  <c r="N193" i="5"/>
  <c r="L193" i="5"/>
  <c r="L305" i="5" s="1"/>
  <c r="J193" i="5"/>
  <c r="H193" i="5"/>
  <c r="W190" i="5"/>
  <c r="E190" i="5"/>
  <c r="J190" i="5"/>
  <c r="I190" i="5"/>
  <c r="H190" i="5"/>
  <c r="N189" i="5"/>
  <c r="L189" i="5"/>
  <c r="J189" i="5"/>
  <c r="H189" i="5"/>
  <c r="N185" i="5"/>
  <c r="L185" i="5"/>
  <c r="J185" i="5"/>
  <c r="H185" i="5"/>
  <c r="N184" i="5"/>
  <c r="L184" i="5"/>
  <c r="J184" i="5"/>
  <c r="H184" i="5"/>
  <c r="N177" i="5"/>
  <c r="L177" i="5"/>
  <c r="J177" i="5"/>
  <c r="H177" i="5"/>
  <c r="N173" i="5"/>
  <c r="L173" i="5"/>
  <c r="J173" i="5"/>
  <c r="H173" i="5"/>
  <c r="N166" i="5"/>
  <c r="L166" i="5"/>
  <c r="J166" i="5"/>
  <c r="H166" i="5"/>
  <c r="N165" i="5"/>
  <c r="L165" i="5"/>
  <c r="J165" i="5"/>
  <c r="H165" i="5"/>
  <c r="N158" i="5"/>
  <c r="L158" i="5"/>
  <c r="J158" i="5"/>
  <c r="H158" i="5"/>
  <c r="N151" i="5"/>
  <c r="L151" i="5"/>
  <c r="J151" i="5"/>
  <c r="H151" i="5"/>
  <c r="N150" i="5"/>
  <c r="L150" i="5"/>
  <c r="J150" i="5"/>
  <c r="H150" i="5"/>
  <c r="N146" i="5"/>
  <c r="L146" i="5"/>
  <c r="J146" i="5"/>
  <c r="H146" i="5"/>
  <c r="N145" i="5"/>
  <c r="L145" i="5"/>
  <c r="J145" i="5"/>
  <c r="H145" i="5"/>
  <c r="N141" i="5"/>
  <c r="L141" i="5"/>
  <c r="J141" i="5"/>
  <c r="H141" i="5"/>
  <c r="N137" i="5"/>
  <c r="L137" i="5"/>
  <c r="J137" i="5"/>
  <c r="H137" i="5"/>
  <c r="N132" i="5"/>
  <c r="L132" i="5"/>
  <c r="J132" i="5"/>
  <c r="H132" i="5"/>
  <c r="N128" i="5"/>
  <c r="L128" i="5"/>
  <c r="J128" i="5"/>
  <c r="H128" i="5"/>
  <c r="N127" i="5"/>
  <c r="L127" i="5"/>
  <c r="J127" i="5"/>
  <c r="H127" i="5"/>
  <c r="N122" i="5"/>
  <c r="L122" i="5"/>
  <c r="J122" i="5"/>
  <c r="H122" i="5"/>
  <c r="N121" i="5"/>
  <c r="L121" i="5"/>
  <c r="J121" i="5"/>
  <c r="H121" i="5"/>
  <c r="N116" i="5"/>
  <c r="L116" i="5"/>
  <c r="L190" i="5" s="1"/>
  <c r="J116" i="5"/>
  <c r="H116" i="5"/>
  <c r="N111" i="5"/>
  <c r="N190" i="5" s="1"/>
  <c r="L111" i="5"/>
  <c r="J111" i="5"/>
  <c r="H111" i="5"/>
  <c r="W108" i="5"/>
  <c r="E108" i="5"/>
  <c r="J108" i="5"/>
  <c r="I108" i="5"/>
  <c r="H108" i="5"/>
  <c r="N104" i="5"/>
  <c r="L104" i="5"/>
  <c r="J104" i="5"/>
  <c r="H104" i="5"/>
  <c r="N100" i="5"/>
  <c r="L100" i="5"/>
  <c r="J100" i="5"/>
  <c r="H100" i="5"/>
  <c r="N96" i="5"/>
  <c r="L96" i="5"/>
  <c r="J96" i="5"/>
  <c r="H96" i="5"/>
  <c r="N95" i="5"/>
  <c r="L95" i="5"/>
  <c r="J95" i="5"/>
  <c r="H95" i="5"/>
  <c r="N91" i="5"/>
  <c r="L91" i="5"/>
  <c r="J91" i="5"/>
  <c r="H91" i="5"/>
  <c r="N87" i="5"/>
  <c r="L87" i="5"/>
  <c r="J87" i="5"/>
  <c r="H87" i="5"/>
  <c r="N83" i="5"/>
  <c r="L83" i="5"/>
  <c r="J83" i="5"/>
  <c r="H83" i="5"/>
  <c r="N82" i="5"/>
  <c r="L82" i="5"/>
  <c r="J82" i="5"/>
  <c r="H82" i="5"/>
  <c r="N63" i="5"/>
  <c r="L63" i="5"/>
  <c r="J63" i="5"/>
  <c r="H63" i="5"/>
  <c r="N44" i="5"/>
  <c r="L44" i="5"/>
  <c r="J44" i="5"/>
  <c r="H44" i="5"/>
  <c r="N40" i="5"/>
  <c r="L40" i="5"/>
  <c r="J40" i="5"/>
  <c r="H40" i="5"/>
  <c r="N37" i="5"/>
  <c r="L37" i="5"/>
  <c r="J37" i="5"/>
  <c r="H37" i="5"/>
  <c r="N34" i="5"/>
  <c r="L34" i="5"/>
  <c r="J34" i="5"/>
  <c r="H34" i="5"/>
  <c r="N14" i="5"/>
  <c r="N108" i="5" s="1"/>
  <c r="L14" i="5"/>
  <c r="L108" i="5" s="1"/>
  <c r="J14" i="5"/>
  <c r="H14" i="5"/>
  <c r="D8" i="5"/>
  <c r="N843" i="5" l="1"/>
  <c r="N402" i="5"/>
  <c r="N852" i="5" s="1"/>
  <c r="L402" i="5"/>
  <c r="L843" i="5"/>
  <c r="L852" i="5" l="1"/>
</calcChain>
</file>

<file path=xl/sharedStrings.xml><?xml version="1.0" encoding="utf-8"?>
<sst xmlns="http://schemas.openxmlformats.org/spreadsheetml/2006/main" count="3356" uniqueCount="1047">
  <si>
    <t>a</t>
  </si>
  <si>
    <t>b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</si>
  <si>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</si>
  <si>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</si>
  <si>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</si>
  <si>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</si>
  <si>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</si>
  <si>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</si>
  <si>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</si>
  <si>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</si>
  <si>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</si>
  <si>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</si>
  <si>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</si>
  <si>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</si>
  <si>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</si>
  <si>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</si>
  <si>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</si>
  <si>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</si>
  <si>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</si>
  <si>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</si>
  <si>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</si>
  <si>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</si>
  <si>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</si>
  <si>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</si>
  <si>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</si>
  <si>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</si>
  <si>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</si>
  <si>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</si>
  <si>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</si>
  <si>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</si>
  <si>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</si>
  <si>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</si>
  <si>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</si>
  <si>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</si>
  <si>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</si>
  <si>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</si>
  <si>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</si>
  <si>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</si>
  <si>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</si>
  <si>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</si>
  <si>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</si>
  <si>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</si>
  <si>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</si>
  <si>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</si>
  <si>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</si>
  <si>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</si>
  <si>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</si>
  <si>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</si>
  <si>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</si>
  <si>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</si>
  <si>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</si>
  <si>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</si>
  <si>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</si>
  <si>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</si>
  <si>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</si>
  <si>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</si>
  <si>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</si>
  <si>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</si>
  <si>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</si>
  <si>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</si>
  <si>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</si>
  <si>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</si>
  <si>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</si>
  <si>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</si>
  <si>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D</t>
  </si>
  <si>
    <t>E</t>
  </si>
  <si>
    <t xml:space="preserve">Odberateľ: Obec Turie </t>
  </si>
  <si>
    <t xml:space="preserve">Spracoval:                                         </t>
  </si>
  <si>
    <t xml:space="preserve">Projektant: SKELETING, s.r.o. </t>
  </si>
  <si>
    <t xml:space="preserve">JKSO : </t>
  </si>
  <si>
    <t>Objekt : Telocvičňa s.č. 605, nadstavba a stavebné úpravy</t>
  </si>
  <si>
    <t>Zaradenie</t>
  </si>
  <si>
    <t>pre KL</t>
  </si>
  <si>
    <t>Lev0</t>
  </si>
  <si>
    <t>pozícia</t>
  </si>
  <si>
    <t>PRÁCE A DODÁVKY HSV</t>
  </si>
  <si>
    <t>3 - ZVISLÉ A KOMPLETNÉ KONŠTRUKCIE</t>
  </si>
  <si>
    <t>011</t>
  </si>
  <si>
    <t>31123-1840</t>
  </si>
  <si>
    <t>Murivo nosné z tehál POROTHERM Profi 25</t>
  </si>
  <si>
    <t>m3</t>
  </si>
  <si>
    <t xml:space="preserve">                    </t>
  </si>
  <si>
    <t>311231840</t>
  </si>
  <si>
    <t>45.25.50</t>
  </si>
  <si>
    <t>EK</t>
  </si>
  <si>
    <t>S</t>
  </si>
  <si>
    <t>3NP</t>
  </si>
  <si>
    <t>obvody</t>
  </si>
  <si>
    <t>+(4,67+2,75+17,35+8,1+22,27)*3,5*0,25 =   48,248</t>
  </si>
  <si>
    <t>.</t>
  </si>
  <si>
    <t>napojenie</t>
  </si>
  <si>
    <t>+((1,1+0,79+1,3)*1,1+5,6*0,75+5,6*2,25)*0,25 =   5,077</t>
  </si>
  <si>
    <t>interiér</t>
  </si>
  <si>
    <t>+(4,92+3,5+6,83+8,1)*3,5*0,25 =   20,431</t>
  </si>
  <si>
    <t>výplne</t>
  </si>
  <si>
    <t>-(1,45*0,75+2,32*0,75+2,55*2*4+1,8*2+2,4*0,75*3)*0,25 =   -8,057</t>
  </si>
  <si>
    <t>-1*2,02*0,25*2 =   -1,010</t>
  </si>
  <si>
    <t>žb prvky</t>
  </si>
  <si>
    <t>-(4,67*2+6+6,83+0,45+1,43+8,1+22,27+5,6+4,67)*0,25*0,25 =   -4,043</t>
  </si>
  <si>
    <t>-(6,88+2,3+6,3)*0,25*0,625-0,4*0,25*(2,5-0,25)*2 =   -2,869</t>
  </si>
  <si>
    <t>-(8,9+5,17+5,1)*0,25*0,25 =   -1,198</t>
  </si>
  <si>
    <t>;++ Medzisúčet: =   56,579</t>
  </si>
  <si>
    <t>31716-1112</t>
  </si>
  <si>
    <t>Preklady keramické POROTHERM 120/65/1250 mm</t>
  </si>
  <si>
    <t>kus</t>
  </si>
  <si>
    <t>317161112</t>
  </si>
  <si>
    <t>+1 =   1,000</t>
  </si>
  <si>
    <t>31716-1116</t>
  </si>
  <si>
    <t>Preklady keramické POROTHERM 120/65/2250 mm</t>
  </si>
  <si>
    <t>317161116</t>
  </si>
  <si>
    <t>31716-1131</t>
  </si>
  <si>
    <t>Preklady keramické POROTHERM 238/70/1250 mm</t>
  </si>
  <si>
    <t>317161131</t>
  </si>
  <si>
    <t>KP1</t>
  </si>
  <si>
    <t>+6 =   6,000</t>
  </si>
  <si>
    <t>31732-1411</t>
  </si>
  <si>
    <t>Preklady zo železobetónu tr. C25/30</t>
  </si>
  <si>
    <t>317321411</t>
  </si>
  <si>
    <t>45.25.32</t>
  </si>
  <si>
    <t>P1</t>
  </si>
  <si>
    <t>+6,875*0,22*0,625 =   0,945</t>
  </si>
  <si>
    <t>P2</t>
  </si>
  <si>
    <t>+2,3*0,22*0,625 =   0,316</t>
  </si>
  <si>
    <t>P3</t>
  </si>
  <si>
    <t>+6,3*0,22*0,625 =   0,866</t>
  </si>
  <si>
    <t>P4</t>
  </si>
  <si>
    <t>+8,9*0,22*0,25 =   0,490</t>
  </si>
  <si>
    <t>P5</t>
  </si>
  <si>
    <t>+5,17*0,22*0,25 =   0,284</t>
  </si>
  <si>
    <t>P6</t>
  </si>
  <si>
    <t>+5,1*0,25*0,25 =   0,319</t>
  </si>
  <si>
    <t>31735-1107</t>
  </si>
  <si>
    <t>Debnenie prekladov s podper. konštr. do 4m zhotovenie</t>
  </si>
  <si>
    <t>m2</t>
  </si>
  <si>
    <t>317351107</t>
  </si>
  <si>
    <t>+6,875*(0,22+0,625*2) =   10,106</t>
  </si>
  <si>
    <t>+2,3*(0,22+0,625*2) =   3,381</t>
  </si>
  <si>
    <t>+6,3*(0,22+0,625*2) =   9,261</t>
  </si>
  <si>
    <t>+8,9*(0,22+0,25*2) =   6,408</t>
  </si>
  <si>
    <t>+5,17*(0,22+0,25*2) =   3,722</t>
  </si>
  <si>
    <t>+5,1*(0,25+0,25*2) =   3,825</t>
  </si>
  <si>
    <t>31735-1108</t>
  </si>
  <si>
    <t>Debnenie prekladov s podper. konštr. do 4m odstránenie</t>
  </si>
  <si>
    <t>317351108</t>
  </si>
  <si>
    <t>31736-1821</t>
  </si>
  <si>
    <t>Výstuž prekladov, ríms, vencov, nosníkov BSt 500 (10505)</t>
  </si>
  <si>
    <t>t</t>
  </si>
  <si>
    <t>317361820</t>
  </si>
  <si>
    <t>P1-P8 , V1, V2</t>
  </si>
  <si>
    <t>+1074,36/1000 =   1,074</t>
  </si>
  <si>
    <t>33032-1410</t>
  </si>
  <si>
    <t>Stĺpy a piliere zo železobetónu tr. C25/30</t>
  </si>
  <si>
    <t>330321410</t>
  </si>
  <si>
    <t>S1</t>
  </si>
  <si>
    <t>+0,4*0,22*2,88*2 =   0,507</t>
  </si>
  <si>
    <t>33135-1101</t>
  </si>
  <si>
    <t>Debnenie stĺpov prierezu 4-uholníka v. do 4 m zhotovenie</t>
  </si>
  <si>
    <t>331351101</t>
  </si>
  <si>
    <t>+(0,4+0,22*2)*2,88*2 =   4,838</t>
  </si>
  <si>
    <t>33135-1102</t>
  </si>
  <si>
    <t>Debnenie stĺpov prierezu 4-uholníka v. do 4 m odstránenie</t>
  </si>
  <si>
    <t>331351102</t>
  </si>
  <si>
    <t>33136-1821</t>
  </si>
  <si>
    <t>Výstuž stĺpov hranatých BSt 500 (10505)</t>
  </si>
  <si>
    <t>331361821</t>
  </si>
  <si>
    <t>+48,64/1000 =   0,049</t>
  </si>
  <si>
    <t>34224-2134</t>
  </si>
  <si>
    <t>Priečky POROTHERM Profi hr.140 mm presných na tenkovrstvú maltu Porotherm</t>
  </si>
  <si>
    <t>342242134</t>
  </si>
  <si>
    <t>rez C-C alt. 1</t>
  </si>
  <si>
    <t>+1,85*1,31 =   2,424</t>
  </si>
  <si>
    <t>34224-3311</t>
  </si>
  <si>
    <t>Priečky POROTHERM Profi hr.100 mm presných na tenkovrstvú maltu Porotherm</t>
  </si>
  <si>
    <t>342243311</t>
  </si>
  <si>
    <t xml:space="preserve">  .  .  </t>
  </si>
  <si>
    <t>+1,85*3,3 =   6,105</t>
  </si>
  <si>
    <t>-0,7*1,97 =   -1,379</t>
  </si>
  <si>
    <t xml:space="preserve">3 - ZVISLÉ A KOMPLETNÉ KONŠTRUKCIE  spolu: </t>
  </si>
  <si>
    <t>4 - VODOROVNÉ KONŠTRUKCIE</t>
  </si>
  <si>
    <t>41132-1414</t>
  </si>
  <si>
    <t>Stropy doskové zo železobetónu tr. C25/30</t>
  </si>
  <si>
    <t>411321414</t>
  </si>
  <si>
    <t>D2</t>
  </si>
  <si>
    <t>+(1,85*6,2+6*6,825+6*6,625+2,9*2,575+2,9*5,275+13,7*1,85+3*1,4)*0,14 =   20,227</t>
  </si>
  <si>
    <t>+(17,35+8,1*3+6+2,9+23,55+13,7+5,7)*0,25*0,04 =   0,935</t>
  </si>
  <si>
    <t>41135-1101</t>
  </si>
  <si>
    <t>Debnenie stropov doskových zhotovenie</t>
  </si>
  <si>
    <t>411351101</t>
  </si>
  <si>
    <t>+62,2*0,2 =   12,440</t>
  </si>
  <si>
    <t>41135-1102</t>
  </si>
  <si>
    <t>Debnenie stropov doskových odstránenie</t>
  </si>
  <si>
    <t>411351102</t>
  </si>
  <si>
    <t>41135-4173</t>
  </si>
  <si>
    <t>Podperná konštr. stropov pre zaťaženie do 12 kPa zhotovenie</t>
  </si>
  <si>
    <t>411354173</t>
  </si>
  <si>
    <t>2NP</t>
  </si>
  <si>
    <t>+15,77+39,83+46,52+14,82 =   116,940</t>
  </si>
  <si>
    <t>41135-4174</t>
  </si>
  <si>
    <t>Podperná konštr. stropov pre zaťaženie do 12 kPa odstránenie</t>
  </si>
  <si>
    <t>411354174</t>
  </si>
  <si>
    <t>41136-1821</t>
  </si>
  <si>
    <t>Výstuž stropov BSt 500 (10505)</t>
  </si>
  <si>
    <t>411361821</t>
  </si>
  <si>
    <t>+(925,83+1050,18)/1000 =   1,976</t>
  </si>
  <si>
    <t>41136-2021</t>
  </si>
  <si>
    <t>Výstuž stropov zo zvarovaných sietí KARI</t>
  </si>
  <si>
    <t>411362021</t>
  </si>
  <si>
    <t>KS1</t>
  </si>
  <si>
    <t>+79,92/1000 =   0,080</t>
  </si>
  <si>
    <t>41332-1414</t>
  </si>
  <si>
    <t>Nosníky zo železobetónu tr. C25/30</t>
  </si>
  <si>
    <t>413321414</t>
  </si>
  <si>
    <t>D1+P7+P8 - styk objektov</t>
  </si>
  <si>
    <t>+(0,26*0,22+1,005*0,16+0,33*0,22)*5,6 =   1,627</t>
  </si>
  <si>
    <t>41335-1107</t>
  </si>
  <si>
    <t>Debnenie nosníkov bez podpernej konštrukcie zhotovenie</t>
  </si>
  <si>
    <t>413351107</t>
  </si>
  <si>
    <t>+(0,75*2+1,04)*5,6 =   14,224</t>
  </si>
  <si>
    <t>41335-1108</t>
  </si>
  <si>
    <t>Debnenie nosníkov bez podpernej konštrukcie odstránenie</t>
  </si>
  <si>
    <t>413351108</t>
  </si>
  <si>
    <t>41335-1213</t>
  </si>
  <si>
    <t>Podperná konštr. nosníkov pre zaťaženie do 10 kPa zhotovenie</t>
  </si>
  <si>
    <t>413351213</t>
  </si>
  <si>
    <t>+1,04*5,6 =   5,824</t>
  </si>
  <si>
    <t>41335-1214</t>
  </si>
  <si>
    <t>Podperná konštr. nosníkov pre zaťaženie do 10 kPa odstránenie</t>
  </si>
  <si>
    <t>413351214</t>
  </si>
  <si>
    <t>41732-1515</t>
  </si>
  <si>
    <t>Stužujúce pásy a vence zo železobetónu tr. C25/30</t>
  </si>
  <si>
    <t>417321515</t>
  </si>
  <si>
    <t>V1</t>
  </si>
  <si>
    <t>+(4,67+2,75+0,45+1,43+8,1+22,27+5,6)*0,22*0,25 =   2,490</t>
  </si>
  <si>
    <t>V2</t>
  </si>
  <si>
    <t>+(3,25+7,08+8,1)*0,25*0,25 =   1,152</t>
  </si>
  <si>
    <t>41735-1115</t>
  </si>
  <si>
    <t>Debnenie stužujúcich pásov a vencov zhotovenie</t>
  </si>
  <si>
    <t>417351115</t>
  </si>
  <si>
    <t>+(4,67+2,75+0,45+1,43+8,1+22,27+5,6)*0,25*2 =   22,635</t>
  </si>
  <si>
    <t>+(3,25+7,08+8,1)*0,25*2 =   9,215</t>
  </si>
  <si>
    <t>41735-1116</t>
  </si>
  <si>
    <t>Debnenie stužujúcich pásov a vencov odstránenie</t>
  </si>
  <si>
    <t>417351116</t>
  </si>
  <si>
    <t>43032-1414</t>
  </si>
  <si>
    <t>Schodišťové konštrukcie zo železobetónu tr. C25/30</t>
  </si>
  <si>
    <t>430321414</t>
  </si>
  <si>
    <t>2NP-3NP</t>
  </si>
  <si>
    <t>schodisko</t>
  </si>
  <si>
    <t>+0,86*1,35 =   1,161</t>
  </si>
  <si>
    <t>+0,75*1,35 =   1,013</t>
  </si>
  <si>
    <t>+1,5*3*0,17 =   0,765</t>
  </si>
  <si>
    <t>;++ Medzisúčet: =   2,939</t>
  </si>
  <si>
    <t>43036-1821</t>
  </si>
  <si>
    <t>Výstuž schodišťových konštrukcií BSt 500 (10505)</t>
  </si>
  <si>
    <t>430361821</t>
  </si>
  <si>
    <t>+285,04/1000 =   0,285</t>
  </si>
  <si>
    <t>43135-1121</t>
  </si>
  <si>
    <t>Debnenie podest priamočiar. s podpernou konštr. do 4 m zhotovenie</t>
  </si>
  <si>
    <t>431351121</t>
  </si>
  <si>
    <t>+3,84*1,35 =   5,184</t>
  </si>
  <si>
    <t>+4,5*1,35 =   6,075</t>
  </si>
  <si>
    <t>+1,5*3 =   4,500</t>
  </si>
  <si>
    <t>;++ Medzisúčet: =   15,759</t>
  </si>
  <si>
    <t>43135-1122</t>
  </si>
  <si>
    <t>Debnenie podest priamočiar. s podpernou konštr. do 4 m odstránenie</t>
  </si>
  <si>
    <t>431351122</t>
  </si>
  <si>
    <t>43435-1141</t>
  </si>
  <si>
    <t>Debnenie stupňov priamočiarych zhotovenie</t>
  </si>
  <si>
    <t>434351141</t>
  </si>
  <si>
    <t>+1,35*0,2*10*2 =   5,400</t>
  </si>
  <si>
    <t>43435-1142</t>
  </si>
  <si>
    <t>Debnenie stupňov priamočiarych odstránenie</t>
  </si>
  <si>
    <t>434351142</t>
  </si>
  <si>
    <t xml:space="preserve">4 - VODOROVNÉ KONŠTRUKCIE  spolu: </t>
  </si>
  <si>
    <t>6 - ÚPRAVY POVRCHOV, PODLAHY, VÝPLNE</t>
  </si>
  <si>
    <t>61099-1111</t>
  </si>
  <si>
    <t>Zakrývanie vnút. okenných otvorov, predmetov a konštrukcií</t>
  </si>
  <si>
    <t>610991111</t>
  </si>
  <si>
    <t>45.41.10</t>
  </si>
  <si>
    <t>+1,45*0,75 =   1,088</t>
  </si>
  <si>
    <t>+2,32*0,75 =   1,740</t>
  </si>
  <si>
    <t>+(2,55*2,00)*4 =   20,400</t>
  </si>
  <si>
    <t>+1,80*2,00 =   3,600</t>
  </si>
  <si>
    <t>+(2,40*0,70)*3 =   5,040</t>
  </si>
  <si>
    <t>+160,37*1,5 =   240,555</t>
  </si>
  <si>
    <t>61245-1111</t>
  </si>
  <si>
    <t>Omietka vnút. stien cem. hrubá zatretá</t>
  </si>
  <si>
    <t>612451111</t>
  </si>
  <si>
    <t>pod keram. obklad</t>
  </si>
  <si>
    <t>m.č. 3.06 - V.O. 2600mm</t>
  </si>
  <si>
    <t>+(1,85*2+0,90*2)*2,60 =   14,300</t>
  </si>
  <si>
    <t>-0,70*1,97 =   -1,379</t>
  </si>
  <si>
    <t>61247-4102</t>
  </si>
  <si>
    <t>Omietka vnút. stien zo suchých zmesí vápenocementová štuková Baumit</t>
  </si>
  <si>
    <t>612474102</t>
  </si>
  <si>
    <t>+13,43*3,50 =   47,005</t>
  </si>
  <si>
    <t>-1,45*0,75 =   -1,088</t>
  </si>
  <si>
    <t>+1,70*3,35 =   5,695</t>
  </si>
  <si>
    <t>+21,77*3,35 =   72,930</t>
  </si>
  <si>
    <t>-(0,90*1,97)*2 =   -3,546</t>
  </si>
  <si>
    <t>+(6,825*2+6,00*2)*3,35 =   85,928</t>
  </si>
  <si>
    <t>+(2,55*2+2,00*4)*0,16 =   2,096</t>
  </si>
  <si>
    <t>-0,90*1,97 =   -1,773</t>
  </si>
  <si>
    <t>-(2,55*2,00)*2 =   -10,200</t>
  </si>
  <si>
    <t>+(9,775*2+8,10*2)*3,35 =   119,763</t>
  </si>
  <si>
    <t>+(1,80+2,00*2)*0,16 =   0,928</t>
  </si>
  <si>
    <t>-0,90*19,7 =   -17,730</t>
  </si>
  <si>
    <t>-1,80*2,00 =   -3,600</t>
  </si>
  <si>
    <t>+1,85*0,70*2+0,90*0,70*2 =   3,850</t>
  </si>
  <si>
    <t>+23 =   23,000</t>
  </si>
  <si>
    <t>62099-1121</t>
  </si>
  <si>
    <t>Zakrývanie výplní vonk. otvorov z lešenia</t>
  </si>
  <si>
    <t>620991121</t>
  </si>
  <si>
    <t>62246-4234</t>
  </si>
  <si>
    <t>Omietka vonk. stien tenkovrstv. BAUMIT SilikonTop   vrátane podkladného penetračného náteru hr. zrna do 2mm</t>
  </si>
  <si>
    <t>622464234</t>
  </si>
  <si>
    <t>+196,182 =   196,182</t>
  </si>
  <si>
    <t>+45,26 =   45,260</t>
  </si>
  <si>
    <t>62525-3305</t>
  </si>
  <si>
    <t>Kontaktný zatepľovací systém z EPS GREYWALL hr. 30 mm  bez tenkovrstvej omietky, cena vrátane systémových doplnkov (lišty, rohovníky...)</t>
  </si>
  <si>
    <t>625253303</t>
  </si>
  <si>
    <t>podbitie</t>
  </si>
  <si>
    <t>+(17,30*0,88)*2 =   30,448</t>
  </si>
  <si>
    <t>+(4,90*0,88)*2 =   8,624</t>
  </si>
  <si>
    <t>+(5,10*0,275)*3 =   4,208</t>
  </si>
  <si>
    <t>+(3,60*0,275)*2 =   1,980</t>
  </si>
  <si>
    <t>;++ Medzisúčet: =   45,260</t>
  </si>
  <si>
    <t>62525-3318</t>
  </si>
  <si>
    <t>Kontaktný zatepľovací systém z EPS GREYWALL hr. 180 mm  bez tenkovrstvej omietky, cena vrátane systémových doplnkov (lišty, rohovníky...)</t>
  </si>
  <si>
    <t>625253318</t>
  </si>
  <si>
    <t>+17,35*4,00 =   69,400</t>
  </si>
  <si>
    <t>-(2,55*2,00)*4 =   -20,400</t>
  </si>
  <si>
    <t>+23,55*4,00 =   94,200</t>
  </si>
  <si>
    <t>-21,97 =   -21,970</t>
  </si>
  <si>
    <t>+38,59 =   38,590</t>
  </si>
  <si>
    <t>+8,70*4,00 =   34,800</t>
  </si>
  <si>
    <t>-2,32*0,75 =   -1,740</t>
  </si>
  <si>
    <t>+4,35 =   4,350</t>
  </si>
  <si>
    <t>+3,64 =   3,640</t>
  </si>
  <si>
    <t>62525-8102</t>
  </si>
  <si>
    <t>Doteplenie vonk. konštr. bez povrch. úpravy XPS STYRODUR lepený celoplošne bez prikotv. hr. izol. 20 mm</t>
  </si>
  <si>
    <t>625258102</t>
  </si>
  <si>
    <t>záklop štítu krov</t>
  </si>
  <si>
    <t>+7,845 =   7,845</t>
  </si>
  <si>
    <t>+3,65 =   3,650</t>
  </si>
  <si>
    <t>+4,356 =   4,356</t>
  </si>
  <si>
    <t>;++ Medzisúčet: =   15,851</t>
  </si>
  <si>
    <t>62525-8103</t>
  </si>
  <si>
    <t>Doteplenie vonk. konštr. bez povrch. úpravy XPS STYRODUR lepený celoplošne bez prikotv. hr. izol. 30 mm</t>
  </si>
  <si>
    <t>625258103</t>
  </si>
  <si>
    <t>+(0,42+0,33)*5,6+0,5*2 =   5,200</t>
  </si>
  <si>
    <t>+6,875*0,625 =   4,297</t>
  </si>
  <si>
    <t>+2,3*0,625 =   1,438</t>
  </si>
  <si>
    <t>+6,3*0,625 =   3,938</t>
  </si>
  <si>
    <t>+8,9*0,25 =   2,225</t>
  </si>
  <si>
    <t>+5,17*0,25 =   1,293</t>
  </si>
  <si>
    <t>+(4,67+2,75+0,45+1,43+8,1+22,27+5,6)*0,25 =   11,318</t>
  </si>
  <si>
    <t>+0,4*2,88*2 =   2,304</t>
  </si>
  <si>
    <t>63242-2215</t>
  </si>
  <si>
    <t>Poter samonivelizačný Baumit Nivello, hr. 17mm</t>
  </si>
  <si>
    <t>632422217</t>
  </si>
  <si>
    <t>pod PVC vynilové podlahy</t>
  </si>
  <si>
    <t>+79,31 =   79,310</t>
  </si>
  <si>
    <t>+41,20 =   41,200</t>
  </si>
  <si>
    <t>64899-1111</t>
  </si>
  <si>
    <t>Osadenie parapetných dosák z plastických hmôt š. do 20 cm</t>
  </si>
  <si>
    <t>m</t>
  </si>
  <si>
    <t>648991111</t>
  </si>
  <si>
    <t>45.42.11</t>
  </si>
  <si>
    <t>+1,45 =   1,450</t>
  </si>
  <si>
    <t>+2,32 =   2,320</t>
  </si>
  <si>
    <t>+2,55*4 =   10,200</t>
  </si>
  <si>
    <t>+1,80 =   1,800</t>
  </si>
  <si>
    <t>+2,40*3 =   7,200</t>
  </si>
  <si>
    <t>MAT</t>
  </si>
  <si>
    <t>6119A0202</t>
  </si>
  <si>
    <t>Parapeta vnútorná komôrkové plastová šír.200 mm</t>
  </si>
  <si>
    <t>25.23.14</t>
  </si>
  <si>
    <t>EZ</t>
  </si>
  <si>
    <t>+22,97*1,05 =   24,119</t>
  </si>
  <si>
    <t>6119A0206</t>
  </si>
  <si>
    <t>Parapeta vnútorná - koncovka plastová biela pár (ks)</t>
  </si>
  <si>
    <t>+4 =   4,000</t>
  </si>
  <si>
    <t>+3 =   3,000</t>
  </si>
  <si>
    <t xml:space="preserve">6 - ÚPRAVY POVRCHOV, PODLAHY, VÝPLNE  spolu: </t>
  </si>
  <si>
    <t>9 - OSTATNÉ KONŠTRUKCIE A PRÁCE</t>
  </si>
  <si>
    <t>272</t>
  </si>
  <si>
    <t>91973-5123</t>
  </si>
  <si>
    <t>Rezanie stávajúceho betónového krytu alebo podkladu hr. 100-150 mm</t>
  </si>
  <si>
    <t>919735123</t>
  </si>
  <si>
    <t>45.23.12</t>
  </si>
  <si>
    <t>(exist. stav)</t>
  </si>
  <si>
    <t>stropný otvor</t>
  </si>
  <si>
    <t>+3,25*2+5,45*2 =   17,400</t>
  </si>
  <si>
    <t>93198-2202</t>
  </si>
  <si>
    <t>Vložky do zvislých dilatačných škár z extrudovaných polystyrénových dosiek hr. 20 mm</t>
  </si>
  <si>
    <t>931982202</t>
  </si>
  <si>
    <t>+6,30*1,25 =   7,875</t>
  </si>
  <si>
    <t>+6,30*0,35 =   2,205</t>
  </si>
  <si>
    <t>93198-2205</t>
  </si>
  <si>
    <t>Vložky do zvislých dilatačných škár z extrudovaných polystyrénových dosiek hr. 60 mm</t>
  </si>
  <si>
    <t>931982206</t>
  </si>
  <si>
    <t>+7,00*0,50 =   3,500</t>
  </si>
  <si>
    <t>003</t>
  </si>
  <si>
    <t>94194-2001</t>
  </si>
  <si>
    <t>Montáž lešenia rámového systémového (typ Layher, Sprint) s podlahami šírky do 1,10 m a výšky do 20 m</t>
  </si>
  <si>
    <t>941942001</t>
  </si>
  <si>
    <t>+240,33 =   240,330</t>
  </si>
  <si>
    <t>+96,81 =   96,810</t>
  </si>
  <si>
    <t>+95,2 =   95,200</t>
  </si>
  <si>
    <t>94194-2112</t>
  </si>
  <si>
    <t>Príplatok za prvý a každý ďalší i začatý týždeň použitia lešenia š. nad 0,75 m do 1,10 m, výšky nad 10 do 20 m</t>
  </si>
  <si>
    <t>941942112</t>
  </si>
  <si>
    <t>+432,34*2 =   864,680</t>
  </si>
  <si>
    <t>94194-2203</t>
  </si>
  <si>
    <t>Demontáž lešenia rámového systémového (typ Layher, Sprint) s podlahami, šírky do 1,10 m a výšky do 20m</t>
  </si>
  <si>
    <t>941942203</t>
  </si>
  <si>
    <t>94195-5003</t>
  </si>
  <si>
    <t>Lešenie ľahké prac. pomocné výš. podlahy do 2,5 m</t>
  </si>
  <si>
    <t>941955003</t>
  </si>
  <si>
    <t>45.25.10</t>
  </si>
  <si>
    <t>+(4,05*2,50)*2 =   20,250</t>
  </si>
  <si>
    <t>+3,00*2,50 =   7,500</t>
  </si>
  <si>
    <t>94494-4112</t>
  </si>
  <si>
    <t>Ochranná sieť z umelých vlákien s obrátkovosťou</t>
  </si>
  <si>
    <t>944944112</t>
  </si>
  <si>
    <t>94494-4120</t>
  </si>
  <si>
    <t>Demontáž ochrannej siete na boku lešenia zo sietí</t>
  </si>
  <si>
    <t>944944120</t>
  </si>
  <si>
    <t>95290-1111</t>
  </si>
  <si>
    <t>Vyčistenie budov byt. alebo občian. výstavby pri výške podlažia do 4 m</t>
  </si>
  <si>
    <t>952901111</t>
  </si>
  <si>
    <t>45.45.13</t>
  </si>
  <si>
    <t>+16,35 =   16,350</t>
  </si>
  <si>
    <t>+9,00 =   9,000</t>
  </si>
  <si>
    <t>+12,77 =   12,770</t>
  </si>
  <si>
    <t>+1,74 =   1,740</t>
  </si>
  <si>
    <t>95394-8201</t>
  </si>
  <si>
    <t>Kotvenie chemickým tmelom d12 hl 200 mm do betónu, ŽB alebo kameňa s vyvŕtaním otvoru</t>
  </si>
  <si>
    <t>953948200</t>
  </si>
  <si>
    <t>schodisko - napojenie podesty</t>
  </si>
  <si>
    <t>s20</t>
  </si>
  <si>
    <t>+9 =   9,000</t>
  </si>
  <si>
    <t>Pozn.: postup a typy materiálov dľa PD.</t>
  </si>
  <si>
    <t>95394-8301</t>
  </si>
  <si>
    <t>Kotvenie chemickým tmelom d14 hl 300 mm do betónu, ŽB alebo kameňa s vyvŕtaním otvoru</t>
  </si>
  <si>
    <t>953948305</t>
  </si>
  <si>
    <t>+4*2 =   8,000</t>
  </si>
  <si>
    <t>013</t>
  </si>
  <si>
    <t>96203-2241</t>
  </si>
  <si>
    <t>Búranie muriva z tehál na MC alebo otvorov nad 4 m2</t>
  </si>
  <si>
    <t>962032241</t>
  </si>
  <si>
    <t>45.11.11</t>
  </si>
  <si>
    <t>SK1 (exist. stav)</t>
  </si>
  <si>
    <t>odstránenie atiky</t>
  </si>
  <si>
    <t>+(8,6+23,15+3+6,27)*0,25*0,25 =   2,564</t>
  </si>
  <si>
    <t>96305-1113</t>
  </si>
  <si>
    <t>Búranie železobet. stropov doskových hr. nad 8 cm</t>
  </si>
  <si>
    <t>963051113</t>
  </si>
  <si>
    <t>+3,25*5,45*0,12 =   2,126</t>
  </si>
  <si>
    <t>96305-4949</t>
  </si>
  <si>
    <t>Búranie železobetónových schodníc</t>
  </si>
  <si>
    <t>963054950</t>
  </si>
  <si>
    <t>schodisko - odšrámovanie podesty</t>
  </si>
  <si>
    <t>+1,35 =   1,350</t>
  </si>
  <si>
    <t>96405-1111</t>
  </si>
  <si>
    <t>Búranie trámov, prievl. pásov zo želbet. prier. do 0,1 m2</t>
  </si>
  <si>
    <t>964051111</t>
  </si>
  <si>
    <t>SK1 (exist.stav)</t>
  </si>
  <si>
    <t>+(8,6+23,15+3+6,27)*0,25*0,2 =   2,051</t>
  </si>
  <si>
    <t>96808-1121</t>
  </si>
  <si>
    <t>Vyvesenie alebo zavesenie plast. dverí nad 2 m2</t>
  </si>
  <si>
    <t>968081121</t>
  </si>
  <si>
    <t>1NP</t>
  </si>
  <si>
    <t>+1+1 =   2,000</t>
  </si>
  <si>
    <t>96808-2221</t>
  </si>
  <si>
    <t>Vybúranie plast. dverových zárubní nad 2 m2</t>
  </si>
  <si>
    <t>968082221</t>
  </si>
  <si>
    <t>+1,4*2,5 =   3,500</t>
  </si>
  <si>
    <t>97205-4131</t>
  </si>
  <si>
    <t>Vybúr. otvorov do 0,0225 m2 v železobet. stropoch hr. do 12 cm</t>
  </si>
  <si>
    <t>972054131</t>
  </si>
  <si>
    <t>UK prestup strop</t>
  </si>
  <si>
    <t>97205-4231</t>
  </si>
  <si>
    <t>Vybúr. otvorov do 0,09 m2 v železobet. stropoch hr. do 12 cm</t>
  </si>
  <si>
    <t>972054231</t>
  </si>
  <si>
    <t>ZT prestup strop</t>
  </si>
  <si>
    <t>97403-1265</t>
  </si>
  <si>
    <t>Vysekanie rýh v tehel. murive pri strope do 15 x 20 cm</t>
  </si>
  <si>
    <t>974031265</t>
  </si>
  <si>
    <t>schodisko - napojenie podesty do muriva</t>
  </si>
  <si>
    <t>97807-1521</t>
  </si>
  <si>
    <t>Osek. omietky, izol. dosák do 120 kg/m3 hr. do 5 cm nad 1 m2</t>
  </si>
  <si>
    <t>978071521</t>
  </si>
  <si>
    <t>odstránenie časti zateplenia</t>
  </si>
  <si>
    <t>+5,1+7*0,35 =   7,550</t>
  </si>
  <si>
    <t>97807-1621</t>
  </si>
  <si>
    <t>Osek. omietky, izol. dosák do 120 kg/m3 hr. nad 5 cm nad 1 m2</t>
  </si>
  <si>
    <t>978071621</t>
  </si>
  <si>
    <t>+1,2*(3,95+2,35+0,5) =   8,160</t>
  </si>
  <si>
    <t>97901-1111</t>
  </si>
  <si>
    <t>Zvislá doprava sute a vybúr. hmôt za prvé podlažie</t>
  </si>
  <si>
    <t>979011111</t>
  </si>
  <si>
    <t>97901-1121</t>
  </si>
  <si>
    <t>Zvislá doprava sute a vybúr. hmôt za každé ďalšie podlažie</t>
  </si>
  <si>
    <t>979011121</t>
  </si>
  <si>
    <t>97908-1111</t>
  </si>
  <si>
    <t>Odvoz sute a vybúraných hmôt na skládku do 1 km</t>
  </si>
  <si>
    <t>979081111</t>
  </si>
  <si>
    <t>97908-1121</t>
  </si>
  <si>
    <t>Odvoz sute a vybúraných hmôt na skládku každý ďalší 1 km</t>
  </si>
  <si>
    <t>979081121</t>
  </si>
  <si>
    <t>+21,588*10 =   215,880</t>
  </si>
  <si>
    <t>97908-2111</t>
  </si>
  <si>
    <t>Vnútrostavenisková doprava sute a vybúraných hmôt do 10 m</t>
  </si>
  <si>
    <t>979082111</t>
  </si>
  <si>
    <t>97908-2121</t>
  </si>
  <si>
    <t>Vnútrost. doprava sute a vybúraných hmôt každých ďalších 5 m</t>
  </si>
  <si>
    <t>979082121</t>
  </si>
  <si>
    <t>+21,588*6 =   129,528</t>
  </si>
  <si>
    <t>97913-1409</t>
  </si>
  <si>
    <t>Poplatok za ulož.a znešk.staveb.sute na vymedzených skládkach "O"-ostatný odpad</t>
  </si>
  <si>
    <t>979131409</t>
  </si>
  <si>
    <t>014</t>
  </si>
  <si>
    <t>99899-1111</t>
  </si>
  <si>
    <t>Presun hmôt pre opravy v objektoch výšky do 25 m</t>
  </si>
  <si>
    <t>998991111</t>
  </si>
  <si>
    <t>000</t>
  </si>
  <si>
    <t>99999-0004</t>
  </si>
  <si>
    <t>Konštrukcie a práce HSV, HZS T4</t>
  </si>
  <si>
    <t>hod</t>
  </si>
  <si>
    <t>999990004</t>
  </si>
  <si>
    <t xml:space="preserve">9 - OSTATNÉ KONŠTRUKCIE A PRÁCE  spolu: </t>
  </si>
  <si>
    <t xml:space="preserve">PRÁCE A DODÁVKY HSV  spolu: </t>
  </si>
  <si>
    <t>PRÁCE A DODÁVKY PSV</t>
  </si>
  <si>
    <t>712 - Povlakové krytiny</t>
  </si>
  <si>
    <t>712</t>
  </si>
  <si>
    <t>71230-0831</t>
  </si>
  <si>
    <t>Odstránenie povl. krytiny striech do 10° 1-vrstvovej</t>
  </si>
  <si>
    <t>I</t>
  </si>
  <si>
    <t>712300831</t>
  </si>
  <si>
    <t>45.22.12</t>
  </si>
  <si>
    <t>IK</t>
  </si>
  <si>
    <t>odstránenie parozábrany</t>
  </si>
  <si>
    <t>+172+63,3*0,3 =   190,990</t>
  </si>
  <si>
    <t>odstránenie separačnej vrstvy</t>
  </si>
  <si>
    <t>+186,27+63,3*0,15 =   195,765</t>
  </si>
  <si>
    <t>odstránenie PVC fólie</t>
  </si>
  <si>
    <t>71240-0831</t>
  </si>
  <si>
    <t>Odstránenie povl. krytiny striech nad 10° do 30° 1-vrstvovej</t>
  </si>
  <si>
    <t>712400831</t>
  </si>
  <si>
    <t>úprava pri napojení krytiny</t>
  </si>
  <si>
    <t>+7*3,82/2 =   13,370</t>
  </si>
  <si>
    <t>71245-1314</t>
  </si>
  <si>
    <t>Úprava asf. šindlov pri úžlabí do 30°</t>
  </si>
  <si>
    <t>712451314</t>
  </si>
  <si>
    <t>+6*2 =   12,000</t>
  </si>
  <si>
    <t>71245-1316</t>
  </si>
  <si>
    <t>Úprava asf. šindlov zatmelením do 30°</t>
  </si>
  <si>
    <t>712451316</t>
  </si>
  <si>
    <t>+25 =   25,000</t>
  </si>
  <si>
    <t>71260-0836</t>
  </si>
  <si>
    <t>Odstránenie povl. krytiny striech z asfaltových šindlov</t>
  </si>
  <si>
    <t>712600836</t>
  </si>
  <si>
    <t>71286-1704</t>
  </si>
  <si>
    <t>Zhotovenie povl. krytiny striech samost. vytiahnutím fólie pritavením</t>
  </si>
  <si>
    <t>712861704</t>
  </si>
  <si>
    <t>detail "D1"  napojenie jestvujúcej strechy telocvične na stenu nadstavby</t>
  </si>
  <si>
    <t>+18,00*0,50 =   9,000</t>
  </si>
  <si>
    <t>6282E1803</t>
  </si>
  <si>
    <t>Fólia izolačná Sikaplan S hr.1,5mm detailovka</t>
  </si>
  <si>
    <t>IZ</t>
  </si>
  <si>
    <t>+9,00*1,15 =   10,350</t>
  </si>
  <si>
    <t>71298-6116</t>
  </si>
  <si>
    <t>Prvky k strešným fóliam - rohový uholník z poplast. plechu RŠ 250 mm, ohyb 90-135° ,</t>
  </si>
  <si>
    <t>712986116</t>
  </si>
  <si>
    <t>"L" profil 100/150 - detail "D1"  napojenie jestvujúcej strechy telocvične na stenu nadstavby</t>
  </si>
  <si>
    <t>+18,00 =   18,000</t>
  </si>
  <si>
    <t>71298-6148</t>
  </si>
  <si>
    <t>Prvky k strešným fóliam - ukončovací profil na stene v tvare "Z" z poplast. plechu rš 260 mm , cena vrátane pretmelenia styku PU tmelom</t>
  </si>
  <si>
    <t>712986148</t>
  </si>
  <si>
    <t>krycia lišta - detail "D1"  napojenie jestvujúcej strechy telocvične na stenu nadstavby</t>
  </si>
  <si>
    <t>99871-2202</t>
  </si>
  <si>
    <t>Presun hmôt pre izolácie povlakové v objektoch výšky do 12 m</t>
  </si>
  <si>
    <t>998712202</t>
  </si>
  <si>
    <t>45.22.20</t>
  </si>
  <si>
    <t xml:space="preserve">712 - Povlakové krytiny  spolu: </t>
  </si>
  <si>
    <t>713 - Izolácie tepelné</t>
  </si>
  <si>
    <t>713</t>
  </si>
  <si>
    <t>71310-0831</t>
  </si>
  <si>
    <t>Odstránenie 1 vrstvy izolacie z vláknitých materiálov</t>
  </si>
  <si>
    <t>713100831</t>
  </si>
  <si>
    <t>45.32.11</t>
  </si>
  <si>
    <t>odstránenie tep. izolácie 2x + spádové kliny</t>
  </si>
  <si>
    <t>+172*3 =   516,000</t>
  </si>
  <si>
    <t>71311-1121</t>
  </si>
  <si>
    <t>Montáž tep. izolácie stropov rovných spodom, pripevnenie drôtom</t>
  </si>
  <si>
    <t>713111121</t>
  </si>
  <si>
    <t>Stk2</t>
  </si>
  <si>
    <t>+(17,625*8,60)*2 =   303,150</t>
  </si>
  <si>
    <t>;++ Medzisúčet: =   303,150</t>
  </si>
  <si>
    <t>Stk3</t>
  </si>
  <si>
    <t>+(4,54*8,60)*3 =   117,132</t>
  </si>
  <si>
    <t>-(1,40*0,70)*3 =   -2,940</t>
  </si>
  <si>
    <t>;++ Medzisúčet: =   114,192</t>
  </si>
  <si>
    <t>6315A6105</t>
  </si>
  <si>
    <t>Rola izolačná zo sklenej minerálnej vlny Unifit 033 hr.150mm</t>
  </si>
  <si>
    <t>+(17,625*8,60)*1,02 =   154,607</t>
  </si>
  <si>
    <t>;++ Medzisúčet: =   154,607</t>
  </si>
  <si>
    <t>+(4,54*8,60)*1,02 =   39,825</t>
  </si>
  <si>
    <t>-(1,40*0,70)*1,02 =   -1,000</t>
  </si>
  <si>
    <t>;++ Medzisúčet: =   38,825</t>
  </si>
  <si>
    <t>6315A6108</t>
  </si>
  <si>
    <t>Rola izolačná zo sklenej minerálnej vlny Unifit 033 hr.200mm</t>
  </si>
  <si>
    <t>6315CA161</t>
  </si>
  <si>
    <t>Pás izolačný Isover Uni (40kg/m3)   hr. 40mm</t>
  </si>
  <si>
    <t>6315CA160</t>
  </si>
  <si>
    <t>71312-1111</t>
  </si>
  <si>
    <t>Montáž tep. izolácie podláh 1 x položenie</t>
  </si>
  <si>
    <t>713121111</t>
  </si>
  <si>
    <t>položenie EPS Neofloor</t>
  </si>
  <si>
    <t>2831BA743</t>
  </si>
  <si>
    <t>Doska izolačná eps Isover Neoflor 150 hr.4cm</t>
  </si>
  <si>
    <t>+144,02*1,05 =   151,221</t>
  </si>
  <si>
    <t>71319-1410</t>
  </si>
  <si>
    <t>Izolácia tepelná - dodávka a montáž  parozábrany DELTA-REFLEX PLUS</t>
  </si>
  <si>
    <t>713191410</t>
  </si>
  <si>
    <t>+17,625*8,60 =   151,575</t>
  </si>
  <si>
    <t>;++ Medzisúčet: =   151,575</t>
  </si>
  <si>
    <t>+4,54*8,60 =   39,044</t>
  </si>
  <si>
    <t>-1,40*0,70 =   -0,980</t>
  </si>
  <si>
    <t>;++ Medzisúčet: =   38,064</t>
  </si>
  <si>
    <t>99871-3202</t>
  </si>
  <si>
    <t>Presun hmôt pre izolácie tepelné v objektoch výšky do 12 m</t>
  </si>
  <si>
    <t>998713202</t>
  </si>
  <si>
    <t xml:space="preserve">713 - Izolácie tepelné  spolu: </t>
  </si>
  <si>
    <t>72 - ZDRAVOTNO - TECHNICKÉ INŠTALÁCIE</t>
  </si>
  <si>
    <t>721</t>
  </si>
  <si>
    <t>Zdravotechnické inštalácie - viď. príloha (samostatný rozpočet)</t>
  </si>
  <si>
    <t>Eur</t>
  </si>
  <si>
    <t>72</t>
  </si>
  <si>
    <t xml:space="preserve">72 - ZDRAVOTNO - TECHNICKÉ INŠTALÁCIE  spolu: </t>
  </si>
  <si>
    <t>721 - Vnútorná kanalizácia</t>
  </si>
  <si>
    <t>72121-0824</t>
  </si>
  <si>
    <t>Demontáž strešných vtokov DN 150</t>
  </si>
  <si>
    <t>721210824</t>
  </si>
  <si>
    <t>99872-1202</t>
  </si>
  <si>
    <t>Presun hmôt pre vnút. kanalizáciu v objektoch výšky do 12 m</t>
  </si>
  <si>
    <t>998721202</t>
  </si>
  <si>
    <t>45.33.30</t>
  </si>
  <si>
    <t xml:space="preserve">721 - Vnútorná kanalizácia  spolu: </t>
  </si>
  <si>
    <t>73 - ÚSTREDNE VYKUROVANIE</t>
  </si>
  <si>
    <t>731</t>
  </si>
  <si>
    <t>73</t>
  </si>
  <si>
    <t>Ústredné kúrenie - viď. príloha (samostatný rozpočet)</t>
  </si>
  <si>
    <t xml:space="preserve">73 - ÚSTREDNE VYKUROVANIE  spolu: </t>
  </si>
  <si>
    <t>762 - Konštrukcie tesárske</t>
  </si>
  <si>
    <t>762</t>
  </si>
  <si>
    <t>76233-1922</t>
  </si>
  <si>
    <t>Vyrezanie časti streš. väzby prier. plocha reziva 120-224 cm2, dĺžky 3-5 m</t>
  </si>
  <si>
    <t>762331922</t>
  </si>
  <si>
    <t>45.22.11</t>
  </si>
  <si>
    <t>76233-2932</t>
  </si>
  <si>
    <t>Doplnenie časti streš. väzby z hranolov, plocha 120-224 cm2</t>
  </si>
  <si>
    <t>762332932</t>
  </si>
  <si>
    <t>krokvy 80/160mm</t>
  </si>
  <si>
    <t>+3,50*2 =   7,000</t>
  </si>
  <si>
    <t>+2,70*2 =   5,400</t>
  </si>
  <si>
    <t>+1,80*2 =   3,600</t>
  </si>
  <si>
    <t>76233-2933</t>
  </si>
  <si>
    <t>Doplnenie časti streš. väzby z hranolov, plocha 224-288 cm2</t>
  </si>
  <si>
    <t>762332933</t>
  </si>
  <si>
    <t>úžľabná krokva 160/160mm</t>
  </si>
  <si>
    <t>+4,50*2 =   9,000</t>
  </si>
  <si>
    <t>väznica 160/160mm</t>
  </si>
  <si>
    <t>+3,50*1 =   3,500</t>
  </si>
  <si>
    <t>605000020</t>
  </si>
  <si>
    <t>Rezivo krov, smrek. drevo C24</t>
  </si>
  <si>
    <t>605000021</t>
  </si>
  <si>
    <t>+0,0461 =   0,046</t>
  </si>
  <si>
    <t>+0,090 =   0,090</t>
  </si>
  <si>
    <t>+0,069 =   0,069</t>
  </si>
  <si>
    <t>+0,046 =   0,046</t>
  </si>
  <si>
    <t>+0,0896 =   0,090</t>
  </si>
  <si>
    <t>76234-1210</t>
  </si>
  <si>
    <t>Montáž debnenia striech rovných a šikmých z dosiek hrubých na zraz</t>
  </si>
  <si>
    <t>762341210</t>
  </si>
  <si>
    <t>debnenie pod krytinu -</t>
  </si>
  <si>
    <t>+17,00 =   17,000</t>
  </si>
  <si>
    <t>+220,00 =   220,000</t>
  </si>
  <si>
    <t>605103620</t>
  </si>
  <si>
    <t>Doska hr. 25mm, smrek. drevo C24</t>
  </si>
  <si>
    <t>20.10.10</t>
  </si>
  <si>
    <t>+(237*0,025)*1,08 =   6,399</t>
  </si>
  <si>
    <t>76234-1925</t>
  </si>
  <si>
    <t>Vyrezanie otvoru v debnení plocha nad 8 m2</t>
  </si>
  <si>
    <t>762341925</t>
  </si>
  <si>
    <t>76239-5000</t>
  </si>
  <si>
    <t>Spojovacie a ochranné prostriedky k montáži krovov</t>
  </si>
  <si>
    <t>762395000</t>
  </si>
  <si>
    <t>+5,925 =   5,925</t>
  </si>
  <si>
    <t>76281-0037</t>
  </si>
  <si>
    <t>Záklop štítových stien a podbitia strešných konštrukcií z dosiek OSB skrutk. na rošt na zraz hr. dosky 25 mm, cena vrátane podkladného roštu</t>
  </si>
  <si>
    <t>762810037</t>
  </si>
  <si>
    <t>záklop štíta krov</t>
  </si>
  <si>
    <t>99876-2202</t>
  </si>
  <si>
    <t>Presun hmôt pre tesárske konštr. v objektoch výšky do 12 m</t>
  </si>
  <si>
    <t>998762202</t>
  </si>
  <si>
    <t>45.42.13</t>
  </si>
  <si>
    <t xml:space="preserve">762 - Konštrukcie tesárske  spolu: </t>
  </si>
  <si>
    <t>763 - Konštrukcie  - drevostavby</t>
  </si>
  <si>
    <t>763</t>
  </si>
  <si>
    <t>76311-9210</t>
  </si>
  <si>
    <t>Základný penetračný náter Grundierung</t>
  </si>
  <si>
    <t>763119210</t>
  </si>
  <si>
    <t>+30,07 =   30,070</t>
  </si>
  <si>
    <t>+133,28 =   133,280</t>
  </si>
  <si>
    <t>+3,281 =   3,281</t>
  </si>
  <si>
    <t>+14,472 =   14,472</t>
  </si>
  <si>
    <t>76313-3260</t>
  </si>
  <si>
    <t>Podhľady protipožiarne sadrokartónové, rošt zo samonosných oceľ. profilov, dosky sadrokart. RF (DF)  hr. 18mm   REI 30D</t>
  </si>
  <si>
    <t>763133265</t>
  </si>
  <si>
    <t>ozn. sdkP/01</t>
  </si>
  <si>
    <t>+11,98 =   11,980</t>
  </si>
  <si>
    <t>76313-3280</t>
  </si>
  <si>
    <t>Podhľady sadrokartónové, zavesené oceľ profil,  dosky  sadrokart. RF hr. 15 mm</t>
  </si>
  <si>
    <t>763133280</t>
  </si>
  <si>
    <t>3.NP</t>
  </si>
  <si>
    <t>76316-8726</t>
  </si>
  <si>
    <t>Opláštenie stien strešného výlezu sadrokartónovými doskami  RF hr. 18mm</t>
  </si>
  <si>
    <t>763168727</t>
  </si>
  <si>
    <t>+(0,85*0,965)*4 =   3,281</t>
  </si>
  <si>
    <t>76316-8791</t>
  </si>
  <si>
    <t>SDK kapotáž ZT, ÚK, VZT a komína, jednoduché opláštenie, sadrokarónové dosky RF hr. 15mm</t>
  </si>
  <si>
    <t>763168793</t>
  </si>
  <si>
    <t>2.NP</t>
  </si>
  <si>
    <t>+6,33*0,40 =   2,532</t>
  </si>
  <si>
    <t>+3,00*0,70 =   2,100</t>
  </si>
  <si>
    <t>+3,00*0,34 =   1,020</t>
  </si>
  <si>
    <t>+3,50*1,47 =   5,145</t>
  </si>
  <si>
    <t>+3,50*1,05 =   3,675</t>
  </si>
  <si>
    <t>76373-2112</t>
  </si>
  <si>
    <t>Drevostavby, montáž a dodávka strechy z drevených priehradových väzníkov, kotvenia+lepenka, doprava, žeriav</t>
  </si>
  <si>
    <t>komplet</t>
  </si>
  <si>
    <t>763732111</t>
  </si>
  <si>
    <t>99876-3201</t>
  </si>
  <si>
    <t>Presun hmôt pre drevostavby v objektoch výšky do 12 m</t>
  </si>
  <si>
    <t>998763201</t>
  </si>
  <si>
    <t xml:space="preserve">763 - Konštrukcie  - drevostavby  spolu: </t>
  </si>
  <si>
    <t>764 - Konštrukcie klampiarske</t>
  </si>
  <si>
    <t>764</t>
  </si>
  <si>
    <t>76411-2371</t>
  </si>
  <si>
    <t>Žľaby pododkvapové PZ plech,  polkruhové, DN 120 mm, dodávka a montáž,  cena vrátane hákov, čielok a ostatných doplnkov</t>
  </si>
  <si>
    <t>764112371</t>
  </si>
  <si>
    <t>PZ</t>
  </si>
  <si>
    <t>+62,00 =   62,000</t>
  </si>
  <si>
    <t>76417-2083</t>
  </si>
  <si>
    <t>Ruukki hrebeň z hrebenáčov rovných sklon do 30°</t>
  </si>
  <si>
    <t>764172083</t>
  </si>
  <si>
    <t>+27,00 =   27,000</t>
  </si>
  <si>
    <t>76418-1101</t>
  </si>
  <si>
    <t>Ruukki streš.krytina CLASSIC C SR35-475C - dodávka a montáž</t>
  </si>
  <si>
    <t>764181101</t>
  </si>
  <si>
    <t>45.22.13</t>
  </si>
  <si>
    <t>76435-2810</t>
  </si>
  <si>
    <t>Klamp. demont. žľaby polkruhové rš 330, do 30°</t>
  </si>
  <si>
    <t>764352810</t>
  </si>
  <si>
    <t>+11,83+5,56 =   17,390</t>
  </si>
  <si>
    <t>76435-9211</t>
  </si>
  <si>
    <t>Klamp. PZ pl. žľaby kotlík konický pre rúry o d-100</t>
  </si>
  <si>
    <t>764359211</t>
  </si>
  <si>
    <t>ZK</t>
  </si>
  <si>
    <t>76435-9214</t>
  </si>
  <si>
    <t>Kotlík žľabový PZ plech, DN 100 mm</t>
  </si>
  <si>
    <t>764359214</t>
  </si>
  <si>
    <t>76435-9810</t>
  </si>
  <si>
    <t>Klamp. demont. kotlík konický d-150, do 30°</t>
  </si>
  <si>
    <t>764359810</t>
  </si>
  <si>
    <t>76441-0240</t>
  </si>
  <si>
    <t>Klamp. PZ pl. oplechovanie parapetov rš 250</t>
  </si>
  <si>
    <t>764410240</t>
  </si>
  <si>
    <t>76443-0850</t>
  </si>
  <si>
    <t>Klamp. demont. oplechovanie múrov rš 600</t>
  </si>
  <si>
    <t>764430850</t>
  </si>
  <si>
    <t>odstránenie oplechovanie atiky</t>
  </si>
  <si>
    <t>+8,6+23,15+3+6,27 =   41,020</t>
  </si>
  <si>
    <t>76445-4202</t>
  </si>
  <si>
    <t>Klamp. PZ plech,  rúry odpadové kruhové (dažďové zvody)  DN100, dodávka a montáž, cena vrátane kolien, objímok a ostatných doplnkov</t>
  </si>
  <si>
    <t>764454202</t>
  </si>
  <si>
    <t>DZ</t>
  </si>
  <si>
    <t>+18,50 =   18,500</t>
  </si>
  <si>
    <t>99876-4202</t>
  </si>
  <si>
    <t>Presun hmôt pre klampiarske konštr. v objektoch výšky do 12 m</t>
  </si>
  <si>
    <t>998764202</t>
  </si>
  <si>
    <t xml:space="preserve">764 - Konštrukcie klampiarske  spolu: </t>
  </si>
  <si>
    <t>765 - Krytiny tvrdé</t>
  </si>
  <si>
    <t>765</t>
  </si>
  <si>
    <t>76503-1661</t>
  </si>
  <si>
    <t>Montáž doplnkovej výbavy ku krytine - vetracie pásy</t>
  </si>
  <si>
    <t>765031661</t>
  </si>
  <si>
    <t>vetrací pás (odkvap š=100mm)</t>
  </si>
  <si>
    <t>+46 =   46,000</t>
  </si>
  <si>
    <t>vetrací pás hrebeňa</t>
  </si>
  <si>
    <t>+27 =   27,000</t>
  </si>
  <si>
    <t>2832P0400</t>
  </si>
  <si>
    <t>Ochranný vetrací pás š. 100mm   dl. 5,0m</t>
  </si>
  <si>
    <t>2832P0411</t>
  </si>
  <si>
    <t>Pás vetrací hrebeňa dl. 5m</t>
  </si>
  <si>
    <t>2832P0412</t>
  </si>
  <si>
    <t>76590-1145</t>
  </si>
  <si>
    <t>Zakr šikm striech podstr hydroizol fólia Dörken Delta foxx</t>
  </si>
  <si>
    <t>765901145</t>
  </si>
  <si>
    <t>+220 =   220,000</t>
  </si>
  <si>
    <t>+17 =   17,000</t>
  </si>
  <si>
    <t>99876-5202</t>
  </si>
  <si>
    <t>Presun hmôt pre krytiny tvrdé na objektoch výšky do 12 m</t>
  </si>
  <si>
    <t>998765202</t>
  </si>
  <si>
    <t xml:space="preserve">765 - Krytiny tvrdé  spolu: </t>
  </si>
  <si>
    <t>766 - Konštrukcie stolárske</t>
  </si>
  <si>
    <t>766</t>
  </si>
  <si>
    <t>76623-1113</t>
  </si>
  <si>
    <t>Montáž sklápacích pôjdnych schodov</t>
  </si>
  <si>
    <t>766231113</t>
  </si>
  <si>
    <t>protipožiarne dchody FAKRO</t>
  </si>
  <si>
    <t>6149A0150</t>
  </si>
  <si>
    <t>Schody sklápacie stropné protipožiarne FAKRO LMF 45    700x1400mm</t>
  </si>
  <si>
    <t>ozn. PS</t>
  </si>
  <si>
    <t>76666-1122</t>
  </si>
  <si>
    <t>Montáž dvier kompl. otvár. do zárubne 1-krídl. nad 0,8m</t>
  </si>
  <si>
    <t>766661122</t>
  </si>
  <si>
    <t>D1</t>
  </si>
  <si>
    <t>+2 =   2,000</t>
  </si>
  <si>
    <t>D4</t>
  </si>
  <si>
    <t>611628010</t>
  </si>
  <si>
    <t>Dvere vnútorné hladké, plné š/v 700/1970mm, povrchová úprava HPL laminát, zadlabávací zámok s cylindrickou vložkou, kľučka-kľučka</t>
  </si>
  <si>
    <t>611628015</t>
  </si>
  <si>
    <t>20.30.11</t>
  </si>
  <si>
    <t>611628030</t>
  </si>
  <si>
    <t>Dvere vnútorné hladké, plné š/v 900/1970mm, povrchová úprava HPL laminát, zadlabávací zámok s cylindrickou vložkou, kľučka-kľučka, bezbariérový prah</t>
  </si>
  <si>
    <t>611628035</t>
  </si>
  <si>
    <t>76667-1200</t>
  </si>
  <si>
    <t>Montáž  výlezu na strechu WSS 540x750 vrátane lemovania  vrátane montáže drevenej obruby viď. PD</t>
  </si>
  <si>
    <t>766671205</t>
  </si>
  <si>
    <t>6114C0803</t>
  </si>
  <si>
    <t>Výlez strešný FAKRO WSS - 54x75 s lemovaním a drevenou obrubou viď. PD</t>
  </si>
  <si>
    <t>99876-6202</t>
  </si>
  <si>
    <t>Presun hmôt pre konštr. stolárske v objektoch výšky do 12 m</t>
  </si>
  <si>
    <t>998766202</t>
  </si>
  <si>
    <t xml:space="preserve">766 - Konštrukcie stolárske  spolu: </t>
  </si>
  <si>
    <t>767 - Konštrukcie doplnk. kovové stavebné</t>
  </si>
  <si>
    <t>767</t>
  </si>
  <si>
    <t>76713-4821</t>
  </si>
  <si>
    <t>Demontáž oplechovania stien kazetami</t>
  </si>
  <si>
    <t>767134821</t>
  </si>
  <si>
    <t>45.42.12</t>
  </si>
  <si>
    <t>odstránenie fasádneho panela</t>
  </si>
  <si>
    <t>+22,3 =   22,300</t>
  </si>
  <si>
    <t>76713-5821</t>
  </si>
  <si>
    <t>Demontáž roštov pre steny a priečky pre oplechovanie z kaziet</t>
  </si>
  <si>
    <t>767135821</t>
  </si>
  <si>
    <t>+1,96*17,4 =   34,104</t>
  </si>
  <si>
    <t>76722-2230</t>
  </si>
  <si>
    <t>Montáž zábradlia schodíšť oceľ. konštruk. nad 40 kg</t>
  </si>
  <si>
    <t>767222230</t>
  </si>
  <si>
    <t>+3,30 =   3,300</t>
  </si>
  <si>
    <t>+3,20 =   3,200</t>
  </si>
  <si>
    <t>+0,30 =   0,300</t>
  </si>
  <si>
    <t>+1,665 =   1,665</t>
  </si>
  <si>
    <t>+1,70 =   1,700</t>
  </si>
  <si>
    <t>5530A2800</t>
  </si>
  <si>
    <t>Dodávka zábradlie schodiskové oceľové - vrátane povrchovej úpravy a kotviacich prvkov</t>
  </si>
  <si>
    <t>kg</t>
  </si>
  <si>
    <t>+42,20*1,08 =   45,576</t>
  </si>
  <si>
    <t>+31,00*1,08 =   33,480</t>
  </si>
  <si>
    <t>+60,50*1,08 =   65,340</t>
  </si>
  <si>
    <t>76763-1510</t>
  </si>
  <si>
    <t>Montáž okien plastových</t>
  </si>
  <si>
    <t>767631510</t>
  </si>
  <si>
    <t>+1,45*2+0,75*2 =   4,400</t>
  </si>
  <si>
    <t>+2,32*2+0,75*2 =   6,140</t>
  </si>
  <si>
    <t>+(2,55*2+2,00*2)*4 =   36,400</t>
  </si>
  <si>
    <t>+1,80*2+2,00*2 =   7,600</t>
  </si>
  <si>
    <t>+(2,40*2+0,70*2)*3 =   18,600</t>
  </si>
  <si>
    <t>6114A0523</t>
  </si>
  <si>
    <t>Okno plastové 2-krídlové OS/P   š/v  1450/750mm, izolačné trojsklo, dišt. plastový rámik SWISSPACER V, Ug=0,5 W/m2.K,  farba biela, ozn. O01</t>
  </si>
  <si>
    <t>6114A0520</t>
  </si>
  <si>
    <t>O01</t>
  </si>
  <si>
    <t>Pozn. tesniace pásky (ILLBRUCK) ilmond Trio</t>
  </si>
  <si>
    <t>Okno plastové 2-krídlové OS/P   š/v  2320/750mm, izolačné trojsklo, dišt. plastový rámik SWISSPACER V, Ug=0,5 W/m2.K,  farba biela, ozn. O02</t>
  </si>
  <si>
    <t>6114A05233</t>
  </si>
  <si>
    <t>O02</t>
  </si>
  <si>
    <t>Okno plastové 2-krídlové OS/O + nadsvetlík   š/v  2550/2000mm, izolačné trojsklo, dišt.plastový rámik SWISSPACER V, Ug=0,5 W/m2.K,  farba biela, ozn. O03</t>
  </si>
  <si>
    <t>6114A05234</t>
  </si>
  <si>
    <t>O03</t>
  </si>
  <si>
    <t>Okno plastové 2-krídlové OS/O + nadsvetlík   š/v  1800/2000mm, izolačné trojsklo, dišt.plastový rámik SWISSPACER V, Ug=0,5 W/m2.K,  farba biela, ozn. O04</t>
  </si>
  <si>
    <t>6114A05235</t>
  </si>
  <si>
    <t>O04</t>
  </si>
  <si>
    <t>Okno plastové 2-krídlové OS/P   š/v  1450/750mm, izolačné trojsklo, dišt. plastový rámik SWISSPACER V, Ug=0,5 W/m2.K,  farba biela, ozn. O05</t>
  </si>
  <si>
    <t>6114A05236</t>
  </si>
  <si>
    <t>O05</t>
  </si>
  <si>
    <t>76764-9191</t>
  </si>
  <si>
    <t>Montáž dverí, dok. okov. do oc. konš., samozatvárač</t>
  </si>
  <si>
    <t>767649191</t>
  </si>
  <si>
    <t>D3</t>
  </si>
  <si>
    <t>549180241</t>
  </si>
  <si>
    <t>Samozatvárač dverný interiérový pre pož. dvere</t>
  </si>
  <si>
    <t>28.63.13</t>
  </si>
  <si>
    <t>549180251</t>
  </si>
  <si>
    <t>Samozatvárač dverný interiérový s koordinátorom zatvárania pre pož. dvere</t>
  </si>
  <si>
    <t>76764-9193</t>
  </si>
  <si>
    <t>Montáž dverí, dok. okov. do oc. konš., koordinátor zatvárania</t>
  </si>
  <si>
    <t>767649193</t>
  </si>
  <si>
    <t>76765-7522</t>
  </si>
  <si>
    <t>Montáž dverí dvojkrídlových  protipožiarnych, výšky do 2200 mm</t>
  </si>
  <si>
    <t>767657525</t>
  </si>
  <si>
    <t>5534A0800</t>
  </si>
  <si>
    <t>Interiérové protipožiarne dvere š/v  900+750/2100mm , pož.odolnosť EI-C 30/D3, sklo bezpečnostné nerozbitné z oboch strán, lepené z fólie PVB, panikové kovanie</t>
  </si>
  <si>
    <t>Pozn. tesniace pásky ilmond Trio + bezbariérový prah</t>
  </si>
  <si>
    <t>Interiérové protipožiarne dvere š/v  900+350/2100mm , pož.odolnosť EI-C 30/D3, sklo bezpečnostné nerozbitné z oboch strán, lepené z fólie PVB, panikové kovanie</t>
  </si>
  <si>
    <t>5534A08000</t>
  </si>
  <si>
    <t>76799-6802</t>
  </si>
  <si>
    <t>Demontáž ostatných doplnkov, do 100 kg</t>
  </si>
  <si>
    <t>767996802</t>
  </si>
  <si>
    <t>dmtž rebrík</t>
  </si>
  <si>
    <t>+7,1*14 =   99,400</t>
  </si>
  <si>
    <t>99876-7202</t>
  </si>
  <si>
    <t>Presun hmôt pre kovové stav. doplnk. konštr. v objektoch výšky do 12 m</t>
  </si>
  <si>
    <t>998767202</t>
  </si>
  <si>
    <t xml:space="preserve">767 - Konštrukcie doplnk. kovové stavebné  spolu: </t>
  </si>
  <si>
    <t>771 - Podlahy z dlaždíc  keramických</t>
  </si>
  <si>
    <t>771</t>
  </si>
  <si>
    <t>77127-4113</t>
  </si>
  <si>
    <t>Montáž obkl.stupňov hlad.keram.do flex.lep.do 30cm</t>
  </si>
  <si>
    <t>771274113</t>
  </si>
  <si>
    <t>45.43.12</t>
  </si>
  <si>
    <t>2NP - 3NP</t>
  </si>
  <si>
    <t>+1,35*10*2 =   27,000</t>
  </si>
  <si>
    <t>77127-4232</t>
  </si>
  <si>
    <t>Montáž obkl.podstup.hlad.keram.do flex.lep.do 20cm</t>
  </si>
  <si>
    <t>771274232</t>
  </si>
  <si>
    <t>597640480</t>
  </si>
  <si>
    <t>Dlažba keramická schodová</t>
  </si>
  <si>
    <t>597640485</t>
  </si>
  <si>
    <t>26.30.10</t>
  </si>
  <si>
    <t>+27*0,5*1,15 =   15,525</t>
  </si>
  <si>
    <t>77147-4113</t>
  </si>
  <si>
    <t>Montáž soklov keram.rovných do flexib.lep.do 12cm</t>
  </si>
  <si>
    <t>771474113</t>
  </si>
  <si>
    <t>+4,72+5,84+1,1+15,88-0,9*2 =   25,740</t>
  </si>
  <si>
    <t>77147-4133</t>
  </si>
  <si>
    <t>Montáž soklov keram.stupňov.do flexib.lep.do 12cm</t>
  </si>
  <si>
    <t>771474133</t>
  </si>
  <si>
    <t>+2,7*2+0,2*20 =   9,400</t>
  </si>
  <si>
    <t>77157-5109</t>
  </si>
  <si>
    <t>Montáž podláh z dlaždíc keram. rež. hladkých do flexibil. lepidla</t>
  </si>
  <si>
    <t>771575109</t>
  </si>
  <si>
    <t>+1,35*3+1,4*3,25 =   8,600</t>
  </si>
  <si>
    <t>597634000</t>
  </si>
  <si>
    <t>Dlažba keramicka režná, I.tr.  - cena orientačná, upresní sa podľa výberu typu dlažby investorom !</t>
  </si>
  <si>
    <t>+(25,74+9,4)*0,10*1,15 =   4,041</t>
  </si>
  <si>
    <t>+32,11*1,05 =   33,716</t>
  </si>
  <si>
    <t>77158-9795</t>
  </si>
  <si>
    <t>Príplatok za škárovanie škárovacou hmotou pri montáži keramických podláh</t>
  </si>
  <si>
    <t>771589796</t>
  </si>
  <si>
    <t>+32,11 =   32,110</t>
  </si>
  <si>
    <t>+27*0,5 =   13,500</t>
  </si>
  <si>
    <t>+(25,74+9,54)*0,1 =   3,528</t>
  </si>
  <si>
    <t>99877-1202</t>
  </si>
  <si>
    <t>Presun hmôt pre podlahy z dlaždíc v objektoch výšky do 12 m</t>
  </si>
  <si>
    <t>998771202</t>
  </si>
  <si>
    <t xml:space="preserve">771 - Podlahy z dlaždíc  keramických  spolu: </t>
  </si>
  <si>
    <t>776 - Podlahy povlakové</t>
  </si>
  <si>
    <t>775</t>
  </si>
  <si>
    <t>77642-1101</t>
  </si>
  <si>
    <t>Lepenie podlahových soklíkov z mäkčeného plastu vytiahnutím</t>
  </si>
  <si>
    <t>776421101</t>
  </si>
  <si>
    <t>+25,65 =   25,650</t>
  </si>
  <si>
    <t>+37,02 =   37,020</t>
  </si>
  <si>
    <t>-0,90*2 =   -1,800</t>
  </si>
  <si>
    <t>77652-1100</t>
  </si>
  <si>
    <t>Lepenie povlakových podláh plastových pásov</t>
  </si>
  <si>
    <t>776521100</t>
  </si>
  <si>
    <t>45.43.21</t>
  </si>
  <si>
    <t>2841B0500</t>
  </si>
  <si>
    <t>Krytiny podlahové PVC vinylové + sokel - cena orientačná, upresní sa podľa výberu typu krytiny investorom !</t>
  </si>
  <si>
    <t>+120,51*1,12 =   134,971</t>
  </si>
  <si>
    <t>99877-6202</t>
  </si>
  <si>
    <t>Presun hmôt pre podlahy povlakové v objektoch výšky do 12 m</t>
  </si>
  <si>
    <t>998776202</t>
  </si>
  <si>
    <t>45.43.22</t>
  </si>
  <si>
    <t xml:space="preserve">776 - Podlahy povlakové  spolu: </t>
  </si>
  <si>
    <t>781 - Obklady z obkladačiek a dosiek</t>
  </si>
  <si>
    <t>78144-6366</t>
  </si>
  <si>
    <t>Montáž obkladov stien z obkladačiek hutných, keram. do lepidla</t>
  </si>
  <si>
    <t>781446366</t>
  </si>
  <si>
    <t>597677000</t>
  </si>
  <si>
    <t>Obklad keramický režný hladký  I.tr. - cena orientačná, upresní sa podľa výberu typu obkladu investorom !</t>
  </si>
  <si>
    <t>+12,921*1,05 =   13,567</t>
  </si>
  <si>
    <t>78144-9704</t>
  </si>
  <si>
    <t>Príplatok  za škárovanie škárovacou hmotou pri montáži keram. obkladov</t>
  </si>
  <si>
    <t>781449705</t>
  </si>
  <si>
    <t>+12,921 =   12,921</t>
  </si>
  <si>
    <t>99878-1202</t>
  </si>
  <si>
    <t>Presun hmôt pre obklady keramické v objektoch výšky do 12 m</t>
  </si>
  <si>
    <t>998781202</t>
  </si>
  <si>
    <t xml:space="preserve">781 - Obklady z obkladačiek a dosiek  spolu: </t>
  </si>
  <si>
    <t>783 - Nátery</t>
  </si>
  <si>
    <t>783</t>
  </si>
  <si>
    <t>78378-2303</t>
  </si>
  <si>
    <t>Nátery tesárskych konštr. Wolmanitom CB</t>
  </si>
  <si>
    <t>783782303</t>
  </si>
  <si>
    <t>45.44.22</t>
  </si>
  <si>
    <t>drevené prvky krovu</t>
  </si>
  <si>
    <t>+(4,50*0,64)*2 =   5,760</t>
  </si>
  <si>
    <t>+(3,50*0,48)*2 =   3,360</t>
  </si>
  <si>
    <t>+(2,70*0,48)*2 =   2,592</t>
  </si>
  <si>
    <t>+(1,80*0,48)*2 =   1,728</t>
  </si>
  <si>
    <t>+3,50*0,64 =   2,240</t>
  </si>
  <si>
    <t>debnenie</t>
  </si>
  <si>
    <t>+237,00*2 =   474,000</t>
  </si>
  <si>
    <t xml:space="preserve">783 - Nátery  spolu: </t>
  </si>
  <si>
    <t>784 - Maľby</t>
  </si>
  <si>
    <t>784</t>
  </si>
  <si>
    <t>78441-1301</t>
  </si>
  <si>
    <t>Podkladný penetračný náter  v miest. do 3,8m</t>
  </si>
  <si>
    <t>784411300</t>
  </si>
  <si>
    <t>45.44.21</t>
  </si>
  <si>
    <t>omietky</t>
  </si>
  <si>
    <t>+313,775 =   313,775</t>
  </si>
  <si>
    <t>78445-2271</t>
  </si>
  <si>
    <t>Maľba zo zmesí tekut. 1 far. dvojnás. v miest. do 3,8m</t>
  </si>
  <si>
    <t>784452271</t>
  </si>
  <si>
    <t>SDK konštrukcie</t>
  </si>
  <si>
    <t>+181,103 =   181,103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</si>
  <si>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</si>
  <si>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</si>
  <si>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</si>
  <si>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</si>
  <si>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</si>
  <si>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>21</t>
  </si>
  <si>
    <t>Elektromontáže + slaboprúd - viď. príloha (samostatný rozpočet)</t>
  </si>
  <si>
    <t>M</t>
  </si>
  <si>
    <t>MK</t>
  </si>
  <si>
    <t xml:space="preserve">M21 - 155 Elektromontáže  spolu: </t>
  </si>
  <si>
    <t xml:space="preserve">PRÁCE A DODÁVKY M  spolu: </t>
  </si>
  <si>
    <t>Za rozpočet celkom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</si>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</sst>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_-* #,##0\ &quot;Sk&quot;_-;\-* #,##0\ &quot;Sk&quot;_-;_-* &quot;-&quot;\ &quot;Sk&quot;_-;_-@_-"/>
    <numFmt numFmtId="166" formatCode="#,##0.0000"/>
    <numFmt numFmtId="167" formatCode="#,##0.000"/>
    <numFmt numFmtId="168" formatCode="#,##0&quot; Sk&quot;;[Red]&quot;-&quot;#,##0&quot; Sk&quot;"/>
    <numFmt numFmtId="169" formatCode="#,##0.00000"/>
  </numFmts>
  <fonts count="18">
    <font>
      <sz val="10"/>
      <name val="Arial"/>
      <charset val="238"/>
    </font>
    <font>
      <sz val="8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color indexed="9"/>
      <name val="Arial Narrow"/>
      <family val="2"/>
    </font>
    <font>
      <b/>
      <sz val="8"/>
      <color indexed="9"/>
      <name val="Arial Narrow"/>
      <family val="2"/>
    </font>
    <font>
      <sz val="8"/>
      <color indexed="12"/>
      <name val="Arial Narrow"/>
      <family val="2"/>
    </font>
    <font>
      <sz val="7.5"/>
      <color rgb="FFFFFFFF"/>
      <name val="Arial Narrow"/>
      <family val="2"/>
    </font>
    <font>
      <sz val="10"/>
      <name val="Arial CE"/>
      <charset val="238"/>
    </font>
    <font>
      <b/>
      <sz val="7"/>
      <name val="Letter Gothic CE"/>
      <charset val="238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1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8"/>
      <color rgb="FF00800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2">
    <xf numFmtId="0" fontId="0" fillId="0" borderId="0"/>
    <xf numFmtId="0" fontId="8" fillId="0" borderId="0"/>
    <xf numFmtId="0" fontId="9" fillId="0" borderId="9" applyFont="0" applyFill="0" applyBorder="0">
      <alignment vertical="center"/>
    </xf>
    <xf numFmtId="0" fontId="10" fillId="2" borderId="0" applyNumberFormat="0" applyBorder="0" applyAlignment="0" applyProtection="0"/>
    <xf numFmtId="165" fontId="8" fillId="0" borderId="0" applyFon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168" fontId="9" fillId="0" borderId="9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9" fillId="0" borderId="9" applyFont="0" applyFill="0"/>
    <xf numFmtId="0" fontId="9" fillId="0" borderId="9">
      <alignment vertical="center"/>
    </xf>
    <xf numFmtId="0" fontId="10" fillId="7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8" borderId="0" applyNumberFormat="0" applyBorder="0" applyAlignment="0" applyProtection="0"/>
    <xf numFmtId="0" fontId="10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5" borderId="0" applyNumberFormat="0" applyBorder="0" applyAlignment="0" applyProtection="0"/>
    <xf numFmtId="0" fontId="13" fillId="0" borderId="10" applyNumberFormat="0" applyFill="0" applyAlignment="0" applyProtection="0"/>
    <xf numFmtId="0" fontId="8" fillId="0" borderId="0"/>
    <xf numFmtId="0" fontId="14" fillId="0" borderId="0" applyNumberFormat="0" applyFill="0" applyBorder="0" applyAlignment="0" applyProtection="0"/>
    <xf numFmtId="0" fontId="8" fillId="0" borderId="0"/>
    <xf numFmtId="0" fontId="9" fillId="0" borderId="1" applyBorder="0">
      <alignment vertical="center"/>
    </xf>
    <xf numFmtId="0" fontId="11" fillId="0" borderId="0" applyNumberFormat="0" applyFill="0" applyBorder="0" applyAlignment="0" applyProtection="0"/>
    <xf numFmtId="0" fontId="9" fillId="0" borderId="1">
      <alignment vertical="center"/>
    </xf>
  </cellStyleXfs>
  <cellXfs count="73">
    <xf numFmtId="0" fontId="0" fillId="0" borderId="0" xfId="0"/>
    <xf numFmtId="0" fontId="1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0" xfId="0" applyFont="1" applyAlignment="1" applyProtection="1">
      <alignment horizontal="right" vertical="top"/>
      <protection locked="0"/>
    </xf>
    <xf numFmtId="49" fontId="1" fillId="0" borderId="0" xfId="0" applyNumberFormat="1" applyFont="1" applyAlignment="1" applyProtection="1">
      <alignment horizontal="center" vertical="top"/>
      <protection locked="0"/>
    </xf>
    <xf numFmtId="49" fontId="1" fillId="0" borderId="0" xfId="0" applyNumberFormat="1" applyFont="1" applyAlignment="1" applyProtection="1">
      <alignment vertical="top"/>
      <protection locked="0"/>
    </xf>
    <xf numFmtId="49" fontId="1" fillId="0" borderId="0" xfId="0" applyNumberFormat="1" applyFont="1" applyAlignment="1" applyProtection="1">
      <alignment horizontal="left" vertical="top" wrapText="1"/>
      <protection locked="0"/>
    </xf>
    <xf numFmtId="167" fontId="1" fillId="0" borderId="0" xfId="0" applyNumberFormat="1" applyFont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locked="0"/>
    </xf>
    <xf numFmtId="4" fontId="1" fillId="0" borderId="0" xfId="0" applyNumberFormat="1" applyFont="1" applyAlignment="1" applyProtection="1">
      <alignment vertical="top"/>
      <protection locked="0"/>
    </xf>
    <xf numFmtId="169" fontId="1" fillId="0" borderId="0" xfId="0" applyNumberFormat="1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Protection="1">
      <protection locked="0"/>
    </xf>
    <xf numFmtId="49" fontId="1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169" fontId="1" fillId="0" borderId="0" xfId="0" applyNumberFormat="1" applyFont="1" applyProtection="1">
      <protection locked="0"/>
    </xf>
    <xf numFmtId="0" fontId="1" fillId="0" borderId="6" xfId="0" applyFont="1" applyBorder="1" applyAlignment="1" applyProtection="1">
      <alignment horizontal="centerContinuous"/>
      <protection locked="0"/>
    </xf>
    <xf numFmtId="0" fontId="1" fillId="0" borderId="7" xfId="0" applyFont="1" applyBorder="1" applyAlignment="1" applyProtection="1">
      <alignment horizontal="centerContinuous"/>
      <protection locked="0"/>
    </xf>
    <xf numFmtId="0" fontId="1" fillId="0" borderId="8" xfId="0" applyFont="1" applyBorder="1" applyAlignment="1" applyProtection="1">
      <alignment horizontal="centerContinuous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5" xfId="0" applyNumberFormat="1" applyFont="1" applyBorder="1" applyAlignment="1" applyProtection="1">
      <alignment horizontal="center"/>
    </xf>
    <xf numFmtId="0" fontId="1" fillId="0" borderId="2" xfId="0" applyNumberFormat="1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3" xfId="0" applyNumberFormat="1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167" fontId="1" fillId="0" borderId="3" xfId="0" applyNumberFormat="1" applyFont="1" applyBorder="1" applyProtection="1"/>
    <xf numFmtId="0" fontId="1" fillId="0" borderId="3" xfId="0" applyFont="1" applyBorder="1" applyProtection="1"/>
    <xf numFmtId="0" fontId="4" fillId="0" borderId="0" xfId="1" applyFont="1" applyProtection="1">
      <protection locked="0"/>
    </xf>
    <xf numFmtId="49" fontId="4" fillId="0" borderId="0" xfId="1" applyNumberFormat="1" applyFont="1" applyProtection="1">
      <protection locked="0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49" fontId="5" fillId="0" borderId="0" xfId="1" applyNumberFormat="1" applyFont="1" applyProtection="1">
      <protection locked="0"/>
    </xf>
    <xf numFmtId="0" fontId="5" fillId="0" borderId="0" xfId="1" applyFont="1" applyProtection="1">
      <protection locked="0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3" xfId="0" applyNumberFormat="1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  <protection locked="0"/>
    </xf>
    <xf numFmtId="49" fontId="16" fillId="0" borderId="0" xfId="0" applyNumberFormat="1" applyFont="1" applyAlignment="1" applyProtection="1">
      <alignment horizontal="left" vertical="top" wrapText="1"/>
      <protection locked="0"/>
    </xf>
    <xf numFmtId="167" fontId="16" fillId="0" borderId="0" xfId="0" applyNumberFormat="1" applyFont="1" applyAlignment="1" applyProtection="1">
      <alignment vertical="top"/>
      <protection locked="0"/>
    </xf>
    <xf numFmtId="0" fontId="16" fillId="0" borderId="0" xfId="0" applyFont="1" applyAlignment="1" applyProtection="1">
      <alignment vertical="top"/>
      <protection locked="0"/>
    </xf>
    <xf numFmtId="4" fontId="16" fillId="0" borderId="0" xfId="0" applyNumberFormat="1" applyFont="1" applyAlignment="1" applyProtection="1">
      <alignment vertical="top"/>
      <protection locked="0"/>
    </xf>
    <xf numFmtId="169" fontId="16" fillId="0" borderId="0" xfId="0" applyNumberFormat="1" applyFont="1" applyAlignment="1" applyProtection="1">
      <alignment vertical="top"/>
      <protection locked="0"/>
    </xf>
    <xf numFmtId="0" fontId="16" fillId="0" borderId="0" xfId="0" applyFont="1" applyAlignment="1" applyProtection="1">
      <alignment horizontal="center" vertical="top"/>
      <protection locked="0"/>
    </xf>
    <xf numFmtId="49" fontId="1" fillId="0" borderId="0" xfId="0" applyNumberFormat="1" applyFont="1" applyAlignment="1" applyProtection="1">
      <alignment horizontal="right" vertical="top" wrapText="1"/>
      <protection locked="0"/>
    </xf>
    <xf numFmtId="4" fontId="15" fillId="0" borderId="0" xfId="0" applyNumberFormat="1" applyFont="1" applyAlignment="1" applyProtection="1">
      <alignment vertical="top"/>
      <protection locked="0"/>
    </xf>
    <xf numFmtId="169" fontId="15" fillId="0" borderId="0" xfId="0" applyNumberFormat="1" applyFont="1" applyAlignment="1" applyProtection="1">
      <alignment vertical="top"/>
      <protection locked="0"/>
    </xf>
    <xf numFmtId="167" fontId="15" fillId="0" borderId="0" xfId="0" applyNumberFormat="1" applyFont="1" applyAlignment="1" applyProtection="1">
      <alignment vertical="top"/>
      <protection locked="0"/>
    </xf>
    <xf numFmtId="49" fontId="17" fillId="0" borderId="0" xfId="0" applyNumberFormat="1" applyFont="1" applyAlignment="1" applyProtection="1">
      <alignment horizontal="left" vertical="top" wrapText="1"/>
      <protection locked="0"/>
    </xf>
    <xf numFmtId="167" fontId="17" fillId="0" borderId="0" xfId="0" applyNumberFormat="1" applyFont="1" applyAlignment="1" applyProtection="1">
      <alignment vertical="top"/>
      <protection locked="0"/>
    </xf>
    <xf numFmtId="0" fontId="17" fillId="0" borderId="0" xfId="0" applyFont="1" applyAlignment="1" applyProtection="1">
      <alignment vertical="top"/>
      <protection locked="0"/>
    </xf>
    <xf numFmtId="4" fontId="17" fillId="0" borderId="0" xfId="0" applyNumberFormat="1" applyFont="1" applyAlignment="1" applyProtection="1">
      <alignment vertical="top"/>
      <protection locked="0"/>
    </xf>
    <xf numFmtId="169" fontId="17" fillId="0" borderId="0" xfId="0" applyNumberFormat="1" applyFont="1" applyAlignment="1" applyProtection="1">
      <alignment vertical="top"/>
      <protection locked="0"/>
    </xf>
    <xf numFmtId="0" fontId="17" fillId="0" borderId="0" xfId="0" applyFont="1" applyAlignment="1" applyProtection="1">
      <alignment horizontal="center" vertical="top"/>
      <protection locked="0"/>
    </xf>
    <xf numFmtId="49" fontId="15" fillId="0" borderId="0" xfId="0" applyNumberFormat="1" applyFont="1" applyAlignment="1" applyProtection="1">
      <alignment horizontal="left" vertical="top" wrapText="1"/>
      <protection locked="0"/>
    </xf>
  </cellXfs>
  <cellStyles count="32">
    <cellStyle name="1 000 Sk" xfId="11" xr:uid="{00000000-0005-0000-0000-00003B000000}"/>
    <cellStyle name="1 000,-  Sk" xfId="2" xr:uid="{00000000-0005-0000-0000-000016000000}"/>
    <cellStyle name="1 000,- Kč" xfId="7" xr:uid="{00000000-0005-0000-0000-00002F000000}"/>
    <cellStyle name="1 000,- Sk" xfId="10" xr:uid="{00000000-0005-0000-0000-000039000000}"/>
    <cellStyle name="1000 Sk_fakturuj99" xfId="4" xr:uid="{00000000-0005-0000-0000-00001F000000}"/>
    <cellStyle name="20 % – Zvýraznění1" xfId="8" xr:uid="{00000000-0005-0000-0000-000034000000}"/>
    <cellStyle name="20 % – Zvýraznění2" xfId="9" xr:uid="{00000000-0005-0000-0000-000038000000}"/>
    <cellStyle name="20 % – Zvýraznění3" xfId="3" xr:uid="{00000000-0005-0000-0000-00001D000000}"/>
    <cellStyle name="20 % – Zvýraznění4" xfId="12" xr:uid="{00000000-0005-0000-0000-00003C000000}"/>
    <cellStyle name="20 % – Zvýraznění5" xfId="13" xr:uid="{00000000-0005-0000-0000-00003D000000}"/>
    <cellStyle name="20 % – Zvýraznění6" xfId="14" xr:uid="{00000000-0005-0000-0000-00003E000000}"/>
    <cellStyle name="40 % – Zvýraznění1" xfId="5" xr:uid="{00000000-0005-0000-0000-000021000000}"/>
    <cellStyle name="40 % – Zvýraznění2" xfId="15" xr:uid="{00000000-0005-0000-0000-00003F000000}"/>
    <cellStyle name="40 % – Zvýraznění3" xfId="16" xr:uid="{00000000-0005-0000-0000-000040000000}"/>
    <cellStyle name="40 % – Zvýraznění4" xfId="17" xr:uid="{00000000-0005-0000-0000-000041000000}"/>
    <cellStyle name="40 % – Zvýraznění5" xfId="6" xr:uid="{00000000-0005-0000-0000-000024000000}"/>
    <cellStyle name="40 % – Zvýraznění6" xfId="18" xr:uid="{00000000-0005-0000-0000-000042000000}"/>
    <cellStyle name="60 % – Zvýraznění1" xfId="19" xr:uid="{00000000-0005-0000-0000-000043000000}"/>
    <cellStyle name="60 % – Zvýraznění2" xfId="20" xr:uid="{00000000-0005-0000-0000-000044000000}"/>
    <cellStyle name="60 % – Zvýraznění3" xfId="21" xr:uid="{00000000-0005-0000-0000-000045000000}"/>
    <cellStyle name="60 % – Zvýraznění4" xfId="22" xr:uid="{00000000-0005-0000-0000-000046000000}"/>
    <cellStyle name="60 % – Zvýraznění5" xfId="23" xr:uid="{00000000-0005-0000-0000-000047000000}"/>
    <cellStyle name="60 % – Zvýraznění6" xfId="24" xr:uid="{00000000-0005-0000-0000-000048000000}"/>
    <cellStyle name="Celkem" xfId="25" xr:uid="{00000000-0005-0000-0000-000049000000}"/>
    <cellStyle name="data" xfId="26" xr:uid="{00000000-0005-0000-0000-00004A000000}"/>
    <cellStyle name="Název" xfId="27" xr:uid="{00000000-0005-0000-0000-00004B000000}"/>
    <cellStyle name="Normálna" xfId="0" builtinId="0"/>
    <cellStyle name="normálne_fakturuj99" xfId="28" xr:uid="{00000000-0005-0000-0000-00004C000000}"/>
    <cellStyle name="normálne_KLs" xfId="1" xr:uid="{00000000-0005-0000-0000-000001000000}"/>
    <cellStyle name="TEXT" xfId="29" xr:uid="{00000000-0005-0000-0000-00004E000000}"/>
    <cellStyle name="Text upozornění" xfId="30" xr:uid="{00000000-0005-0000-0000-00004F000000}"/>
    <cellStyle name="TEXT1" xfId="31" xr:uid="{00000000-0005-0000-0000-00005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852"/>
  <sheetViews>
    <sheetView showGridLines="0" tabSelected="1" workbookViewId="0">
      <pane xSplit="6" ySplit="10" topLeftCell="G11" activePane="bottomRight" state="frozen"/>
      <selection pane="topRight"/>
      <selection pane="bottomLeft"/>
      <selection pane="bottomRight" activeCell="I4" sqref="I4"/>
    </sheetView>
  </sheetViews>
  <sheetFormatPr baseColWidth="10" defaultColWidth="9.1640625" defaultRowHeight="11"/>
  <cols>
    <col min="1" max="1" width="3.6640625" style="9" customWidth="1"/>
    <col min="2" max="2" width="3.6640625" style="10" customWidth="1"/>
    <col min="3" max="3" width="7.6640625" style="11" customWidth="1"/>
    <col min="4" max="4" width="50.6640625" style="12" customWidth="1"/>
    <col min="5" max="5" width="8.6640625" style="13" customWidth="1"/>
    <col min="6" max="6" width="5.83203125" style="14" customWidth="1"/>
    <col min="7" max="7" width="6.6640625" style="15" customWidth="1"/>
    <col min="8" max="9" width="10.6640625" style="15" customWidth="1"/>
    <col min="10" max="10" width="8.33203125" style="15" hidden="1" customWidth="1"/>
    <col min="11" max="11" width="7.5" style="16" customWidth="1"/>
    <col min="12" max="12" width="8.33203125" style="16" customWidth="1"/>
    <col min="13" max="13" width="8" style="13" customWidth="1"/>
    <col min="14" max="14" width="7" style="13" customWidth="1"/>
    <col min="15" max="15" width="3.5" style="14" hidden="1" customWidth="1"/>
    <col min="16" max="16" width="12.6640625" style="14" hidden="1" customWidth="1"/>
    <col min="17" max="19" width="13.33203125" style="13" hidden="1" customWidth="1"/>
    <col min="20" max="20" width="10.5" style="17" hidden="1" customWidth="1"/>
    <col min="21" max="21" width="10.33203125" style="17" hidden="1" customWidth="1"/>
    <col min="22" max="22" width="9" style="17" hidden="1" customWidth="1"/>
    <col min="23" max="23" width="9.1640625" style="13" hidden="1" customWidth="1"/>
    <col min="24" max="25" width="5.6640625" style="14" hidden="1" customWidth="1"/>
    <col min="26" max="26" width="6.5" style="14" hidden="1" customWidth="1"/>
    <col min="27" max="27" width="24.83203125" style="11" hidden="1" customWidth="1"/>
    <col min="28" max="28" width="4.33203125" style="14" hidden="1" customWidth="1"/>
    <col min="29" max="29" width="8.33203125" style="18" hidden="1" customWidth="1"/>
    <col min="30" max="30" width="8.6640625" style="18" hidden="1" customWidth="1"/>
    <col min="31" max="34" width="9.1640625" style="18" hidden="1" customWidth="1"/>
    <col min="35" max="35" width="9.1640625" style="1"/>
    <col min="36" max="37" width="0" style="1" hidden="1" customWidth="1"/>
    <col min="38" max="16384" width="9.1640625" style="1"/>
  </cols>
  <sheetData>
    <row r="1" spans="1:37" ht="12">
      <c r="A1" s="4" t="s">
        <v>66</v>
      </c>
      <c r="B1" s="5"/>
      <c r="C1" s="5"/>
      <c r="D1" s="5"/>
      <c r="E1" s="5"/>
      <c r="F1" s="5"/>
      <c r="G1" s="19"/>
      <c r="H1" s="5"/>
      <c r="I1" s="4" t="s">
        <v>67</v>
      </c>
      <c r="J1" s="19"/>
      <c r="K1" s="25"/>
      <c r="L1" s="5"/>
      <c r="M1" s="5"/>
      <c r="N1" s="5"/>
      <c r="O1" s="5"/>
      <c r="P1" s="5"/>
      <c r="Q1" s="8"/>
      <c r="R1" s="8"/>
      <c r="S1" s="8"/>
      <c r="T1" s="5"/>
      <c r="U1" s="5"/>
      <c r="V1" s="5"/>
      <c r="W1" s="5"/>
      <c r="X1" s="5"/>
      <c r="Y1" s="5"/>
      <c r="Z1" s="41" t="s">
        <v>3</v>
      </c>
      <c r="AA1" s="42" t="s">
        <v>4</v>
      </c>
      <c r="AB1" s="41" t="s">
        <v>5</v>
      </c>
      <c r="AC1" s="41" t="s">
        <v>6</v>
      </c>
      <c r="AD1" s="41" t="s">
        <v>7</v>
      </c>
      <c r="AE1" s="43" t="s">
        <v>8</v>
      </c>
      <c r="AF1" s="44" t="s">
        <v>9</v>
      </c>
      <c r="AG1" s="1"/>
      <c r="AH1" s="1"/>
    </row>
    <row r="2" spans="1:37">
      <c r="A2" s="4" t="s">
        <v>68</v>
      </c>
      <c r="B2" s="5"/>
      <c r="C2" s="5"/>
      <c r="D2" s="5"/>
      <c r="E2" s="5"/>
      <c r="F2" s="5"/>
      <c r="G2" s="19"/>
      <c r="H2" s="20"/>
      <c r="I2" s="4" t="s">
        <v>69</v>
      </c>
      <c r="J2" s="19"/>
      <c r="K2" s="25"/>
      <c r="L2" s="5"/>
      <c r="M2" s="5"/>
      <c r="N2" s="5"/>
      <c r="O2" s="5"/>
      <c r="P2" s="5"/>
      <c r="Q2" s="8"/>
      <c r="R2" s="8"/>
      <c r="S2" s="8"/>
      <c r="T2" s="5"/>
      <c r="U2" s="5"/>
      <c r="V2" s="5"/>
      <c r="W2" s="5"/>
      <c r="X2" s="5"/>
      <c r="Y2" s="5"/>
      <c r="Z2" s="41" t="s">
        <v>10</v>
      </c>
      <c r="AA2" s="45" t="s">
        <v>11</v>
      </c>
      <c r="AB2" s="46" t="s">
        <v>12</v>
      </c>
      <c r="AC2" s="46"/>
      <c r="AD2" s="45"/>
      <c r="AE2" s="43">
        <v>1</v>
      </c>
      <c r="AF2" s="47">
        <v>123.5</v>
      </c>
      <c r="AG2" s="1"/>
      <c r="AH2" s="1"/>
    </row>
    <row r="3" spans="1:37">
      <c r="A3" s="4" t="s">
        <v>13</v>
      </c>
      <c r="B3" s="5"/>
      <c r="C3" s="5"/>
      <c r="D3" s="5"/>
      <c r="E3" s="5"/>
      <c r="F3" s="5"/>
      <c r="G3" s="19"/>
      <c r="H3" s="5"/>
      <c r="I3" s="4" t="s">
        <v>1046</v>
      </c>
      <c r="J3" s="19"/>
      <c r="K3" s="25"/>
      <c r="L3" s="5"/>
      <c r="M3" s="5"/>
      <c r="N3" s="5"/>
      <c r="O3" s="5"/>
      <c r="P3" s="5"/>
      <c r="Q3" s="8"/>
      <c r="R3" s="8"/>
      <c r="S3" s="8"/>
      <c r="T3" s="5"/>
      <c r="U3" s="5"/>
      <c r="V3" s="5"/>
      <c r="W3" s="5"/>
      <c r="X3" s="5"/>
      <c r="Y3" s="5"/>
      <c r="Z3" s="41" t="s">
        <v>14</v>
      </c>
      <c r="AA3" s="45" t="s">
        <v>15</v>
      </c>
      <c r="AB3" s="46" t="s">
        <v>12</v>
      </c>
      <c r="AC3" s="46" t="s">
        <v>16</v>
      </c>
      <c r="AD3" s="45" t="s">
        <v>17</v>
      </c>
      <c r="AE3" s="43">
        <v>2</v>
      </c>
      <c r="AF3" s="48">
        <v>123.46</v>
      </c>
      <c r="AG3" s="1"/>
      <c r="AH3" s="1"/>
    </row>
    <row r="4" spans="1:37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8"/>
      <c r="R4" s="8"/>
      <c r="S4" s="8"/>
      <c r="T4" s="5"/>
      <c r="U4" s="5"/>
      <c r="V4" s="5"/>
      <c r="W4" s="5"/>
      <c r="X4" s="5"/>
      <c r="Y4" s="5"/>
      <c r="Z4" s="41" t="s">
        <v>18</v>
      </c>
      <c r="AA4" s="45" t="s">
        <v>19</v>
      </c>
      <c r="AB4" s="46" t="s">
        <v>12</v>
      </c>
      <c r="AC4" s="46"/>
      <c r="AD4" s="45"/>
      <c r="AE4" s="43">
        <v>3</v>
      </c>
      <c r="AF4" s="49">
        <v>123.45699999999999</v>
      </c>
      <c r="AG4" s="1"/>
      <c r="AH4" s="1"/>
    </row>
    <row r="5" spans="1:37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8"/>
      <c r="R5" s="8"/>
      <c r="S5" s="8"/>
      <c r="T5" s="5"/>
      <c r="U5" s="5"/>
      <c r="V5" s="5"/>
      <c r="W5" s="5"/>
      <c r="X5" s="5"/>
      <c r="Y5" s="5"/>
      <c r="Z5" s="41" t="s">
        <v>20</v>
      </c>
      <c r="AA5" s="45" t="s">
        <v>15</v>
      </c>
      <c r="AB5" s="46" t="s">
        <v>12</v>
      </c>
      <c r="AC5" s="46" t="s">
        <v>16</v>
      </c>
      <c r="AD5" s="45" t="s">
        <v>17</v>
      </c>
      <c r="AE5" s="43">
        <v>4</v>
      </c>
      <c r="AF5" s="50">
        <v>123.4567</v>
      </c>
      <c r="AG5" s="1"/>
      <c r="AH5" s="1"/>
    </row>
    <row r="6" spans="1:37" ht="12">
      <c r="A6" s="4" t="s">
        <v>70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8"/>
      <c r="R6" s="8"/>
      <c r="S6" s="8"/>
      <c r="T6" s="5"/>
      <c r="U6" s="5"/>
      <c r="V6" s="5"/>
      <c r="W6" s="5"/>
      <c r="X6" s="5"/>
      <c r="Y6" s="5"/>
      <c r="Z6" s="5"/>
      <c r="AA6" s="20"/>
      <c r="AB6" s="5"/>
      <c r="AC6" s="1"/>
      <c r="AD6" s="1"/>
      <c r="AE6" s="43" t="s">
        <v>21</v>
      </c>
      <c r="AF6" s="48">
        <v>123.46</v>
      </c>
      <c r="AG6" s="1"/>
      <c r="AH6" s="1"/>
    </row>
    <row r="7" spans="1:37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8"/>
      <c r="R7" s="8"/>
      <c r="S7" s="8"/>
      <c r="T7" s="5"/>
      <c r="U7" s="5"/>
      <c r="V7" s="5"/>
      <c r="W7" s="5"/>
      <c r="X7" s="5"/>
      <c r="Y7" s="5"/>
      <c r="Z7" s="5"/>
      <c r="AA7" s="20"/>
      <c r="AB7" s="5"/>
      <c r="AC7" s="1"/>
      <c r="AD7" s="1"/>
      <c r="AE7" s="1"/>
      <c r="AF7" s="1"/>
      <c r="AG7" s="1"/>
      <c r="AH7" s="1"/>
    </row>
    <row r="8" spans="1:37" ht="13">
      <c r="A8" s="1"/>
      <c r="B8" s="6"/>
      <c r="C8" s="7"/>
      <c r="D8" s="21" t="str">
        <f>CONCATENATE(AA2," ",AB2," ",AC2," ",AD2)</f>
        <v xml:space="preserve">Prehľad rozpočtových nákladov v EUR  </v>
      </c>
      <c r="E8" s="8"/>
      <c r="F8" s="5"/>
      <c r="G8" s="19"/>
      <c r="H8" s="19"/>
      <c r="I8" s="19"/>
      <c r="J8" s="19"/>
      <c r="K8" s="25"/>
      <c r="L8" s="25"/>
      <c r="M8" s="8"/>
      <c r="N8" s="8"/>
      <c r="O8" s="5"/>
      <c r="P8" s="5"/>
      <c r="Q8" s="8"/>
      <c r="R8" s="8"/>
      <c r="S8" s="8"/>
      <c r="T8" s="5"/>
      <c r="U8" s="5"/>
      <c r="V8" s="5"/>
      <c r="W8" s="5"/>
      <c r="X8" s="5"/>
      <c r="Y8" s="5"/>
      <c r="Z8" s="5"/>
      <c r="AA8" s="20"/>
      <c r="AB8" s="5"/>
      <c r="AC8" s="1"/>
      <c r="AD8" s="1"/>
      <c r="AE8" s="1"/>
      <c r="AF8" s="1"/>
      <c r="AG8" s="1"/>
      <c r="AH8" s="1"/>
    </row>
    <row r="9" spans="1:37">
      <c r="A9" s="22" t="s">
        <v>22</v>
      </c>
      <c r="B9" s="22" t="s">
        <v>23</v>
      </c>
      <c r="C9" s="22" t="s">
        <v>24</v>
      </c>
      <c r="D9" s="22" t="s">
        <v>25</v>
      </c>
      <c r="E9" s="22" t="s">
        <v>26</v>
      </c>
      <c r="F9" s="22" t="s">
        <v>27</v>
      </c>
      <c r="G9" s="22" t="s">
        <v>28</v>
      </c>
      <c r="H9" s="22" t="s">
        <v>29</v>
      </c>
      <c r="I9" s="22" t="s">
        <v>30</v>
      </c>
      <c r="J9" s="22" t="s">
        <v>31</v>
      </c>
      <c r="K9" s="26" t="s">
        <v>32</v>
      </c>
      <c r="L9" s="27"/>
      <c r="M9" s="28" t="s">
        <v>33</v>
      </c>
      <c r="N9" s="27"/>
      <c r="O9" s="29" t="s">
        <v>2</v>
      </c>
      <c r="P9" s="30" t="s">
        <v>34</v>
      </c>
      <c r="Q9" s="33" t="s">
        <v>26</v>
      </c>
      <c r="R9" s="33" t="s">
        <v>26</v>
      </c>
      <c r="S9" s="30" t="s">
        <v>26</v>
      </c>
      <c r="T9" s="34" t="s">
        <v>35</v>
      </c>
      <c r="U9" s="35" t="s">
        <v>36</v>
      </c>
      <c r="V9" s="22" t="s">
        <v>37</v>
      </c>
      <c r="W9" s="2" t="s">
        <v>38</v>
      </c>
      <c r="X9" s="2" t="s">
        <v>39</v>
      </c>
      <c r="Y9" s="2" t="s">
        <v>40</v>
      </c>
      <c r="Z9" s="51" t="s">
        <v>41</v>
      </c>
      <c r="AA9" s="51" t="s">
        <v>42</v>
      </c>
      <c r="AB9" s="2" t="s">
        <v>37</v>
      </c>
      <c r="AC9" s="2" t="s">
        <v>43</v>
      </c>
      <c r="AD9" s="2" t="s">
        <v>44</v>
      </c>
      <c r="AE9" s="52" t="s">
        <v>45</v>
      </c>
      <c r="AF9" s="52" t="s">
        <v>46</v>
      </c>
      <c r="AG9" s="52" t="s">
        <v>26</v>
      </c>
      <c r="AH9" s="52" t="s">
        <v>47</v>
      </c>
      <c r="AJ9" s="1" t="s">
        <v>71</v>
      </c>
      <c r="AK9" s="1" t="s">
        <v>73</v>
      </c>
    </row>
    <row r="10" spans="1:37">
      <c r="A10" s="23" t="s">
        <v>48</v>
      </c>
      <c r="B10" s="23" t="s">
        <v>49</v>
      </c>
      <c r="C10" s="24"/>
      <c r="D10" s="23" t="s">
        <v>50</v>
      </c>
      <c r="E10" s="23" t="s">
        <v>51</v>
      </c>
      <c r="F10" s="23" t="s">
        <v>52</v>
      </c>
      <c r="G10" s="23" t="s">
        <v>53</v>
      </c>
      <c r="H10" s="23"/>
      <c r="I10" s="23" t="s">
        <v>54</v>
      </c>
      <c r="J10" s="23"/>
      <c r="K10" s="23" t="s">
        <v>28</v>
      </c>
      <c r="L10" s="23" t="s">
        <v>31</v>
      </c>
      <c r="M10" s="31" t="s">
        <v>28</v>
      </c>
      <c r="N10" s="23" t="s">
        <v>31</v>
      </c>
      <c r="O10" s="31" t="s">
        <v>55</v>
      </c>
      <c r="P10" s="32"/>
      <c r="Q10" s="36" t="s">
        <v>56</v>
      </c>
      <c r="R10" s="36" t="s">
        <v>57</v>
      </c>
      <c r="S10" s="32" t="s">
        <v>58</v>
      </c>
      <c r="T10" s="37" t="s">
        <v>59</v>
      </c>
      <c r="U10" s="38" t="s">
        <v>60</v>
      </c>
      <c r="V10" s="23" t="s">
        <v>61</v>
      </c>
      <c r="W10" s="39"/>
      <c r="X10" s="40"/>
      <c r="Y10" s="40"/>
      <c r="Z10" s="53" t="s">
        <v>62</v>
      </c>
      <c r="AA10" s="53" t="s">
        <v>48</v>
      </c>
      <c r="AB10" s="3" t="s">
        <v>63</v>
      </c>
      <c r="AC10" s="40"/>
      <c r="AD10" s="40"/>
      <c r="AE10" s="54"/>
      <c r="AF10" s="54"/>
      <c r="AG10" s="54"/>
      <c r="AH10" s="54"/>
      <c r="AJ10" s="1" t="s">
        <v>72</v>
      </c>
      <c r="AK10" s="1" t="s">
        <v>74</v>
      </c>
    </row>
    <row r="12" spans="1:37">
      <c r="B12" s="55" t="s">
        <v>75</v>
      </c>
    </row>
    <row r="13" spans="1:37">
      <c r="B13" s="11" t="s">
        <v>76</v>
      </c>
    </row>
    <row r="14" spans="1:37" ht="12">
      <c r="A14" s="9">
        <v>1</v>
      </c>
      <c r="B14" s="10" t="s">
        <v>77</v>
      </c>
      <c r="C14" s="11" t="s">
        <v>78</v>
      </c>
      <c r="D14" s="12" t="s">
        <v>79</v>
      </c>
      <c r="E14" s="13">
        <v>56.579000000000001</v>
      </c>
      <c r="F14" s="14" t="s">
        <v>80</v>
      </c>
      <c r="H14" s="15">
        <f>ROUND(E14*G14,2)</f>
        <v>0</v>
      </c>
      <c r="J14" s="15">
        <f>ROUND(E14*G14,2)</f>
        <v>0</v>
      </c>
      <c r="L14" s="16">
        <f>E14*K14</f>
        <v>0</v>
      </c>
      <c r="N14" s="13">
        <f>E14*M14</f>
        <v>0</v>
      </c>
      <c r="O14" s="14">
        <v>0</v>
      </c>
      <c r="P14" s="14" t="s">
        <v>81</v>
      </c>
      <c r="V14" s="17" t="s">
        <v>65</v>
      </c>
      <c r="X14" s="11" t="s">
        <v>78</v>
      </c>
      <c r="Y14" s="11" t="s">
        <v>82</v>
      </c>
      <c r="Z14" s="14" t="s">
        <v>83</v>
      </c>
      <c r="AJ14" s="1" t="s">
        <v>84</v>
      </c>
      <c r="AK14" s="1" t="s">
        <v>85</v>
      </c>
    </row>
    <row r="15" spans="1:37" ht="12">
      <c r="D15" s="56" t="s">
        <v>86</v>
      </c>
      <c r="E15" s="57"/>
      <c r="F15" s="58"/>
      <c r="G15" s="59"/>
      <c r="H15" s="59"/>
      <c r="I15" s="59"/>
      <c r="J15" s="59"/>
      <c r="K15" s="60"/>
      <c r="L15" s="60"/>
      <c r="M15" s="57"/>
      <c r="N15" s="57"/>
      <c r="O15" s="58"/>
      <c r="P15" s="58"/>
      <c r="Q15" s="57"/>
      <c r="R15" s="57"/>
      <c r="S15" s="57"/>
      <c r="T15" s="61"/>
      <c r="U15" s="61"/>
      <c r="V15" s="61" t="s">
        <v>0</v>
      </c>
      <c r="W15" s="57"/>
      <c r="X15" s="58"/>
    </row>
    <row r="16" spans="1:37" ht="12">
      <c r="D16" s="56" t="s">
        <v>87</v>
      </c>
      <c r="E16" s="57"/>
      <c r="F16" s="58"/>
      <c r="G16" s="59"/>
      <c r="H16" s="59"/>
      <c r="I16" s="59"/>
      <c r="J16" s="59"/>
      <c r="K16" s="60"/>
      <c r="L16" s="60"/>
      <c r="M16" s="57"/>
      <c r="N16" s="57"/>
      <c r="O16" s="58"/>
      <c r="P16" s="58"/>
      <c r="Q16" s="57"/>
      <c r="R16" s="57"/>
      <c r="S16" s="57"/>
      <c r="T16" s="61"/>
      <c r="U16" s="61"/>
      <c r="V16" s="61" t="s">
        <v>0</v>
      </c>
      <c r="W16" s="57"/>
      <c r="X16" s="58"/>
    </row>
    <row r="17" spans="4:24" ht="12">
      <c r="D17" s="56" t="s">
        <v>88</v>
      </c>
      <c r="E17" s="57"/>
      <c r="F17" s="58"/>
      <c r="G17" s="59"/>
      <c r="H17" s="59"/>
      <c r="I17" s="59"/>
      <c r="J17" s="59"/>
      <c r="K17" s="60"/>
      <c r="L17" s="60"/>
      <c r="M17" s="57"/>
      <c r="N17" s="57"/>
      <c r="O17" s="58"/>
      <c r="P17" s="58"/>
      <c r="Q17" s="57"/>
      <c r="R17" s="57"/>
      <c r="S17" s="57"/>
      <c r="T17" s="61"/>
      <c r="U17" s="61"/>
      <c r="V17" s="61" t="s">
        <v>0</v>
      </c>
      <c r="W17" s="57"/>
      <c r="X17" s="58"/>
    </row>
    <row r="18" spans="4:24" ht="12">
      <c r="D18" s="56" t="s">
        <v>89</v>
      </c>
      <c r="E18" s="57"/>
      <c r="F18" s="58"/>
      <c r="G18" s="59"/>
      <c r="H18" s="59"/>
      <c r="I18" s="59"/>
      <c r="J18" s="59"/>
      <c r="K18" s="60"/>
      <c r="L18" s="60"/>
      <c r="M18" s="57"/>
      <c r="N18" s="57"/>
      <c r="O18" s="58"/>
      <c r="P18" s="58"/>
      <c r="Q18" s="57"/>
      <c r="R18" s="57"/>
      <c r="S18" s="57"/>
      <c r="T18" s="61"/>
      <c r="U18" s="61"/>
      <c r="V18" s="61" t="s">
        <v>0</v>
      </c>
      <c r="W18" s="57"/>
      <c r="X18" s="58"/>
    </row>
    <row r="19" spans="4:24" ht="12">
      <c r="D19" s="56" t="s">
        <v>90</v>
      </c>
      <c r="E19" s="57"/>
      <c r="F19" s="58"/>
      <c r="G19" s="59"/>
      <c r="H19" s="59"/>
      <c r="I19" s="59"/>
      <c r="J19" s="59"/>
      <c r="K19" s="60"/>
      <c r="L19" s="60"/>
      <c r="M19" s="57"/>
      <c r="N19" s="57"/>
      <c r="O19" s="58"/>
      <c r="P19" s="58"/>
      <c r="Q19" s="57"/>
      <c r="R19" s="57"/>
      <c r="S19" s="57"/>
      <c r="T19" s="61"/>
      <c r="U19" s="61"/>
      <c r="V19" s="61" t="s">
        <v>0</v>
      </c>
      <c r="W19" s="57"/>
      <c r="X19" s="58"/>
    </row>
    <row r="20" spans="4:24" ht="12">
      <c r="D20" s="56" t="s">
        <v>91</v>
      </c>
      <c r="E20" s="57"/>
      <c r="F20" s="58"/>
      <c r="G20" s="59"/>
      <c r="H20" s="59"/>
      <c r="I20" s="59"/>
      <c r="J20" s="59"/>
      <c r="K20" s="60"/>
      <c r="L20" s="60"/>
      <c r="M20" s="57"/>
      <c r="N20" s="57"/>
      <c r="O20" s="58"/>
      <c r="P20" s="58"/>
      <c r="Q20" s="57"/>
      <c r="R20" s="57"/>
      <c r="S20" s="57"/>
      <c r="T20" s="61"/>
      <c r="U20" s="61"/>
      <c r="V20" s="61" t="s">
        <v>0</v>
      </c>
      <c r="W20" s="57"/>
      <c r="X20" s="58"/>
    </row>
    <row r="21" spans="4:24" ht="12">
      <c r="D21" s="56" t="s">
        <v>89</v>
      </c>
      <c r="E21" s="57"/>
      <c r="F21" s="58"/>
      <c r="G21" s="59"/>
      <c r="H21" s="59"/>
      <c r="I21" s="59"/>
      <c r="J21" s="59"/>
      <c r="K21" s="60"/>
      <c r="L21" s="60"/>
      <c r="M21" s="57"/>
      <c r="N21" s="57"/>
      <c r="O21" s="58"/>
      <c r="P21" s="58"/>
      <c r="Q21" s="57"/>
      <c r="R21" s="57"/>
      <c r="S21" s="57"/>
      <c r="T21" s="61"/>
      <c r="U21" s="61"/>
      <c r="V21" s="61" t="s">
        <v>0</v>
      </c>
      <c r="W21" s="57"/>
      <c r="X21" s="58"/>
    </row>
    <row r="22" spans="4:24" ht="12">
      <c r="D22" s="56" t="s">
        <v>92</v>
      </c>
      <c r="E22" s="57"/>
      <c r="F22" s="58"/>
      <c r="G22" s="59"/>
      <c r="H22" s="59"/>
      <c r="I22" s="59"/>
      <c r="J22" s="59"/>
      <c r="K22" s="60"/>
      <c r="L22" s="60"/>
      <c r="M22" s="57"/>
      <c r="N22" s="57"/>
      <c r="O22" s="58"/>
      <c r="P22" s="58"/>
      <c r="Q22" s="57"/>
      <c r="R22" s="57"/>
      <c r="S22" s="57"/>
      <c r="T22" s="61"/>
      <c r="U22" s="61"/>
      <c r="V22" s="61" t="s">
        <v>0</v>
      </c>
      <c r="W22" s="57"/>
      <c r="X22" s="58"/>
    </row>
    <row r="23" spans="4:24" ht="12">
      <c r="D23" s="56" t="s">
        <v>93</v>
      </c>
      <c r="E23" s="57"/>
      <c r="F23" s="58"/>
      <c r="G23" s="59"/>
      <c r="H23" s="59"/>
      <c r="I23" s="59"/>
      <c r="J23" s="59"/>
      <c r="K23" s="60"/>
      <c r="L23" s="60"/>
      <c r="M23" s="57"/>
      <c r="N23" s="57"/>
      <c r="O23" s="58"/>
      <c r="P23" s="58"/>
      <c r="Q23" s="57"/>
      <c r="R23" s="57"/>
      <c r="S23" s="57"/>
      <c r="T23" s="61"/>
      <c r="U23" s="61"/>
      <c r="V23" s="61" t="s">
        <v>0</v>
      </c>
      <c r="W23" s="57"/>
      <c r="X23" s="58"/>
    </row>
    <row r="24" spans="4:24" ht="12">
      <c r="D24" s="56" t="s">
        <v>89</v>
      </c>
      <c r="E24" s="57"/>
      <c r="F24" s="58"/>
      <c r="G24" s="59"/>
      <c r="H24" s="59"/>
      <c r="I24" s="59"/>
      <c r="J24" s="59"/>
      <c r="K24" s="60"/>
      <c r="L24" s="60"/>
      <c r="M24" s="57"/>
      <c r="N24" s="57"/>
      <c r="O24" s="58"/>
      <c r="P24" s="58"/>
      <c r="Q24" s="57"/>
      <c r="R24" s="57"/>
      <c r="S24" s="57"/>
      <c r="T24" s="61"/>
      <c r="U24" s="61"/>
      <c r="V24" s="61" t="s">
        <v>0</v>
      </c>
      <c r="W24" s="57"/>
      <c r="X24" s="58"/>
    </row>
    <row r="25" spans="4:24" ht="12">
      <c r="D25" s="56" t="s">
        <v>94</v>
      </c>
      <c r="E25" s="57"/>
      <c r="F25" s="58"/>
      <c r="G25" s="59"/>
      <c r="H25" s="59"/>
      <c r="I25" s="59"/>
      <c r="J25" s="59"/>
      <c r="K25" s="60"/>
      <c r="L25" s="60"/>
      <c r="M25" s="57"/>
      <c r="N25" s="57"/>
      <c r="O25" s="58"/>
      <c r="P25" s="58"/>
      <c r="Q25" s="57"/>
      <c r="R25" s="57"/>
      <c r="S25" s="57"/>
      <c r="T25" s="61"/>
      <c r="U25" s="61"/>
      <c r="V25" s="61" t="s">
        <v>0</v>
      </c>
      <c r="W25" s="57"/>
      <c r="X25" s="58"/>
    </row>
    <row r="26" spans="4:24" ht="12">
      <c r="D26" s="56" t="s">
        <v>95</v>
      </c>
      <c r="E26" s="57"/>
      <c r="F26" s="58"/>
      <c r="G26" s="59"/>
      <c r="H26" s="59"/>
      <c r="I26" s="59"/>
      <c r="J26" s="59"/>
      <c r="K26" s="60"/>
      <c r="L26" s="60"/>
      <c r="M26" s="57"/>
      <c r="N26" s="57"/>
      <c r="O26" s="58"/>
      <c r="P26" s="58"/>
      <c r="Q26" s="57"/>
      <c r="R26" s="57"/>
      <c r="S26" s="57"/>
      <c r="T26" s="61"/>
      <c r="U26" s="61"/>
      <c r="V26" s="61" t="s">
        <v>0</v>
      </c>
      <c r="W26" s="57"/>
      <c r="X26" s="58"/>
    </row>
    <row r="27" spans="4:24" ht="12">
      <c r="D27" s="56" t="s">
        <v>96</v>
      </c>
      <c r="E27" s="57"/>
      <c r="F27" s="58"/>
      <c r="G27" s="59"/>
      <c r="H27" s="59"/>
      <c r="I27" s="59"/>
      <c r="J27" s="59"/>
      <c r="K27" s="60"/>
      <c r="L27" s="60"/>
      <c r="M27" s="57"/>
      <c r="N27" s="57"/>
      <c r="O27" s="58"/>
      <c r="P27" s="58"/>
      <c r="Q27" s="57"/>
      <c r="R27" s="57"/>
      <c r="S27" s="57"/>
      <c r="T27" s="61"/>
      <c r="U27" s="61"/>
      <c r="V27" s="61" t="s">
        <v>0</v>
      </c>
      <c r="W27" s="57"/>
      <c r="X27" s="58"/>
    </row>
    <row r="28" spans="4:24" ht="12">
      <c r="D28" s="56" t="s">
        <v>89</v>
      </c>
      <c r="E28" s="57"/>
      <c r="F28" s="58"/>
      <c r="G28" s="59"/>
      <c r="H28" s="59"/>
      <c r="I28" s="59"/>
      <c r="J28" s="59"/>
      <c r="K28" s="60"/>
      <c r="L28" s="60"/>
      <c r="M28" s="57"/>
      <c r="N28" s="57"/>
      <c r="O28" s="58"/>
      <c r="P28" s="58"/>
      <c r="Q28" s="57"/>
      <c r="R28" s="57"/>
      <c r="S28" s="57"/>
      <c r="T28" s="61"/>
      <c r="U28" s="61"/>
      <c r="V28" s="61" t="s">
        <v>0</v>
      </c>
      <c r="W28" s="57"/>
      <c r="X28" s="58"/>
    </row>
    <row r="29" spans="4:24" ht="12">
      <c r="D29" s="56" t="s">
        <v>97</v>
      </c>
      <c r="E29" s="57"/>
      <c r="F29" s="58"/>
      <c r="G29" s="59"/>
      <c r="H29" s="59"/>
      <c r="I29" s="59"/>
      <c r="J29" s="59"/>
      <c r="K29" s="60"/>
      <c r="L29" s="60"/>
      <c r="M29" s="57"/>
      <c r="N29" s="57"/>
      <c r="O29" s="58"/>
      <c r="P29" s="58"/>
      <c r="Q29" s="57"/>
      <c r="R29" s="57"/>
      <c r="S29" s="57"/>
      <c r="T29" s="61"/>
      <c r="U29" s="61"/>
      <c r="V29" s="61" t="s">
        <v>0</v>
      </c>
      <c r="W29" s="57"/>
      <c r="X29" s="58"/>
    </row>
    <row r="30" spans="4:24" ht="12">
      <c r="D30" s="56" t="s">
        <v>98</v>
      </c>
      <c r="E30" s="57"/>
      <c r="F30" s="58"/>
      <c r="G30" s="59"/>
      <c r="H30" s="59"/>
      <c r="I30" s="59"/>
      <c r="J30" s="59"/>
      <c r="K30" s="60"/>
      <c r="L30" s="60"/>
      <c r="M30" s="57"/>
      <c r="N30" s="57"/>
      <c r="O30" s="58"/>
      <c r="P30" s="58"/>
      <c r="Q30" s="57"/>
      <c r="R30" s="57"/>
      <c r="S30" s="57"/>
      <c r="T30" s="61"/>
      <c r="U30" s="61"/>
      <c r="V30" s="61" t="s">
        <v>0</v>
      </c>
      <c r="W30" s="57"/>
      <c r="X30" s="58"/>
    </row>
    <row r="31" spans="4:24" ht="12">
      <c r="D31" s="56" t="s">
        <v>99</v>
      </c>
      <c r="E31" s="57"/>
      <c r="F31" s="58"/>
      <c r="G31" s="59"/>
      <c r="H31" s="59"/>
      <c r="I31" s="59"/>
      <c r="J31" s="59"/>
      <c r="K31" s="60"/>
      <c r="L31" s="60"/>
      <c r="M31" s="57"/>
      <c r="N31" s="57"/>
      <c r="O31" s="58"/>
      <c r="P31" s="58"/>
      <c r="Q31" s="57"/>
      <c r="R31" s="57"/>
      <c r="S31" s="57"/>
      <c r="T31" s="61"/>
      <c r="U31" s="61"/>
      <c r="V31" s="61" t="s">
        <v>0</v>
      </c>
      <c r="W31" s="57"/>
      <c r="X31" s="58"/>
    </row>
    <row r="32" spans="4:24" ht="12">
      <c r="D32" s="56" t="s">
        <v>100</v>
      </c>
      <c r="E32" s="57"/>
      <c r="F32" s="58"/>
      <c r="G32" s="59"/>
      <c r="H32" s="59"/>
      <c r="I32" s="59"/>
      <c r="J32" s="59"/>
      <c r="K32" s="60"/>
      <c r="L32" s="60"/>
      <c r="M32" s="57"/>
      <c r="N32" s="57"/>
      <c r="O32" s="58"/>
      <c r="P32" s="58"/>
      <c r="Q32" s="57"/>
      <c r="R32" s="57"/>
      <c r="S32" s="57"/>
      <c r="T32" s="61"/>
      <c r="U32" s="61"/>
      <c r="V32" s="61" t="s">
        <v>0</v>
      </c>
      <c r="W32" s="57"/>
      <c r="X32" s="58"/>
    </row>
    <row r="33" spans="1:37" ht="12">
      <c r="D33" s="56" t="s">
        <v>101</v>
      </c>
      <c r="E33" s="57"/>
      <c r="F33" s="58"/>
      <c r="G33" s="59"/>
      <c r="H33" s="59"/>
      <c r="I33" s="59"/>
      <c r="J33" s="59"/>
      <c r="K33" s="60"/>
      <c r="L33" s="60"/>
      <c r="M33" s="57"/>
      <c r="N33" s="57"/>
      <c r="O33" s="58"/>
      <c r="P33" s="58"/>
      <c r="Q33" s="57"/>
      <c r="R33" s="57"/>
      <c r="S33" s="57"/>
      <c r="T33" s="61"/>
      <c r="U33" s="61"/>
      <c r="V33" s="61" t="s">
        <v>0</v>
      </c>
      <c r="W33" s="57"/>
      <c r="X33" s="58"/>
    </row>
    <row r="34" spans="1:37" ht="12">
      <c r="A34" s="9">
        <v>2</v>
      </c>
      <c r="B34" s="10" t="s">
        <v>77</v>
      </c>
      <c r="C34" s="11" t="s">
        <v>102</v>
      </c>
      <c r="D34" s="12" t="s">
        <v>103</v>
      </c>
      <c r="E34" s="13">
        <v>1</v>
      </c>
      <c r="F34" s="14" t="s">
        <v>104</v>
      </c>
      <c r="H34" s="15">
        <f>ROUND(E34*G34,2)</f>
        <v>0</v>
      </c>
      <c r="J34" s="15">
        <f>ROUND(E34*G34,2)</f>
        <v>0</v>
      </c>
      <c r="L34" s="16">
        <f>E34*K34</f>
        <v>0</v>
      </c>
      <c r="N34" s="13">
        <f>E34*M34</f>
        <v>0</v>
      </c>
      <c r="O34" s="14">
        <v>0</v>
      </c>
      <c r="P34" s="14" t="s">
        <v>81</v>
      </c>
      <c r="V34" s="17" t="s">
        <v>65</v>
      </c>
      <c r="X34" s="11" t="s">
        <v>102</v>
      </c>
      <c r="Y34" s="11" t="s">
        <v>105</v>
      </c>
      <c r="Z34" s="14" t="s">
        <v>83</v>
      </c>
      <c r="AJ34" s="1" t="s">
        <v>84</v>
      </c>
      <c r="AK34" s="1" t="s">
        <v>85</v>
      </c>
    </row>
    <row r="35" spans="1:37" ht="12">
      <c r="D35" s="56" t="s">
        <v>86</v>
      </c>
      <c r="E35" s="57"/>
      <c r="F35" s="58"/>
      <c r="G35" s="59"/>
      <c r="H35" s="59"/>
      <c r="I35" s="59"/>
      <c r="J35" s="59"/>
      <c r="K35" s="60"/>
      <c r="L35" s="60"/>
      <c r="M35" s="57"/>
      <c r="N35" s="57"/>
      <c r="O35" s="58"/>
      <c r="P35" s="58"/>
      <c r="Q35" s="57"/>
      <c r="R35" s="57"/>
      <c r="S35" s="57"/>
      <c r="T35" s="61"/>
      <c r="U35" s="61"/>
      <c r="V35" s="61" t="s">
        <v>0</v>
      </c>
      <c r="W35" s="57"/>
      <c r="X35" s="58"/>
    </row>
    <row r="36" spans="1:37" ht="12">
      <c r="D36" s="56" t="s">
        <v>106</v>
      </c>
      <c r="E36" s="57"/>
      <c r="F36" s="58"/>
      <c r="G36" s="59"/>
      <c r="H36" s="59"/>
      <c r="I36" s="59"/>
      <c r="J36" s="59"/>
      <c r="K36" s="60"/>
      <c r="L36" s="60"/>
      <c r="M36" s="57"/>
      <c r="N36" s="57"/>
      <c r="O36" s="58"/>
      <c r="P36" s="58"/>
      <c r="Q36" s="57"/>
      <c r="R36" s="57"/>
      <c r="S36" s="57"/>
      <c r="T36" s="61"/>
      <c r="U36" s="61"/>
      <c r="V36" s="61" t="s">
        <v>0</v>
      </c>
      <c r="W36" s="57"/>
      <c r="X36" s="58"/>
    </row>
    <row r="37" spans="1:37" ht="12">
      <c r="A37" s="9">
        <v>3</v>
      </c>
      <c r="B37" s="10" t="s">
        <v>77</v>
      </c>
      <c r="C37" s="11" t="s">
        <v>107</v>
      </c>
      <c r="D37" s="12" t="s">
        <v>108</v>
      </c>
      <c r="E37" s="13">
        <v>1</v>
      </c>
      <c r="F37" s="14" t="s">
        <v>104</v>
      </c>
      <c r="H37" s="15">
        <f>ROUND(E37*G37,2)</f>
        <v>0</v>
      </c>
      <c r="J37" s="15">
        <f>ROUND(E37*G37,2)</f>
        <v>0</v>
      </c>
      <c r="L37" s="16">
        <f>E37*K37</f>
        <v>0</v>
      </c>
      <c r="N37" s="13">
        <f>E37*M37</f>
        <v>0</v>
      </c>
      <c r="O37" s="14">
        <v>0</v>
      </c>
      <c r="P37" s="14" t="s">
        <v>81</v>
      </c>
      <c r="V37" s="17" t="s">
        <v>65</v>
      </c>
      <c r="X37" s="11" t="s">
        <v>107</v>
      </c>
      <c r="Y37" s="11" t="s">
        <v>109</v>
      </c>
      <c r="Z37" s="14" t="s">
        <v>83</v>
      </c>
      <c r="AJ37" s="1" t="s">
        <v>84</v>
      </c>
      <c r="AK37" s="1" t="s">
        <v>85</v>
      </c>
    </row>
    <row r="38" spans="1:37" ht="12">
      <c r="D38" s="56" t="s">
        <v>86</v>
      </c>
      <c r="E38" s="57"/>
      <c r="F38" s="58"/>
      <c r="G38" s="59"/>
      <c r="H38" s="59"/>
      <c r="I38" s="59"/>
      <c r="J38" s="59"/>
      <c r="K38" s="60"/>
      <c r="L38" s="60"/>
      <c r="M38" s="57"/>
      <c r="N38" s="57"/>
      <c r="O38" s="58"/>
      <c r="P38" s="58"/>
      <c r="Q38" s="57"/>
      <c r="R38" s="57"/>
      <c r="S38" s="57"/>
      <c r="T38" s="61"/>
      <c r="U38" s="61"/>
      <c r="V38" s="61" t="s">
        <v>0</v>
      </c>
      <c r="W38" s="57"/>
      <c r="X38" s="58"/>
    </row>
    <row r="39" spans="1:37" ht="12">
      <c r="D39" s="56" t="s">
        <v>106</v>
      </c>
      <c r="E39" s="57"/>
      <c r="F39" s="58"/>
      <c r="G39" s="59"/>
      <c r="H39" s="59"/>
      <c r="I39" s="59"/>
      <c r="J39" s="59"/>
      <c r="K39" s="60"/>
      <c r="L39" s="60"/>
      <c r="M39" s="57"/>
      <c r="N39" s="57"/>
      <c r="O39" s="58"/>
      <c r="P39" s="58"/>
      <c r="Q39" s="57"/>
      <c r="R39" s="57"/>
      <c r="S39" s="57"/>
      <c r="T39" s="61"/>
      <c r="U39" s="61"/>
      <c r="V39" s="61" t="s">
        <v>0</v>
      </c>
      <c r="W39" s="57"/>
      <c r="X39" s="58"/>
    </row>
    <row r="40" spans="1:37" ht="12">
      <c r="A40" s="9">
        <v>4</v>
      </c>
      <c r="B40" s="10" t="s">
        <v>77</v>
      </c>
      <c r="C40" s="11" t="s">
        <v>110</v>
      </c>
      <c r="D40" s="12" t="s">
        <v>111</v>
      </c>
      <c r="E40" s="13">
        <v>6</v>
      </c>
      <c r="F40" s="14" t="s">
        <v>104</v>
      </c>
      <c r="H40" s="15">
        <f>ROUND(E40*G40,2)</f>
        <v>0</v>
      </c>
      <c r="J40" s="15">
        <f>ROUND(E40*G40,2)</f>
        <v>0</v>
      </c>
      <c r="L40" s="16">
        <f>E40*K40</f>
        <v>0</v>
      </c>
      <c r="N40" s="13">
        <f>E40*M40</f>
        <v>0</v>
      </c>
      <c r="O40" s="14">
        <v>0</v>
      </c>
      <c r="P40" s="14" t="s">
        <v>81</v>
      </c>
      <c r="V40" s="17" t="s">
        <v>65</v>
      </c>
      <c r="X40" s="11" t="s">
        <v>110</v>
      </c>
      <c r="Y40" s="11" t="s">
        <v>112</v>
      </c>
      <c r="Z40" s="14" t="s">
        <v>83</v>
      </c>
      <c r="AJ40" s="1" t="s">
        <v>84</v>
      </c>
      <c r="AK40" s="1" t="s">
        <v>85</v>
      </c>
    </row>
    <row r="41" spans="1:37" ht="12">
      <c r="D41" s="56" t="s">
        <v>86</v>
      </c>
      <c r="E41" s="57"/>
      <c r="F41" s="58"/>
      <c r="G41" s="59"/>
      <c r="H41" s="59"/>
      <c r="I41" s="59"/>
      <c r="J41" s="59"/>
      <c r="K41" s="60"/>
      <c r="L41" s="60"/>
      <c r="M41" s="57"/>
      <c r="N41" s="57"/>
      <c r="O41" s="58"/>
      <c r="P41" s="58"/>
      <c r="Q41" s="57"/>
      <c r="R41" s="57"/>
      <c r="S41" s="57"/>
      <c r="T41" s="61"/>
      <c r="U41" s="61"/>
      <c r="V41" s="61" t="s">
        <v>0</v>
      </c>
      <c r="W41" s="57"/>
      <c r="X41" s="58"/>
    </row>
    <row r="42" spans="1:37" ht="12">
      <c r="D42" s="56" t="s">
        <v>113</v>
      </c>
      <c r="E42" s="57"/>
      <c r="F42" s="58"/>
      <c r="G42" s="59"/>
      <c r="H42" s="59"/>
      <c r="I42" s="59"/>
      <c r="J42" s="59"/>
      <c r="K42" s="60"/>
      <c r="L42" s="60"/>
      <c r="M42" s="57"/>
      <c r="N42" s="57"/>
      <c r="O42" s="58"/>
      <c r="P42" s="58"/>
      <c r="Q42" s="57"/>
      <c r="R42" s="57"/>
      <c r="S42" s="57"/>
      <c r="T42" s="61"/>
      <c r="U42" s="61"/>
      <c r="V42" s="61" t="s">
        <v>0</v>
      </c>
      <c r="W42" s="57"/>
      <c r="X42" s="58"/>
    </row>
    <row r="43" spans="1:37" ht="12">
      <c r="D43" s="56" t="s">
        <v>114</v>
      </c>
      <c r="E43" s="57"/>
      <c r="F43" s="58"/>
      <c r="G43" s="59"/>
      <c r="H43" s="59"/>
      <c r="I43" s="59"/>
      <c r="J43" s="59"/>
      <c r="K43" s="60"/>
      <c r="L43" s="60"/>
      <c r="M43" s="57"/>
      <c r="N43" s="57"/>
      <c r="O43" s="58"/>
      <c r="P43" s="58"/>
      <c r="Q43" s="57"/>
      <c r="R43" s="57"/>
      <c r="S43" s="57"/>
      <c r="T43" s="61"/>
      <c r="U43" s="61"/>
      <c r="V43" s="61" t="s">
        <v>0</v>
      </c>
      <c r="W43" s="57"/>
      <c r="X43" s="58"/>
    </row>
    <row r="44" spans="1:37" ht="12">
      <c r="A44" s="9">
        <v>5</v>
      </c>
      <c r="B44" s="10" t="s">
        <v>77</v>
      </c>
      <c r="C44" s="11" t="s">
        <v>115</v>
      </c>
      <c r="D44" s="12" t="s">
        <v>116</v>
      </c>
      <c r="E44" s="13">
        <v>3.22</v>
      </c>
      <c r="F44" s="14" t="s">
        <v>80</v>
      </c>
      <c r="H44" s="15">
        <f>ROUND(E44*G44,2)</f>
        <v>0</v>
      </c>
      <c r="J44" s="15">
        <f>ROUND(E44*G44,2)</f>
        <v>0</v>
      </c>
      <c r="L44" s="16">
        <f>E44*K44</f>
        <v>0</v>
      </c>
      <c r="N44" s="13">
        <f>E44*M44</f>
        <v>0</v>
      </c>
      <c r="O44" s="14">
        <v>0</v>
      </c>
      <c r="P44" s="14" t="s">
        <v>81</v>
      </c>
      <c r="V44" s="17" t="s">
        <v>65</v>
      </c>
      <c r="X44" s="11" t="s">
        <v>115</v>
      </c>
      <c r="Y44" s="11" t="s">
        <v>117</v>
      </c>
      <c r="Z44" s="14" t="s">
        <v>118</v>
      </c>
      <c r="AJ44" s="1" t="s">
        <v>84</v>
      </c>
      <c r="AK44" s="1" t="s">
        <v>85</v>
      </c>
    </row>
    <row r="45" spans="1:37" ht="12">
      <c r="D45" s="56" t="s">
        <v>86</v>
      </c>
      <c r="E45" s="57"/>
      <c r="F45" s="58"/>
      <c r="G45" s="59"/>
      <c r="H45" s="59"/>
      <c r="I45" s="59"/>
      <c r="J45" s="59"/>
      <c r="K45" s="60"/>
      <c r="L45" s="60"/>
      <c r="M45" s="57"/>
      <c r="N45" s="57"/>
      <c r="O45" s="58"/>
      <c r="P45" s="58"/>
      <c r="Q45" s="57"/>
      <c r="R45" s="57"/>
      <c r="S45" s="57"/>
      <c r="T45" s="61"/>
      <c r="U45" s="61"/>
      <c r="V45" s="61" t="s">
        <v>0</v>
      </c>
      <c r="W45" s="57"/>
      <c r="X45" s="58"/>
    </row>
    <row r="46" spans="1:37" ht="12">
      <c r="D46" s="56" t="s">
        <v>119</v>
      </c>
      <c r="E46" s="57"/>
      <c r="F46" s="58"/>
      <c r="G46" s="59"/>
      <c r="H46" s="59"/>
      <c r="I46" s="59"/>
      <c r="J46" s="59"/>
      <c r="K46" s="60"/>
      <c r="L46" s="60"/>
      <c r="M46" s="57"/>
      <c r="N46" s="57"/>
      <c r="O46" s="58"/>
      <c r="P46" s="58"/>
      <c r="Q46" s="57"/>
      <c r="R46" s="57"/>
      <c r="S46" s="57"/>
      <c r="T46" s="61"/>
      <c r="U46" s="61"/>
      <c r="V46" s="61" t="s">
        <v>0</v>
      </c>
      <c r="W46" s="57"/>
      <c r="X46" s="58"/>
    </row>
    <row r="47" spans="1:37" ht="12">
      <c r="D47" s="56" t="s">
        <v>120</v>
      </c>
      <c r="E47" s="57"/>
      <c r="F47" s="58"/>
      <c r="G47" s="59"/>
      <c r="H47" s="59"/>
      <c r="I47" s="59"/>
      <c r="J47" s="59"/>
      <c r="K47" s="60"/>
      <c r="L47" s="60"/>
      <c r="M47" s="57"/>
      <c r="N47" s="57"/>
      <c r="O47" s="58"/>
      <c r="P47" s="58"/>
      <c r="Q47" s="57"/>
      <c r="R47" s="57"/>
      <c r="S47" s="57"/>
      <c r="T47" s="61"/>
      <c r="U47" s="61"/>
      <c r="V47" s="61" t="s">
        <v>0</v>
      </c>
      <c r="W47" s="57"/>
      <c r="X47" s="58"/>
    </row>
    <row r="48" spans="1:37" ht="12">
      <c r="D48" s="56" t="s">
        <v>89</v>
      </c>
      <c r="E48" s="57"/>
      <c r="F48" s="58"/>
      <c r="G48" s="59"/>
      <c r="H48" s="59"/>
      <c r="I48" s="59"/>
      <c r="J48" s="59"/>
      <c r="K48" s="60"/>
      <c r="L48" s="60"/>
      <c r="M48" s="57"/>
      <c r="N48" s="57"/>
      <c r="O48" s="58"/>
      <c r="P48" s="58"/>
      <c r="Q48" s="57"/>
      <c r="R48" s="57"/>
      <c r="S48" s="57"/>
      <c r="T48" s="61"/>
      <c r="U48" s="61"/>
      <c r="V48" s="61" t="s">
        <v>0</v>
      </c>
      <c r="W48" s="57"/>
      <c r="X48" s="58"/>
    </row>
    <row r="49" spans="1:37" ht="12">
      <c r="D49" s="56" t="s">
        <v>121</v>
      </c>
      <c r="E49" s="57"/>
      <c r="F49" s="58"/>
      <c r="G49" s="59"/>
      <c r="H49" s="59"/>
      <c r="I49" s="59"/>
      <c r="J49" s="59"/>
      <c r="K49" s="60"/>
      <c r="L49" s="60"/>
      <c r="M49" s="57"/>
      <c r="N49" s="57"/>
      <c r="O49" s="58"/>
      <c r="P49" s="58"/>
      <c r="Q49" s="57"/>
      <c r="R49" s="57"/>
      <c r="S49" s="57"/>
      <c r="T49" s="61"/>
      <c r="U49" s="61"/>
      <c r="V49" s="61" t="s">
        <v>0</v>
      </c>
      <c r="W49" s="57"/>
      <c r="X49" s="58"/>
    </row>
    <row r="50" spans="1:37" ht="12">
      <c r="D50" s="56" t="s">
        <v>122</v>
      </c>
      <c r="E50" s="57"/>
      <c r="F50" s="58"/>
      <c r="G50" s="59"/>
      <c r="H50" s="59"/>
      <c r="I50" s="59"/>
      <c r="J50" s="59"/>
      <c r="K50" s="60"/>
      <c r="L50" s="60"/>
      <c r="M50" s="57"/>
      <c r="N50" s="57"/>
      <c r="O50" s="58"/>
      <c r="P50" s="58"/>
      <c r="Q50" s="57"/>
      <c r="R50" s="57"/>
      <c r="S50" s="57"/>
      <c r="T50" s="61"/>
      <c r="U50" s="61"/>
      <c r="V50" s="61" t="s">
        <v>0</v>
      </c>
      <c r="W50" s="57"/>
      <c r="X50" s="58"/>
    </row>
    <row r="51" spans="1:37" ht="12">
      <c r="D51" s="56" t="s">
        <v>89</v>
      </c>
      <c r="E51" s="57"/>
      <c r="F51" s="58"/>
      <c r="G51" s="59"/>
      <c r="H51" s="59"/>
      <c r="I51" s="59"/>
      <c r="J51" s="59"/>
      <c r="K51" s="60"/>
      <c r="L51" s="60"/>
      <c r="M51" s="57"/>
      <c r="N51" s="57"/>
      <c r="O51" s="58"/>
      <c r="P51" s="58"/>
      <c r="Q51" s="57"/>
      <c r="R51" s="57"/>
      <c r="S51" s="57"/>
      <c r="T51" s="61"/>
      <c r="U51" s="61"/>
      <c r="V51" s="61" t="s">
        <v>0</v>
      </c>
      <c r="W51" s="57"/>
      <c r="X51" s="58"/>
    </row>
    <row r="52" spans="1:37" ht="12">
      <c r="D52" s="56" t="s">
        <v>123</v>
      </c>
      <c r="E52" s="57"/>
      <c r="F52" s="58"/>
      <c r="G52" s="59"/>
      <c r="H52" s="59"/>
      <c r="I52" s="59"/>
      <c r="J52" s="59"/>
      <c r="K52" s="60"/>
      <c r="L52" s="60"/>
      <c r="M52" s="57"/>
      <c r="N52" s="57"/>
      <c r="O52" s="58"/>
      <c r="P52" s="58"/>
      <c r="Q52" s="57"/>
      <c r="R52" s="57"/>
      <c r="S52" s="57"/>
      <c r="T52" s="61"/>
      <c r="U52" s="61"/>
      <c r="V52" s="61" t="s">
        <v>0</v>
      </c>
      <c r="W52" s="57"/>
      <c r="X52" s="58"/>
    </row>
    <row r="53" spans="1:37" ht="12">
      <c r="D53" s="56" t="s">
        <v>124</v>
      </c>
      <c r="E53" s="57"/>
      <c r="F53" s="58"/>
      <c r="G53" s="59"/>
      <c r="H53" s="59"/>
      <c r="I53" s="59"/>
      <c r="J53" s="59"/>
      <c r="K53" s="60"/>
      <c r="L53" s="60"/>
      <c r="M53" s="57"/>
      <c r="N53" s="57"/>
      <c r="O53" s="58"/>
      <c r="P53" s="58"/>
      <c r="Q53" s="57"/>
      <c r="R53" s="57"/>
      <c r="S53" s="57"/>
      <c r="T53" s="61"/>
      <c r="U53" s="61"/>
      <c r="V53" s="61" t="s">
        <v>0</v>
      </c>
      <c r="W53" s="57"/>
      <c r="X53" s="58"/>
    </row>
    <row r="54" spans="1:37" ht="12">
      <c r="D54" s="56" t="s">
        <v>89</v>
      </c>
      <c r="E54" s="57"/>
      <c r="F54" s="58"/>
      <c r="G54" s="59"/>
      <c r="H54" s="59"/>
      <c r="I54" s="59"/>
      <c r="J54" s="59"/>
      <c r="K54" s="60"/>
      <c r="L54" s="60"/>
      <c r="M54" s="57"/>
      <c r="N54" s="57"/>
      <c r="O54" s="58"/>
      <c r="P54" s="58"/>
      <c r="Q54" s="57"/>
      <c r="R54" s="57"/>
      <c r="S54" s="57"/>
      <c r="T54" s="61"/>
      <c r="U54" s="61"/>
      <c r="V54" s="61" t="s">
        <v>0</v>
      </c>
      <c r="W54" s="57"/>
      <c r="X54" s="58"/>
    </row>
    <row r="55" spans="1:37" ht="12">
      <c r="D55" s="56" t="s">
        <v>125</v>
      </c>
      <c r="E55" s="57"/>
      <c r="F55" s="58"/>
      <c r="G55" s="59"/>
      <c r="H55" s="59"/>
      <c r="I55" s="59"/>
      <c r="J55" s="59"/>
      <c r="K55" s="60"/>
      <c r="L55" s="60"/>
      <c r="M55" s="57"/>
      <c r="N55" s="57"/>
      <c r="O55" s="58"/>
      <c r="P55" s="58"/>
      <c r="Q55" s="57"/>
      <c r="R55" s="57"/>
      <c r="S55" s="57"/>
      <c r="T55" s="61"/>
      <c r="U55" s="61"/>
      <c r="V55" s="61" t="s">
        <v>0</v>
      </c>
      <c r="W55" s="57"/>
      <c r="X55" s="58"/>
    </row>
    <row r="56" spans="1:37" ht="12">
      <c r="D56" s="56" t="s">
        <v>126</v>
      </c>
      <c r="E56" s="57"/>
      <c r="F56" s="58"/>
      <c r="G56" s="59"/>
      <c r="H56" s="59"/>
      <c r="I56" s="59"/>
      <c r="J56" s="59"/>
      <c r="K56" s="60"/>
      <c r="L56" s="60"/>
      <c r="M56" s="57"/>
      <c r="N56" s="57"/>
      <c r="O56" s="58"/>
      <c r="P56" s="58"/>
      <c r="Q56" s="57"/>
      <c r="R56" s="57"/>
      <c r="S56" s="57"/>
      <c r="T56" s="61"/>
      <c r="U56" s="61"/>
      <c r="V56" s="61" t="s">
        <v>0</v>
      </c>
      <c r="W56" s="57"/>
      <c r="X56" s="58"/>
    </row>
    <row r="57" spans="1:37" ht="12">
      <c r="D57" s="56" t="s">
        <v>89</v>
      </c>
      <c r="E57" s="57"/>
      <c r="F57" s="58"/>
      <c r="G57" s="59"/>
      <c r="H57" s="59"/>
      <c r="I57" s="59"/>
      <c r="J57" s="59"/>
      <c r="K57" s="60"/>
      <c r="L57" s="60"/>
      <c r="M57" s="57"/>
      <c r="N57" s="57"/>
      <c r="O57" s="58"/>
      <c r="P57" s="58"/>
      <c r="Q57" s="57"/>
      <c r="R57" s="57"/>
      <c r="S57" s="57"/>
      <c r="T57" s="61"/>
      <c r="U57" s="61"/>
      <c r="V57" s="61" t="s">
        <v>0</v>
      </c>
      <c r="W57" s="57"/>
      <c r="X57" s="58"/>
    </row>
    <row r="58" spans="1:37" ht="12">
      <c r="D58" s="56" t="s">
        <v>127</v>
      </c>
      <c r="E58" s="57"/>
      <c r="F58" s="58"/>
      <c r="G58" s="59"/>
      <c r="H58" s="59"/>
      <c r="I58" s="59"/>
      <c r="J58" s="59"/>
      <c r="K58" s="60"/>
      <c r="L58" s="60"/>
      <c r="M58" s="57"/>
      <c r="N58" s="57"/>
      <c r="O58" s="58"/>
      <c r="P58" s="58"/>
      <c r="Q58" s="57"/>
      <c r="R58" s="57"/>
      <c r="S58" s="57"/>
      <c r="T58" s="61"/>
      <c r="U58" s="61"/>
      <c r="V58" s="61" t="s">
        <v>0</v>
      </c>
      <c r="W58" s="57"/>
      <c r="X58" s="58"/>
    </row>
    <row r="59" spans="1:37" ht="12">
      <c r="D59" s="56" t="s">
        <v>128</v>
      </c>
      <c r="E59" s="57"/>
      <c r="F59" s="58"/>
      <c r="G59" s="59"/>
      <c r="H59" s="59"/>
      <c r="I59" s="59"/>
      <c r="J59" s="59"/>
      <c r="K59" s="60"/>
      <c r="L59" s="60"/>
      <c r="M59" s="57"/>
      <c r="N59" s="57"/>
      <c r="O59" s="58"/>
      <c r="P59" s="58"/>
      <c r="Q59" s="57"/>
      <c r="R59" s="57"/>
      <c r="S59" s="57"/>
      <c r="T59" s="61"/>
      <c r="U59" s="61"/>
      <c r="V59" s="61" t="s">
        <v>0</v>
      </c>
      <c r="W59" s="57"/>
      <c r="X59" s="58"/>
    </row>
    <row r="60" spans="1:37" ht="12">
      <c r="D60" s="56" t="s">
        <v>89</v>
      </c>
      <c r="E60" s="57"/>
      <c r="F60" s="58"/>
      <c r="G60" s="59"/>
      <c r="H60" s="59"/>
      <c r="I60" s="59"/>
      <c r="J60" s="59"/>
      <c r="K60" s="60"/>
      <c r="L60" s="60"/>
      <c r="M60" s="57"/>
      <c r="N60" s="57"/>
      <c r="O60" s="58"/>
      <c r="P60" s="58"/>
      <c r="Q60" s="57"/>
      <c r="R60" s="57"/>
      <c r="S60" s="57"/>
      <c r="T60" s="61"/>
      <c r="U60" s="61"/>
      <c r="V60" s="61" t="s">
        <v>0</v>
      </c>
      <c r="W60" s="57"/>
      <c r="X60" s="58"/>
    </row>
    <row r="61" spans="1:37" ht="12">
      <c r="D61" s="56" t="s">
        <v>129</v>
      </c>
      <c r="E61" s="57"/>
      <c r="F61" s="58"/>
      <c r="G61" s="59"/>
      <c r="H61" s="59"/>
      <c r="I61" s="59"/>
      <c r="J61" s="59"/>
      <c r="K61" s="60"/>
      <c r="L61" s="60"/>
      <c r="M61" s="57"/>
      <c r="N61" s="57"/>
      <c r="O61" s="58"/>
      <c r="P61" s="58"/>
      <c r="Q61" s="57"/>
      <c r="R61" s="57"/>
      <c r="S61" s="57"/>
      <c r="T61" s="61"/>
      <c r="U61" s="61"/>
      <c r="V61" s="61" t="s">
        <v>0</v>
      </c>
      <c r="W61" s="57"/>
      <c r="X61" s="58"/>
    </row>
    <row r="62" spans="1:37" ht="12">
      <c r="D62" s="56" t="s">
        <v>130</v>
      </c>
      <c r="E62" s="57"/>
      <c r="F62" s="58"/>
      <c r="G62" s="59"/>
      <c r="H62" s="59"/>
      <c r="I62" s="59"/>
      <c r="J62" s="59"/>
      <c r="K62" s="60"/>
      <c r="L62" s="60"/>
      <c r="M62" s="57"/>
      <c r="N62" s="57"/>
      <c r="O62" s="58"/>
      <c r="P62" s="58"/>
      <c r="Q62" s="57"/>
      <c r="R62" s="57"/>
      <c r="S62" s="57"/>
      <c r="T62" s="61"/>
      <c r="U62" s="61"/>
      <c r="V62" s="61" t="s">
        <v>0</v>
      </c>
      <c r="W62" s="57"/>
      <c r="X62" s="58"/>
    </row>
    <row r="63" spans="1:37" ht="12">
      <c r="A63" s="9">
        <v>6</v>
      </c>
      <c r="B63" s="10" t="s">
        <v>77</v>
      </c>
      <c r="C63" s="11" t="s">
        <v>131</v>
      </c>
      <c r="D63" s="12" t="s">
        <v>132</v>
      </c>
      <c r="E63" s="13">
        <v>36.703000000000003</v>
      </c>
      <c r="F63" s="14" t="s">
        <v>133</v>
      </c>
      <c r="H63" s="15">
        <f>ROUND(E63*G63,2)</f>
        <v>0</v>
      </c>
      <c r="J63" s="15">
        <f>ROUND(E63*G63,2)</f>
        <v>0</v>
      </c>
      <c r="L63" s="16">
        <f>E63*K63</f>
        <v>0</v>
      </c>
      <c r="N63" s="13">
        <f>E63*M63</f>
        <v>0</v>
      </c>
      <c r="O63" s="14">
        <v>0</v>
      </c>
      <c r="P63" s="14" t="s">
        <v>81</v>
      </c>
      <c r="V63" s="17" t="s">
        <v>65</v>
      </c>
      <c r="X63" s="11" t="s">
        <v>131</v>
      </c>
      <c r="Y63" s="11" t="s">
        <v>134</v>
      </c>
      <c r="Z63" s="14" t="s">
        <v>118</v>
      </c>
      <c r="AJ63" s="1" t="s">
        <v>84</v>
      </c>
      <c r="AK63" s="1" t="s">
        <v>85</v>
      </c>
    </row>
    <row r="64" spans="1:37" ht="12">
      <c r="D64" s="56" t="s">
        <v>86</v>
      </c>
      <c r="E64" s="57"/>
      <c r="F64" s="58"/>
      <c r="G64" s="59"/>
      <c r="H64" s="59"/>
      <c r="I64" s="59"/>
      <c r="J64" s="59"/>
      <c r="K64" s="60"/>
      <c r="L64" s="60"/>
      <c r="M64" s="57"/>
      <c r="N64" s="57"/>
      <c r="O64" s="58"/>
      <c r="P64" s="58"/>
      <c r="Q64" s="57"/>
      <c r="R64" s="57"/>
      <c r="S64" s="57"/>
      <c r="T64" s="61"/>
      <c r="U64" s="61"/>
      <c r="V64" s="61" t="s">
        <v>0</v>
      </c>
      <c r="W64" s="57"/>
      <c r="X64" s="58"/>
    </row>
    <row r="65" spans="4:24" ht="12">
      <c r="D65" s="56" t="s">
        <v>119</v>
      </c>
      <c r="E65" s="57"/>
      <c r="F65" s="58"/>
      <c r="G65" s="59"/>
      <c r="H65" s="59"/>
      <c r="I65" s="59"/>
      <c r="J65" s="59"/>
      <c r="K65" s="60"/>
      <c r="L65" s="60"/>
      <c r="M65" s="57"/>
      <c r="N65" s="57"/>
      <c r="O65" s="58"/>
      <c r="P65" s="58"/>
      <c r="Q65" s="57"/>
      <c r="R65" s="57"/>
      <c r="S65" s="57"/>
      <c r="T65" s="61"/>
      <c r="U65" s="61"/>
      <c r="V65" s="61" t="s">
        <v>0</v>
      </c>
      <c r="W65" s="57"/>
      <c r="X65" s="58"/>
    </row>
    <row r="66" spans="4:24" ht="12">
      <c r="D66" s="56" t="s">
        <v>135</v>
      </c>
      <c r="E66" s="57"/>
      <c r="F66" s="58"/>
      <c r="G66" s="59"/>
      <c r="H66" s="59"/>
      <c r="I66" s="59"/>
      <c r="J66" s="59"/>
      <c r="K66" s="60"/>
      <c r="L66" s="60"/>
      <c r="M66" s="57"/>
      <c r="N66" s="57"/>
      <c r="O66" s="58"/>
      <c r="P66" s="58"/>
      <c r="Q66" s="57"/>
      <c r="R66" s="57"/>
      <c r="S66" s="57"/>
      <c r="T66" s="61"/>
      <c r="U66" s="61"/>
      <c r="V66" s="61" t="s">
        <v>0</v>
      </c>
      <c r="W66" s="57"/>
      <c r="X66" s="58"/>
    </row>
    <row r="67" spans="4:24" ht="12">
      <c r="D67" s="56" t="s">
        <v>89</v>
      </c>
      <c r="E67" s="57"/>
      <c r="F67" s="58"/>
      <c r="G67" s="59"/>
      <c r="H67" s="59"/>
      <c r="I67" s="59"/>
      <c r="J67" s="59"/>
      <c r="K67" s="60"/>
      <c r="L67" s="60"/>
      <c r="M67" s="57"/>
      <c r="N67" s="57"/>
      <c r="O67" s="58"/>
      <c r="P67" s="58"/>
      <c r="Q67" s="57"/>
      <c r="R67" s="57"/>
      <c r="S67" s="57"/>
      <c r="T67" s="61"/>
      <c r="U67" s="61"/>
      <c r="V67" s="61" t="s">
        <v>0</v>
      </c>
      <c r="W67" s="57"/>
      <c r="X67" s="58"/>
    </row>
    <row r="68" spans="4:24" ht="12">
      <c r="D68" s="56" t="s">
        <v>121</v>
      </c>
      <c r="E68" s="57"/>
      <c r="F68" s="58"/>
      <c r="G68" s="59"/>
      <c r="H68" s="59"/>
      <c r="I68" s="59"/>
      <c r="J68" s="59"/>
      <c r="K68" s="60"/>
      <c r="L68" s="60"/>
      <c r="M68" s="57"/>
      <c r="N68" s="57"/>
      <c r="O68" s="58"/>
      <c r="P68" s="58"/>
      <c r="Q68" s="57"/>
      <c r="R68" s="57"/>
      <c r="S68" s="57"/>
      <c r="T68" s="61"/>
      <c r="U68" s="61"/>
      <c r="V68" s="61" t="s">
        <v>0</v>
      </c>
      <c r="W68" s="57"/>
      <c r="X68" s="58"/>
    </row>
    <row r="69" spans="4:24" ht="12">
      <c r="D69" s="56" t="s">
        <v>136</v>
      </c>
      <c r="E69" s="57"/>
      <c r="F69" s="58"/>
      <c r="G69" s="59"/>
      <c r="H69" s="59"/>
      <c r="I69" s="59"/>
      <c r="J69" s="59"/>
      <c r="K69" s="60"/>
      <c r="L69" s="60"/>
      <c r="M69" s="57"/>
      <c r="N69" s="57"/>
      <c r="O69" s="58"/>
      <c r="P69" s="58"/>
      <c r="Q69" s="57"/>
      <c r="R69" s="57"/>
      <c r="S69" s="57"/>
      <c r="T69" s="61"/>
      <c r="U69" s="61"/>
      <c r="V69" s="61" t="s">
        <v>0</v>
      </c>
      <c r="W69" s="57"/>
      <c r="X69" s="58"/>
    </row>
    <row r="70" spans="4:24" ht="12">
      <c r="D70" s="56" t="s">
        <v>89</v>
      </c>
      <c r="E70" s="57"/>
      <c r="F70" s="58"/>
      <c r="G70" s="59"/>
      <c r="H70" s="59"/>
      <c r="I70" s="59"/>
      <c r="J70" s="59"/>
      <c r="K70" s="60"/>
      <c r="L70" s="60"/>
      <c r="M70" s="57"/>
      <c r="N70" s="57"/>
      <c r="O70" s="58"/>
      <c r="P70" s="58"/>
      <c r="Q70" s="57"/>
      <c r="R70" s="57"/>
      <c r="S70" s="57"/>
      <c r="T70" s="61"/>
      <c r="U70" s="61"/>
      <c r="V70" s="61" t="s">
        <v>0</v>
      </c>
      <c r="W70" s="57"/>
      <c r="X70" s="58"/>
    </row>
    <row r="71" spans="4:24" ht="12">
      <c r="D71" s="56" t="s">
        <v>123</v>
      </c>
      <c r="E71" s="57"/>
      <c r="F71" s="58"/>
      <c r="G71" s="59"/>
      <c r="H71" s="59"/>
      <c r="I71" s="59"/>
      <c r="J71" s="59"/>
      <c r="K71" s="60"/>
      <c r="L71" s="60"/>
      <c r="M71" s="57"/>
      <c r="N71" s="57"/>
      <c r="O71" s="58"/>
      <c r="P71" s="58"/>
      <c r="Q71" s="57"/>
      <c r="R71" s="57"/>
      <c r="S71" s="57"/>
      <c r="T71" s="61"/>
      <c r="U71" s="61"/>
      <c r="V71" s="61" t="s">
        <v>0</v>
      </c>
      <c r="W71" s="57"/>
      <c r="X71" s="58"/>
    </row>
    <row r="72" spans="4:24" ht="12">
      <c r="D72" s="56" t="s">
        <v>137</v>
      </c>
      <c r="E72" s="57"/>
      <c r="F72" s="58"/>
      <c r="G72" s="59"/>
      <c r="H72" s="59"/>
      <c r="I72" s="59"/>
      <c r="J72" s="59"/>
      <c r="K72" s="60"/>
      <c r="L72" s="60"/>
      <c r="M72" s="57"/>
      <c r="N72" s="57"/>
      <c r="O72" s="58"/>
      <c r="P72" s="58"/>
      <c r="Q72" s="57"/>
      <c r="R72" s="57"/>
      <c r="S72" s="57"/>
      <c r="T72" s="61"/>
      <c r="U72" s="61"/>
      <c r="V72" s="61" t="s">
        <v>0</v>
      </c>
      <c r="W72" s="57"/>
      <c r="X72" s="58"/>
    </row>
    <row r="73" spans="4:24" ht="12">
      <c r="D73" s="56" t="s">
        <v>89</v>
      </c>
      <c r="E73" s="57"/>
      <c r="F73" s="58"/>
      <c r="G73" s="59"/>
      <c r="H73" s="59"/>
      <c r="I73" s="59"/>
      <c r="J73" s="59"/>
      <c r="K73" s="60"/>
      <c r="L73" s="60"/>
      <c r="M73" s="57"/>
      <c r="N73" s="57"/>
      <c r="O73" s="58"/>
      <c r="P73" s="58"/>
      <c r="Q73" s="57"/>
      <c r="R73" s="57"/>
      <c r="S73" s="57"/>
      <c r="T73" s="61"/>
      <c r="U73" s="61"/>
      <c r="V73" s="61" t="s">
        <v>0</v>
      </c>
      <c r="W73" s="57"/>
      <c r="X73" s="58"/>
    </row>
    <row r="74" spans="4:24" ht="12">
      <c r="D74" s="56" t="s">
        <v>125</v>
      </c>
      <c r="E74" s="57"/>
      <c r="F74" s="58"/>
      <c r="G74" s="59"/>
      <c r="H74" s="59"/>
      <c r="I74" s="59"/>
      <c r="J74" s="59"/>
      <c r="K74" s="60"/>
      <c r="L74" s="60"/>
      <c r="M74" s="57"/>
      <c r="N74" s="57"/>
      <c r="O74" s="58"/>
      <c r="P74" s="58"/>
      <c r="Q74" s="57"/>
      <c r="R74" s="57"/>
      <c r="S74" s="57"/>
      <c r="T74" s="61"/>
      <c r="U74" s="61"/>
      <c r="V74" s="61" t="s">
        <v>0</v>
      </c>
      <c r="W74" s="57"/>
      <c r="X74" s="58"/>
    </row>
    <row r="75" spans="4:24" ht="12">
      <c r="D75" s="56" t="s">
        <v>138</v>
      </c>
      <c r="E75" s="57"/>
      <c r="F75" s="58"/>
      <c r="G75" s="59"/>
      <c r="H75" s="59"/>
      <c r="I75" s="59"/>
      <c r="J75" s="59"/>
      <c r="K75" s="60"/>
      <c r="L75" s="60"/>
      <c r="M75" s="57"/>
      <c r="N75" s="57"/>
      <c r="O75" s="58"/>
      <c r="P75" s="58"/>
      <c r="Q75" s="57"/>
      <c r="R75" s="57"/>
      <c r="S75" s="57"/>
      <c r="T75" s="61"/>
      <c r="U75" s="61"/>
      <c r="V75" s="61" t="s">
        <v>0</v>
      </c>
      <c r="W75" s="57"/>
      <c r="X75" s="58"/>
    </row>
    <row r="76" spans="4:24" ht="12">
      <c r="D76" s="56" t="s">
        <v>89</v>
      </c>
      <c r="E76" s="57"/>
      <c r="F76" s="58"/>
      <c r="G76" s="59"/>
      <c r="H76" s="59"/>
      <c r="I76" s="59"/>
      <c r="J76" s="59"/>
      <c r="K76" s="60"/>
      <c r="L76" s="60"/>
      <c r="M76" s="57"/>
      <c r="N76" s="57"/>
      <c r="O76" s="58"/>
      <c r="P76" s="58"/>
      <c r="Q76" s="57"/>
      <c r="R76" s="57"/>
      <c r="S76" s="57"/>
      <c r="T76" s="61"/>
      <c r="U76" s="61"/>
      <c r="V76" s="61" t="s">
        <v>0</v>
      </c>
      <c r="W76" s="57"/>
      <c r="X76" s="58"/>
    </row>
    <row r="77" spans="4:24" ht="12">
      <c r="D77" s="56" t="s">
        <v>127</v>
      </c>
      <c r="E77" s="57"/>
      <c r="F77" s="58"/>
      <c r="G77" s="59"/>
      <c r="H77" s="59"/>
      <c r="I77" s="59"/>
      <c r="J77" s="59"/>
      <c r="K77" s="60"/>
      <c r="L77" s="60"/>
      <c r="M77" s="57"/>
      <c r="N77" s="57"/>
      <c r="O77" s="58"/>
      <c r="P77" s="58"/>
      <c r="Q77" s="57"/>
      <c r="R77" s="57"/>
      <c r="S77" s="57"/>
      <c r="T77" s="61"/>
      <c r="U77" s="61"/>
      <c r="V77" s="61" t="s">
        <v>0</v>
      </c>
      <c r="W77" s="57"/>
      <c r="X77" s="58"/>
    </row>
    <row r="78" spans="4:24" ht="12">
      <c r="D78" s="56" t="s">
        <v>139</v>
      </c>
      <c r="E78" s="57"/>
      <c r="F78" s="58"/>
      <c r="G78" s="59"/>
      <c r="H78" s="59"/>
      <c r="I78" s="59"/>
      <c r="J78" s="59"/>
      <c r="K78" s="60"/>
      <c r="L78" s="60"/>
      <c r="M78" s="57"/>
      <c r="N78" s="57"/>
      <c r="O78" s="58"/>
      <c r="P78" s="58"/>
      <c r="Q78" s="57"/>
      <c r="R78" s="57"/>
      <c r="S78" s="57"/>
      <c r="T78" s="61"/>
      <c r="U78" s="61"/>
      <c r="V78" s="61" t="s">
        <v>0</v>
      </c>
      <c r="W78" s="57"/>
      <c r="X78" s="58"/>
    </row>
    <row r="79" spans="4:24" ht="12">
      <c r="D79" s="56" t="s">
        <v>89</v>
      </c>
      <c r="E79" s="57"/>
      <c r="F79" s="58"/>
      <c r="G79" s="59"/>
      <c r="H79" s="59"/>
      <c r="I79" s="59"/>
      <c r="J79" s="59"/>
      <c r="K79" s="60"/>
      <c r="L79" s="60"/>
      <c r="M79" s="57"/>
      <c r="N79" s="57"/>
      <c r="O79" s="58"/>
      <c r="P79" s="58"/>
      <c r="Q79" s="57"/>
      <c r="R79" s="57"/>
      <c r="S79" s="57"/>
      <c r="T79" s="61"/>
      <c r="U79" s="61"/>
      <c r="V79" s="61" t="s">
        <v>0</v>
      </c>
      <c r="W79" s="57"/>
      <c r="X79" s="58"/>
    </row>
    <row r="80" spans="4:24" ht="12">
      <c r="D80" s="56" t="s">
        <v>129</v>
      </c>
      <c r="E80" s="57"/>
      <c r="F80" s="58"/>
      <c r="G80" s="59"/>
      <c r="H80" s="59"/>
      <c r="I80" s="59"/>
      <c r="J80" s="59"/>
      <c r="K80" s="60"/>
      <c r="L80" s="60"/>
      <c r="M80" s="57"/>
      <c r="N80" s="57"/>
      <c r="O80" s="58"/>
      <c r="P80" s="58"/>
      <c r="Q80" s="57"/>
      <c r="R80" s="57"/>
      <c r="S80" s="57"/>
      <c r="T80" s="61"/>
      <c r="U80" s="61"/>
      <c r="V80" s="61" t="s">
        <v>0</v>
      </c>
      <c r="W80" s="57"/>
      <c r="X80" s="58"/>
    </row>
    <row r="81" spans="1:37" ht="12">
      <c r="D81" s="56" t="s">
        <v>140</v>
      </c>
      <c r="E81" s="57"/>
      <c r="F81" s="58"/>
      <c r="G81" s="59"/>
      <c r="H81" s="59"/>
      <c r="I81" s="59"/>
      <c r="J81" s="59"/>
      <c r="K81" s="60"/>
      <c r="L81" s="60"/>
      <c r="M81" s="57"/>
      <c r="N81" s="57"/>
      <c r="O81" s="58"/>
      <c r="P81" s="58"/>
      <c r="Q81" s="57"/>
      <c r="R81" s="57"/>
      <c r="S81" s="57"/>
      <c r="T81" s="61"/>
      <c r="U81" s="61"/>
      <c r="V81" s="61" t="s">
        <v>0</v>
      </c>
      <c r="W81" s="57"/>
      <c r="X81" s="58"/>
    </row>
    <row r="82" spans="1:37" ht="12">
      <c r="A82" s="9">
        <v>7</v>
      </c>
      <c r="B82" s="10" t="s">
        <v>77</v>
      </c>
      <c r="C82" s="11" t="s">
        <v>141</v>
      </c>
      <c r="D82" s="12" t="s">
        <v>142</v>
      </c>
      <c r="E82" s="13">
        <v>36.703000000000003</v>
      </c>
      <c r="F82" s="14" t="s">
        <v>133</v>
      </c>
      <c r="H82" s="15">
        <f>ROUND(E82*G82,2)</f>
        <v>0</v>
      </c>
      <c r="J82" s="15">
        <f>ROUND(E82*G82,2)</f>
        <v>0</v>
      </c>
      <c r="L82" s="16">
        <f>E82*K82</f>
        <v>0</v>
      </c>
      <c r="N82" s="13">
        <f>E82*M82</f>
        <v>0</v>
      </c>
      <c r="O82" s="14">
        <v>0</v>
      </c>
      <c r="P82" s="14" t="s">
        <v>81</v>
      </c>
      <c r="V82" s="17" t="s">
        <v>65</v>
      </c>
      <c r="X82" s="11" t="s">
        <v>141</v>
      </c>
      <c r="Y82" s="11" t="s">
        <v>143</v>
      </c>
      <c r="Z82" s="14" t="s">
        <v>118</v>
      </c>
      <c r="AJ82" s="1" t="s">
        <v>84</v>
      </c>
      <c r="AK82" s="1" t="s">
        <v>85</v>
      </c>
    </row>
    <row r="83" spans="1:37" ht="12">
      <c r="A83" s="9">
        <v>8</v>
      </c>
      <c r="B83" s="10" t="s">
        <v>77</v>
      </c>
      <c r="C83" s="11" t="s">
        <v>144</v>
      </c>
      <c r="D83" s="12" t="s">
        <v>145</v>
      </c>
      <c r="E83" s="13">
        <v>1.0740000000000001</v>
      </c>
      <c r="F83" s="14" t="s">
        <v>146</v>
      </c>
      <c r="H83" s="15">
        <f>ROUND(E83*G83,2)</f>
        <v>0</v>
      </c>
      <c r="J83" s="15">
        <f>ROUND(E83*G83,2)</f>
        <v>0</v>
      </c>
      <c r="L83" s="16">
        <f>E83*K83</f>
        <v>0</v>
      </c>
      <c r="N83" s="13">
        <f>E83*M83</f>
        <v>0</v>
      </c>
      <c r="O83" s="14">
        <v>0</v>
      </c>
      <c r="P83" s="14" t="s">
        <v>81</v>
      </c>
      <c r="V83" s="17" t="s">
        <v>65</v>
      </c>
      <c r="X83" s="11" t="s">
        <v>144</v>
      </c>
      <c r="Y83" s="11" t="s">
        <v>147</v>
      </c>
      <c r="Z83" s="14" t="s">
        <v>118</v>
      </c>
      <c r="AJ83" s="1" t="s">
        <v>84</v>
      </c>
      <c r="AK83" s="1" t="s">
        <v>85</v>
      </c>
    </row>
    <row r="84" spans="1:37" ht="12">
      <c r="D84" s="56" t="s">
        <v>86</v>
      </c>
      <c r="E84" s="57"/>
      <c r="F84" s="58"/>
      <c r="G84" s="59"/>
      <c r="H84" s="59"/>
      <c r="I84" s="59"/>
      <c r="J84" s="59"/>
      <c r="K84" s="60"/>
      <c r="L84" s="60"/>
      <c r="M84" s="57"/>
      <c r="N84" s="57"/>
      <c r="O84" s="58"/>
      <c r="P84" s="58"/>
      <c r="Q84" s="57"/>
      <c r="R84" s="57"/>
      <c r="S84" s="57"/>
      <c r="T84" s="61"/>
      <c r="U84" s="61"/>
      <c r="V84" s="61" t="s">
        <v>0</v>
      </c>
      <c r="W84" s="57"/>
      <c r="X84" s="58"/>
    </row>
    <row r="85" spans="1:37" ht="12">
      <c r="D85" s="56" t="s">
        <v>148</v>
      </c>
      <c r="E85" s="57"/>
      <c r="F85" s="58"/>
      <c r="G85" s="59"/>
      <c r="H85" s="59"/>
      <c r="I85" s="59"/>
      <c r="J85" s="59"/>
      <c r="K85" s="60"/>
      <c r="L85" s="60"/>
      <c r="M85" s="57"/>
      <c r="N85" s="57"/>
      <c r="O85" s="58"/>
      <c r="P85" s="58"/>
      <c r="Q85" s="57"/>
      <c r="R85" s="57"/>
      <c r="S85" s="57"/>
      <c r="T85" s="61"/>
      <c r="U85" s="61"/>
      <c r="V85" s="61" t="s">
        <v>0</v>
      </c>
      <c r="W85" s="57"/>
      <c r="X85" s="58"/>
    </row>
    <row r="86" spans="1:37" ht="12">
      <c r="D86" s="56" t="s">
        <v>149</v>
      </c>
      <c r="E86" s="57"/>
      <c r="F86" s="58"/>
      <c r="G86" s="59"/>
      <c r="H86" s="59"/>
      <c r="I86" s="59"/>
      <c r="J86" s="59"/>
      <c r="K86" s="60"/>
      <c r="L86" s="60"/>
      <c r="M86" s="57"/>
      <c r="N86" s="57"/>
      <c r="O86" s="58"/>
      <c r="P86" s="58"/>
      <c r="Q86" s="57"/>
      <c r="R86" s="57"/>
      <c r="S86" s="57"/>
      <c r="T86" s="61"/>
      <c r="U86" s="61"/>
      <c r="V86" s="61" t="s">
        <v>0</v>
      </c>
      <c r="W86" s="57"/>
      <c r="X86" s="58"/>
    </row>
    <row r="87" spans="1:37" ht="12">
      <c r="A87" s="9">
        <v>9</v>
      </c>
      <c r="B87" s="10" t="s">
        <v>77</v>
      </c>
      <c r="C87" s="11" t="s">
        <v>150</v>
      </c>
      <c r="D87" s="12" t="s">
        <v>151</v>
      </c>
      <c r="E87" s="13">
        <v>0.50700000000000001</v>
      </c>
      <c r="F87" s="14" t="s">
        <v>80</v>
      </c>
      <c r="H87" s="15">
        <f>ROUND(E87*G87,2)</f>
        <v>0</v>
      </c>
      <c r="J87" s="15">
        <f>ROUND(E87*G87,2)</f>
        <v>0</v>
      </c>
      <c r="L87" s="16">
        <f>E87*K87</f>
        <v>0</v>
      </c>
      <c r="N87" s="13">
        <f>E87*M87</f>
        <v>0</v>
      </c>
      <c r="O87" s="14">
        <v>0</v>
      </c>
      <c r="P87" s="14" t="s">
        <v>81</v>
      </c>
      <c r="V87" s="17" t="s">
        <v>65</v>
      </c>
      <c r="X87" s="11" t="s">
        <v>150</v>
      </c>
      <c r="Y87" s="11" t="s">
        <v>152</v>
      </c>
      <c r="Z87" s="14" t="s">
        <v>118</v>
      </c>
      <c r="AJ87" s="1" t="s">
        <v>84</v>
      </c>
      <c r="AK87" s="1" t="s">
        <v>85</v>
      </c>
    </row>
    <row r="88" spans="1:37" ht="12">
      <c r="D88" s="56" t="s">
        <v>86</v>
      </c>
      <c r="E88" s="57"/>
      <c r="F88" s="58"/>
      <c r="G88" s="59"/>
      <c r="H88" s="59"/>
      <c r="I88" s="59"/>
      <c r="J88" s="59"/>
      <c r="K88" s="60"/>
      <c r="L88" s="60"/>
      <c r="M88" s="57"/>
      <c r="N88" s="57"/>
      <c r="O88" s="58"/>
      <c r="P88" s="58"/>
      <c r="Q88" s="57"/>
      <c r="R88" s="57"/>
      <c r="S88" s="57"/>
      <c r="T88" s="61"/>
      <c r="U88" s="61"/>
      <c r="V88" s="61" t="s">
        <v>0</v>
      </c>
      <c r="W88" s="57"/>
      <c r="X88" s="58"/>
    </row>
    <row r="89" spans="1:37" ht="12">
      <c r="D89" s="56" t="s">
        <v>153</v>
      </c>
      <c r="E89" s="57"/>
      <c r="F89" s="58"/>
      <c r="G89" s="59"/>
      <c r="H89" s="59"/>
      <c r="I89" s="59"/>
      <c r="J89" s="59"/>
      <c r="K89" s="60"/>
      <c r="L89" s="60"/>
      <c r="M89" s="57"/>
      <c r="N89" s="57"/>
      <c r="O89" s="58"/>
      <c r="P89" s="58"/>
      <c r="Q89" s="57"/>
      <c r="R89" s="57"/>
      <c r="S89" s="57"/>
      <c r="T89" s="61"/>
      <c r="U89" s="61"/>
      <c r="V89" s="61" t="s">
        <v>0</v>
      </c>
      <c r="W89" s="57"/>
      <c r="X89" s="58"/>
    </row>
    <row r="90" spans="1:37" ht="12">
      <c r="D90" s="56" t="s">
        <v>154</v>
      </c>
      <c r="E90" s="57"/>
      <c r="F90" s="58"/>
      <c r="G90" s="59"/>
      <c r="H90" s="59"/>
      <c r="I90" s="59"/>
      <c r="J90" s="59"/>
      <c r="K90" s="60"/>
      <c r="L90" s="60"/>
      <c r="M90" s="57"/>
      <c r="N90" s="57"/>
      <c r="O90" s="58"/>
      <c r="P90" s="58"/>
      <c r="Q90" s="57"/>
      <c r="R90" s="57"/>
      <c r="S90" s="57"/>
      <c r="T90" s="61"/>
      <c r="U90" s="61"/>
      <c r="V90" s="61" t="s">
        <v>0</v>
      </c>
      <c r="W90" s="57"/>
      <c r="X90" s="58"/>
    </row>
    <row r="91" spans="1:37" ht="12">
      <c r="A91" s="9">
        <v>10</v>
      </c>
      <c r="B91" s="10" t="s">
        <v>77</v>
      </c>
      <c r="C91" s="11" t="s">
        <v>155</v>
      </c>
      <c r="D91" s="12" t="s">
        <v>156</v>
      </c>
      <c r="E91" s="13">
        <v>4.8380000000000001</v>
      </c>
      <c r="F91" s="14" t="s">
        <v>133</v>
      </c>
      <c r="H91" s="15">
        <f>ROUND(E91*G91,2)</f>
        <v>0</v>
      </c>
      <c r="J91" s="15">
        <f>ROUND(E91*G91,2)</f>
        <v>0</v>
      </c>
      <c r="L91" s="16">
        <f>E91*K91</f>
        <v>0</v>
      </c>
      <c r="N91" s="13">
        <f>E91*M91</f>
        <v>0</v>
      </c>
      <c r="O91" s="14">
        <v>0</v>
      </c>
      <c r="P91" s="14" t="s">
        <v>81</v>
      </c>
      <c r="V91" s="17" t="s">
        <v>65</v>
      </c>
      <c r="X91" s="11" t="s">
        <v>155</v>
      </c>
      <c r="Y91" s="11" t="s">
        <v>157</v>
      </c>
      <c r="Z91" s="14" t="s">
        <v>118</v>
      </c>
      <c r="AJ91" s="1" t="s">
        <v>84</v>
      </c>
      <c r="AK91" s="1" t="s">
        <v>85</v>
      </c>
    </row>
    <row r="92" spans="1:37" ht="12">
      <c r="D92" s="56" t="s">
        <v>86</v>
      </c>
      <c r="E92" s="57"/>
      <c r="F92" s="58"/>
      <c r="G92" s="59"/>
      <c r="H92" s="59"/>
      <c r="I92" s="59"/>
      <c r="J92" s="59"/>
      <c r="K92" s="60"/>
      <c r="L92" s="60"/>
      <c r="M92" s="57"/>
      <c r="N92" s="57"/>
      <c r="O92" s="58"/>
      <c r="P92" s="58"/>
      <c r="Q92" s="57"/>
      <c r="R92" s="57"/>
      <c r="S92" s="57"/>
      <c r="T92" s="61"/>
      <c r="U92" s="61"/>
      <c r="V92" s="61" t="s">
        <v>0</v>
      </c>
      <c r="W92" s="57"/>
      <c r="X92" s="58"/>
    </row>
    <row r="93" spans="1:37" ht="12">
      <c r="D93" s="56" t="s">
        <v>153</v>
      </c>
      <c r="E93" s="57"/>
      <c r="F93" s="58"/>
      <c r="G93" s="59"/>
      <c r="H93" s="59"/>
      <c r="I93" s="59"/>
      <c r="J93" s="59"/>
      <c r="K93" s="60"/>
      <c r="L93" s="60"/>
      <c r="M93" s="57"/>
      <c r="N93" s="57"/>
      <c r="O93" s="58"/>
      <c r="P93" s="58"/>
      <c r="Q93" s="57"/>
      <c r="R93" s="57"/>
      <c r="S93" s="57"/>
      <c r="T93" s="61"/>
      <c r="U93" s="61"/>
      <c r="V93" s="61" t="s">
        <v>0</v>
      </c>
      <c r="W93" s="57"/>
      <c r="X93" s="58"/>
    </row>
    <row r="94" spans="1:37" ht="12">
      <c r="D94" s="56" t="s">
        <v>158</v>
      </c>
      <c r="E94" s="57"/>
      <c r="F94" s="58"/>
      <c r="G94" s="59"/>
      <c r="H94" s="59"/>
      <c r="I94" s="59"/>
      <c r="J94" s="59"/>
      <c r="K94" s="60"/>
      <c r="L94" s="60"/>
      <c r="M94" s="57"/>
      <c r="N94" s="57"/>
      <c r="O94" s="58"/>
      <c r="P94" s="58"/>
      <c r="Q94" s="57"/>
      <c r="R94" s="57"/>
      <c r="S94" s="57"/>
      <c r="T94" s="61"/>
      <c r="U94" s="61"/>
      <c r="V94" s="61" t="s">
        <v>0</v>
      </c>
      <c r="W94" s="57"/>
      <c r="X94" s="58"/>
    </row>
    <row r="95" spans="1:37" ht="12">
      <c r="A95" s="9">
        <v>11</v>
      </c>
      <c r="B95" s="10" t="s">
        <v>77</v>
      </c>
      <c r="C95" s="11" t="s">
        <v>159</v>
      </c>
      <c r="D95" s="12" t="s">
        <v>160</v>
      </c>
      <c r="E95" s="13">
        <v>4.8380000000000001</v>
      </c>
      <c r="F95" s="14" t="s">
        <v>133</v>
      </c>
      <c r="H95" s="15">
        <f>ROUND(E95*G95,2)</f>
        <v>0</v>
      </c>
      <c r="J95" s="15">
        <f>ROUND(E95*G95,2)</f>
        <v>0</v>
      </c>
      <c r="L95" s="16">
        <f>E95*K95</f>
        <v>0</v>
      </c>
      <c r="N95" s="13">
        <f>E95*M95</f>
        <v>0</v>
      </c>
      <c r="O95" s="14">
        <v>0</v>
      </c>
      <c r="P95" s="14" t="s">
        <v>81</v>
      </c>
      <c r="V95" s="17" t="s">
        <v>65</v>
      </c>
      <c r="X95" s="11" t="s">
        <v>159</v>
      </c>
      <c r="Y95" s="11" t="s">
        <v>161</v>
      </c>
      <c r="Z95" s="14" t="s">
        <v>118</v>
      </c>
      <c r="AJ95" s="1" t="s">
        <v>84</v>
      </c>
      <c r="AK95" s="1" t="s">
        <v>85</v>
      </c>
    </row>
    <row r="96" spans="1:37" ht="12">
      <c r="A96" s="9">
        <v>12</v>
      </c>
      <c r="B96" s="10" t="s">
        <v>77</v>
      </c>
      <c r="C96" s="11" t="s">
        <v>162</v>
      </c>
      <c r="D96" s="12" t="s">
        <v>163</v>
      </c>
      <c r="E96" s="13">
        <v>4.9000000000000002E-2</v>
      </c>
      <c r="F96" s="14" t="s">
        <v>146</v>
      </c>
      <c r="H96" s="15">
        <f>ROUND(E96*G96,2)</f>
        <v>0</v>
      </c>
      <c r="J96" s="15">
        <f>ROUND(E96*G96,2)</f>
        <v>0</v>
      </c>
      <c r="L96" s="16">
        <f>E96*K96</f>
        <v>0</v>
      </c>
      <c r="N96" s="13">
        <f>E96*M96</f>
        <v>0</v>
      </c>
      <c r="O96" s="14">
        <v>0</v>
      </c>
      <c r="P96" s="14" t="s">
        <v>81</v>
      </c>
      <c r="V96" s="17" t="s">
        <v>65</v>
      </c>
      <c r="X96" s="11" t="s">
        <v>162</v>
      </c>
      <c r="Y96" s="11" t="s">
        <v>164</v>
      </c>
      <c r="Z96" s="14" t="s">
        <v>118</v>
      </c>
      <c r="AJ96" s="1" t="s">
        <v>84</v>
      </c>
      <c r="AK96" s="1" t="s">
        <v>85</v>
      </c>
    </row>
    <row r="97" spans="1:37" ht="12">
      <c r="D97" s="56" t="s">
        <v>86</v>
      </c>
      <c r="E97" s="57"/>
      <c r="F97" s="58"/>
      <c r="G97" s="59"/>
      <c r="H97" s="59"/>
      <c r="I97" s="59"/>
      <c r="J97" s="59"/>
      <c r="K97" s="60"/>
      <c r="L97" s="60"/>
      <c r="M97" s="57"/>
      <c r="N97" s="57"/>
      <c r="O97" s="58"/>
      <c r="P97" s="58"/>
      <c r="Q97" s="57"/>
      <c r="R97" s="57"/>
      <c r="S97" s="57"/>
      <c r="T97" s="61"/>
      <c r="U97" s="61"/>
      <c r="V97" s="61" t="s">
        <v>0</v>
      </c>
      <c r="W97" s="57"/>
      <c r="X97" s="58"/>
    </row>
    <row r="98" spans="1:37" ht="12">
      <c r="D98" s="56" t="s">
        <v>153</v>
      </c>
      <c r="E98" s="57"/>
      <c r="F98" s="58"/>
      <c r="G98" s="59"/>
      <c r="H98" s="59"/>
      <c r="I98" s="59"/>
      <c r="J98" s="59"/>
      <c r="K98" s="60"/>
      <c r="L98" s="60"/>
      <c r="M98" s="57"/>
      <c r="N98" s="57"/>
      <c r="O98" s="58"/>
      <c r="P98" s="58"/>
      <c r="Q98" s="57"/>
      <c r="R98" s="57"/>
      <c r="S98" s="57"/>
      <c r="T98" s="61"/>
      <c r="U98" s="61"/>
      <c r="V98" s="61" t="s">
        <v>0</v>
      </c>
      <c r="W98" s="57"/>
      <c r="X98" s="58"/>
    </row>
    <row r="99" spans="1:37" ht="12">
      <c r="D99" s="56" t="s">
        <v>165</v>
      </c>
      <c r="E99" s="57"/>
      <c r="F99" s="58"/>
      <c r="G99" s="59"/>
      <c r="H99" s="59"/>
      <c r="I99" s="59"/>
      <c r="J99" s="59"/>
      <c r="K99" s="60"/>
      <c r="L99" s="60"/>
      <c r="M99" s="57"/>
      <c r="N99" s="57"/>
      <c r="O99" s="58"/>
      <c r="P99" s="58"/>
      <c r="Q99" s="57"/>
      <c r="R99" s="57"/>
      <c r="S99" s="57"/>
      <c r="T99" s="61"/>
      <c r="U99" s="61"/>
      <c r="V99" s="61" t="s">
        <v>0</v>
      </c>
      <c r="W99" s="57"/>
      <c r="X99" s="58"/>
    </row>
    <row r="100" spans="1:37" ht="12">
      <c r="A100" s="9">
        <v>13</v>
      </c>
      <c r="B100" s="10" t="s">
        <v>77</v>
      </c>
      <c r="C100" s="11" t="s">
        <v>166</v>
      </c>
      <c r="D100" s="12" t="s">
        <v>167</v>
      </c>
      <c r="E100" s="13">
        <v>2.4239999999999999</v>
      </c>
      <c r="F100" s="14" t="s">
        <v>133</v>
      </c>
      <c r="H100" s="15">
        <f>ROUND(E100*G100,2)</f>
        <v>0</v>
      </c>
      <c r="J100" s="15">
        <f>ROUND(E100*G100,2)</f>
        <v>0</v>
      </c>
      <c r="L100" s="16">
        <f>E100*K100</f>
        <v>0</v>
      </c>
      <c r="N100" s="13">
        <f>E100*M100</f>
        <v>0</v>
      </c>
      <c r="O100" s="14">
        <v>0</v>
      </c>
      <c r="P100" s="14" t="s">
        <v>81</v>
      </c>
      <c r="V100" s="17" t="s">
        <v>65</v>
      </c>
      <c r="X100" s="11" t="s">
        <v>166</v>
      </c>
      <c r="Y100" s="11" t="s">
        <v>168</v>
      </c>
      <c r="Z100" s="14" t="s">
        <v>83</v>
      </c>
      <c r="AJ100" s="1" t="s">
        <v>84</v>
      </c>
      <c r="AK100" s="1" t="s">
        <v>85</v>
      </c>
    </row>
    <row r="101" spans="1:37" ht="12">
      <c r="D101" s="56" t="s">
        <v>86</v>
      </c>
      <c r="E101" s="57"/>
      <c r="F101" s="58"/>
      <c r="G101" s="59"/>
      <c r="H101" s="59"/>
      <c r="I101" s="59"/>
      <c r="J101" s="59"/>
      <c r="K101" s="60"/>
      <c r="L101" s="60"/>
      <c r="M101" s="57"/>
      <c r="N101" s="57"/>
      <c r="O101" s="58"/>
      <c r="P101" s="58"/>
      <c r="Q101" s="57"/>
      <c r="R101" s="57"/>
      <c r="S101" s="57"/>
      <c r="T101" s="61"/>
      <c r="U101" s="61"/>
      <c r="V101" s="61" t="s">
        <v>0</v>
      </c>
      <c r="W101" s="57"/>
      <c r="X101" s="58"/>
    </row>
    <row r="102" spans="1:37" ht="12">
      <c r="D102" s="56" t="s">
        <v>169</v>
      </c>
      <c r="E102" s="57"/>
      <c r="F102" s="58"/>
      <c r="G102" s="59"/>
      <c r="H102" s="59"/>
      <c r="I102" s="59"/>
      <c r="J102" s="59"/>
      <c r="K102" s="60"/>
      <c r="L102" s="60"/>
      <c r="M102" s="57"/>
      <c r="N102" s="57"/>
      <c r="O102" s="58"/>
      <c r="P102" s="58"/>
      <c r="Q102" s="57"/>
      <c r="R102" s="57"/>
      <c r="S102" s="57"/>
      <c r="T102" s="61"/>
      <c r="U102" s="61"/>
      <c r="V102" s="61" t="s">
        <v>0</v>
      </c>
      <c r="W102" s="57"/>
      <c r="X102" s="58"/>
    </row>
    <row r="103" spans="1:37" ht="12">
      <c r="D103" s="56" t="s">
        <v>170</v>
      </c>
      <c r="E103" s="57"/>
      <c r="F103" s="58"/>
      <c r="G103" s="59"/>
      <c r="H103" s="59"/>
      <c r="I103" s="59"/>
      <c r="J103" s="59"/>
      <c r="K103" s="60"/>
      <c r="L103" s="60"/>
      <c r="M103" s="57"/>
      <c r="N103" s="57"/>
      <c r="O103" s="58"/>
      <c r="P103" s="58"/>
      <c r="Q103" s="57"/>
      <c r="R103" s="57"/>
      <c r="S103" s="57"/>
      <c r="T103" s="61"/>
      <c r="U103" s="61"/>
      <c r="V103" s="61" t="s">
        <v>0</v>
      </c>
      <c r="W103" s="57"/>
      <c r="X103" s="58"/>
    </row>
    <row r="104" spans="1:37" ht="12">
      <c r="A104" s="9">
        <v>14</v>
      </c>
      <c r="B104" s="10" t="s">
        <v>77</v>
      </c>
      <c r="C104" s="11" t="s">
        <v>171</v>
      </c>
      <c r="D104" s="12" t="s">
        <v>172</v>
      </c>
      <c r="E104" s="13">
        <v>4.726</v>
      </c>
      <c r="F104" s="14" t="s">
        <v>133</v>
      </c>
      <c r="H104" s="15">
        <f>ROUND(E104*G104,2)</f>
        <v>0</v>
      </c>
      <c r="J104" s="15">
        <f>ROUND(E104*G104,2)</f>
        <v>0</v>
      </c>
      <c r="L104" s="16">
        <f>E104*K104</f>
        <v>0</v>
      </c>
      <c r="N104" s="13">
        <f>E104*M104</f>
        <v>0</v>
      </c>
      <c r="O104" s="14">
        <v>0</v>
      </c>
      <c r="P104" s="14" t="s">
        <v>81</v>
      </c>
      <c r="V104" s="17" t="s">
        <v>65</v>
      </c>
      <c r="X104" s="11" t="s">
        <v>171</v>
      </c>
      <c r="Y104" s="11" t="s">
        <v>173</v>
      </c>
      <c r="Z104" s="14" t="s">
        <v>174</v>
      </c>
      <c r="AJ104" s="1" t="s">
        <v>84</v>
      </c>
      <c r="AK104" s="1" t="s">
        <v>85</v>
      </c>
    </row>
    <row r="105" spans="1:37" ht="12">
      <c r="D105" s="56" t="s">
        <v>86</v>
      </c>
      <c r="E105" s="57"/>
      <c r="F105" s="58"/>
      <c r="G105" s="59"/>
      <c r="H105" s="59"/>
      <c r="I105" s="59"/>
      <c r="J105" s="59"/>
      <c r="K105" s="60"/>
      <c r="L105" s="60"/>
      <c r="M105" s="57"/>
      <c r="N105" s="57"/>
      <c r="O105" s="58"/>
      <c r="P105" s="58"/>
      <c r="Q105" s="57"/>
      <c r="R105" s="57"/>
      <c r="S105" s="57"/>
      <c r="T105" s="61"/>
      <c r="U105" s="61"/>
      <c r="V105" s="61" t="s">
        <v>0</v>
      </c>
      <c r="W105" s="57"/>
      <c r="X105" s="58"/>
    </row>
    <row r="106" spans="1:37" ht="12">
      <c r="D106" s="56" t="s">
        <v>175</v>
      </c>
      <c r="E106" s="57"/>
      <c r="F106" s="58"/>
      <c r="G106" s="59"/>
      <c r="H106" s="59"/>
      <c r="I106" s="59"/>
      <c r="J106" s="59"/>
      <c r="K106" s="60"/>
      <c r="L106" s="60"/>
      <c r="M106" s="57"/>
      <c r="N106" s="57"/>
      <c r="O106" s="58"/>
      <c r="P106" s="58"/>
      <c r="Q106" s="57"/>
      <c r="R106" s="57"/>
      <c r="S106" s="57"/>
      <c r="T106" s="61"/>
      <c r="U106" s="61"/>
      <c r="V106" s="61" t="s">
        <v>0</v>
      </c>
      <c r="W106" s="57"/>
      <c r="X106" s="58"/>
    </row>
    <row r="107" spans="1:37" ht="12">
      <c r="D107" s="56" t="s">
        <v>176</v>
      </c>
      <c r="E107" s="57"/>
      <c r="F107" s="58"/>
      <c r="G107" s="59"/>
      <c r="H107" s="59"/>
      <c r="I107" s="59"/>
      <c r="J107" s="59"/>
      <c r="K107" s="60"/>
      <c r="L107" s="60"/>
      <c r="M107" s="57"/>
      <c r="N107" s="57"/>
      <c r="O107" s="58"/>
      <c r="P107" s="58"/>
      <c r="Q107" s="57"/>
      <c r="R107" s="57"/>
      <c r="S107" s="57"/>
      <c r="T107" s="61"/>
      <c r="U107" s="61"/>
      <c r="V107" s="61" t="s">
        <v>0</v>
      </c>
      <c r="W107" s="57"/>
      <c r="X107" s="58"/>
    </row>
    <row r="108" spans="1:37" ht="12">
      <c r="D108" s="62" t="s">
        <v>177</v>
      </c>
      <c r="E108" s="63">
        <f>J108</f>
        <v>0</v>
      </c>
      <c r="H108" s="63">
        <f>SUM(H12:H107)</f>
        <v>0</v>
      </c>
      <c r="I108" s="63">
        <f>SUM(I12:I107)</f>
        <v>0</v>
      </c>
      <c r="J108" s="63">
        <f>SUM(J12:J107)</f>
        <v>0</v>
      </c>
      <c r="L108" s="64">
        <f>SUM(L12:L107)</f>
        <v>0</v>
      </c>
      <c r="N108" s="65">
        <f>SUM(N12:N107)</f>
        <v>0</v>
      </c>
      <c r="W108" s="13">
        <f>SUM(W12:W107)</f>
        <v>0</v>
      </c>
    </row>
    <row r="110" spans="1:37">
      <c r="B110" s="11" t="s">
        <v>178</v>
      </c>
    </row>
    <row r="111" spans="1:37" ht="12">
      <c r="A111" s="9">
        <v>15</v>
      </c>
      <c r="B111" s="10" t="s">
        <v>77</v>
      </c>
      <c r="C111" s="11" t="s">
        <v>179</v>
      </c>
      <c r="D111" s="12" t="s">
        <v>180</v>
      </c>
      <c r="E111" s="13">
        <v>21.161999999999999</v>
      </c>
      <c r="F111" s="14" t="s">
        <v>80</v>
      </c>
      <c r="H111" s="15">
        <f>ROUND(E111*G111,2)</f>
        <v>0</v>
      </c>
      <c r="J111" s="15">
        <f>ROUND(E111*G111,2)</f>
        <v>0</v>
      </c>
      <c r="L111" s="16">
        <f>E111*K111</f>
        <v>0</v>
      </c>
      <c r="N111" s="13">
        <f>E111*M111</f>
        <v>0</v>
      </c>
      <c r="O111" s="14">
        <v>0</v>
      </c>
      <c r="P111" s="14" t="s">
        <v>81</v>
      </c>
      <c r="V111" s="17" t="s">
        <v>65</v>
      </c>
      <c r="X111" s="11" t="s">
        <v>179</v>
      </c>
      <c r="Y111" s="11" t="s">
        <v>181</v>
      </c>
      <c r="Z111" s="14" t="s">
        <v>118</v>
      </c>
      <c r="AJ111" s="1" t="s">
        <v>84</v>
      </c>
      <c r="AK111" s="1" t="s">
        <v>85</v>
      </c>
    </row>
    <row r="112" spans="1:37" ht="12">
      <c r="D112" s="56" t="s">
        <v>86</v>
      </c>
      <c r="E112" s="57"/>
      <c r="F112" s="58"/>
      <c r="G112" s="59"/>
      <c r="H112" s="59"/>
      <c r="I112" s="59"/>
      <c r="J112" s="59"/>
      <c r="K112" s="60"/>
      <c r="L112" s="60"/>
      <c r="M112" s="57"/>
      <c r="N112" s="57"/>
      <c r="O112" s="58"/>
      <c r="P112" s="58"/>
      <c r="Q112" s="57"/>
      <c r="R112" s="57"/>
      <c r="S112" s="57"/>
      <c r="T112" s="61"/>
      <c r="U112" s="61"/>
      <c r="V112" s="61" t="s">
        <v>0</v>
      </c>
      <c r="W112" s="57"/>
      <c r="X112" s="58"/>
    </row>
    <row r="113" spans="1:37" ht="12">
      <c r="D113" s="56" t="s">
        <v>182</v>
      </c>
      <c r="E113" s="57"/>
      <c r="F113" s="58"/>
      <c r="G113" s="59"/>
      <c r="H113" s="59"/>
      <c r="I113" s="59"/>
      <c r="J113" s="59"/>
      <c r="K113" s="60"/>
      <c r="L113" s="60"/>
      <c r="M113" s="57"/>
      <c r="N113" s="57"/>
      <c r="O113" s="58"/>
      <c r="P113" s="58"/>
      <c r="Q113" s="57"/>
      <c r="R113" s="57"/>
      <c r="S113" s="57"/>
      <c r="T113" s="61"/>
      <c r="U113" s="61"/>
      <c r="V113" s="61" t="s">
        <v>0</v>
      </c>
      <c r="W113" s="57"/>
      <c r="X113" s="58"/>
    </row>
    <row r="114" spans="1:37" ht="12">
      <c r="D114" s="56" t="s">
        <v>183</v>
      </c>
      <c r="E114" s="57"/>
      <c r="F114" s="58"/>
      <c r="G114" s="59"/>
      <c r="H114" s="59"/>
      <c r="I114" s="59"/>
      <c r="J114" s="59"/>
      <c r="K114" s="60"/>
      <c r="L114" s="60"/>
      <c r="M114" s="57"/>
      <c r="N114" s="57"/>
      <c r="O114" s="58"/>
      <c r="P114" s="58"/>
      <c r="Q114" s="57"/>
      <c r="R114" s="57"/>
      <c r="S114" s="57"/>
      <c r="T114" s="61"/>
      <c r="U114" s="61"/>
      <c r="V114" s="61" t="s">
        <v>0</v>
      </c>
      <c r="W114" s="57"/>
      <c r="X114" s="58"/>
    </row>
    <row r="115" spans="1:37" ht="12">
      <c r="D115" s="56" t="s">
        <v>184</v>
      </c>
      <c r="E115" s="57"/>
      <c r="F115" s="58"/>
      <c r="G115" s="59"/>
      <c r="H115" s="59"/>
      <c r="I115" s="59"/>
      <c r="J115" s="59"/>
      <c r="K115" s="60"/>
      <c r="L115" s="60"/>
      <c r="M115" s="57"/>
      <c r="N115" s="57"/>
      <c r="O115" s="58"/>
      <c r="P115" s="58"/>
      <c r="Q115" s="57"/>
      <c r="R115" s="57"/>
      <c r="S115" s="57"/>
      <c r="T115" s="61"/>
      <c r="U115" s="61"/>
      <c r="V115" s="61" t="s">
        <v>0</v>
      </c>
      <c r="W115" s="57"/>
      <c r="X115" s="58"/>
    </row>
    <row r="116" spans="1:37" ht="12">
      <c r="A116" s="9">
        <v>16</v>
      </c>
      <c r="B116" s="10" t="s">
        <v>77</v>
      </c>
      <c r="C116" s="11" t="s">
        <v>185</v>
      </c>
      <c r="D116" s="12" t="s">
        <v>186</v>
      </c>
      <c r="E116" s="13">
        <v>12.44</v>
      </c>
      <c r="F116" s="14" t="s">
        <v>133</v>
      </c>
      <c r="H116" s="15">
        <f>ROUND(E116*G116,2)</f>
        <v>0</v>
      </c>
      <c r="J116" s="15">
        <f>ROUND(E116*G116,2)</f>
        <v>0</v>
      </c>
      <c r="L116" s="16">
        <f>E116*K116</f>
        <v>0</v>
      </c>
      <c r="N116" s="13">
        <f>E116*M116</f>
        <v>0</v>
      </c>
      <c r="O116" s="14">
        <v>0</v>
      </c>
      <c r="P116" s="14" t="s">
        <v>81</v>
      </c>
      <c r="V116" s="17" t="s">
        <v>65</v>
      </c>
      <c r="X116" s="11" t="s">
        <v>185</v>
      </c>
      <c r="Y116" s="11" t="s">
        <v>187</v>
      </c>
      <c r="Z116" s="14" t="s">
        <v>118</v>
      </c>
      <c r="AJ116" s="1" t="s">
        <v>84</v>
      </c>
      <c r="AK116" s="1" t="s">
        <v>85</v>
      </c>
    </row>
    <row r="117" spans="1:37" ht="12">
      <c r="D117" s="56" t="s">
        <v>86</v>
      </c>
      <c r="E117" s="57"/>
      <c r="F117" s="58"/>
      <c r="G117" s="59"/>
      <c r="H117" s="59"/>
      <c r="I117" s="59"/>
      <c r="J117" s="59"/>
      <c r="K117" s="60"/>
      <c r="L117" s="60"/>
      <c r="M117" s="57"/>
      <c r="N117" s="57"/>
      <c r="O117" s="58"/>
      <c r="P117" s="58"/>
      <c r="Q117" s="57"/>
      <c r="R117" s="57"/>
      <c r="S117" s="57"/>
      <c r="T117" s="61"/>
      <c r="U117" s="61"/>
      <c r="V117" s="61" t="s">
        <v>0</v>
      </c>
      <c r="W117" s="57"/>
      <c r="X117" s="58"/>
    </row>
    <row r="118" spans="1:37" ht="12">
      <c r="D118" s="56" t="s">
        <v>182</v>
      </c>
      <c r="E118" s="57"/>
      <c r="F118" s="58"/>
      <c r="G118" s="59"/>
      <c r="H118" s="59"/>
      <c r="I118" s="59"/>
      <c r="J118" s="59"/>
      <c r="K118" s="60"/>
      <c r="L118" s="60"/>
      <c r="M118" s="57"/>
      <c r="N118" s="57"/>
      <c r="O118" s="58"/>
      <c r="P118" s="58"/>
      <c r="Q118" s="57"/>
      <c r="R118" s="57"/>
      <c r="S118" s="57"/>
      <c r="T118" s="61"/>
      <c r="U118" s="61"/>
      <c r="V118" s="61" t="s">
        <v>0</v>
      </c>
      <c r="W118" s="57"/>
      <c r="X118" s="58"/>
    </row>
    <row r="119" spans="1:37" ht="12">
      <c r="D119" s="56" t="s">
        <v>188</v>
      </c>
      <c r="E119" s="57"/>
      <c r="F119" s="58"/>
      <c r="G119" s="59"/>
      <c r="H119" s="59"/>
      <c r="I119" s="59"/>
      <c r="J119" s="59"/>
      <c r="K119" s="60"/>
      <c r="L119" s="60"/>
      <c r="M119" s="57"/>
      <c r="N119" s="57"/>
      <c r="O119" s="58"/>
      <c r="P119" s="58"/>
      <c r="Q119" s="57"/>
      <c r="R119" s="57"/>
      <c r="S119" s="57"/>
      <c r="T119" s="61"/>
      <c r="U119" s="61"/>
      <c r="V119" s="61" t="s">
        <v>0</v>
      </c>
      <c r="W119" s="57"/>
      <c r="X119" s="58"/>
    </row>
    <row r="120" spans="1:37" ht="12">
      <c r="D120" s="56" t="s">
        <v>89</v>
      </c>
      <c r="E120" s="57"/>
      <c r="F120" s="58"/>
      <c r="G120" s="59"/>
      <c r="H120" s="59"/>
      <c r="I120" s="59"/>
      <c r="J120" s="59"/>
      <c r="K120" s="60"/>
      <c r="L120" s="60"/>
      <c r="M120" s="57"/>
      <c r="N120" s="57"/>
      <c r="O120" s="58"/>
      <c r="P120" s="58"/>
      <c r="Q120" s="57"/>
      <c r="R120" s="57"/>
      <c r="S120" s="57"/>
      <c r="T120" s="61"/>
      <c r="U120" s="61"/>
      <c r="V120" s="61" t="s">
        <v>0</v>
      </c>
      <c r="W120" s="57"/>
      <c r="X120" s="58"/>
    </row>
    <row r="121" spans="1:37" ht="12">
      <c r="A121" s="9">
        <v>17</v>
      </c>
      <c r="B121" s="10" t="s">
        <v>77</v>
      </c>
      <c r="C121" s="11" t="s">
        <v>189</v>
      </c>
      <c r="D121" s="12" t="s">
        <v>190</v>
      </c>
      <c r="E121" s="13">
        <v>12.44</v>
      </c>
      <c r="F121" s="14" t="s">
        <v>133</v>
      </c>
      <c r="H121" s="15">
        <f>ROUND(E121*G121,2)</f>
        <v>0</v>
      </c>
      <c r="J121" s="15">
        <f>ROUND(E121*G121,2)</f>
        <v>0</v>
      </c>
      <c r="L121" s="16">
        <f>E121*K121</f>
        <v>0</v>
      </c>
      <c r="N121" s="13">
        <f>E121*M121</f>
        <v>0</v>
      </c>
      <c r="O121" s="14">
        <v>0</v>
      </c>
      <c r="P121" s="14" t="s">
        <v>81</v>
      </c>
      <c r="V121" s="17" t="s">
        <v>65</v>
      </c>
      <c r="X121" s="11" t="s">
        <v>189</v>
      </c>
      <c r="Y121" s="11" t="s">
        <v>191</v>
      </c>
      <c r="Z121" s="14" t="s">
        <v>118</v>
      </c>
      <c r="AJ121" s="1" t="s">
        <v>84</v>
      </c>
      <c r="AK121" s="1" t="s">
        <v>85</v>
      </c>
    </row>
    <row r="122" spans="1:37" ht="12">
      <c r="A122" s="9">
        <v>18</v>
      </c>
      <c r="B122" s="10" t="s">
        <v>77</v>
      </c>
      <c r="C122" s="11" t="s">
        <v>192</v>
      </c>
      <c r="D122" s="12" t="s">
        <v>193</v>
      </c>
      <c r="E122" s="13">
        <v>116.94</v>
      </c>
      <c r="F122" s="14" t="s">
        <v>133</v>
      </c>
      <c r="H122" s="15">
        <f>ROUND(E122*G122,2)</f>
        <v>0</v>
      </c>
      <c r="J122" s="15">
        <f>ROUND(E122*G122,2)</f>
        <v>0</v>
      </c>
      <c r="L122" s="16">
        <f>E122*K122</f>
        <v>0</v>
      </c>
      <c r="N122" s="13">
        <f>E122*M122</f>
        <v>0</v>
      </c>
      <c r="O122" s="14">
        <v>0</v>
      </c>
      <c r="P122" s="14" t="s">
        <v>81</v>
      </c>
      <c r="V122" s="17" t="s">
        <v>65</v>
      </c>
      <c r="X122" s="11" t="s">
        <v>192</v>
      </c>
      <c r="Y122" s="11" t="s">
        <v>194</v>
      </c>
      <c r="Z122" s="14" t="s">
        <v>118</v>
      </c>
      <c r="AJ122" s="1" t="s">
        <v>84</v>
      </c>
      <c r="AK122" s="1" t="s">
        <v>85</v>
      </c>
    </row>
    <row r="123" spans="1:37" ht="12">
      <c r="D123" s="56" t="s">
        <v>195</v>
      </c>
      <c r="E123" s="57"/>
      <c r="F123" s="58"/>
      <c r="G123" s="59"/>
      <c r="H123" s="59"/>
      <c r="I123" s="59"/>
      <c r="J123" s="59"/>
      <c r="K123" s="60"/>
      <c r="L123" s="60"/>
      <c r="M123" s="57"/>
      <c r="N123" s="57"/>
      <c r="O123" s="58"/>
      <c r="P123" s="58"/>
      <c r="Q123" s="57"/>
      <c r="R123" s="57"/>
      <c r="S123" s="57"/>
      <c r="T123" s="61"/>
      <c r="U123" s="61"/>
      <c r="V123" s="61" t="s">
        <v>0</v>
      </c>
      <c r="W123" s="57"/>
      <c r="X123" s="58"/>
    </row>
    <row r="124" spans="1:37" ht="12">
      <c r="D124" s="56" t="s">
        <v>182</v>
      </c>
      <c r="E124" s="57"/>
      <c r="F124" s="58"/>
      <c r="G124" s="59"/>
      <c r="H124" s="59"/>
      <c r="I124" s="59"/>
      <c r="J124" s="59"/>
      <c r="K124" s="60"/>
      <c r="L124" s="60"/>
      <c r="M124" s="57"/>
      <c r="N124" s="57"/>
      <c r="O124" s="58"/>
      <c r="P124" s="58"/>
      <c r="Q124" s="57"/>
      <c r="R124" s="57"/>
      <c r="S124" s="57"/>
      <c r="T124" s="61"/>
      <c r="U124" s="61"/>
      <c r="V124" s="61" t="s">
        <v>0</v>
      </c>
      <c r="W124" s="57"/>
      <c r="X124" s="58"/>
    </row>
    <row r="125" spans="1:37" ht="12">
      <c r="D125" s="56" t="s">
        <v>196</v>
      </c>
      <c r="E125" s="57"/>
      <c r="F125" s="58"/>
      <c r="G125" s="59"/>
      <c r="H125" s="59"/>
      <c r="I125" s="59"/>
      <c r="J125" s="59"/>
      <c r="K125" s="60"/>
      <c r="L125" s="60"/>
      <c r="M125" s="57"/>
      <c r="N125" s="57"/>
      <c r="O125" s="58"/>
      <c r="P125" s="58"/>
      <c r="Q125" s="57"/>
      <c r="R125" s="57"/>
      <c r="S125" s="57"/>
      <c r="T125" s="61"/>
      <c r="U125" s="61"/>
      <c r="V125" s="61" t="s">
        <v>0</v>
      </c>
      <c r="W125" s="57"/>
      <c r="X125" s="58"/>
    </row>
    <row r="126" spans="1:37" ht="12">
      <c r="D126" s="56" t="s">
        <v>89</v>
      </c>
      <c r="E126" s="57"/>
      <c r="F126" s="58"/>
      <c r="G126" s="59"/>
      <c r="H126" s="59"/>
      <c r="I126" s="59"/>
      <c r="J126" s="59"/>
      <c r="K126" s="60"/>
      <c r="L126" s="60"/>
      <c r="M126" s="57"/>
      <c r="N126" s="57"/>
      <c r="O126" s="58"/>
      <c r="P126" s="58"/>
      <c r="Q126" s="57"/>
      <c r="R126" s="57"/>
      <c r="S126" s="57"/>
      <c r="T126" s="61"/>
      <c r="U126" s="61"/>
      <c r="V126" s="61" t="s">
        <v>0</v>
      </c>
      <c r="W126" s="57"/>
      <c r="X126" s="58"/>
    </row>
    <row r="127" spans="1:37" ht="12">
      <c r="A127" s="9">
        <v>19</v>
      </c>
      <c r="B127" s="10" t="s">
        <v>77</v>
      </c>
      <c r="C127" s="11" t="s">
        <v>197</v>
      </c>
      <c r="D127" s="12" t="s">
        <v>198</v>
      </c>
      <c r="E127" s="13">
        <v>116.94</v>
      </c>
      <c r="F127" s="14" t="s">
        <v>133</v>
      </c>
      <c r="H127" s="15">
        <f>ROUND(E127*G127,2)</f>
        <v>0</v>
      </c>
      <c r="J127" s="15">
        <f>ROUND(E127*G127,2)</f>
        <v>0</v>
      </c>
      <c r="L127" s="16">
        <f>E127*K127</f>
        <v>0</v>
      </c>
      <c r="N127" s="13">
        <f>E127*M127</f>
        <v>0</v>
      </c>
      <c r="O127" s="14">
        <v>0</v>
      </c>
      <c r="P127" s="14" t="s">
        <v>81</v>
      </c>
      <c r="V127" s="17" t="s">
        <v>65</v>
      </c>
      <c r="X127" s="11" t="s">
        <v>197</v>
      </c>
      <c r="Y127" s="11" t="s">
        <v>199</v>
      </c>
      <c r="Z127" s="14" t="s">
        <v>118</v>
      </c>
      <c r="AJ127" s="1" t="s">
        <v>84</v>
      </c>
      <c r="AK127" s="1" t="s">
        <v>85</v>
      </c>
    </row>
    <row r="128" spans="1:37" ht="12">
      <c r="A128" s="9">
        <v>20</v>
      </c>
      <c r="B128" s="10" t="s">
        <v>77</v>
      </c>
      <c r="C128" s="11" t="s">
        <v>200</v>
      </c>
      <c r="D128" s="12" t="s">
        <v>201</v>
      </c>
      <c r="E128" s="13">
        <v>1.976</v>
      </c>
      <c r="F128" s="14" t="s">
        <v>146</v>
      </c>
      <c r="H128" s="15">
        <f>ROUND(E128*G128,2)</f>
        <v>0</v>
      </c>
      <c r="J128" s="15">
        <f>ROUND(E128*G128,2)</f>
        <v>0</v>
      </c>
      <c r="L128" s="16">
        <f>E128*K128</f>
        <v>0</v>
      </c>
      <c r="N128" s="13">
        <f>E128*M128</f>
        <v>0</v>
      </c>
      <c r="O128" s="14">
        <v>0</v>
      </c>
      <c r="P128" s="14" t="s">
        <v>81</v>
      </c>
      <c r="V128" s="17" t="s">
        <v>65</v>
      </c>
      <c r="X128" s="11" t="s">
        <v>200</v>
      </c>
      <c r="Y128" s="11" t="s">
        <v>202</v>
      </c>
      <c r="Z128" s="14" t="s">
        <v>118</v>
      </c>
      <c r="AJ128" s="1" t="s">
        <v>84</v>
      </c>
      <c r="AK128" s="1" t="s">
        <v>85</v>
      </c>
    </row>
    <row r="129" spans="1:37" ht="12">
      <c r="D129" s="56" t="s">
        <v>86</v>
      </c>
      <c r="E129" s="57"/>
      <c r="F129" s="58"/>
      <c r="G129" s="59"/>
      <c r="H129" s="59"/>
      <c r="I129" s="59"/>
      <c r="J129" s="59"/>
      <c r="K129" s="60"/>
      <c r="L129" s="60"/>
      <c r="M129" s="57"/>
      <c r="N129" s="57"/>
      <c r="O129" s="58"/>
      <c r="P129" s="58"/>
      <c r="Q129" s="57"/>
      <c r="R129" s="57"/>
      <c r="S129" s="57"/>
      <c r="T129" s="61"/>
      <c r="U129" s="61"/>
      <c r="V129" s="61" t="s">
        <v>0</v>
      </c>
      <c r="W129" s="57"/>
      <c r="X129" s="58"/>
    </row>
    <row r="130" spans="1:37" ht="12">
      <c r="D130" s="56" t="s">
        <v>182</v>
      </c>
      <c r="E130" s="57"/>
      <c r="F130" s="58"/>
      <c r="G130" s="59"/>
      <c r="H130" s="59"/>
      <c r="I130" s="59"/>
      <c r="J130" s="59"/>
      <c r="K130" s="60"/>
      <c r="L130" s="60"/>
      <c r="M130" s="57"/>
      <c r="N130" s="57"/>
      <c r="O130" s="58"/>
      <c r="P130" s="58"/>
      <c r="Q130" s="57"/>
      <c r="R130" s="57"/>
      <c r="S130" s="57"/>
      <c r="T130" s="61"/>
      <c r="U130" s="61"/>
      <c r="V130" s="61" t="s">
        <v>0</v>
      </c>
      <c r="W130" s="57"/>
      <c r="X130" s="58"/>
    </row>
    <row r="131" spans="1:37" ht="12">
      <c r="D131" s="56" t="s">
        <v>203</v>
      </c>
      <c r="E131" s="57"/>
      <c r="F131" s="58"/>
      <c r="G131" s="59"/>
      <c r="H131" s="59"/>
      <c r="I131" s="59"/>
      <c r="J131" s="59"/>
      <c r="K131" s="60"/>
      <c r="L131" s="60"/>
      <c r="M131" s="57"/>
      <c r="N131" s="57"/>
      <c r="O131" s="58"/>
      <c r="P131" s="58"/>
      <c r="Q131" s="57"/>
      <c r="R131" s="57"/>
      <c r="S131" s="57"/>
      <c r="T131" s="61"/>
      <c r="U131" s="61"/>
      <c r="V131" s="61" t="s">
        <v>0</v>
      </c>
      <c r="W131" s="57"/>
      <c r="X131" s="58"/>
    </row>
    <row r="132" spans="1:37" ht="12">
      <c r="A132" s="9">
        <v>21</v>
      </c>
      <c r="B132" s="10" t="s">
        <v>77</v>
      </c>
      <c r="C132" s="11" t="s">
        <v>204</v>
      </c>
      <c r="D132" s="12" t="s">
        <v>205</v>
      </c>
      <c r="E132" s="13">
        <v>0.08</v>
      </c>
      <c r="F132" s="14" t="s">
        <v>146</v>
      </c>
      <c r="H132" s="15">
        <f>ROUND(E132*G132,2)</f>
        <v>0</v>
      </c>
      <c r="J132" s="15">
        <f>ROUND(E132*G132,2)</f>
        <v>0</v>
      </c>
      <c r="L132" s="16">
        <f>E132*K132</f>
        <v>0</v>
      </c>
      <c r="N132" s="13">
        <f>E132*M132</f>
        <v>0</v>
      </c>
      <c r="O132" s="14">
        <v>0</v>
      </c>
      <c r="P132" s="14" t="s">
        <v>81</v>
      </c>
      <c r="V132" s="17" t="s">
        <v>65</v>
      </c>
      <c r="X132" s="11" t="s">
        <v>204</v>
      </c>
      <c r="Y132" s="11" t="s">
        <v>206</v>
      </c>
      <c r="Z132" s="14" t="s">
        <v>118</v>
      </c>
      <c r="AJ132" s="1" t="s">
        <v>84</v>
      </c>
      <c r="AK132" s="1" t="s">
        <v>85</v>
      </c>
    </row>
    <row r="133" spans="1:37" ht="12">
      <c r="D133" s="56" t="s">
        <v>86</v>
      </c>
      <c r="E133" s="57"/>
      <c r="F133" s="58"/>
      <c r="G133" s="59"/>
      <c r="H133" s="59"/>
      <c r="I133" s="59"/>
      <c r="J133" s="59"/>
      <c r="K133" s="60"/>
      <c r="L133" s="60"/>
      <c r="M133" s="57"/>
      <c r="N133" s="57"/>
      <c r="O133" s="58"/>
      <c r="P133" s="58"/>
      <c r="Q133" s="57"/>
      <c r="R133" s="57"/>
      <c r="S133" s="57"/>
      <c r="T133" s="61"/>
      <c r="U133" s="61"/>
      <c r="V133" s="61" t="s">
        <v>0</v>
      </c>
      <c r="W133" s="57"/>
      <c r="X133" s="58"/>
    </row>
    <row r="134" spans="1:37" ht="12">
      <c r="D134" s="56" t="s">
        <v>182</v>
      </c>
      <c r="E134" s="57"/>
      <c r="F134" s="58"/>
      <c r="G134" s="59"/>
      <c r="H134" s="59"/>
      <c r="I134" s="59"/>
      <c r="J134" s="59"/>
      <c r="K134" s="60"/>
      <c r="L134" s="60"/>
      <c r="M134" s="57"/>
      <c r="N134" s="57"/>
      <c r="O134" s="58"/>
      <c r="P134" s="58"/>
      <c r="Q134" s="57"/>
      <c r="R134" s="57"/>
      <c r="S134" s="57"/>
      <c r="T134" s="61"/>
      <c r="U134" s="61"/>
      <c r="V134" s="61" t="s">
        <v>0</v>
      </c>
      <c r="W134" s="57"/>
      <c r="X134" s="58"/>
    </row>
    <row r="135" spans="1:37" ht="12">
      <c r="D135" s="56" t="s">
        <v>207</v>
      </c>
      <c r="E135" s="57"/>
      <c r="F135" s="58"/>
      <c r="G135" s="59"/>
      <c r="H135" s="59"/>
      <c r="I135" s="59"/>
      <c r="J135" s="59"/>
      <c r="K135" s="60"/>
      <c r="L135" s="60"/>
      <c r="M135" s="57"/>
      <c r="N135" s="57"/>
      <c r="O135" s="58"/>
      <c r="P135" s="58"/>
      <c r="Q135" s="57"/>
      <c r="R135" s="57"/>
      <c r="S135" s="57"/>
      <c r="T135" s="61"/>
      <c r="U135" s="61"/>
      <c r="V135" s="61" t="s">
        <v>0</v>
      </c>
      <c r="W135" s="57"/>
      <c r="X135" s="58"/>
    </row>
    <row r="136" spans="1:37" ht="12">
      <c r="D136" s="56" t="s">
        <v>208</v>
      </c>
      <c r="E136" s="57"/>
      <c r="F136" s="58"/>
      <c r="G136" s="59"/>
      <c r="H136" s="59"/>
      <c r="I136" s="59"/>
      <c r="J136" s="59"/>
      <c r="K136" s="60"/>
      <c r="L136" s="60"/>
      <c r="M136" s="57"/>
      <c r="N136" s="57"/>
      <c r="O136" s="58"/>
      <c r="P136" s="58"/>
      <c r="Q136" s="57"/>
      <c r="R136" s="57"/>
      <c r="S136" s="57"/>
      <c r="T136" s="61"/>
      <c r="U136" s="61"/>
      <c r="V136" s="61" t="s">
        <v>0</v>
      </c>
      <c r="W136" s="57"/>
      <c r="X136" s="58"/>
    </row>
    <row r="137" spans="1:37" ht="12">
      <c r="A137" s="9">
        <v>22</v>
      </c>
      <c r="B137" s="10" t="s">
        <v>77</v>
      </c>
      <c r="C137" s="11" t="s">
        <v>209</v>
      </c>
      <c r="D137" s="12" t="s">
        <v>210</v>
      </c>
      <c r="E137" s="13">
        <v>1.627</v>
      </c>
      <c r="F137" s="14" t="s">
        <v>80</v>
      </c>
      <c r="H137" s="15">
        <f>ROUND(E137*G137,2)</f>
        <v>0</v>
      </c>
      <c r="J137" s="15">
        <f>ROUND(E137*G137,2)</f>
        <v>0</v>
      </c>
      <c r="L137" s="16">
        <f>E137*K137</f>
        <v>0</v>
      </c>
      <c r="N137" s="13">
        <f>E137*M137</f>
        <v>0</v>
      </c>
      <c r="O137" s="14">
        <v>0</v>
      </c>
      <c r="P137" s="14" t="s">
        <v>81</v>
      </c>
      <c r="V137" s="17" t="s">
        <v>65</v>
      </c>
      <c r="X137" s="11" t="s">
        <v>209</v>
      </c>
      <c r="Y137" s="11" t="s">
        <v>211</v>
      </c>
      <c r="Z137" s="14" t="s">
        <v>118</v>
      </c>
      <c r="AJ137" s="1" t="s">
        <v>84</v>
      </c>
      <c r="AK137" s="1" t="s">
        <v>85</v>
      </c>
    </row>
    <row r="138" spans="1:37" ht="12">
      <c r="D138" s="56" t="s">
        <v>86</v>
      </c>
      <c r="E138" s="57"/>
      <c r="F138" s="58"/>
      <c r="G138" s="59"/>
      <c r="H138" s="59"/>
      <c r="I138" s="59"/>
      <c r="J138" s="59"/>
      <c r="K138" s="60"/>
      <c r="L138" s="60"/>
      <c r="M138" s="57"/>
      <c r="N138" s="57"/>
      <c r="O138" s="58"/>
      <c r="P138" s="58"/>
      <c r="Q138" s="57"/>
      <c r="R138" s="57"/>
      <c r="S138" s="57"/>
      <c r="T138" s="61"/>
      <c r="U138" s="61"/>
      <c r="V138" s="61" t="s">
        <v>0</v>
      </c>
      <c r="W138" s="57"/>
      <c r="X138" s="58"/>
    </row>
    <row r="139" spans="1:37" ht="12">
      <c r="D139" s="56" t="s">
        <v>212</v>
      </c>
      <c r="E139" s="57"/>
      <c r="F139" s="58"/>
      <c r="G139" s="59"/>
      <c r="H139" s="59"/>
      <c r="I139" s="59"/>
      <c r="J139" s="59"/>
      <c r="K139" s="60"/>
      <c r="L139" s="60"/>
      <c r="M139" s="57"/>
      <c r="N139" s="57"/>
      <c r="O139" s="58"/>
      <c r="P139" s="58"/>
      <c r="Q139" s="57"/>
      <c r="R139" s="57"/>
      <c r="S139" s="57"/>
      <c r="T139" s="61"/>
      <c r="U139" s="61"/>
      <c r="V139" s="61" t="s">
        <v>0</v>
      </c>
      <c r="W139" s="57"/>
      <c r="X139" s="58"/>
    </row>
    <row r="140" spans="1:37" ht="12">
      <c r="D140" s="56" t="s">
        <v>213</v>
      </c>
      <c r="E140" s="57"/>
      <c r="F140" s="58"/>
      <c r="G140" s="59"/>
      <c r="H140" s="59"/>
      <c r="I140" s="59"/>
      <c r="J140" s="59"/>
      <c r="K140" s="60"/>
      <c r="L140" s="60"/>
      <c r="M140" s="57"/>
      <c r="N140" s="57"/>
      <c r="O140" s="58"/>
      <c r="P140" s="58"/>
      <c r="Q140" s="57"/>
      <c r="R140" s="57"/>
      <c r="S140" s="57"/>
      <c r="T140" s="61"/>
      <c r="U140" s="61"/>
      <c r="V140" s="61" t="s">
        <v>0</v>
      </c>
      <c r="W140" s="57"/>
      <c r="X140" s="58"/>
    </row>
    <row r="141" spans="1:37" ht="12">
      <c r="A141" s="9">
        <v>23</v>
      </c>
      <c r="B141" s="10" t="s">
        <v>77</v>
      </c>
      <c r="C141" s="11" t="s">
        <v>214</v>
      </c>
      <c r="D141" s="12" t="s">
        <v>215</v>
      </c>
      <c r="E141" s="13">
        <v>14.224</v>
      </c>
      <c r="F141" s="14" t="s">
        <v>133</v>
      </c>
      <c r="H141" s="15">
        <f>ROUND(E141*G141,2)</f>
        <v>0</v>
      </c>
      <c r="J141" s="15">
        <f>ROUND(E141*G141,2)</f>
        <v>0</v>
      </c>
      <c r="L141" s="16">
        <f>E141*K141</f>
        <v>0</v>
      </c>
      <c r="N141" s="13">
        <f>E141*M141</f>
        <v>0</v>
      </c>
      <c r="O141" s="14">
        <v>0</v>
      </c>
      <c r="P141" s="14" t="s">
        <v>81</v>
      </c>
      <c r="V141" s="17" t="s">
        <v>65</v>
      </c>
      <c r="X141" s="11" t="s">
        <v>214</v>
      </c>
      <c r="Y141" s="11" t="s">
        <v>216</v>
      </c>
      <c r="Z141" s="14" t="s">
        <v>118</v>
      </c>
      <c r="AJ141" s="1" t="s">
        <v>84</v>
      </c>
      <c r="AK141" s="1" t="s">
        <v>85</v>
      </c>
    </row>
    <row r="142" spans="1:37" ht="12">
      <c r="D142" s="56" t="s">
        <v>86</v>
      </c>
      <c r="E142" s="57"/>
      <c r="F142" s="58"/>
      <c r="G142" s="59"/>
      <c r="H142" s="59"/>
      <c r="I142" s="59"/>
      <c r="J142" s="59"/>
      <c r="K142" s="60"/>
      <c r="L142" s="60"/>
      <c r="M142" s="57"/>
      <c r="N142" s="57"/>
      <c r="O142" s="58"/>
      <c r="P142" s="58"/>
      <c r="Q142" s="57"/>
      <c r="R142" s="57"/>
      <c r="S142" s="57"/>
      <c r="T142" s="61"/>
      <c r="U142" s="61"/>
      <c r="V142" s="61" t="s">
        <v>0</v>
      </c>
      <c r="W142" s="57"/>
      <c r="X142" s="58"/>
    </row>
    <row r="143" spans="1:37" ht="12">
      <c r="D143" s="56" t="s">
        <v>212</v>
      </c>
      <c r="E143" s="57"/>
      <c r="F143" s="58"/>
      <c r="G143" s="59"/>
      <c r="H143" s="59"/>
      <c r="I143" s="59"/>
      <c r="J143" s="59"/>
      <c r="K143" s="60"/>
      <c r="L143" s="60"/>
      <c r="M143" s="57"/>
      <c r="N143" s="57"/>
      <c r="O143" s="58"/>
      <c r="P143" s="58"/>
      <c r="Q143" s="57"/>
      <c r="R143" s="57"/>
      <c r="S143" s="57"/>
      <c r="T143" s="61"/>
      <c r="U143" s="61"/>
      <c r="V143" s="61" t="s">
        <v>0</v>
      </c>
      <c r="W143" s="57"/>
      <c r="X143" s="58"/>
    </row>
    <row r="144" spans="1:37" ht="12">
      <c r="D144" s="56" t="s">
        <v>217</v>
      </c>
      <c r="E144" s="57"/>
      <c r="F144" s="58"/>
      <c r="G144" s="59"/>
      <c r="H144" s="59"/>
      <c r="I144" s="59"/>
      <c r="J144" s="59"/>
      <c r="K144" s="60"/>
      <c r="L144" s="60"/>
      <c r="M144" s="57"/>
      <c r="N144" s="57"/>
      <c r="O144" s="58"/>
      <c r="P144" s="58"/>
      <c r="Q144" s="57"/>
      <c r="R144" s="57"/>
      <c r="S144" s="57"/>
      <c r="T144" s="61"/>
      <c r="U144" s="61"/>
      <c r="V144" s="61" t="s">
        <v>0</v>
      </c>
      <c r="W144" s="57"/>
      <c r="X144" s="58"/>
    </row>
    <row r="145" spans="1:37" ht="12">
      <c r="A145" s="9">
        <v>24</v>
      </c>
      <c r="B145" s="10" t="s">
        <v>77</v>
      </c>
      <c r="C145" s="11" t="s">
        <v>218</v>
      </c>
      <c r="D145" s="12" t="s">
        <v>219</v>
      </c>
      <c r="E145" s="13">
        <v>14.224</v>
      </c>
      <c r="F145" s="14" t="s">
        <v>133</v>
      </c>
      <c r="H145" s="15">
        <f>ROUND(E145*G145,2)</f>
        <v>0</v>
      </c>
      <c r="J145" s="15">
        <f>ROUND(E145*G145,2)</f>
        <v>0</v>
      </c>
      <c r="L145" s="16">
        <f>E145*K145</f>
        <v>0</v>
      </c>
      <c r="N145" s="13">
        <f>E145*M145</f>
        <v>0</v>
      </c>
      <c r="O145" s="14">
        <v>0</v>
      </c>
      <c r="P145" s="14" t="s">
        <v>81</v>
      </c>
      <c r="V145" s="17" t="s">
        <v>65</v>
      </c>
      <c r="X145" s="11" t="s">
        <v>218</v>
      </c>
      <c r="Y145" s="11" t="s">
        <v>220</v>
      </c>
      <c r="Z145" s="14" t="s">
        <v>118</v>
      </c>
      <c r="AJ145" s="1" t="s">
        <v>84</v>
      </c>
      <c r="AK145" s="1" t="s">
        <v>85</v>
      </c>
    </row>
    <row r="146" spans="1:37" ht="12">
      <c r="A146" s="9">
        <v>25</v>
      </c>
      <c r="B146" s="10" t="s">
        <v>77</v>
      </c>
      <c r="C146" s="11" t="s">
        <v>221</v>
      </c>
      <c r="D146" s="12" t="s">
        <v>222</v>
      </c>
      <c r="E146" s="13">
        <v>5.8239999999999998</v>
      </c>
      <c r="F146" s="14" t="s">
        <v>133</v>
      </c>
      <c r="H146" s="15">
        <f>ROUND(E146*G146,2)</f>
        <v>0</v>
      </c>
      <c r="J146" s="15">
        <f>ROUND(E146*G146,2)</f>
        <v>0</v>
      </c>
      <c r="L146" s="16">
        <f>E146*K146</f>
        <v>0</v>
      </c>
      <c r="N146" s="13">
        <f>E146*M146</f>
        <v>0</v>
      </c>
      <c r="O146" s="14">
        <v>0</v>
      </c>
      <c r="P146" s="14" t="s">
        <v>81</v>
      </c>
      <c r="V146" s="17" t="s">
        <v>65</v>
      </c>
      <c r="X146" s="11" t="s">
        <v>221</v>
      </c>
      <c r="Y146" s="11" t="s">
        <v>223</v>
      </c>
      <c r="Z146" s="14" t="s">
        <v>118</v>
      </c>
      <c r="AJ146" s="1" t="s">
        <v>84</v>
      </c>
      <c r="AK146" s="1" t="s">
        <v>85</v>
      </c>
    </row>
    <row r="147" spans="1:37" ht="12">
      <c r="D147" s="56" t="s">
        <v>86</v>
      </c>
      <c r="E147" s="57"/>
      <c r="F147" s="58"/>
      <c r="G147" s="59"/>
      <c r="H147" s="59"/>
      <c r="I147" s="59"/>
      <c r="J147" s="59"/>
      <c r="K147" s="60"/>
      <c r="L147" s="60"/>
      <c r="M147" s="57"/>
      <c r="N147" s="57"/>
      <c r="O147" s="58"/>
      <c r="P147" s="58"/>
      <c r="Q147" s="57"/>
      <c r="R147" s="57"/>
      <c r="S147" s="57"/>
      <c r="T147" s="61"/>
      <c r="U147" s="61"/>
      <c r="V147" s="61" t="s">
        <v>0</v>
      </c>
      <c r="W147" s="57"/>
      <c r="X147" s="58"/>
    </row>
    <row r="148" spans="1:37" ht="12">
      <c r="D148" s="56" t="s">
        <v>212</v>
      </c>
      <c r="E148" s="57"/>
      <c r="F148" s="58"/>
      <c r="G148" s="59"/>
      <c r="H148" s="59"/>
      <c r="I148" s="59"/>
      <c r="J148" s="59"/>
      <c r="K148" s="60"/>
      <c r="L148" s="60"/>
      <c r="M148" s="57"/>
      <c r="N148" s="57"/>
      <c r="O148" s="58"/>
      <c r="P148" s="58"/>
      <c r="Q148" s="57"/>
      <c r="R148" s="57"/>
      <c r="S148" s="57"/>
      <c r="T148" s="61"/>
      <c r="U148" s="61"/>
      <c r="V148" s="61" t="s">
        <v>0</v>
      </c>
      <c r="W148" s="57"/>
      <c r="X148" s="58"/>
    </row>
    <row r="149" spans="1:37" ht="12">
      <c r="D149" s="56" t="s">
        <v>224</v>
      </c>
      <c r="E149" s="57"/>
      <c r="F149" s="58"/>
      <c r="G149" s="59"/>
      <c r="H149" s="59"/>
      <c r="I149" s="59"/>
      <c r="J149" s="59"/>
      <c r="K149" s="60"/>
      <c r="L149" s="60"/>
      <c r="M149" s="57"/>
      <c r="N149" s="57"/>
      <c r="O149" s="58"/>
      <c r="P149" s="58"/>
      <c r="Q149" s="57"/>
      <c r="R149" s="57"/>
      <c r="S149" s="57"/>
      <c r="T149" s="61"/>
      <c r="U149" s="61"/>
      <c r="V149" s="61" t="s">
        <v>0</v>
      </c>
      <c r="W149" s="57"/>
      <c r="X149" s="58"/>
    </row>
    <row r="150" spans="1:37" ht="12">
      <c r="A150" s="9">
        <v>26</v>
      </c>
      <c r="B150" s="10" t="s">
        <v>77</v>
      </c>
      <c r="C150" s="11" t="s">
        <v>225</v>
      </c>
      <c r="D150" s="12" t="s">
        <v>226</v>
      </c>
      <c r="E150" s="13">
        <v>5.8239999999999998</v>
      </c>
      <c r="F150" s="14" t="s">
        <v>133</v>
      </c>
      <c r="H150" s="15">
        <f>ROUND(E150*G150,2)</f>
        <v>0</v>
      </c>
      <c r="J150" s="15">
        <f>ROUND(E150*G150,2)</f>
        <v>0</v>
      </c>
      <c r="L150" s="16">
        <f>E150*K150</f>
        <v>0</v>
      </c>
      <c r="N150" s="13">
        <f>E150*M150</f>
        <v>0</v>
      </c>
      <c r="O150" s="14">
        <v>0</v>
      </c>
      <c r="P150" s="14" t="s">
        <v>81</v>
      </c>
      <c r="V150" s="17" t="s">
        <v>65</v>
      </c>
      <c r="X150" s="11" t="s">
        <v>225</v>
      </c>
      <c r="Y150" s="11" t="s">
        <v>227</v>
      </c>
      <c r="Z150" s="14" t="s">
        <v>118</v>
      </c>
      <c r="AJ150" s="1" t="s">
        <v>84</v>
      </c>
      <c r="AK150" s="1" t="s">
        <v>85</v>
      </c>
    </row>
    <row r="151" spans="1:37" ht="12">
      <c r="A151" s="9">
        <v>27</v>
      </c>
      <c r="B151" s="10" t="s">
        <v>77</v>
      </c>
      <c r="C151" s="11" t="s">
        <v>228</v>
      </c>
      <c r="D151" s="12" t="s">
        <v>229</v>
      </c>
      <c r="E151" s="13">
        <v>3.6419999999999999</v>
      </c>
      <c r="F151" s="14" t="s">
        <v>80</v>
      </c>
      <c r="H151" s="15">
        <f>ROUND(E151*G151,2)</f>
        <v>0</v>
      </c>
      <c r="J151" s="15">
        <f>ROUND(E151*G151,2)</f>
        <v>0</v>
      </c>
      <c r="L151" s="16">
        <f>E151*K151</f>
        <v>0</v>
      </c>
      <c r="N151" s="13">
        <f>E151*M151</f>
        <v>0</v>
      </c>
      <c r="O151" s="14">
        <v>0</v>
      </c>
      <c r="P151" s="14" t="s">
        <v>81</v>
      </c>
      <c r="V151" s="17" t="s">
        <v>65</v>
      </c>
      <c r="X151" s="11" t="s">
        <v>228</v>
      </c>
      <c r="Y151" s="11" t="s">
        <v>230</v>
      </c>
      <c r="Z151" s="14" t="s">
        <v>118</v>
      </c>
      <c r="AJ151" s="1" t="s">
        <v>84</v>
      </c>
      <c r="AK151" s="1" t="s">
        <v>85</v>
      </c>
    </row>
    <row r="152" spans="1:37" ht="12">
      <c r="D152" s="56" t="s">
        <v>86</v>
      </c>
      <c r="E152" s="57"/>
      <c r="F152" s="58"/>
      <c r="G152" s="59"/>
      <c r="H152" s="59"/>
      <c r="I152" s="59"/>
      <c r="J152" s="59"/>
      <c r="K152" s="60"/>
      <c r="L152" s="60"/>
      <c r="M152" s="57"/>
      <c r="N152" s="57"/>
      <c r="O152" s="58"/>
      <c r="P152" s="58"/>
      <c r="Q152" s="57"/>
      <c r="R152" s="57"/>
      <c r="S152" s="57"/>
      <c r="T152" s="61"/>
      <c r="U152" s="61"/>
      <c r="V152" s="61" t="s">
        <v>0</v>
      </c>
      <c r="W152" s="57"/>
      <c r="X152" s="58"/>
    </row>
    <row r="153" spans="1:37" ht="12">
      <c r="D153" s="56" t="s">
        <v>231</v>
      </c>
      <c r="E153" s="57"/>
      <c r="F153" s="58"/>
      <c r="G153" s="59"/>
      <c r="H153" s="59"/>
      <c r="I153" s="59"/>
      <c r="J153" s="59"/>
      <c r="K153" s="60"/>
      <c r="L153" s="60"/>
      <c r="M153" s="57"/>
      <c r="N153" s="57"/>
      <c r="O153" s="58"/>
      <c r="P153" s="58"/>
      <c r="Q153" s="57"/>
      <c r="R153" s="57"/>
      <c r="S153" s="57"/>
      <c r="T153" s="61"/>
      <c r="U153" s="61"/>
      <c r="V153" s="61" t="s">
        <v>0</v>
      </c>
      <c r="W153" s="57"/>
      <c r="X153" s="58"/>
    </row>
    <row r="154" spans="1:37" ht="12">
      <c r="D154" s="56" t="s">
        <v>232</v>
      </c>
      <c r="E154" s="57"/>
      <c r="F154" s="58"/>
      <c r="G154" s="59"/>
      <c r="H154" s="59"/>
      <c r="I154" s="59"/>
      <c r="J154" s="59"/>
      <c r="K154" s="60"/>
      <c r="L154" s="60"/>
      <c r="M154" s="57"/>
      <c r="N154" s="57"/>
      <c r="O154" s="58"/>
      <c r="P154" s="58"/>
      <c r="Q154" s="57"/>
      <c r="R154" s="57"/>
      <c r="S154" s="57"/>
      <c r="T154" s="61"/>
      <c r="U154" s="61"/>
      <c r="V154" s="61" t="s">
        <v>0</v>
      </c>
      <c r="W154" s="57"/>
      <c r="X154" s="58"/>
    </row>
    <row r="155" spans="1:37" ht="12">
      <c r="D155" s="56" t="s">
        <v>89</v>
      </c>
      <c r="E155" s="57"/>
      <c r="F155" s="58"/>
      <c r="G155" s="59"/>
      <c r="H155" s="59"/>
      <c r="I155" s="59"/>
      <c r="J155" s="59"/>
      <c r="K155" s="60"/>
      <c r="L155" s="60"/>
      <c r="M155" s="57"/>
      <c r="N155" s="57"/>
      <c r="O155" s="58"/>
      <c r="P155" s="58"/>
      <c r="Q155" s="57"/>
      <c r="R155" s="57"/>
      <c r="S155" s="57"/>
      <c r="T155" s="61"/>
      <c r="U155" s="61"/>
      <c r="V155" s="61" t="s">
        <v>0</v>
      </c>
      <c r="W155" s="57"/>
      <c r="X155" s="58"/>
    </row>
    <row r="156" spans="1:37" ht="12">
      <c r="D156" s="56" t="s">
        <v>233</v>
      </c>
      <c r="E156" s="57"/>
      <c r="F156" s="58"/>
      <c r="G156" s="59"/>
      <c r="H156" s="59"/>
      <c r="I156" s="59"/>
      <c r="J156" s="59"/>
      <c r="K156" s="60"/>
      <c r="L156" s="60"/>
      <c r="M156" s="57"/>
      <c r="N156" s="57"/>
      <c r="O156" s="58"/>
      <c r="P156" s="58"/>
      <c r="Q156" s="57"/>
      <c r="R156" s="57"/>
      <c r="S156" s="57"/>
      <c r="T156" s="61"/>
      <c r="U156" s="61"/>
      <c r="V156" s="61" t="s">
        <v>0</v>
      </c>
      <c r="W156" s="57"/>
      <c r="X156" s="58"/>
    </row>
    <row r="157" spans="1:37" ht="12">
      <c r="D157" s="56" t="s">
        <v>234</v>
      </c>
      <c r="E157" s="57"/>
      <c r="F157" s="58"/>
      <c r="G157" s="59"/>
      <c r="H157" s="59"/>
      <c r="I157" s="59"/>
      <c r="J157" s="59"/>
      <c r="K157" s="60"/>
      <c r="L157" s="60"/>
      <c r="M157" s="57"/>
      <c r="N157" s="57"/>
      <c r="O157" s="58"/>
      <c r="P157" s="58"/>
      <c r="Q157" s="57"/>
      <c r="R157" s="57"/>
      <c r="S157" s="57"/>
      <c r="T157" s="61"/>
      <c r="U157" s="61"/>
      <c r="V157" s="61" t="s">
        <v>0</v>
      </c>
      <c r="W157" s="57"/>
      <c r="X157" s="58"/>
    </row>
    <row r="158" spans="1:37" ht="12">
      <c r="A158" s="9">
        <v>28</v>
      </c>
      <c r="B158" s="10" t="s">
        <v>77</v>
      </c>
      <c r="C158" s="11" t="s">
        <v>235</v>
      </c>
      <c r="D158" s="12" t="s">
        <v>236</v>
      </c>
      <c r="E158" s="13">
        <v>31.85</v>
      </c>
      <c r="F158" s="14" t="s">
        <v>133</v>
      </c>
      <c r="H158" s="15">
        <f>ROUND(E158*G158,2)</f>
        <v>0</v>
      </c>
      <c r="J158" s="15">
        <f>ROUND(E158*G158,2)</f>
        <v>0</v>
      </c>
      <c r="L158" s="16">
        <f>E158*K158</f>
        <v>0</v>
      </c>
      <c r="N158" s="13">
        <f>E158*M158</f>
        <v>0</v>
      </c>
      <c r="O158" s="14">
        <v>0</v>
      </c>
      <c r="P158" s="14" t="s">
        <v>81</v>
      </c>
      <c r="V158" s="17" t="s">
        <v>65</v>
      </c>
      <c r="X158" s="11" t="s">
        <v>235</v>
      </c>
      <c r="Y158" s="11" t="s">
        <v>237</v>
      </c>
      <c r="Z158" s="14" t="s">
        <v>118</v>
      </c>
      <c r="AJ158" s="1" t="s">
        <v>84</v>
      </c>
      <c r="AK158" s="1" t="s">
        <v>85</v>
      </c>
    </row>
    <row r="159" spans="1:37" ht="12">
      <c r="D159" s="56" t="s">
        <v>86</v>
      </c>
      <c r="E159" s="57"/>
      <c r="F159" s="58"/>
      <c r="G159" s="59"/>
      <c r="H159" s="59"/>
      <c r="I159" s="59"/>
      <c r="J159" s="59"/>
      <c r="K159" s="60"/>
      <c r="L159" s="60"/>
      <c r="M159" s="57"/>
      <c r="N159" s="57"/>
      <c r="O159" s="58"/>
      <c r="P159" s="58"/>
      <c r="Q159" s="57"/>
      <c r="R159" s="57"/>
      <c r="S159" s="57"/>
      <c r="T159" s="61"/>
      <c r="U159" s="61"/>
      <c r="V159" s="61" t="s">
        <v>0</v>
      </c>
      <c r="W159" s="57"/>
      <c r="X159" s="58"/>
    </row>
    <row r="160" spans="1:37" ht="12">
      <c r="D160" s="56" t="s">
        <v>231</v>
      </c>
      <c r="E160" s="57"/>
      <c r="F160" s="58"/>
      <c r="G160" s="59"/>
      <c r="H160" s="59"/>
      <c r="I160" s="59"/>
      <c r="J160" s="59"/>
      <c r="K160" s="60"/>
      <c r="L160" s="60"/>
      <c r="M160" s="57"/>
      <c r="N160" s="57"/>
      <c r="O160" s="58"/>
      <c r="P160" s="58"/>
      <c r="Q160" s="57"/>
      <c r="R160" s="57"/>
      <c r="S160" s="57"/>
      <c r="T160" s="61"/>
      <c r="U160" s="61"/>
      <c r="V160" s="61" t="s">
        <v>0</v>
      </c>
      <c r="W160" s="57"/>
      <c r="X160" s="58"/>
    </row>
    <row r="161" spans="1:37" ht="12">
      <c r="D161" s="56" t="s">
        <v>238</v>
      </c>
      <c r="E161" s="57"/>
      <c r="F161" s="58"/>
      <c r="G161" s="59"/>
      <c r="H161" s="59"/>
      <c r="I161" s="59"/>
      <c r="J161" s="59"/>
      <c r="K161" s="60"/>
      <c r="L161" s="60"/>
      <c r="M161" s="57"/>
      <c r="N161" s="57"/>
      <c r="O161" s="58"/>
      <c r="P161" s="58"/>
      <c r="Q161" s="57"/>
      <c r="R161" s="57"/>
      <c r="S161" s="57"/>
      <c r="T161" s="61"/>
      <c r="U161" s="61"/>
      <c r="V161" s="61" t="s">
        <v>0</v>
      </c>
      <c r="W161" s="57"/>
      <c r="X161" s="58"/>
    </row>
    <row r="162" spans="1:37" ht="12">
      <c r="D162" s="56" t="s">
        <v>89</v>
      </c>
      <c r="E162" s="57"/>
      <c r="F162" s="58"/>
      <c r="G162" s="59"/>
      <c r="H162" s="59"/>
      <c r="I162" s="59"/>
      <c r="J162" s="59"/>
      <c r="K162" s="60"/>
      <c r="L162" s="60"/>
      <c r="M162" s="57"/>
      <c r="N162" s="57"/>
      <c r="O162" s="58"/>
      <c r="P162" s="58"/>
      <c r="Q162" s="57"/>
      <c r="R162" s="57"/>
      <c r="S162" s="57"/>
      <c r="T162" s="61"/>
      <c r="U162" s="61"/>
      <c r="V162" s="61" t="s">
        <v>0</v>
      </c>
      <c r="W162" s="57"/>
      <c r="X162" s="58"/>
    </row>
    <row r="163" spans="1:37" ht="12">
      <c r="D163" s="56" t="s">
        <v>233</v>
      </c>
      <c r="E163" s="57"/>
      <c r="F163" s="58"/>
      <c r="G163" s="59"/>
      <c r="H163" s="59"/>
      <c r="I163" s="59"/>
      <c r="J163" s="59"/>
      <c r="K163" s="60"/>
      <c r="L163" s="60"/>
      <c r="M163" s="57"/>
      <c r="N163" s="57"/>
      <c r="O163" s="58"/>
      <c r="P163" s="58"/>
      <c r="Q163" s="57"/>
      <c r="R163" s="57"/>
      <c r="S163" s="57"/>
      <c r="T163" s="61"/>
      <c r="U163" s="61"/>
      <c r="V163" s="61" t="s">
        <v>0</v>
      </c>
      <c r="W163" s="57"/>
      <c r="X163" s="58"/>
    </row>
    <row r="164" spans="1:37" ht="12">
      <c r="D164" s="56" t="s">
        <v>239</v>
      </c>
      <c r="E164" s="57"/>
      <c r="F164" s="58"/>
      <c r="G164" s="59"/>
      <c r="H164" s="59"/>
      <c r="I164" s="59"/>
      <c r="J164" s="59"/>
      <c r="K164" s="60"/>
      <c r="L164" s="60"/>
      <c r="M164" s="57"/>
      <c r="N164" s="57"/>
      <c r="O164" s="58"/>
      <c r="P164" s="58"/>
      <c r="Q164" s="57"/>
      <c r="R164" s="57"/>
      <c r="S164" s="57"/>
      <c r="T164" s="61"/>
      <c r="U164" s="61"/>
      <c r="V164" s="61" t="s">
        <v>0</v>
      </c>
      <c r="W164" s="57"/>
      <c r="X164" s="58"/>
    </row>
    <row r="165" spans="1:37" ht="12">
      <c r="A165" s="9">
        <v>29</v>
      </c>
      <c r="B165" s="10" t="s">
        <v>77</v>
      </c>
      <c r="C165" s="11" t="s">
        <v>240</v>
      </c>
      <c r="D165" s="12" t="s">
        <v>241</v>
      </c>
      <c r="E165" s="13">
        <v>31.85</v>
      </c>
      <c r="F165" s="14" t="s">
        <v>133</v>
      </c>
      <c r="H165" s="15">
        <f>ROUND(E165*G165,2)</f>
        <v>0</v>
      </c>
      <c r="J165" s="15">
        <f>ROUND(E165*G165,2)</f>
        <v>0</v>
      </c>
      <c r="L165" s="16">
        <f>E165*K165</f>
        <v>0</v>
      </c>
      <c r="N165" s="13">
        <f>E165*M165</f>
        <v>0</v>
      </c>
      <c r="O165" s="14">
        <v>0</v>
      </c>
      <c r="P165" s="14" t="s">
        <v>81</v>
      </c>
      <c r="V165" s="17" t="s">
        <v>65</v>
      </c>
      <c r="X165" s="11" t="s">
        <v>240</v>
      </c>
      <c r="Y165" s="11" t="s">
        <v>242</v>
      </c>
      <c r="Z165" s="14" t="s">
        <v>118</v>
      </c>
      <c r="AJ165" s="1" t="s">
        <v>84</v>
      </c>
      <c r="AK165" s="1" t="s">
        <v>85</v>
      </c>
    </row>
    <row r="166" spans="1:37" ht="12">
      <c r="A166" s="9">
        <v>30</v>
      </c>
      <c r="B166" s="10" t="s">
        <v>77</v>
      </c>
      <c r="C166" s="11" t="s">
        <v>243</v>
      </c>
      <c r="D166" s="12" t="s">
        <v>244</v>
      </c>
      <c r="E166" s="13">
        <v>2.9390000000000001</v>
      </c>
      <c r="F166" s="14" t="s">
        <v>80</v>
      </c>
      <c r="H166" s="15">
        <f>ROUND(E166*G166,2)</f>
        <v>0</v>
      </c>
      <c r="J166" s="15">
        <f>ROUND(E166*G166,2)</f>
        <v>0</v>
      </c>
      <c r="L166" s="16">
        <f>E166*K166</f>
        <v>0</v>
      </c>
      <c r="N166" s="13">
        <f>E166*M166</f>
        <v>0</v>
      </c>
      <c r="O166" s="14">
        <v>0</v>
      </c>
      <c r="P166" s="14" t="s">
        <v>81</v>
      </c>
      <c r="V166" s="17" t="s">
        <v>65</v>
      </c>
      <c r="X166" s="11" t="s">
        <v>243</v>
      </c>
      <c r="Y166" s="11" t="s">
        <v>245</v>
      </c>
      <c r="Z166" s="14" t="s">
        <v>118</v>
      </c>
      <c r="AJ166" s="1" t="s">
        <v>84</v>
      </c>
      <c r="AK166" s="1" t="s">
        <v>85</v>
      </c>
    </row>
    <row r="167" spans="1:37" ht="12">
      <c r="D167" s="56" t="s">
        <v>246</v>
      </c>
      <c r="E167" s="57"/>
      <c r="F167" s="58"/>
      <c r="G167" s="59"/>
      <c r="H167" s="59"/>
      <c r="I167" s="59"/>
      <c r="J167" s="59"/>
      <c r="K167" s="60"/>
      <c r="L167" s="60"/>
      <c r="M167" s="57"/>
      <c r="N167" s="57"/>
      <c r="O167" s="58"/>
      <c r="P167" s="58"/>
      <c r="Q167" s="57"/>
      <c r="R167" s="57"/>
      <c r="S167" s="57"/>
      <c r="T167" s="61"/>
      <c r="U167" s="61"/>
      <c r="V167" s="61" t="s">
        <v>0</v>
      </c>
      <c r="W167" s="57"/>
      <c r="X167" s="58"/>
    </row>
    <row r="168" spans="1:37" ht="12">
      <c r="D168" s="56" t="s">
        <v>247</v>
      </c>
      <c r="E168" s="57"/>
      <c r="F168" s="58"/>
      <c r="G168" s="59"/>
      <c r="H168" s="59"/>
      <c r="I168" s="59"/>
      <c r="J168" s="59"/>
      <c r="K168" s="60"/>
      <c r="L168" s="60"/>
      <c r="M168" s="57"/>
      <c r="N168" s="57"/>
      <c r="O168" s="58"/>
      <c r="P168" s="58"/>
      <c r="Q168" s="57"/>
      <c r="R168" s="57"/>
      <c r="S168" s="57"/>
      <c r="T168" s="61"/>
      <c r="U168" s="61"/>
      <c r="V168" s="61" t="s">
        <v>0</v>
      </c>
      <c r="W168" s="57"/>
      <c r="X168" s="58"/>
    </row>
    <row r="169" spans="1:37" ht="12">
      <c r="D169" s="56" t="s">
        <v>248</v>
      </c>
      <c r="E169" s="57"/>
      <c r="F169" s="58"/>
      <c r="G169" s="59"/>
      <c r="H169" s="59"/>
      <c r="I169" s="59"/>
      <c r="J169" s="59"/>
      <c r="K169" s="60"/>
      <c r="L169" s="60"/>
      <c r="M169" s="57"/>
      <c r="N169" s="57"/>
      <c r="O169" s="58"/>
      <c r="P169" s="58"/>
      <c r="Q169" s="57"/>
      <c r="R169" s="57"/>
      <c r="S169" s="57"/>
      <c r="T169" s="61"/>
      <c r="U169" s="61"/>
      <c r="V169" s="61" t="s">
        <v>0</v>
      </c>
      <c r="W169" s="57"/>
      <c r="X169" s="58"/>
    </row>
    <row r="170" spans="1:37" ht="12">
      <c r="D170" s="56" t="s">
        <v>249</v>
      </c>
      <c r="E170" s="57"/>
      <c r="F170" s="58"/>
      <c r="G170" s="59"/>
      <c r="H170" s="59"/>
      <c r="I170" s="59"/>
      <c r="J170" s="59"/>
      <c r="K170" s="60"/>
      <c r="L170" s="60"/>
      <c r="M170" s="57"/>
      <c r="N170" s="57"/>
      <c r="O170" s="58"/>
      <c r="P170" s="58"/>
      <c r="Q170" s="57"/>
      <c r="R170" s="57"/>
      <c r="S170" s="57"/>
      <c r="T170" s="61"/>
      <c r="U170" s="61"/>
      <c r="V170" s="61" t="s">
        <v>0</v>
      </c>
      <c r="W170" s="57"/>
      <c r="X170" s="58"/>
    </row>
    <row r="171" spans="1:37" ht="12">
      <c r="D171" s="56" t="s">
        <v>250</v>
      </c>
      <c r="E171" s="57"/>
      <c r="F171" s="58"/>
      <c r="G171" s="59"/>
      <c r="H171" s="59"/>
      <c r="I171" s="59"/>
      <c r="J171" s="59"/>
      <c r="K171" s="60"/>
      <c r="L171" s="60"/>
      <c r="M171" s="57"/>
      <c r="N171" s="57"/>
      <c r="O171" s="58"/>
      <c r="P171" s="58"/>
      <c r="Q171" s="57"/>
      <c r="R171" s="57"/>
      <c r="S171" s="57"/>
      <c r="T171" s="61"/>
      <c r="U171" s="61"/>
      <c r="V171" s="61" t="s">
        <v>0</v>
      </c>
      <c r="W171" s="57"/>
      <c r="X171" s="58"/>
    </row>
    <row r="172" spans="1:37" ht="12">
      <c r="D172" s="56" t="s">
        <v>251</v>
      </c>
      <c r="E172" s="57"/>
      <c r="F172" s="58"/>
      <c r="G172" s="59"/>
      <c r="H172" s="59"/>
      <c r="I172" s="59"/>
      <c r="J172" s="59"/>
      <c r="K172" s="60"/>
      <c r="L172" s="60"/>
      <c r="M172" s="57"/>
      <c r="N172" s="57"/>
      <c r="O172" s="58"/>
      <c r="P172" s="58"/>
      <c r="Q172" s="57"/>
      <c r="R172" s="57"/>
      <c r="S172" s="57"/>
      <c r="T172" s="61"/>
      <c r="U172" s="61"/>
      <c r="V172" s="61" t="s">
        <v>0</v>
      </c>
      <c r="W172" s="57"/>
      <c r="X172" s="58"/>
    </row>
    <row r="173" spans="1:37" ht="12">
      <c r="A173" s="9">
        <v>31</v>
      </c>
      <c r="B173" s="10" t="s">
        <v>77</v>
      </c>
      <c r="C173" s="11" t="s">
        <v>252</v>
      </c>
      <c r="D173" s="12" t="s">
        <v>253</v>
      </c>
      <c r="E173" s="13">
        <v>0.28499999999999998</v>
      </c>
      <c r="F173" s="14" t="s">
        <v>146</v>
      </c>
      <c r="H173" s="15">
        <f>ROUND(E173*G173,2)</f>
        <v>0</v>
      </c>
      <c r="J173" s="15">
        <f>ROUND(E173*G173,2)</f>
        <v>0</v>
      </c>
      <c r="L173" s="16">
        <f>E173*K173</f>
        <v>0</v>
      </c>
      <c r="N173" s="13">
        <f>E173*M173</f>
        <v>0</v>
      </c>
      <c r="O173" s="14">
        <v>0</v>
      </c>
      <c r="P173" s="14" t="s">
        <v>81</v>
      </c>
      <c r="V173" s="17" t="s">
        <v>65</v>
      </c>
      <c r="X173" s="11" t="s">
        <v>252</v>
      </c>
      <c r="Y173" s="11" t="s">
        <v>254</v>
      </c>
      <c r="Z173" s="14" t="s">
        <v>118</v>
      </c>
      <c r="AJ173" s="1" t="s">
        <v>84</v>
      </c>
      <c r="AK173" s="1" t="s">
        <v>85</v>
      </c>
    </row>
    <row r="174" spans="1:37" ht="12">
      <c r="D174" s="56" t="s">
        <v>246</v>
      </c>
      <c r="E174" s="57"/>
      <c r="F174" s="58"/>
      <c r="G174" s="59"/>
      <c r="H174" s="59"/>
      <c r="I174" s="59"/>
      <c r="J174" s="59"/>
      <c r="K174" s="60"/>
      <c r="L174" s="60"/>
      <c r="M174" s="57"/>
      <c r="N174" s="57"/>
      <c r="O174" s="58"/>
      <c r="P174" s="58"/>
      <c r="Q174" s="57"/>
      <c r="R174" s="57"/>
      <c r="S174" s="57"/>
      <c r="T174" s="61"/>
      <c r="U174" s="61"/>
      <c r="V174" s="61" t="s">
        <v>0</v>
      </c>
      <c r="W174" s="57"/>
      <c r="X174" s="58"/>
    </row>
    <row r="175" spans="1:37" ht="12">
      <c r="D175" s="56" t="s">
        <v>247</v>
      </c>
      <c r="E175" s="57"/>
      <c r="F175" s="58"/>
      <c r="G175" s="59"/>
      <c r="H175" s="59"/>
      <c r="I175" s="59"/>
      <c r="J175" s="59"/>
      <c r="K175" s="60"/>
      <c r="L175" s="60"/>
      <c r="M175" s="57"/>
      <c r="N175" s="57"/>
      <c r="O175" s="58"/>
      <c r="P175" s="58"/>
      <c r="Q175" s="57"/>
      <c r="R175" s="57"/>
      <c r="S175" s="57"/>
      <c r="T175" s="61"/>
      <c r="U175" s="61"/>
      <c r="V175" s="61" t="s">
        <v>0</v>
      </c>
      <c r="W175" s="57"/>
      <c r="X175" s="58"/>
    </row>
    <row r="176" spans="1:37" ht="12">
      <c r="D176" s="56" t="s">
        <v>255</v>
      </c>
      <c r="E176" s="57"/>
      <c r="F176" s="58"/>
      <c r="G176" s="59"/>
      <c r="H176" s="59"/>
      <c r="I176" s="59"/>
      <c r="J176" s="59"/>
      <c r="K176" s="60"/>
      <c r="L176" s="60"/>
      <c r="M176" s="57"/>
      <c r="N176" s="57"/>
      <c r="O176" s="58"/>
      <c r="P176" s="58"/>
      <c r="Q176" s="57"/>
      <c r="R176" s="57"/>
      <c r="S176" s="57"/>
      <c r="T176" s="61"/>
      <c r="U176" s="61"/>
      <c r="V176" s="61" t="s">
        <v>0</v>
      </c>
      <c r="W176" s="57"/>
      <c r="X176" s="58"/>
    </row>
    <row r="177" spans="1:37" ht="12">
      <c r="A177" s="9">
        <v>32</v>
      </c>
      <c r="B177" s="10" t="s">
        <v>77</v>
      </c>
      <c r="C177" s="11" t="s">
        <v>256</v>
      </c>
      <c r="D177" s="12" t="s">
        <v>257</v>
      </c>
      <c r="E177" s="13">
        <v>15.759</v>
      </c>
      <c r="F177" s="14" t="s">
        <v>133</v>
      </c>
      <c r="H177" s="15">
        <f>ROUND(E177*G177,2)</f>
        <v>0</v>
      </c>
      <c r="J177" s="15">
        <f>ROUND(E177*G177,2)</f>
        <v>0</v>
      </c>
      <c r="L177" s="16">
        <f>E177*K177</f>
        <v>0</v>
      </c>
      <c r="N177" s="13">
        <f>E177*M177</f>
        <v>0</v>
      </c>
      <c r="O177" s="14">
        <v>0</v>
      </c>
      <c r="P177" s="14" t="s">
        <v>81</v>
      </c>
      <c r="V177" s="17" t="s">
        <v>65</v>
      </c>
      <c r="X177" s="11" t="s">
        <v>256</v>
      </c>
      <c r="Y177" s="11" t="s">
        <v>258</v>
      </c>
      <c r="Z177" s="14" t="s">
        <v>118</v>
      </c>
      <c r="AJ177" s="1" t="s">
        <v>84</v>
      </c>
      <c r="AK177" s="1" t="s">
        <v>85</v>
      </c>
    </row>
    <row r="178" spans="1:37" ht="12">
      <c r="D178" s="56" t="s">
        <v>246</v>
      </c>
      <c r="E178" s="57"/>
      <c r="F178" s="58"/>
      <c r="G178" s="59"/>
      <c r="H178" s="59"/>
      <c r="I178" s="59"/>
      <c r="J178" s="59"/>
      <c r="K178" s="60"/>
      <c r="L178" s="60"/>
      <c r="M178" s="57"/>
      <c r="N178" s="57"/>
      <c r="O178" s="58"/>
      <c r="P178" s="58"/>
      <c r="Q178" s="57"/>
      <c r="R178" s="57"/>
      <c r="S178" s="57"/>
      <c r="T178" s="61"/>
      <c r="U178" s="61"/>
      <c r="V178" s="61" t="s">
        <v>0</v>
      </c>
      <c r="W178" s="57"/>
      <c r="X178" s="58"/>
    </row>
    <row r="179" spans="1:37" ht="12">
      <c r="D179" s="56" t="s">
        <v>247</v>
      </c>
      <c r="E179" s="57"/>
      <c r="F179" s="58"/>
      <c r="G179" s="59"/>
      <c r="H179" s="59"/>
      <c r="I179" s="59"/>
      <c r="J179" s="59"/>
      <c r="K179" s="60"/>
      <c r="L179" s="60"/>
      <c r="M179" s="57"/>
      <c r="N179" s="57"/>
      <c r="O179" s="58"/>
      <c r="P179" s="58"/>
      <c r="Q179" s="57"/>
      <c r="R179" s="57"/>
      <c r="S179" s="57"/>
      <c r="T179" s="61"/>
      <c r="U179" s="61"/>
      <c r="V179" s="61" t="s">
        <v>0</v>
      </c>
      <c r="W179" s="57"/>
      <c r="X179" s="58"/>
    </row>
    <row r="180" spans="1:37" ht="12">
      <c r="D180" s="56" t="s">
        <v>259</v>
      </c>
      <c r="E180" s="57"/>
      <c r="F180" s="58"/>
      <c r="G180" s="59"/>
      <c r="H180" s="59"/>
      <c r="I180" s="59"/>
      <c r="J180" s="59"/>
      <c r="K180" s="60"/>
      <c r="L180" s="60"/>
      <c r="M180" s="57"/>
      <c r="N180" s="57"/>
      <c r="O180" s="58"/>
      <c r="P180" s="58"/>
      <c r="Q180" s="57"/>
      <c r="R180" s="57"/>
      <c r="S180" s="57"/>
      <c r="T180" s="61"/>
      <c r="U180" s="61"/>
      <c r="V180" s="61" t="s">
        <v>0</v>
      </c>
      <c r="W180" s="57"/>
      <c r="X180" s="58"/>
    </row>
    <row r="181" spans="1:37" ht="12">
      <c r="D181" s="56" t="s">
        <v>260</v>
      </c>
      <c r="E181" s="57"/>
      <c r="F181" s="58"/>
      <c r="G181" s="59"/>
      <c r="H181" s="59"/>
      <c r="I181" s="59"/>
      <c r="J181" s="59"/>
      <c r="K181" s="60"/>
      <c r="L181" s="60"/>
      <c r="M181" s="57"/>
      <c r="N181" s="57"/>
      <c r="O181" s="58"/>
      <c r="P181" s="58"/>
      <c r="Q181" s="57"/>
      <c r="R181" s="57"/>
      <c r="S181" s="57"/>
      <c r="T181" s="61"/>
      <c r="U181" s="61"/>
      <c r="V181" s="61" t="s">
        <v>0</v>
      </c>
      <c r="W181" s="57"/>
      <c r="X181" s="58"/>
    </row>
    <row r="182" spans="1:37" ht="12">
      <c r="D182" s="56" t="s">
        <v>261</v>
      </c>
      <c r="E182" s="57"/>
      <c r="F182" s="58"/>
      <c r="G182" s="59"/>
      <c r="H182" s="59"/>
      <c r="I182" s="59"/>
      <c r="J182" s="59"/>
      <c r="K182" s="60"/>
      <c r="L182" s="60"/>
      <c r="M182" s="57"/>
      <c r="N182" s="57"/>
      <c r="O182" s="58"/>
      <c r="P182" s="58"/>
      <c r="Q182" s="57"/>
      <c r="R182" s="57"/>
      <c r="S182" s="57"/>
      <c r="T182" s="61"/>
      <c r="U182" s="61"/>
      <c r="V182" s="61" t="s">
        <v>0</v>
      </c>
      <c r="W182" s="57"/>
      <c r="X182" s="58"/>
    </row>
    <row r="183" spans="1:37" ht="12">
      <c r="D183" s="56" t="s">
        <v>262</v>
      </c>
      <c r="E183" s="57"/>
      <c r="F183" s="58"/>
      <c r="G183" s="59"/>
      <c r="H183" s="59"/>
      <c r="I183" s="59"/>
      <c r="J183" s="59"/>
      <c r="K183" s="60"/>
      <c r="L183" s="60"/>
      <c r="M183" s="57"/>
      <c r="N183" s="57"/>
      <c r="O183" s="58"/>
      <c r="P183" s="58"/>
      <c r="Q183" s="57"/>
      <c r="R183" s="57"/>
      <c r="S183" s="57"/>
      <c r="T183" s="61"/>
      <c r="U183" s="61"/>
      <c r="V183" s="61" t="s">
        <v>0</v>
      </c>
      <c r="W183" s="57"/>
      <c r="X183" s="58"/>
    </row>
    <row r="184" spans="1:37" ht="12">
      <c r="A184" s="9">
        <v>33</v>
      </c>
      <c r="B184" s="10" t="s">
        <v>77</v>
      </c>
      <c r="C184" s="11" t="s">
        <v>263</v>
      </c>
      <c r="D184" s="12" t="s">
        <v>264</v>
      </c>
      <c r="E184" s="13">
        <v>15.759</v>
      </c>
      <c r="F184" s="14" t="s">
        <v>133</v>
      </c>
      <c r="H184" s="15">
        <f>ROUND(E184*G184,2)</f>
        <v>0</v>
      </c>
      <c r="J184" s="15">
        <f>ROUND(E184*G184,2)</f>
        <v>0</v>
      </c>
      <c r="L184" s="16">
        <f>E184*K184</f>
        <v>0</v>
      </c>
      <c r="N184" s="13">
        <f>E184*M184</f>
        <v>0</v>
      </c>
      <c r="O184" s="14">
        <v>0</v>
      </c>
      <c r="P184" s="14" t="s">
        <v>81</v>
      </c>
      <c r="V184" s="17" t="s">
        <v>65</v>
      </c>
      <c r="X184" s="11" t="s">
        <v>263</v>
      </c>
      <c r="Y184" s="11" t="s">
        <v>265</v>
      </c>
      <c r="Z184" s="14" t="s">
        <v>118</v>
      </c>
      <c r="AJ184" s="1" t="s">
        <v>84</v>
      </c>
      <c r="AK184" s="1" t="s">
        <v>85</v>
      </c>
    </row>
    <row r="185" spans="1:37" ht="12">
      <c r="A185" s="9">
        <v>34</v>
      </c>
      <c r="B185" s="10" t="s">
        <v>77</v>
      </c>
      <c r="C185" s="11" t="s">
        <v>266</v>
      </c>
      <c r="D185" s="12" t="s">
        <v>267</v>
      </c>
      <c r="E185" s="13">
        <v>5.4</v>
      </c>
      <c r="F185" s="14" t="s">
        <v>133</v>
      </c>
      <c r="H185" s="15">
        <f>ROUND(E185*G185,2)</f>
        <v>0</v>
      </c>
      <c r="J185" s="15">
        <f>ROUND(E185*G185,2)</f>
        <v>0</v>
      </c>
      <c r="L185" s="16">
        <f>E185*K185</f>
        <v>0</v>
      </c>
      <c r="N185" s="13">
        <f>E185*M185</f>
        <v>0</v>
      </c>
      <c r="O185" s="14">
        <v>0</v>
      </c>
      <c r="P185" s="14" t="s">
        <v>81</v>
      </c>
      <c r="V185" s="17" t="s">
        <v>65</v>
      </c>
      <c r="X185" s="11" t="s">
        <v>266</v>
      </c>
      <c r="Y185" s="11" t="s">
        <v>268</v>
      </c>
      <c r="Z185" s="14" t="s">
        <v>118</v>
      </c>
      <c r="AJ185" s="1" t="s">
        <v>84</v>
      </c>
      <c r="AK185" s="1" t="s">
        <v>85</v>
      </c>
    </row>
    <row r="186" spans="1:37" ht="12">
      <c r="D186" s="56" t="s">
        <v>246</v>
      </c>
      <c r="E186" s="57"/>
      <c r="F186" s="58"/>
      <c r="G186" s="59"/>
      <c r="H186" s="59"/>
      <c r="I186" s="59"/>
      <c r="J186" s="59"/>
      <c r="K186" s="60"/>
      <c r="L186" s="60"/>
      <c r="M186" s="57"/>
      <c r="N186" s="57"/>
      <c r="O186" s="58"/>
      <c r="P186" s="58"/>
      <c r="Q186" s="57"/>
      <c r="R186" s="57"/>
      <c r="S186" s="57"/>
      <c r="T186" s="61"/>
      <c r="U186" s="61"/>
      <c r="V186" s="61" t="s">
        <v>0</v>
      </c>
      <c r="W186" s="57"/>
      <c r="X186" s="58"/>
    </row>
    <row r="187" spans="1:37" ht="12">
      <c r="D187" s="56" t="s">
        <v>247</v>
      </c>
      <c r="E187" s="57"/>
      <c r="F187" s="58"/>
      <c r="G187" s="59"/>
      <c r="H187" s="59"/>
      <c r="I187" s="59"/>
      <c r="J187" s="59"/>
      <c r="K187" s="60"/>
      <c r="L187" s="60"/>
      <c r="M187" s="57"/>
      <c r="N187" s="57"/>
      <c r="O187" s="58"/>
      <c r="P187" s="58"/>
      <c r="Q187" s="57"/>
      <c r="R187" s="57"/>
      <c r="S187" s="57"/>
      <c r="T187" s="61"/>
      <c r="U187" s="61"/>
      <c r="V187" s="61" t="s">
        <v>0</v>
      </c>
      <c r="W187" s="57"/>
      <c r="X187" s="58"/>
    </row>
    <row r="188" spans="1:37" ht="12">
      <c r="D188" s="56" t="s">
        <v>269</v>
      </c>
      <c r="E188" s="57"/>
      <c r="F188" s="58"/>
      <c r="G188" s="59"/>
      <c r="H188" s="59"/>
      <c r="I188" s="59"/>
      <c r="J188" s="59"/>
      <c r="K188" s="60"/>
      <c r="L188" s="60"/>
      <c r="M188" s="57"/>
      <c r="N188" s="57"/>
      <c r="O188" s="58"/>
      <c r="P188" s="58"/>
      <c r="Q188" s="57"/>
      <c r="R188" s="57"/>
      <c r="S188" s="57"/>
      <c r="T188" s="61"/>
      <c r="U188" s="61"/>
      <c r="V188" s="61" t="s">
        <v>0</v>
      </c>
      <c r="W188" s="57"/>
      <c r="X188" s="58"/>
    </row>
    <row r="189" spans="1:37" ht="12">
      <c r="A189" s="9">
        <v>35</v>
      </c>
      <c r="B189" s="10" t="s">
        <v>77</v>
      </c>
      <c r="C189" s="11" t="s">
        <v>270</v>
      </c>
      <c r="D189" s="12" t="s">
        <v>271</v>
      </c>
      <c r="E189" s="13">
        <v>5.4</v>
      </c>
      <c r="F189" s="14" t="s">
        <v>133</v>
      </c>
      <c r="H189" s="15">
        <f>ROUND(E189*G189,2)</f>
        <v>0</v>
      </c>
      <c r="J189" s="15">
        <f>ROUND(E189*G189,2)</f>
        <v>0</v>
      </c>
      <c r="L189" s="16">
        <f>E189*K189</f>
        <v>0</v>
      </c>
      <c r="N189" s="13">
        <f>E189*M189</f>
        <v>0</v>
      </c>
      <c r="O189" s="14">
        <v>0</v>
      </c>
      <c r="P189" s="14" t="s">
        <v>81</v>
      </c>
      <c r="V189" s="17" t="s">
        <v>65</v>
      </c>
      <c r="X189" s="11" t="s">
        <v>270</v>
      </c>
      <c r="Y189" s="11" t="s">
        <v>272</v>
      </c>
      <c r="Z189" s="14" t="s">
        <v>118</v>
      </c>
      <c r="AJ189" s="1" t="s">
        <v>84</v>
      </c>
      <c r="AK189" s="1" t="s">
        <v>85</v>
      </c>
    </row>
    <row r="190" spans="1:37" ht="12">
      <c r="D190" s="62" t="s">
        <v>273</v>
      </c>
      <c r="E190" s="63">
        <f>J190</f>
        <v>0</v>
      </c>
      <c r="H190" s="63">
        <f>SUM(H110:H189)</f>
        <v>0</v>
      </c>
      <c r="I190" s="63">
        <f>SUM(I110:I189)</f>
        <v>0</v>
      </c>
      <c r="J190" s="63">
        <f>SUM(J110:J189)</f>
        <v>0</v>
      </c>
      <c r="L190" s="64">
        <f>SUM(L110:L189)</f>
        <v>0</v>
      </c>
      <c r="N190" s="65">
        <f>SUM(N110:N189)</f>
        <v>0</v>
      </c>
      <c r="W190" s="13">
        <f>SUM(W110:W189)</f>
        <v>0</v>
      </c>
    </row>
    <row r="192" spans="1:37">
      <c r="B192" s="11" t="s">
        <v>274</v>
      </c>
    </row>
    <row r="193" spans="1:37" ht="12">
      <c r="A193" s="9">
        <v>36</v>
      </c>
      <c r="B193" s="10" t="s">
        <v>77</v>
      </c>
      <c r="C193" s="11" t="s">
        <v>275</v>
      </c>
      <c r="D193" s="12" t="s">
        <v>276</v>
      </c>
      <c r="E193" s="13">
        <v>272.423</v>
      </c>
      <c r="F193" s="14" t="s">
        <v>133</v>
      </c>
      <c r="H193" s="15">
        <f>ROUND(E193*G193,2)</f>
        <v>0</v>
      </c>
      <c r="J193" s="15">
        <f>ROUND(E193*G193,2)</f>
        <v>0</v>
      </c>
      <c r="L193" s="16">
        <f>E193*K193</f>
        <v>0</v>
      </c>
      <c r="N193" s="13">
        <f>E193*M193</f>
        <v>0</v>
      </c>
      <c r="O193" s="14">
        <v>0</v>
      </c>
      <c r="P193" s="14" t="s">
        <v>81</v>
      </c>
      <c r="V193" s="17" t="s">
        <v>65</v>
      </c>
      <c r="X193" s="11" t="s">
        <v>275</v>
      </c>
      <c r="Y193" s="11" t="s">
        <v>277</v>
      </c>
      <c r="Z193" s="14" t="s">
        <v>278</v>
      </c>
      <c r="AJ193" s="1" t="s">
        <v>84</v>
      </c>
      <c r="AK193" s="1" t="s">
        <v>85</v>
      </c>
    </row>
    <row r="194" spans="1:37" ht="12">
      <c r="D194" s="56" t="s">
        <v>279</v>
      </c>
      <c r="E194" s="57"/>
      <c r="F194" s="58"/>
      <c r="G194" s="59"/>
      <c r="H194" s="59"/>
      <c r="I194" s="59"/>
      <c r="J194" s="59"/>
      <c r="K194" s="60"/>
      <c r="L194" s="60"/>
      <c r="M194" s="57"/>
      <c r="N194" s="57"/>
      <c r="O194" s="58"/>
      <c r="P194" s="58"/>
      <c r="Q194" s="57"/>
      <c r="R194" s="57"/>
      <c r="S194" s="57"/>
      <c r="T194" s="61"/>
      <c r="U194" s="61"/>
      <c r="V194" s="61" t="s">
        <v>0</v>
      </c>
      <c r="W194" s="57"/>
      <c r="X194" s="58"/>
    </row>
    <row r="195" spans="1:37" ht="12">
      <c r="D195" s="56" t="s">
        <v>280</v>
      </c>
      <c r="E195" s="57"/>
      <c r="F195" s="58"/>
      <c r="G195" s="59"/>
      <c r="H195" s="59"/>
      <c r="I195" s="59"/>
      <c r="J195" s="59"/>
      <c r="K195" s="60"/>
      <c r="L195" s="60"/>
      <c r="M195" s="57"/>
      <c r="N195" s="57"/>
      <c r="O195" s="58"/>
      <c r="P195" s="58"/>
      <c r="Q195" s="57"/>
      <c r="R195" s="57"/>
      <c r="S195" s="57"/>
      <c r="T195" s="61"/>
      <c r="U195" s="61"/>
      <c r="V195" s="61" t="s">
        <v>0</v>
      </c>
      <c r="W195" s="57"/>
      <c r="X195" s="58"/>
    </row>
    <row r="196" spans="1:37" ht="12">
      <c r="D196" s="56" t="s">
        <v>281</v>
      </c>
      <c r="E196" s="57"/>
      <c r="F196" s="58"/>
      <c r="G196" s="59"/>
      <c r="H196" s="59"/>
      <c r="I196" s="59"/>
      <c r="J196" s="59"/>
      <c r="K196" s="60"/>
      <c r="L196" s="60"/>
      <c r="M196" s="57"/>
      <c r="N196" s="57"/>
      <c r="O196" s="58"/>
      <c r="P196" s="58"/>
      <c r="Q196" s="57"/>
      <c r="R196" s="57"/>
      <c r="S196" s="57"/>
      <c r="T196" s="61"/>
      <c r="U196" s="61"/>
      <c r="V196" s="61" t="s">
        <v>0</v>
      </c>
      <c r="W196" s="57"/>
      <c r="X196" s="58"/>
    </row>
    <row r="197" spans="1:37" ht="12">
      <c r="D197" s="56" t="s">
        <v>282</v>
      </c>
      <c r="E197" s="57"/>
      <c r="F197" s="58"/>
      <c r="G197" s="59"/>
      <c r="H197" s="59"/>
      <c r="I197" s="59"/>
      <c r="J197" s="59"/>
      <c r="K197" s="60"/>
      <c r="L197" s="60"/>
      <c r="M197" s="57"/>
      <c r="N197" s="57"/>
      <c r="O197" s="58"/>
      <c r="P197" s="58"/>
      <c r="Q197" s="57"/>
      <c r="R197" s="57"/>
      <c r="S197" s="57"/>
      <c r="T197" s="61"/>
      <c r="U197" s="61"/>
      <c r="V197" s="61" t="s">
        <v>0</v>
      </c>
      <c r="W197" s="57"/>
      <c r="X197" s="58"/>
    </row>
    <row r="198" spans="1:37" ht="12">
      <c r="D198" s="56" t="s">
        <v>283</v>
      </c>
      <c r="E198" s="57"/>
      <c r="F198" s="58"/>
      <c r="G198" s="59"/>
      <c r="H198" s="59"/>
      <c r="I198" s="59"/>
      <c r="J198" s="59"/>
      <c r="K198" s="60"/>
      <c r="L198" s="60"/>
      <c r="M198" s="57"/>
      <c r="N198" s="57"/>
      <c r="O198" s="58"/>
      <c r="P198" s="58"/>
      <c r="Q198" s="57"/>
      <c r="R198" s="57"/>
      <c r="S198" s="57"/>
      <c r="T198" s="61"/>
      <c r="U198" s="61"/>
      <c r="V198" s="61" t="s">
        <v>0</v>
      </c>
      <c r="W198" s="57"/>
      <c r="X198" s="58"/>
    </row>
    <row r="199" spans="1:37" ht="12">
      <c r="D199" s="56" t="s">
        <v>284</v>
      </c>
      <c r="E199" s="57"/>
      <c r="F199" s="58"/>
      <c r="G199" s="59"/>
      <c r="H199" s="59"/>
      <c r="I199" s="59"/>
      <c r="J199" s="59"/>
      <c r="K199" s="60"/>
      <c r="L199" s="60"/>
      <c r="M199" s="57"/>
      <c r="N199" s="57"/>
      <c r="O199" s="58"/>
      <c r="P199" s="58"/>
      <c r="Q199" s="57"/>
      <c r="R199" s="57"/>
      <c r="S199" s="57"/>
      <c r="T199" s="61"/>
      <c r="U199" s="61"/>
      <c r="V199" s="61" t="s">
        <v>0</v>
      </c>
      <c r="W199" s="57"/>
      <c r="X199" s="58"/>
    </row>
    <row r="200" spans="1:37" ht="12">
      <c r="A200" s="9">
        <v>37</v>
      </c>
      <c r="B200" s="10" t="s">
        <v>77</v>
      </c>
      <c r="C200" s="11" t="s">
        <v>285</v>
      </c>
      <c r="D200" s="12" t="s">
        <v>286</v>
      </c>
      <c r="E200" s="13">
        <v>12.920999999999999</v>
      </c>
      <c r="F200" s="14" t="s">
        <v>133</v>
      </c>
      <c r="H200" s="15">
        <f>ROUND(E200*G200,2)</f>
        <v>0</v>
      </c>
      <c r="J200" s="15">
        <f>ROUND(E200*G200,2)</f>
        <v>0</v>
      </c>
      <c r="L200" s="16">
        <f>E200*K200</f>
        <v>0</v>
      </c>
      <c r="N200" s="13">
        <f>E200*M200</f>
        <v>0</v>
      </c>
      <c r="O200" s="14">
        <v>0</v>
      </c>
      <c r="P200" s="14" t="s">
        <v>81</v>
      </c>
      <c r="V200" s="17" t="s">
        <v>65</v>
      </c>
      <c r="X200" s="11" t="s">
        <v>285</v>
      </c>
      <c r="Y200" s="11" t="s">
        <v>287</v>
      </c>
      <c r="Z200" s="14" t="s">
        <v>278</v>
      </c>
      <c r="AJ200" s="1" t="s">
        <v>84</v>
      </c>
      <c r="AK200" s="1" t="s">
        <v>85</v>
      </c>
    </row>
    <row r="201" spans="1:37" ht="12">
      <c r="D201" s="56" t="s">
        <v>288</v>
      </c>
      <c r="E201" s="57"/>
      <c r="F201" s="58"/>
      <c r="G201" s="59"/>
      <c r="H201" s="59"/>
      <c r="I201" s="59"/>
      <c r="J201" s="59"/>
      <c r="K201" s="60"/>
      <c r="L201" s="60"/>
      <c r="M201" s="57"/>
      <c r="N201" s="57"/>
      <c r="O201" s="58"/>
      <c r="P201" s="58"/>
      <c r="Q201" s="57"/>
      <c r="R201" s="57"/>
      <c r="S201" s="57"/>
      <c r="T201" s="61"/>
      <c r="U201" s="61"/>
      <c r="V201" s="61" t="s">
        <v>0</v>
      </c>
      <c r="W201" s="57"/>
      <c r="X201" s="58"/>
    </row>
    <row r="202" spans="1:37" ht="12">
      <c r="D202" s="56" t="s">
        <v>289</v>
      </c>
      <c r="E202" s="57"/>
      <c r="F202" s="58"/>
      <c r="G202" s="59"/>
      <c r="H202" s="59"/>
      <c r="I202" s="59"/>
      <c r="J202" s="59"/>
      <c r="K202" s="60"/>
      <c r="L202" s="60"/>
      <c r="M202" s="57"/>
      <c r="N202" s="57"/>
      <c r="O202" s="58"/>
      <c r="P202" s="58"/>
      <c r="Q202" s="57"/>
      <c r="R202" s="57"/>
      <c r="S202" s="57"/>
      <c r="T202" s="61"/>
      <c r="U202" s="61"/>
      <c r="V202" s="61" t="s">
        <v>0</v>
      </c>
      <c r="W202" s="57"/>
      <c r="X202" s="58"/>
    </row>
    <row r="203" spans="1:37" ht="12">
      <c r="D203" s="56" t="s">
        <v>290</v>
      </c>
      <c r="E203" s="57"/>
      <c r="F203" s="58"/>
      <c r="G203" s="59"/>
      <c r="H203" s="59"/>
      <c r="I203" s="59"/>
      <c r="J203" s="59"/>
      <c r="K203" s="60"/>
      <c r="L203" s="60"/>
      <c r="M203" s="57"/>
      <c r="N203" s="57"/>
      <c r="O203" s="58"/>
      <c r="P203" s="58"/>
      <c r="Q203" s="57"/>
      <c r="R203" s="57"/>
      <c r="S203" s="57"/>
      <c r="T203" s="61"/>
      <c r="U203" s="61"/>
      <c r="V203" s="61" t="s">
        <v>0</v>
      </c>
      <c r="W203" s="57"/>
      <c r="X203" s="58"/>
    </row>
    <row r="204" spans="1:37" ht="12">
      <c r="D204" s="56" t="s">
        <v>291</v>
      </c>
      <c r="E204" s="57"/>
      <c r="F204" s="58"/>
      <c r="G204" s="59"/>
      <c r="H204" s="59"/>
      <c r="I204" s="59"/>
      <c r="J204" s="59"/>
      <c r="K204" s="60"/>
      <c r="L204" s="60"/>
      <c r="M204" s="57"/>
      <c r="N204" s="57"/>
      <c r="O204" s="58"/>
      <c r="P204" s="58"/>
      <c r="Q204" s="57"/>
      <c r="R204" s="57"/>
      <c r="S204" s="57"/>
      <c r="T204" s="61"/>
      <c r="U204" s="61"/>
      <c r="V204" s="61" t="s">
        <v>0</v>
      </c>
      <c r="W204" s="57"/>
      <c r="X204" s="58"/>
    </row>
    <row r="205" spans="1:37" ht="12">
      <c r="A205" s="9">
        <v>38</v>
      </c>
      <c r="B205" s="10" t="s">
        <v>77</v>
      </c>
      <c r="C205" s="11" t="s">
        <v>292</v>
      </c>
      <c r="D205" s="12" t="s">
        <v>293</v>
      </c>
      <c r="E205" s="13">
        <v>313.77499999999998</v>
      </c>
      <c r="F205" s="14" t="s">
        <v>133</v>
      </c>
      <c r="H205" s="15">
        <f>ROUND(E205*G205,2)</f>
        <v>0</v>
      </c>
      <c r="J205" s="15">
        <f>ROUND(E205*G205,2)</f>
        <v>0</v>
      </c>
      <c r="L205" s="16">
        <f>E205*K205</f>
        <v>0</v>
      </c>
      <c r="N205" s="13">
        <f>E205*M205</f>
        <v>0</v>
      </c>
      <c r="O205" s="14">
        <v>0</v>
      </c>
      <c r="P205" s="14" t="s">
        <v>81</v>
      </c>
      <c r="V205" s="17" t="s">
        <v>65</v>
      </c>
      <c r="X205" s="11" t="s">
        <v>292</v>
      </c>
      <c r="Y205" s="11" t="s">
        <v>294</v>
      </c>
      <c r="Z205" s="14" t="s">
        <v>278</v>
      </c>
      <c r="AJ205" s="1" t="s">
        <v>84</v>
      </c>
      <c r="AK205" s="1" t="s">
        <v>85</v>
      </c>
    </row>
    <row r="206" spans="1:37" ht="12">
      <c r="D206" s="56" t="s">
        <v>295</v>
      </c>
      <c r="E206" s="57"/>
      <c r="F206" s="58"/>
      <c r="G206" s="59"/>
      <c r="H206" s="59"/>
      <c r="I206" s="59"/>
      <c r="J206" s="59"/>
      <c r="K206" s="60"/>
      <c r="L206" s="60"/>
      <c r="M206" s="57"/>
      <c r="N206" s="57"/>
      <c r="O206" s="58"/>
      <c r="P206" s="58"/>
      <c r="Q206" s="57"/>
      <c r="R206" s="57"/>
      <c r="S206" s="57"/>
      <c r="T206" s="61"/>
      <c r="U206" s="61"/>
      <c r="V206" s="61" t="s">
        <v>0</v>
      </c>
      <c r="W206" s="57"/>
      <c r="X206" s="58"/>
    </row>
    <row r="207" spans="1:37" ht="12">
      <c r="D207" s="56" t="s">
        <v>296</v>
      </c>
      <c r="E207" s="57"/>
      <c r="F207" s="58"/>
      <c r="G207" s="59"/>
      <c r="H207" s="59"/>
      <c r="I207" s="59"/>
      <c r="J207" s="59"/>
      <c r="K207" s="60"/>
      <c r="L207" s="60"/>
      <c r="M207" s="57"/>
      <c r="N207" s="57"/>
      <c r="O207" s="58"/>
      <c r="P207" s="58"/>
      <c r="Q207" s="57"/>
      <c r="R207" s="57"/>
      <c r="S207" s="57"/>
      <c r="T207" s="61"/>
      <c r="U207" s="61"/>
      <c r="V207" s="61" t="s">
        <v>0</v>
      </c>
      <c r="W207" s="57"/>
      <c r="X207" s="58"/>
    </row>
    <row r="208" spans="1:37" ht="12">
      <c r="D208" s="56" t="s">
        <v>297</v>
      </c>
      <c r="E208" s="57"/>
      <c r="F208" s="58"/>
      <c r="G208" s="59"/>
      <c r="H208" s="59"/>
      <c r="I208" s="59"/>
      <c r="J208" s="59"/>
      <c r="K208" s="60"/>
      <c r="L208" s="60"/>
      <c r="M208" s="57"/>
      <c r="N208" s="57"/>
      <c r="O208" s="58"/>
      <c r="P208" s="58"/>
      <c r="Q208" s="57"/>
      <c r="R208" s="57"/>
      <c r="S208" s="57"/>
      <c r="T208" s="61"/>
      <c r="U208" s="61"/>
      <c r="V208" s="61" t="s">
        <v>0</v>
      </c>
      <c r="W208" s="57"/>
      <c r="X208" s="58"/>
    </row>
    <row r="209" spans="1:37" ht="12">
      <c r="D209" s="56" t="s">
        <v>298</v>
      </c>
      <c r="E209" s="57"/>
      <c r="F209" s="58"/>
      <c r="G209" s="59"/>
      <c r="H209" s="59"/>
      <c r="I209" s="59"/>
      <c r="J209" s="59"/>
      <c r="K209" s="60"/>
      <c r="L209" s="60"/>
      <c r="M209" s="57"/>
      <c r="N209" s="57"/>
      <c r="O209" s="58"/>
      <c r="P209" s="58"/>
      <c r="Q209" s="57"/>
      <c r="R209" s="57"/>
      <c r="S209" s="57"/>
      <c r="T209" s="61"/>
      <c r="U209" s="61"/>
      <c r="V209" s="61" t="s">
        <v>0</v>
      </c>
      <c r="W209" s="57"/>
      <c r="X209" s="58"/>
    </row>
    <row r="210" spans="1:37" ht="12">
      <c r="D210" s="56" t="s">
        <v>291</v>
      </c>
      <c r="E210" s="57"/>
      <c r="F210" s="58"/>
      <c r="G210" s="59"/>
      <c r="H210" s="59"/>
      <c r="I210" s="59"/>
      <c r="J210" s="59"/>
      <c r="K210" s="60"/>
      <c r="L210" s="60"/>
      <c r="M210" s="57"/>
      <c r="N210" s="57"/>
      <c r="O210" s="58"/>
      <c r="P210" s="58"/>
      <c r="Q210" s="57"/>
      <c r="R210" s="57"/>
      <c r="S210" s="57"/>
      <c r="T210" s="61"/>
      <c r="U210" s="61"/>
      <c r="V210" s="61" t="s">
        <v>0</v>
      </c>
      <c r="W210" s="57"/>
      <c r="X210" s="58"/>
    </row>
    <row r="211" spans="1:37" ht="12">
      <c r="D211" s="56" t="s">
        <v>299</v>
      </c>
      <c r="E211" s="57"/>
      <c r="F211" s="58"/>
      <c r="G211" s="59"/>
      <c r="H211" s="59"/>
      <c r="I211" s="59"/>
      <c r="J211" s="59"/>
      <c r="K211" s="60"/>
      <c r="L211" s="60"/>
      <c r="M211" s="57"/>
      <c r="N211" s="57"/>
      <c r="O211" s="58"/>
      <c r="P211" s="58"/>
      <c r="Q211" s="57"/>
      <c r="R211" s="57"/>
      <c r="S211" s="57"/>
      <c r="T211" s="61"/>
      <c r="U211" s="61"/>
      <c r="V211" s="61" t="s">
        <v>0</v>
      </c>
      <c r="W211" s="57"/>
      <c r="X211" s="58"/>
    </row>
    <row r="212" spans="1:37" ht="12">
      <c r="D212" s="56" t="s">
        <v>300</v>
      </c>
      <c r="E212" s="57"/>
      <c r="F212" s="58"/>
      <c r="G212" s="59"/>
      <c r="H212" s="59"/>
      <c r="I212" s="59"/>
      <c r="J212" s="59"/>
      <c r="K212" s="60"/>
      <c r="L212" s="60"/>
      <c r="M212" s="57"/>
      <c r="N212" s="57"/>
      <c r="O212" s="58"/>
      <c r="P212" s="58"/>
      <c r="Q212" s="57"/>
      <c r="R212" s="57"/>
      <c r="S212" s="57"/>
      <c r="T212" s="61"/>
      <c r="U212" s="61"/>
      <c r="V212" s="61" t="s">
        <v>0</v>
      </c>
      <c r="W212" s="57"/>
      <c r="X212" s="58"/>
    </row>
    <row r="213" spans="1:37" ht="12">
      <c r="D213" s="56" t="s">
        <v>301</v>
      </c>
      <c r="E213" s="57"/>
      <c r="F213" s="58"/>
      <c r="G213" s="59"/>
      <c r="H213" s="59"/>
      <c r="I213" s="59"/>
      <c r="J213" s="59"/>
      <c r="K213" s="60"/>
      <c r="L213" s="60"/>
      <c r="M213" s="57"/>
      <c r="N213" s="57"/>
      <c r="O213" s="58"/>
      <c r="P213" s="58"/>
      <c r="Q213" s="57"/>
      <c r="R213" s="57"/>
      <c r="S213" s="57"/>
      <c r="T213" s="61"/>
      <c r="U213" s="61"/>
      <c r="V213" s="61" t="s">
        <v>0</v>
      </c>
      <c r="W213" s="57"/>
      <c r="X213" s="58"/>
    </row>
    <row r="214" spans="1:37" ht="12">
      <c r="D214" s="56" t="s">
        <v>302</v>
      </c>
      <c r="E214" s="57"/>
      <c r="F214" s="58"/>
      <c r="G214" s="59"/>
      <c r="H214" s="59"/>
      <c r="I214" s="59"/>
      <c r="J214" s="59"/>
      <c r="K214" s="60"/>
      <c r="L214" s="60"/>
      <c r="M214" s="57"/>
      <c r="N214" s="57"/>
      <c r="O214" s="58"/>
      <c r="P214" s="58"/>
      <c r="Q214" s="57"/>
      <c r="R214" s="57"/>
      <c r="S214" s="57"/>
      <c r="T214" s="61"/>
      <c r="U214" s="61"/>
      <c r="V214" s="61" t="s">
        <v>0</v>
      </c>
      <c r="W214" s="57"/>
      <c r="X214" s="58"/>
    </row>
    <row r="215" spans="1:37" ht="12">
      <c r="D215" s="56" t="s">
        <v>303</v>
      </c>
      <c r="E215" s="57"/>
      <c r="F215" s="58"/>
      <c r="G215" s="59"/>
      <c r="H215" s="59"/>
      <c r="I215" s="59"/>
      <c r="J215" s="59"/>
      <c r="K215" s="60"/>
      <c r="L215" s="60"/>
      <c r="M215" s="57"/>
      <c r="N215" s="57"/>
      <c r="O215" s="58"/>
      <c r="P215" s="58"/>
      <c r="Q215" s="57"/>
      <c r="R215" s="57"/>
      <c r="S215" s="57"/>
      <c r="T215" s="61"/>
      <c r="U215" s="61"/>
      <c r="V215" s="61" t="s">
        <v>0</v>
      </c>
      <c r="W215" s="57"/>
      <c r="X215" s="58"/>
    </row>
    <row r="216" spans="1:37" ht="12">
      <c r="D216" s="56" t="s">
        <v>304</v>
      </c>
      <c r="E216" s="57"/>
      <c r="F216" s="58"/>
      <c r="G216" s="59"/>
      <c r="H216" s="59"/>
      <c r="I216" s="59"/>
      <c r="J216" s="59"/>
      <c r="K216" s="60"/>
      <c r="L216" s="60"/>
      <c r="M216" s="57"/>
      <c r="N216" s="57"/>
      <c r="O216" s="58"/>
      <c r="P216" s="58"/>
      <c r="Q216" s="57"/>
      <c r="R216" s="57"/>
      <c r="S216" s="57"/>
      <c r="T216" s="61"/>
      <c r="U216" s="61"/>
      <c r="V216" s="61" t="s">
        <v>0</v>
      </c>
      <c r="W216" s="57"/>
      <c r="X216" s="58"/>
    </row>
    <row r="217" spans="1:37" ht="12">
      <c r="D217" s="56" t="s">
        <v>305</v>
      </c>
      <c r="E217" s="57"/>
      <c r="F217" s="58"/>
      <c r="G217" s="59"/>
      <c r="H217" s="59"/>
      <c r="I217" s="59"/>
      <c r="J217" s="59"/>
      <c r="K217" s="60"/>
      <c r="L217" s="60"/>
      <c r="M217" s="57"/>
      <c r="N217" s="57"/>
      <c r="O217" s="58"/>
      <c r="P217" s="58"/>
      <c r="Q217" s="57"/>
      <c r="R217" s="57"/>
      <c r="S217" s="57"/>
      <c r="T217" s="61"/>
      <c r="U217" s="61"/>
      <c r="V217" s="61" t="s">
        <v>0</v>
      </c>
      <c r="W217" s="57"/>
      <c r="X217" s="58"/>
    </row>
    <row r="218" spans="1:37" ht="12">
      <c r="D218" s="56" t="s">
        <v>301</v>
      </c>
      <c r="E218" s="57"/>
      <c r="F218" s="58"/>
      <c r="G218" s="59"/>
      <c r="H218" s="59"/>
      <c r="I218" s="59"/>
      <c r="J218" s="59"/>
      <c r="K218" s="60"/>
      <c r="L218" s="60"/>
      <c r="M218" s="57"/>
      <c r="N218" s="57"/>
      <c r="O218" s="58"/>
      <c r="P218" s="58"/>
      <c r="Q218" s="57"/>
      <c r="R218" s="57"/>
      <c r="S218" s="57"/>
      <c r="T218" s="61"/>
      <c r="U218" s="61"/>
      <c r="V218" s="61" t="s">
        <v>0</v>
      </c>
      <c r="W218" s="57"/>
      <c r="X218" s="58"/>
    </row>
    <row r="219" spans="1:37" ht="12">
      <c r="D219" s="56" t="s">
        <v>306</v>
      </c>
      <c r="E219" s="57"/>
      <c r="F219" s="58"/>
      <c r="G219" s="59"/>
      <c r="H219" s="59"/>
      <c r="I219" s="59"/>
      <c r="J219" s="59"/>
      <c r="K219" s="60"/>
      <c r="L219" s="60"/>
      <c r="M219" s="57"/>
      <c r="N219" s="57"/>
      <c r="O219" s="58"/>
      <c r="P219" s="58"/>
      <c r="Q219" s="57"/>
      <c r="R219" s="57"/>
      <c r="S219" s="57"/>
      <c r="T219" s="61"/>
      <c r="U219" s="61"/>
      <c r="V219" s="61" t="s">
        <v>0</v>
      </c>
      <c r="W219" s="57"/>
      <c r="X219" s="58"/>
    </row>
    <row r="220" spans="1:37" ht="12">
      <c r="D220" s="56" t="s">
        <v>307</v>
      </c>
      <c r="E220" s="57"/>
      <c r="F220" s="58"/>
      <c r="G220" s="59"/>
      <c r="H220" s="59"/>
      <c r="I220" s="59"/>
      <c r="J220" s="59"/>
      <c r="K220" s="60"/>
      <c r="L220" s="60"/>
      <c r="M220" s="57"/>
      <c r="N220" s="57"/>
      <c r="O220" s="58"/>
      <c r="P220" s="58"/>
      <c r="Q220" s="57"/>
      <c r="R220" s="57"/>
      <c r="S220" s="57"/>
      <c r="T220" s="61"/>
      <c r="U220" s="61"/>
      <c r="V220" s="61" t="s">
        <v>0</v>
      </c>
      <c r="W220" s="57"/>
      <c r="X220" s="58"/>
    </row>
    <row r="221" spans="1:37" ht="12">
      <c r="D221" s="56" t="s">
        <v>303</v>
      </c>
      <c r="E221" s="57"/>
      <c r="F221" s="58"/>
      <c r="G221" s="59"/>
      <c r="H221" s="59"/>
      <c r="I221" s="59"/>
      <c r="J221" s="59"/>
      <c r="K221" s="60"/>
      <c r="L221" s="60"/>
      <c r="M221" s="57"/>
      <c r="N221" s="57"/>
      <c r="O221" s="58"/>
      <c r="P221" s="58"/>
      <c r="Q221" s="57"/>
      <c r="R221" s="57"/>
      <c r="S221" s="57"/>
      <c r="T221" s="61"/>
      <c r="U221" s="61"/>
      <c r="V221" s="61" t="s">
        <v>0</v>
      </c>
      <c r="W221" s="57"/>
      <c r="X221" s="58"/>
    </row>
    <row r="222" spans="1:37" ht="12">
      <c r="D222" s="56" t="s">
        <v>308</v>
      </c>
      <c r="E222" s="57"/>
      <c r="F222" s="58"/>
      <c r="G222" s="59"/>
      <c r="H222" s="59"/>
      <c r="I222" s="59"/>
      <c r="J222" s="59"/>
      <c r="K222" s="60"/>
      <c r="L222" s="60"/>
      <c r="M222" s="57"/>
      <c r="N222" s="57"/>
      <c r="O222" s="58"/>
      <c r="P222" s="58"/>
      <c r="Q222" s="57"/>
      <c r="R222" s="57"/>
      <c r="S222" s="57"/>
      <c r="T222" s="61"/>
      <c r="U222" s="61"/>
      <c r="V222" s="61" t="s">
        <v>0</v>
      </c>
      <c r="W222" s="57"/>
      <c r="X222" s="58"/>
    </row>
    <row r="223" spans="1:37" ht="12">
      <c r="D223" s="56" t="s">
        <v>309</v>
      </c>
      <c r="E223" s="57"/>
      <c r="F223" s="58"/>
      <c r="G223" s="59"/>
      <c r="H223" s="59"/>
      <c r="I223" s="59"/>
      <c r="J223" s="59"/>
      <c r="K223" s="60"/>
      <c r="L223" s="60"/>
      <c r="M223" s="57"/>
      <c r="N223" s="57"/>
      <c r="O223" s="58"/>
      <c r="P223" s="58"/>
      <c r="Q223" s="57"/>
      <c r="R223" s="57"/>
      <c r="S223" s="57"/>
      <c r="T223" s="61"/>
      <c r="U223" s="61"/>
      <c r="V223" s="61" t="s">
        <v>0</v>
      </c>
      <c r="W223" s="57"/>
      <c r="X223" s="58"/>
    </row>
    <row r="224" spans="1:37" ht="12">
      <c r="A224" s="9">
        <v>39</v>
      </c>
      <c r="B224" s="10" t="s">
        <v>77</v>
      </c>
      <c r="C224" s="11" t="s">
        <v>310</v>
      </c>
      <c r="D224" s="12" t="s">
        <v>311</v>
      </c>
      <c r="E224" s="13">
        <v>31.867999999999999</v>
      </c>
      <c r="F224" s="14" t="s">
        <v>133</v>
      </c>
      <c r="H224" s="15">
        <f>ROUND(E224*G224,2)</f>
        <v>0</v>
      </c>
      <c r="J224" s="15">
        <f>ROUND(E224*G224,2)</f>
        <v>0</v>
      </c>
      <c r="L224" s="16">
        <f>E224*K224</f>
        <v>0</v>
      </c>
      <c r="N224" s="13">
        <f>E224*M224</f>
        <v>0</v>
      </c>
      <c r="O224" s="14">
        <v>0</v>
      </c>
      <c r="P224" s="14" t="s">
        <v>81</v>
      </c>
      <c r="V224" s="17" t="s">
        <v>65</v>
      </c>
      <c r="X224" s="11" t="s">
        <v>310</v>
      </c>
      <c r="Y224" s="11" t="s">
        <v>312</v>
      </c>
      <c r="Z224" s="14" t="s">
        <v>278</v>
      </c>
      <c r="AJ224" s="1" t="s">
        <v>84</v>
      </c>
      <c r="AK224" s="1" t="s">
        <v>85</v>
      </c>
    </row>
    <row r="225" spans="1:37" ht="12">
      <c r="D225" s="56" t="s">
        <v>279</v>
      </c>
      <c r="E225" s="57"/>
      <c r="F225" s="58"/>
      <c r="G225" s="59"/>
      <c r="H225" s="59"/>
      <c r="I225" s="59"/>
      <c r="J225" s="59"/>
      <c r="K225" s="60"/>
      <c r="L225" s="60"/>
      <c r="M225" s="57"/>
      <c r="N225" s="57"/>
      <c r="O225" s="58"/>
      <c r="P225" s="58"/>
      <c r="Q225" s="57"/>
      <c r="R225" s="57"/>
      <c r="S225" s="57"/>
      <c r="T225" s="61"/>
      <c r="U225" s="61"/>
      <c r="V225" s="61" t="s">
        <v>0</v>
      </c>
      <c r="W225" s="57"/>
      <c r="X225" s="58"/>
    </row>
    <row r="226" spans="1:37" ht="12">
      <c r="D226" s="56" t="s">
        <v>280</v>
      </c>
      <c r="E226" s="57"/>
      <c r="F226" s="58"/>
      <c r="G226" s="59"/>
      <c r="H226" s="59"/>
      <c r="I226" s="59"/>
      <c r="J226" s="59"/>
      <c r="K226" s="60"/>
      <c r="L226" s="60"/>
      <c r="M226" s="57"/>
      <c r="N226" s="57"/>
      <c r="O226" s="58"/>
      <c r="P226" s="58"/>
      <c r="Q226" s="57"/>
      <c r="R226" s="57"/>
      <c r="S226" s="57"/>
      <c r="T226" s="61"/>
      <c r="U226" s="61"/>
      <c r="V226" s="61" t="s">
        <v>0</v>
      </c>
      <c r="W226" s="57"/>
      <c r="X226" s="58"/>
    </row>
    <row r="227" spans="1:37" ht="12">
      <c r="D227" s="56" t="s">
        <v>281</v>
      </c>
      <c r="E227" s="57"/>
      <c r="F227" s="58"/>
      <c r="G227" s="59"/>
      <c r="H227" s="59"/>
      <c r="I227" s="59"/>
      <c r="J227" s="59"/>
      <c r="K227" s="60"/>
      <c r="L227" s="60"/>
      <c r="M227" s="57"/>
      <c r="N227" s="57"/>
      <c r="O227" s="58"/>
      <c r="P227" s="58"/>
      <c r="Q227" s="57"/>
      <c r="R227" s="57"/>
      <c r="S227" s="57"/>
      <c r="T227" s="61"/>
      <c r="U227" s="61"/>
      <c r="V227" s="61" t="s">
        <v>0</v>
      </c>
      <c r="W227" s="57"/>
      <c r="X227" s="58"/>
    </row>
    <row r="228" spans="1:37" ht="12">
      <c r="D228" s="56" t="s">
        <v>282</v>
      </c>
      <c r="E228" s="57"/>
      <c r="F228" s="58"/>
      <c r="G228" s="59"/>
      <c r="H228" s="59"/>
      <c r="I228" s="59"/>
      <c r="J228" s="59"/>
      <c r="K228" s="60"/>
      <c r="L228" s="60"/>
      <c r="M228" s="57"/>
      <c r="N228" s="57"/>
      <c r="O228" s="58"/>
      <c r="P228" s="58"/>
      <c r="Q228" s="57"/>
      <c r="R228" s="57"/>
      <c r="S228" s="57"/>
      <c r="T228" s="61"/>
      <c r="U228" s="61"/>
      <c r="V228" s="61" t="s">
        <v>0</v>
      </c>
      <c r="W228" s="57"/>
      <c r="X228" s="58"/>
    </row>
    <row r="229" spans="1:37" ht="12">
      <c r="D229" s="56" t="s">
        <v>283</v>
      </c>
      <c r="E229" s="57"/>
      <c r="F229" s="58"/>
      <c r="G229" s="59"/>
      <c r="H229" s="59"/>
      <c r="I229" s="59"/>
      <c r="J229" s="59"/>
      <c r="K229" s="60"/>
      <c r="L229" s="60"/>
      <c r="M229" s="57"/>
      <c r="N229" s="57"/>
      <c r="O229" s="58"/>
      <c r="P229" s="58"/>
      <c r="Q229" s="57"/>
      <c r="R229" s="57"/>
      <c r="S229" s="57"/>
      <c r="T229" s="61"/>
      <c r="U229" s="61"/>
      <c r="V229" s="61" t="s">
        <v>0</v>
      </c>
      <c r="W229" s="57"/>
      <c r="X229" s="58"/>
    </row>
    <row r="230" spans="1:37" ht="12">
      <c r="D230" s="56" t="s">
        <v>89</v>
      </c>
      <c r="E230" s="57"/>
      <c r="F230" s="58"/>
      <c r="G230" s="59"/>
      <c r="H230" s="59"/>
      <c r="I230" s="59"/>
      <c r="J230" s="59"/>
      <c r="K230" s="60"/>
      <c r="L230" s="60"/>
      <c r="M230" s="57"/>
      <c r="N230" s="57"/>
      <c r="O230" s="58"/>
      <c r="P230" s="58"/>
      <c r="Q230" s="57"/>
      <c r="R230" s="57"/>
      <c r="S230" s="57"/>
      <c r="T230" s="61"/>
      <c r="U230" s="61"/>
      <c r="V230" s="61" t="s">
        <v>0</v>
      </c>
      <c r="W230" s="57"/>
      <c r="X230" s="58"/>
    </row>
    <row r="231" spans="1:37" ht="24">
      <c r="A231" s="9">
        <v>40</v>
      </c>
      <c r="B231" s="10" t="s">
        <v>77</v>
      </c>
      <c r="C231" s="11" t="s">
        <v>313</v>
      </c>
      <c r="D231" s="12" t="s">
        <v>314</v>
      </c>
      <c r="E231" s="13">
        <v>241.44200000000001</v>
      </c>
      <c r="F231" s="14" t="s">
        <v>133</v>
      </c>
      <c r="H231" s="15">
        <f>ROUND(E231*G231,2)</f>
        <v>0</v>
      </c>
      <c r="J231" s="15">
        <f>ROUND(E231*G231,2)</f>
        <v>0</v>
      </c>
      <c r="L231" s="16">
        <f>E231*K231</f>
        <v>0</v>
      </c>
      <c r="N231" s="13">
        <f>E231*M231</f>
        <v>0</v>
      </c>
      <c r="O231" s="14">
        <v>0</v>
      </c>
      <c r="P231" s="14" t="s">
        <v>81</v>
      </c>
      <c r="V231" s="17" t="s">
        <v>65</v>
      </c>
      <c r="X231" s="11" t="s">
        <v>313</v>
      </c>
      <c r="Y231" s="11" t="s">
        <v>315</v>
      </c>
      <c r="Z231" s="14" t="s">
        <v>278</v>
      </c>
      <c r="AJ231" s="1" t="s">
        <v>84</v>
      </c>
      <c r="AK231" s="1" t="s">
        <v>85</v>
      </c>
    </row>
    <row r="232" spans="1:37" ht="12">
      <c r="D232" s="56" t="s">
        <v>316</v>
      </c>
      <c r="E232" s="57"/>
      <c r="F232" s="58"/>
      <c r="G232" s="59"/>
      <c r="H232" s="59"/>
      <c r="I232" s="59"/>
      <c r="J232" s="59"/>
      <c r="K232" s="60"/>
      <c r="L232" s="60"/>
      <c r="M232" s="57"/>
      <c r="N232" s="57"/>
      <c r="O232" s="58"/>
      <c r="P232" s="58"/>
      <c r="Q232" s="57"/>
      <c r="R232" s="57"/>
      <c r="S232" s="57"/>
      <c r="T232" s="61"/>
      <c r="U232" s="61"/>
      <c r="V232" s="61" t="s">
        <v>0</v>
      </c>
      <c r="W232" s="57"/>
      <c r="X232" s="58"/>
    </row>
    <row r="233" spans="1:37" ht="12">
      <c r="D233" s="56" t="s">
        <v>317</v>
      </c>
      <c r="E233" s="57"/>
      <c r="F233" s="58"/>
      <c r="G233" s="59"/>
      <c r="H233" s="59"/>
      <c r="I233" s="59"/>
      <c r="J233" s="59"/>
      <c r="K233" s="60"/>
      <c r="L233" s="60"/>
      <c r="M233" s="57"/>
      <c r="N233" s="57"/>
      <c r="O233" s="58"/>
      <c r="P233" s="58"/>
      <c r="Q233" s="57"/>
      <c r="R233" s="57"/>
      <c r="S233" s="57"/>
      <c r="T233" s="61"/>
      <c r="U233" s="61"/>
      <c r="V233" s="61" t="s">
        <v>0</v>
      </c>
      <c r="W233" s="57"/>
      <c r="X233" s="58"/>
    </row>
    <row r="234" spans="1:37" ht="24">
      <c r="A234" s="9">
        <v>41</v>
      </c>
      <c r="B234" s="10" t="s">
        <v>77</v>
      </c>
      <c r="C234" s="11" t="s">
        <v>318</v>
      </c>
      <c r="D234" s="12" t="s">
        <v>319</v>
      </c>
      <c r="E234" s="13">
        <v>45.26</v>
      </c>
      <c r="F234" s="14" t="s">
        <v>133</v>
      </c>
      <c r="H234" s="15">
        <f>ROUND(E234*G234,2)</f>
        <v>0</v>
      </c>
      <c r="J234" s="15">
        <f>ROUND(E234*G234,2)</f>
        <v>0</v>
      </c>
      <c r="L234" s="16">
        <f>E234*K234</f>
        <v>0</v>
      </c>
      <c r="N234" s="13">
        <f>E234*M234</f>
        <v>0</v>
      </c>
      <c r="O234" s="14">
        <v>0</v>
      </c>
      <c r="P234" s="14" t="s">
        <v>81</v>
      </c>
      <c r="V234" s="17" t="s">
        <v>65</v>
      </c>
      <c r="X234" s="11" t="s">
        <v>318</v>
      </c>
      <c r="Y234" s="11" t="s">
        <v>320</v>
      </c>
      <c r="Z234" s="14" t="s">
        <v>174</v>
      </c>
      <c r="AJ234" s="1" t="s">
        <v>84</v>
      </c>
      <c r="AK234" s="1" t="s">
        <v>85</v>
      </c>
    </row>
    <row r="235" spans="1:37" ht="12">
      <c r="D235" s="56" t="s">
        <v>321</v>
      </c>
      <c r="E235" s="57"/>
      <c r="F235" s="58"/>
      <c r="G235" s="59"/>
      <c r="H235" s="59"/>
      <c r="I235" s="59"/>
      <c r="J235" s="59"/>
      <c r="K235" s="60"/>
      <c r="L235" s="60"/>
      <c r="M235" s="57"/>
      <c r="N235" s="57"/>
      <c r="O235" s="58"/>
      <c r="P235" s="58"/>
      <c r="Q235" s="57"/>
      <c r="R235" s="57"/>
      <c r="S235" s="57"/>
      <c r="T235" s="61"/>
      <c r="U235" s="61"/>
      <c r="V235" s="61" t="s">
        <v>0</v>
      </c>
      <c r="W235" s="57"/>
      <c r="X235" s="58"/>
    </row>
    <row r="236" spans="1:37" ht="12">
      <c r="D236" s="56" t="s">
        <v>322</v>
      </c>
      <c r="E236" s="57"/>
      <c r="F236" s="58"/>
      <c r="G236" s="59"/>
      <c r="H236" s="59"/>
      <c r="I236" s="59"/>
      <c r="J236" s="59"/>
      <c r="K236" s="60"/>
      <c r="L236" s="60"/>
      <c r="M236" s="57"/>
      <c r="N236" s="57"/>
      <c r="O236" s="58"/>
      <c r="P236" s="58"/>
      <c r="Q236" s="57"/>
      <c r="R236" s="57"/>
      <c r="S236" s="57"/>
      <c r="T236" s="61"/>
      <c r="U236" s="61"/>
      <c r="V236" s="61" t="s">
        <v>0</v>
      </c>
      <c r="W236" s="57"/>
      <c r="X236" s="58"/>
    </row>
    <row r="237" spans="1:37" ht="12">
      <c r="D237" s="56" t="s">
        <v>323</v>
      </c>
      <c r="E237" s="57"/>
      <c r="F237" s="58"/>
      <c r="G237" s="59"/>
      <c r="H237" s="59"/>
      <c r="I237" s="59"/>
      <c r="J237" s="59"/>
      <c r="K237" s="60"/>
      <c r="L237" s="60"/>
      <c r="M237" s="57"/>
      <c r="N237" s="57"/>
      <c r="O237" s="58"/>
      <c r="P237" s="58"/>
      <c r="Q237" s="57"/>
      <c r="R237" s="57"/>
      <c r="S237" s="57"/>
      <c r="T237" s="61"/>
      <c r="U237" s="61"/>
      <c r="V237" s="61" t="s">
        <v>0</v>
      </c>
      <c r="W237" s="57"/>
      <c r="X237" s="58"/>
    </row>
    <row r="238" spans="1:37" ht="12">
      <c r="D238" s="56" t="s">
        <v>324</v>
      </c>
      <c r="E238" s="57"/>
      <c r="F238" s="58"/>
      <c r="G238" s="59"/>
      <c r="H238" s="59"/>
      <c r="I238" s="59"/>
      <c r="J238" s="59"/>
      <c r="K238" s="60"/>
      <c r="L238" s="60"/>
      <c r="M238" s="57"/>
      <c r="N238" s="57"/>
      <c r="O238" s="58"/>
      <c r="P238" s="58"/>
      <c r="Q238" s="57"/>
      <c r="R238" s="57"/>
      <c r="S238" s="57"/>
      <c r="T238" s="61"/>
      <c r="U238" s="61"/>
      <c r="V238" s="61" t="s">
        <v>0</v>
      </c>
      <c r="W238" s="57"/>
      <c r="X238" s="58"/>
    </row>
    <row r="239" spans="1:37" ht="12">
      <c r="D239" s="56" t="s">
        <v>325</v>
      </c>
      <c r="E239" s="57"/>
      <c r="F239" s="58"/>
      <c r="G239" s="59"/>
      <c r="H239" s="59"/>
      <c r="I239" s="59"/>
      <c r="J239" s="59"/>
      <c r="K239" s="60"/>
      <c r="L239" s="60"/>
      <c r="M239" s="57"/>
      <c r="N239" s="57"/>
      <c r="O239" s="58"/>
      <c r="P239" s="58"/>
      <c r="Q239" s="57"/>
      <c r="R239" s="57"/>
      <c r="S239" s="57"/>
      <c r="T239" s="61"/>
      <c r="U239" s="61"/>
      <c r="V239" s="61" t="s">
        <v>0</v>
      </c>
      <c r="W239" s="57"/>
      <c r="X239" s="58"/>
    </row>
    <row r="240" spans="1:37" ht="12">
      <c r="D240" s="56" t="s">
        <v>326</v>
      </c>
      <c r="E240" s="57"/>
      <c r="F240" s="58"/>
      <c r="G240" s="59"/>
      <c r="H240" s="59"/>
      <c r="I240" s="59"/>
      <c r="J240" s="59"/>
      <c r="K240" s="60"/>
      <c r="L240" s="60"/>
      <c r="M240" s="57"/>
      <c r="N240" s="57"/>
      <c r="O240" s="58"/>
      <c r="P240" s="58"/>
      <c r="Q240" s="57"/>
      <c r="R240" s="57"/>
      <c r="S240" s="57"/>
      <c r="T240" s="61"/>
      <c r="U240" s="61"/>
      <c r="V240" s="61" t="s">
        <v>0</v>
      </c>
      <c r="W240" s="57"/>
      <c r="X240" s="58"/>
    </row>
    <row r="241" spans="1:37" ht="24">
      <c r="A241" s="9">
        <v>42</v>
      </c>
      <c r="B241" s="10" t="s">
        <v>77</v>
      </c>
      <c r="C241" s="11" t="s">
        <v>327</v>
      </c>
      <c r="D241" s="12" t="s">
        <v>328</v>
      </c>
      <c r="E241" s="13">
        <v>196.18199999999999</v>
      </c>
      <c r="F241" s="14" t="s">
        <v>133</v>
      </c>
      <c r="H241" s="15">
        <f>ROUND(E241*G241,2)</f>
        <v>0</v>
      </c>
      <c r="J241" s="15">
        <f>ROUND(E241*G241,2)</f>
        <v>0</v>
      </c>
      <c r="L241" s="16">
        <f>E241*K241</f>
        <v>0</v>
      </c>
      <c r="N241" s="13">
        <f>E241*M241</f>
        <v>0</v>
      </c>
      <c r="O241" s="14">
        <v>0</v>
      </c>
      <c r="P241" s="14" t="s">
        <v>81</v>
      </c>
      <c r="V241" s="17" t="s">
        <v>65</v>
      </c>
      <c r="X241" s="11" t="s">
        <v>327</v>
      </c>
      <c r="Y241" s="11" t="s">
        <v>329</v>
      </c>
      <c r="Z241" s="14" t="s">
        <v>174</v>
      </c>
      <c r="AJ241" s="1" t="s">
        <v>84</v>
      </c>
      <c r="AK241" s="1" t="s">
        <v>85</v>
      </c>
    </row>
    <row r="242" spans="1:37" ht="12">
      <c r="D242" s="56" t="s">
        <v>330</v>
      </c>
      <c r="E242" s="57"/>
      <c r="F242" s="58"/>
      <c r="G242" s="59"/>
      <c r="H242" s="59"/>
      <c r="I242" s="59"/>
      <c r="J242" s="59"/>
      <c r="K242" s="60"/>
      <c r="L242" s="60"/>
      <c r="M242" s="57"/>
      <c r="N242" s="57"/>
      <c r="O242" s="58"/>
      <c r="P242" s="58"/>
      <c r="Q242" s="57"/>
      <c r="R242" s="57"/>
      <c r="S242" s="57"/>
      <c r="T242" s="61"/>
      <c r="U242" s="61"/>
      <c r="V242" s="61" t="s">
        <v>0</v>
      </c>
      <c r="W242" s="57"/>
      <c r="X242" s="58"/>
    </row>
    <row r="243" spans="1:37" ht="12">
      <c r="D243" s="56" t="s">
        <v>331</v>
      </c>
      <c r="E243" s="57"/>
      <c r="F243" s="58"/>
      <c r="G243" s="59"/>
      <c r="H243" s="59"/>
      <c r="I243" s="59"/>
      <c r="J243" s="59"/>
      <c r="K243" s="60"/>
      <c r="L243" s="60"/>
      <c r="M243" s="57"/>
      <c r="N243" s="57"/>
      <c r="O243" s="58"/>
      <c r="P243" s="58"/>
      <c r="Q243" s="57"/>
      <c r="R243" s="57"/>
      <c r="S243" s="57"/>
      <c r="T243" s="61"/>
      <c r="U243" s="61"/>
      <c r="V243" s="61" t="s">
        <v>0</v>
      </c>
      <c r="W243" s="57"/>
      <c r="X243" s="58"/>
    </row>
    <row r="244" spans="1:37" ht="12">
      <c r="D244" s="56" t="s">
        <v>307</v>
      </c>
      <c r="E244" s="57"/>
      <c r="F244" s="58"/>
      <c r="G244" s="59"/>
      <c r="H244" s="59"/>
      <c r="I244" s="59"/>
      <c r="J244" s="59"/>
      <c r="K244" s="60"/>
      <c r="L244" s="60"/>
      <c r="M244" s="57"/>
      <c r="N244" s="57"/>
      <c r="O244" s="58"/>
      <c r="P244" s="58"/>
      <c r="Q244" s="57"/>
      <c r="R244" s="57"/>
      <c r="S244" s="57"/>
      <c r="T244" s="61"/>
      <c r="U244" s="61"/>
      <c r="V244" s="61" t="s">
        <v>0</v>
      </c>
      <c r="W244" s="57"/>
      <c r="X244" s="58"/>
    </row>
    <row r="245" spans="1:37" ht="12">
      <c r="D245" s="56" t="s">
        <v>332</v>
      </c>
      <c r="E245" s="57"/>
      <c r="F245" s="58"/>
      <c r="G245" s="59"/>
      <c r="H245" s="59"/>
      <c r="I245" s="59"/>
      <c r="J245" s="59"/>
      <c r="K245" s="60"/>
      <c r="L245" s="60"/>
      <c r="M245" s="57"/>
      <c r="N245" s="57"/>
      <c r="O245" s="58"/>
      <c r="P245" s="58"/>
      <c r="Q245" s="57"/>
      <c r="R245" s="57"/>
      <c r="S245" s="57"/>
      <c r="T245" s="61"/>
      <c r="U245" s="61"/>
      <c r="V245" s="61" t="s">
        <v>0</v>
      </c>
      <c r="W245" s="57"/>
      <c r="X245" s="58"/>
    </row>
    <row r="246" spans="1:37" ht="12">
      <c r="D246" s="56" t="s">
        <v>333</v>
      </c>
      <c r="E246" s="57"/>
      <c r="F246" s="58"/>
      <c r="G246" s="59"/>
      <c r="H246" s="59"/>
      <c r="I246" s="59"/>
      <c r="J246" s="59"/>
      <c r="K246" s="60"/>
      <c r="L246" s="60"/>
      <c r="M246" s="57"/>
      <c r="N246" s="57"/>
      <c r="O246" s="58"/>
      <c r="P246" s="58"/>
      <c r="Q246" s="57"/>
      <c r="R246" s="57"/>
      <c r="S246" s="57"/>
      <c r="T246" s="61"/>
      <c r="U246" s="61"/>
      <c r="V246" s="61" t="s">
        <v>0</v>
      </c>
      <c r="W246" s="57"/>
      <c r="X246" s="58"/>
    </row>
    <row r="247" spans="1:37" ht="12">
      <c r="D247" s="56" t="s">
        <v>334</v>
      </c>
      <c r="E247" s="57"/>
      <c r="F247" s="58"/>
      <c r="G247" s="59"/>
      <c r="H247" s="59"/>
      <c r="I247" s="59"/>
      <c r="J247" s="59"/>
      <c r="K247" s="60"/>
      <c r="L247" s="60"/>
      <c r="M247" s="57"/>
      <c r="N247" s="57"/>
      <c r="O247" s="58"/>
      <c r="P247" s="58"/>
      <c r="Q247" s="57"/>
      <c r="R247" s="57"/>
      <c r="S247" s="57"/>
      <c r="T247" s="61"/>
      <c r="U247" s="61"/>
      <c r="V247" s="61" t="s">
        <v>0</v>
      </c>
      <c r="W247" s="57"/>
      <c r="X247" s="58"/>
    </row>
    <row r="248" spans="1:37" ht="12">
      <c r="D248" s="56" t="s">
        <v>335</v>
      </c>
      <c r="E248" s="57"/>
      <c r="F248" s="58"/>
      <c r="G248" s="59"/>
      <c r="H248" s="59"/>
      <c r="I248" s="59"/>
      <c r="J248" s="59"/>
      <c r="K248" s="60"/>
      <c r="L248" s="60"/>
      <c r="M248" s="57"/>
      <c r="N248" s="57"/>
      <c r="O248" s="58"/>
      <c r="P248" s="58"/>
      <c r="Q248" s="57"/>
      <c r="R248" s="57"/>
      <c r="S248" s="57"/>
      <c r="T248" s="61"/>
      <c r="U248" s="61"/>
      <c r="V248" s="61" t="s">
        <v>0</v>
      </c>
      <c r="W248" s="57"/>
      <c r="X248" s="58"/>
    </row>
    <row r="249" spans="1:37" ht="12">
      <c r="D249" s="56" t="s">
        <v>336</v>
      </c>
      <c r="E249" s="57"/>
      <c r="F249" s="58"/>
      <c r="G249" s="59"/>
      <c r="H249" s="59"/>
      <c r="I249" s="59"/>
      <c r="J249" s="59"/>
      <c r="K249" s="60"/>
      <c r="L249" s="60"/>
      <c r="M249" s="57"/>
      <c r="N249" s="57"/>
      <c r="O249" s="58"/>
      <c r="P249" s="58"/>
      <c r="Q249" s="57"/>
      <c r="R249" s="57"/>
      <c r="S249" s="57"/>
      <c r="T249" s="61"/>
      <c r="U249" s="61"/>
      <c r="V249" s="61" t="s">
        <v>0</v>
      </c>
      <c r="W249" s="57"/>
      <c r="X249" s="58"/>
    </row>
    <row r="250" spans="1:37" ht="12">
      <c r="D250" s="56" t="s">
        <v>296</v>
      </c>
      <c r="E250" s="57"/>
      <c r="F250" s="58"/>
      <c r="G250" s="59"/>
      <c r="H250" s="59"/>
      <c r="I250" s="59"/>
      <c r="J250" s="59"/>
      <c r="K250" s="60"/>
      <c r="L250" s="60"/>
      <c r="M250" s="57"/>
      <c r="N250" s="57"/>
      <c r="O250" s="58"/>
      <c r="P250" s="58"/>
      <c r="Q250" s="57"/>
      <c r="R250" s="57"/>
      <c r="S250" s="57"/>
      <c r="T250" s="61"/>
      <c r="U250" s="61"/>
      <c r="V250" s="61" t="s">
        <v>0</v>
      </c>
      <c r="W250" s="57"/>
      <c r="X250" s="58"/>
    </row>
    <row r="251" spans="1:37" ht="12">
      <c r="D251" s="56" t="s">
        <v>337</v>
      </c>
      <c r="E251" s="57"/>
      <c r="F251" s="58"/>
      <c r="G251" s="59"/>
      <c r="H251" s="59"/>
      <c r="I251" s="59"/>
      <c r="J251" s="59"/>
      <c r="K251" s="60"/>
      <c r="L251" s="60"/>
      <c r="M251" s="57"/>
      <c r="N251" s="57"/>
      <c r="O251" s="58"/>
      <c r="P251" s="58"/>
      <c r="Q251" s="57"/>
      <c r="R251" s="57"/>
      <c r="S251" s="57"/>
      <c r="T251" s="61"/>
      <c r="U251" s="61"/>
      <c r="V251" s="61" t="s">
        <v>0</v>
      </c>
      <c r="W251" s="57"/>
      <c r="X251" s="58"/>
    </row>
    <row r="252" spans="1:37" ht="12">
      <c r="D252" s="56" t="s">
        <v>338</v>
      </c>
      <c r="E252" s="57"/>
      <c r="F252" s="58"/>
      <c r="G252" s="59"/>
      <c r="H252" s="59"/>
      <c r="I252" s="59"/>
      <c r="J252" s="59"/>
      <c r="K252" s="60"/>
      <c r="L252" s="60"/>
      <c r="M252" s="57"/>
      <c r="N252" s="57"/>
      <c r="O252" s="58"/>
      <c r="P252" s="58"/>
      <c r="Q252" s="57"/>
      <c r="R252" s="57"/>
      <c r="S252" s="57"/>
      <c r="T252" s="61"/>
      <c r="U252" s="61"/>
      <c r="V252" s="61" t="s">
        <v>0</v>
      </c>
      <c r="W252" s="57"/>
      <c r="X252" s="58"/>
    </row>
    <row r="253" spans="1:37" ht="24">
      <c r="A253" s="9">
        <v>43</v>
      </c>
      <c r="B253" s="10" t="s">
        <v>77</v>
      </c>
      <c r="C253" s="11" t="s">
        <v>339</v>
      </c>
      <c r="D253" s="12" t="s">
        <v>340</v>
      </c>
      <c r="E253" s="13">
        <v>15.851000000000001</v>
      </c>
      <c r="F253" s="14" t="s">
        <v>133</v>
      </c>
      <c r="H253" s="15">
        <f>ROUND(E253*G253,2)</f>
        <v>0</v>
      </c>
      <c r="J253" s="15">
        <f>ROUND(E253*G253,2)</f>
        <v>0</v>
      </c>
      <c r="L253" s="16">
        <f>E253*K253</f>
        <v>0</v>
      </c>
      <c r="N253" s="13">
        <f>E253*M253</f>
        <v>0</v>
      </c>
      <c r="O253" s="14">
        <v>0</v>
      </c>
      <c r="P253" s="14" t="s">
        <v>81</v>
      </c>
      <c r="V253" s="17" t="s">
        <v>65</v>
      </c>
      <c r="X253" s="11" t="s">
        <v>339</v>
      </c>
      <c r="Y253" s="11" t="s">
        <v>341</v>
      </c>
      <c r="Z253" s="14" t="s">
        <v>174</v>
      </c>
      <c r="AJ253" s="1" t="s">
        <v>84</v>
      </c>
      <c r="AK253" s="1" t="s">
        <v>85</v>
      </c>
    </row>
    <row r="254" spans="1:37" ht="12">
      <c r="D254" s="56" t="s">
        <v>342</v>
      </c>
      <c r="E254" s="57"/>
      <c r="F254" s="58"/>
      <c r="G254" s="59"/>
      <c r="H254" s="59"/>
      <c r="I254" s="59"/>
      <c r="J254" s="59"/>
      <c r="K254" s="60"/>
      <c r="L254" s="60"/>
      <c r="M254" s="57"/>
      <c r="N254" s="57"/>
      <c r="O254" s="58"/>
      <c r="P254" s="58"/>
      <c r="Q254" s="57"/>
      <c r="R254" s="57"/>
      <c r="S254" s="57"/>
      <c r="T254" s="61"/>
      <c r="U254" s="61"/>
      <c r="V254" s="61" t="s">
        <v>0</v>
      </c>
      <c r="W254" s="57"/>
      <c r="X254" s="58"/>
    </row>
    <row r="255" spans="1:37" ht="12">
      <c r="D255" s="56" t="s">
        <v>343</v>
      </c>
      <c r="E255" s="57"/>
      <c r="F255" s="58"/>
      <c r="G255" s="59"/>
      <c r="H255" s="59"/>
      <c r="I255" s="59"/>
      <c r="J255" s="59"/>
      <c r="K255" s="60"/>
      <c r="L255" s="60"/>
      <c r="M255" s="57"/>
      <c r="N255" s="57"/>
      <c r="O255" s="58"/>
      <c r="P255" s="58"/>
      <c r="Q255" s="57"/>
      <c r="R255" s="57"/>
      <c r="S255" s="57"/>
      <c r="T255" s="61"/>
      <c r="U255" s="61"/>
      <c r="V255" s="61" t="s">
        <v>0</v>
      </c>
      <c r="W255" s="57"/>
      <c r="X255" s="58"/>
    </row>
    <row r="256" spans="1:37" ht="12">
      <c r="D256" s="56" t="s">
        <v>344</v>
      </c>
      <c r="E256" s="57"/>
      <c r="F256" s="58"/>
      <c r="G256" s="59"/>
      <c r="H256" s="59"/>
      <c r="I256" s="59"/>
      <c r="J256" s="59"/>
      <c r="K256" s="60"/>
      <c r="L256" s="60"/>
      <c r="M256" s="57"/>
      <c r="N256" s="57"/>
      <c r="O256" s="58"/>
      <c r="P256" s="58"/>
      <c r="Q256" s="57"/>
      <c r="R256" s="57"/>
      <c r="S256" s="57"/>
      <c r="T256" s="61"/>
      <c r="U256" s="61"/>
      <c r="V256" s="61" t="s">
        <v>0</v>
      </c>
      <c r="W256" s="57"/>
      <c r="X256" s="58"/>
    </row>
    <row r="257" spans="1:37" ht="12">
      <c r="D257" s="56" t="s">
        <v>345</v>
      </c>
      <c r="E257" s="57"/>
      <c r="F257" s="58"/>
      <c r="G257" s="59"/>
      <c r="H257" s="59"/>
      <c r="I257" s="59"/>
      <c r="J257" s="59"/>
      <c r="K257" s="60"/>
      <c r="L257" s="60"/>
      <c r="M257" s="57"/>
      <c r="N257" s="57"/>
      <c r="O257" s="58"/>
      <c r="P257" s="58"/>
      <c r="Q257" s="57"/>
      <c r="R257" s="57"/>
      <c r="S257" s="57"/>
      <c r="T257" s="61"/>
      <c r="U257" s="61"/>
      <c r="V257" s="61" t="s">
        <v>0</v>
      </c>
      <c r="W257" s="57"/>
      <c r="X257" s="58"/>
    </row>
    <row r="258" spans="1:37" ht="12">
      <c r="D258" s="56" t="s">
        <v>346</v>
      </c>
      <c r="E258" s="57"/>
      <c r="F258" s="58"/>
      <c r="G258" s="59"/>
      <c r="H258" s="59"/>
      <c r="I258" s="59"/>
      <c r="J258" s="59"/>
      <c r="K258" s="60"/>
      <c r="L258" s="60"/>
      <c r="M258" s="57"/>
      <c r="N258" s="57"/>
      <c r="O258" s="58"/>
      <c r="P258" s="58"/>
      <c r="Q258" s="57"/>
      <c r="R258" s="57"/>
      <c r="S258" s="57"/>
      <c r="T258" s="61"/>
      <c r="U258" s="61"/>
      <c r="V258" s="61" t="s">
        <v>0</v>
      </c>
      <c r="W258" s="57"/>
      <c r="X258" s="58"/>
    </row>
    <row r="259" spans="1:37" ht="24">
      <c r="A259" s="9">
        <v>44</v>
      </c>
      <c r="B259" s="10" t="s">
        <v>77</v>
      </c>
      <c r="C259" s="11" t="s">
        <v>347</v>
      </c>
      <c r="D259" s="12" t="s">
        <v>348</v>
      </c>
      <c r="E259" s="13">
        <v>44.453000000000003</v>
      </c>
      <c r="F259" s="14" t="s">
        <v>133</v>
      </c>
      <c r="H259" s="15">
        <f>ROUND(E259*G259,2)</f>
        <v>0</v>
      </c>
      <c r="J259" s="15">
        <f>ROUND(E259*G259,2)</f>
        <v>0</v>
      </c>
      <c r="L259" s="16">
        <f>E259*K259</f>
        <v>0</v>
      </c>
      <c r="N259" s="13">
        <f>E259*M259</f>
        <v>0</v>
      </c>
      <c r="O259" s="14">
        <v>0</v>
      </c>
      <c r="P259" s="14" t="s">
        <v>81</v>
      </c>
      <c r="V259" s="17" t="s">
        <v>65</v>
      </c>
      <c r="X259" s="11" t="s">
        <v>347</v>
      </c>
      <c r="Y259" s="11" t="s">
        <v>349</v>
      </c>
      <c r="Z259" s="14" t="s">
        <v>174</v>
      </c>
      <c r="AJ259" s="1" t="s">
        <v>84</v>
      </c>
      <c r="AK259" s="1" t="s">
        <v>85</v>
      </c>
    </row>
    <row r="260" spans="1:37" ht="12">
      <c r="D260" s="56" t="s">
        <v>86</v>
      </c>
      <c r="E260" s="57"/>
      <c r="F260" s="58"/>
      <c r="G260" s="59"/>
      <c r="H260" s="59"/>
      <c r="I260" s="59"/>
      <c r="J260" s="59"/>
      <c r="K260" s="60"/>
      <c r="L260" s="60"/>
      <c r="M260" s="57"/>
      <c r="N260" s="57"/>
      <c r="O260" s="58"/>
      <c r="P260" s="58"/>
      <c r="Q260" s="57"/>
      <c r="R260" s="57"/>
      <c r="S260" s="57"/>
      <c r="T260" s="61"/>
      <c r="U260" s="61"/>
      <c r="V260" s="61" t="s">
        <v>0</v>
      </c>
      <c r="W260" s="57"/>
      <c r="X260" s="58"/>
    </row>
    <row r="261" spans="1:37" ht="12">
      <c r="D261" s="56" t="s">
        <v>182</v>
      </c>
      <c r="E261" s="57"/>
      <c r="F261" s="58"/>
      <c r="G261" s="59"/>
      <c r="H261" s="59"/>
      <c r="I261" s="59"/>
      <c r="J261" s="59"/>
      <c r="K261" s="60"/>
      <c r="L261" s="60"/>
      <c r="M261" s="57"/>
      <c r="N261" s="57"/>
      <c r="O261" s="58"/>
      <c r="P261" s="58"/>
      <c r="Q261" s="57"/>
      <c r="R261" s="57"/>
      <c r="S261" s="57"/>
      <c r="T261" s="61"/>
      <c r="U261" s="61"/>
      <c r="V261" s="61" t="s">
        <v>0</v>
      </c>
      <c r="W261" s="57"/>
      <c r="X261" s="58"/>
    </row>
    <row r="262" spans="1:37" ht="12">
      <c r="D262" s="56" t="s">
        <v>188</v>
      </c>
      <c r="E262" s="57"/>
      <c r="F262" s="58"/>
      <c r="G262" s="59"/>
      <c r="H262" s="59"/>
      <c r="I262" s="59"/>
      <c r="J262" s="59"/>
      <c r="K262" s="60"/>
      <c r="L262" s="60"/>
      <c r="M262" s="57"/>
      <c r="N262" s="57"/>
      <c r="O262" s="58"/>
      <c r="P262" s="58"/>
      <c r="Q262" s="57"/>
      <c r="R262" s="57"/>
      <c r="S262" s="57"/>
      <c r="T262" s="61"/>
      <c r="U262" s="61"/>
      <c r="V262" s="61" t="s">
        <v>0</v>
      </c>
      <c r="W262" s="57"/>
      <c r="X262" s="58"/>
    </row>
    <row r="263" spans="1:37" ht="12">
      <c r="D263" s="56" t="s">
        <v>89</v>
      </c>
      <c r="E263" s="57"/>
      <c r="F263" s="58"/>
      <c r="G263" s="59"/>
      <c r="H263" s="59"/>
      <c r="I263" s="59"/>
      <c r="J263" s="59"/>
      <c r="K263" s="60"/>
      <c r="L263" s="60"/>
      <c r="M263" s="57"/>
      <c r="N263" s="57"/>
      <c r="O263" s="58"/>
      <c r="P263" s="58"/>
      <c r="Q263" s="57"/>
      <c r="R263" s="57"/>
      <c r="S263" s="57"/>
      <c r="T263" s="61"/>
      <c r="U263" s="61"/>
      <c r="V263" s="61" t="s">
        <v>0</v>
      </c>
      <c r="W263" s="57"/>
      <c r="X263" s="58"/>
    </row>
    <row r="264" spans="1:37" ht="12">
      <c r="D264" s="56" t="s">
        <v>212</v>
      </c>
      <c r="E264" s="57"/>
      <c r="F264" s="58"/>
      <c r="G264" s="59"/>
      <c r="H264" s="59"/>
      <c r="I264" s="59"/>
      <c r="J264" s="59"/>
      <c r="K264" s="60"/>
      <c r="L264" s="60"/>
      <c r="M264" s="57"/>
      <c r="N264" s="57"/>
      <c r="O264" s="58"/>
      <c r="P264" s="58"/>
      <c r="Q264" s="57"/>
      <c r="R264" s="57"/>
      <c r="S264" s="57"/>
      <c r="T264" s="61"/>
      <c r="U264" s="61"/>
      <c r="V264" s="61" t="s">
        <v>0</v>
      </c>
      <c r="W264" s="57"/>
      <c r="X264" s="58"/>
    </row>
    <row r="265" spans="1:37" ht="12">
      <c r="D265" s="56" t="s">
        <v>350</v>
      </c>
      <c r="E265" s="57"/>
      <c r="F265" s="58"/>
      <c r="G265" s="59"/>
      <c r="H265" s="59"/>
      <c r="I265" s="59"/>
      <c r="J265" s="59"/>
      <c r="K265" s="60"/>
      <c r="L265" s="60"/>
      <c r="M265" s="57"/>
      <c r="N265" s="57"/>
      <c r="O265" s="58"/>
      <c r="P265" s="58"/>
      <c r="Q265" s="57"/>
      <c r="R265" s="57"/>
      <c r="S265" s="57"/>
      <c r="T265" s="61"/>
      <c r="U265" s="61"/>
      <c r="V265" s="61" t="s">
        <v>0</v>
      </c>
      <c r="W265" s="57"/>
      <c r="X265" s="58"/>
    </row>
    <row r="266" spans="1:37" ht="12">
      <c r="D266" s="56" t="s">
        <v>89</v>
      </c>
      <c r="E266" s="57"/>
      <c r="F266" s="58"/>
      <c r="G266" s="59"/>
      <c r="H266" s="59"/>
      <c r="I266" s="59"/>
      <c r="J266" s="59"/>
      <c r="K266" s="60"/>
      <c r="L266" s="60"/>
      <c r="M266" s="57"/>
      <c r="N266" s="57"/>
      <c r="O266" s="58"/>
      <c r="P266" s="58"/>
      <c r="Q266" s="57"/>
      <c r="R266" s="57"/>
      <c r="S266" s="57"/>
      <c r="T266" s="61"/>
      <c r="U266" s="61"/>
      <c r="V266" s="61" t="s">
        <v>0</v>
      </c>
      <c r="W266" s="57"/>
      <c r="X266" s="58"/>
    </row>
    <row r="267" spans="1:37" ht="12">
      <c r="D267" s="56" t="s">
        <v>119</v>
      </c>
      <c r="E267" s="57"/>
      <c r="F267" s="58"/>
      <c r="G267" s="59"/>
      <c r="H267" s="59"/>
      <c r="I267" s="59"/>
      <c r="J267" s="59"/>
      <c r="K267" s="60"/>
      <c r="L267" s="60"/>
      <c r="M267" s="57"/>
      <c r="N267" s="57"/>
      <c r="O267" s="58"/>
      <c r="P267" s="58"/>
      <c r="Q267" s="57"/>
      <c r="R267" s="57"/>
      <c r="S267" s="57"/>
      <c r="T267" s="61"/>
      <c r="U267" s="61"/>
      <c r="V267" s="61" t="s">
        <v>0</v>
      </c>
      <c r="W267" s="57"/>
      <c r="X267" s="58"/>
    </row>
    <row r="268" spans="1:37" ht="12">
      <c r="D268" s="56" t="s">
        <v>351</v>
      </c>
      <c r="E268" s="57"/>
      <c r="F268" s="58"/>
      <c r="G268" s="59"/>
      <c r="H268" s="59"/>
      <c r="I268" s="59"/>
      <c r="J268" s="59"/>
      <c r="K268" s="60"/>
      <c r="L268" s="60"/>
      <c r="M268" s="57"/>
      <c r="N268" s="57"/>
      <c r="O268" s="58"/>
      <c r="P268" s="58"/>
      <c r="Q268" s="57"/>
      <c r="R268" s="57"/>
      <c r="S268" s="57"/>
      <c r="T268" s="61"/>
      <c r="U268" s="61"/>
      <c r="V268" s="61" t="s">
        <v>0</v>
      </c>
      <c r="W268" s="57"/>
      <c r="X268" s="58"/>
    </row>
    <row r="269" spans="1:37" ht="12">
      <c r="D269" s="56" t="s">
        <v>89</v>
      </c>
      <c r="E269" s="57"/>
      <c r="F269" s="58"/>
      <c r="G269" s="59"/>
      <c r="H269" s="59"/>
      <c r="I269" s="59"/>
      <c r="J269" s="59"/>
      <c r="K269" s="60"/>
      <c r="L269" s="60"/>
      <c r="M269" s="57"/>
      <c r="N269" s="57"/>
      <c r="O269" s="58"/>
      <c r="P269" s="58"/>
      <c r="Q269" s="57"/>
      <c r="R269" s="57"/>
      <c r="S269" s="57"/>
      <c r="T269" s="61"/>
      <c r="U269" s="61"/>
      <c r="V269" s="61" t="s">
        <v>0</v>
      </c>
      <c r="W269" s="57"/>
      <c r="X269" s="58"/>
    </row>
    <row r="270" spans="1:37" ht="12">
      <c r="D270" s="56" t="s">
        <v>121</v>
      </c>
      <c r="E270" s="57"/>
      <c r="F270" s="58"/>
      <c r="G270" s="59"/>
      <c r="H270" s="59"/>
      <c r="I270" s="59"/>
      <c r="J270" s="59"/>
      <c r="K270" s="60"/>
      <c r="L270" s="60"/>
      <c r="M270" s="57"/>
      <c r="N270" s="57"/>
      <c r="O270" s="58"/>
      <c r="P270" s="58"/>
      <c r="Q270" s="57"/>
      <c r="R270" s="57"/>
      <c r="S270" s="57"/>
      <c r="T270" s="61"/>
      <c r="U270" s="61"/>
      <c r="V270" s="61" t="s">
        <v>0</v>
      </c>
      <c r="W270" s="57"/>
      <c r="X270" s="58"/>
    </row>
    <row r="271" spans="1:37" ht="12">
      <c r="D271" s="56" t="s">
        <v>352</v>
      </c>
      <c r="E271" s="57"/>
      <c r="F271" s="58"/>
      <c r="G271" s="59"/>
      <c r="H271" s="59"/>
      <c r="I271" s="59"/>
      <c r="J271" s="59"/>
      <c r="K271" s="60"/>
      <c r="L271" s="60"/>
      <c r="M271" s="57"/>
      <c r="N271" s="57"/>
      <c r="O271" s="58"/>
      <c r="P271" s="58"/>
      <c r="Q271" s="57"/>
      <c r="R271" s="57"/>
      <c r="S271" s="57"/>
      <c r="T271" s="61"/>
      <c r="U271" s="61"/>
      <c r="V271" s="61" t="s">
        <v>0</v>
      </c>
      <c r="W271" s="57"/>
      <c r="X271" s="58"/>
    </row>
    <row r="272" spans="1:37" ht="12">
      <c r="D272" s="56" t="s">
        <v>89</v>
      </c>
      <c r="E272" s="57"/>
      <c r="F272" s="58"/>
      <c r="G272" s="59"/>
      <c r="H272" s="59"/>
      <c r="I272" s="59"/>
      <c r="J272" s="59"/>
      <c r="K272" s="60"/>
      <c r="L272" s="60"/>
      <c r="M272" s="57"/>
      <c r="N272" s="57"/>
      <c r="O272" s="58"/>
      <c r="P272" s="58"/>
      <c r="Q272" s="57"/>
      <c r="R272" s="57"/>
      <c r="S272" s="57"/>
      <c r="T272" s="61"/>
      <c r="U272" s="61"/>
      <c r="V272" s="61" t="s">
        <v>0</v>
      </c>
      <c r="W272" s="57"/>
      <c r="X272" s="58"/>
    </row>
    <row r="273" spans="1:37" ht="12">
      <c r="D273" s="56" t="s">
        <v>123</v>
      </c>
      <c r="E273" s="57"/>
      <c r="F273" s="58"/>
      <c r="G273" s="59"/>
      <c r="H273" s="59"/>
      <c r="I273" s="59"/>
      <c r="J273" s="59"/>
      <c r="K273" s="60"/>
      <c r="L273" s="60"/>
      <c r="M273" s="57"/>
      <c r="N273" s="57"/>
      <c r="O273" s="58"/>
      <c r="P273" s="58"/>
      <c r="Q273" s="57"/>
      <c r="R273" s="57"/>
      <c r="S273" s="57"/>
      <c r="T273" s="61"/>
      <c r="U273" s="61"/>
      <c r="V273" s="61" t="s">
        <v>0</v>
      </c>
      <c r="W273" s="57"/>
      <c r="X273" s="58"/>
    </row>
    <row r="274" spans="1:37" ht="12">
      <c r="D274" s="56" t="s">
        <v>353</v>
      </c>
      <c r="E274" s="57"/>
      <c r="F274" s="58"/>
      <c r="G274" s="59"/>
      <c r="H274" s="59"/>
      <c r="I274" s="59"/>
      <c r="J274" s="59"/>
      <c r="K274" s="60"/>
      <c r="L274" s="60"/>
      <c r="M274" s="57"/>
      <c r="N274" s="57"/>
      <c r="O274" s="58"/>
      <c r="P274" s="58"/>
      <c r="Q274" s="57"/>
      <c r="R274" s="57"/>
      <c r="S274" s="57"/>
      <c r="T274" s="61"/>
      <c r="U274" s="61"/>
      <c r="V274" s="61" t="s">
        <v>0</v>
      </c>
      <c r="W274" s="57"/>
      <c r="X274" s="58"/>
    </row>
    <row r="275" spans="1:37" ht="12">
      <c r="D275" s="56" t="s">
        <v>89</v>
      </c>
      <c r="E275" s="57"/>
      <c r="F275" s="58"/>
      <c r="G275" s="59"/>
      <c r="H275" s="59"/>
      <c r="I275" s="59"/>
      <c r="J275" s="59"/>
      <c r="K275" s="60"/>
      <c r="L275" s="60"/>
      <c r="M275" s="57"/>
      <c r="N275" s="57"/>
      <c r="O275" s="58"/>
      <c r="P275" s="58"/>
      <c r="Q275" s="57"/>
      <c r="R275" s="57"/>
      <c r="S275" s="57"/>
      <c r="T275" s="61"/>
      <c r="U275" s="61"/>
      <c r="V275" s="61" t="s">
        <v>0</v>
      </c>
      <c r="W275" s="57"/>
      <c r="X275" s="58"/>
    </row>
    <row r="276" spans="1:37" ht="12">
      <c r="D276" s="56" t="s">
        <v>125</v>
      </c>
      <c r="E276" s="57"/>
      <c r="F276" s="58"/>
      <c r="G276" s="59"/>
      <c r="H276" s="59"/>
      <c r="I276" s="59"/>
      <c r="J276" s="59"/>
      <c r="K276" s="60"/>
      <c r="L276" s="60"/>
      <c r="M276" s="57"/>
      <c r="N276" s="57"/>
      <c r="O276" s="58"/>
      <c r="P276" s="58"/>
      <c r="Q276" s="57"/>
      <c r="R276" s="57"/>
      <c r="S276" s="57"/>
      <c r="T276" s="61"/>
      <c r="U276" s="61"/>
      <c r="V276" s="61" t="s">
        <v>0</v>
      </c>
      <c r="W276" s="57"/>
      <c r="X276" s="58"/>
    </row>
    <row r="277" spans="1:37" ht="12">
      <c r="D277" s="56" t="s">
        <v>354</v>
      </c>
      <c r="E277" s="57"/>
      <c r="F277" s="58"/>
      <c r="G277" s="59"/>
      <c r="H277" s="59"/>
      <c r="I277" s="59"/>
      <c r="J277" s="59"/>
      <c r="K277" s="60"/>
      <c r="L277" s="60"/>
      <c r="M277" s="57"/>
      <c r="N277" s="57"/>
      <c r="O277" s="58"/>
      <c r="P277" s="58"/>
      <c r="Q277" s="57"/>
      <c r="R277" s="57"/>
      <c r="S277" s="57"/>
      <c r="T277" s="61"/>
      <c r="U277" s="61"/>
      <c r="V277" s="61" t="s">
        <v>0</v>
      </c>
      <c r="W277" s="57"/>
      <c r="X277" s="58"/>
    </row>
    <row r="278" spans="1:37" ht="12">
      <c r="D278" s="56" t="s">
        <v>89</v>
      </c>
      <c r="E278" s="57"/>
      <c r="F278" s="58"/>
      <c r="G278" s="59"/>
      <c r="H278" s="59"/>
      <c r="I278" s="59"/>
      <c r="J278" s="59"/>
      <c r="K278" s="60"/>
      <c r="L278" s="60"/>
      <c r="M278" s="57"/>
      <c r="N278" s="57"/>
      <c r="O278" s="58"/>
      <c r="P278" s="58"/>
      <c r="Q278" s="57"/>
      <c r="R278" s="57"/>
      <c r="S278" s="57"/>
      <c r="T278" s="61"/>
      <c r="U278" s="61"/>
      <c r="V278" s="61" t="s">
        <v>0</v>
      </c>
      <c r="W278" s="57"/>
      <c r="X278" s="58"/>
    </row>
    <row r="279" spans="1:37" ht="12">
      <c r="D279" s="56" t="s">
        <v>127</v>
      </c>
      <c r="E279" s="57"/>
      <c r="F279" s="58"/>
      <c r="G279" s="59"/>
      <c r="H279" s="59"/>
      <c r="I279" s="59"/>
      <c r="J279" s="59"/>
      <c r="K279" s="60"/>
      <c r="L279" s="60"/>
      <c r="M279" s="57"/>
      <c r="N279" s="57"/>
      <c r="O279" s="58"/>
      <c r="P279" s="58"/>
      <c r="Q279" s="57"/>
      <c r="R279" s="57"/>
      <c r="S279" s="57"/>
      <c r="T279" s="61"/>
      <c r="U279" s="61"/>
      <c r="V279" s="61" t="s">
        <v>0</v>
      </c>
      <c r="W279" s="57"/>
      <c r="X279" s="58"/>
    </row>
    <row r="280" spans="1:37" ht="12">
      <c r="D280" s="56" t="s">
        <v>355</v>
      </c>
      <c r="E280" s="57"/>
      <c r="F280" s="58"/>
      <c r="G280" s="59"/>
      <c r="H280" s="59"/>
      <c r="I280" s="59"/>
      <c r="J280" s="59"/>
      <c r="K280" s="60"/>
      <c r="L280" s="60"/>
      <c r="M280" s="57"/>
      <c r="N280" s="57"/>
      <c r="O280" s="58"/>
      <c r="P280" s="58"/>
      <c r="Q280" s="57"/>
      <c r="R280" s="57"/>
      <c r="S280" s="57"/>
      <c r="T280" s="61"/>
      <c r="U280" s="61"/>
      <c r="V280" s="61" t="s">
        <v>0</v>
      </c>
      <c r="W280" s="57"/>
      <c r="X280" s="58"/>
    </row>
    <row r="281" spans="1:37" ht="12">
      <c r="D281" s="56" t="s">
        <v>89</v>
      </c>
      <c r="E281" s="57"/>
      <c r="F281" s="58"/>
      <c r="G281" s="59"/>
      <c r="H281" s="59"/>
      <c r="I281" s="59"/>
      <c r="J281" s="59"/>
      <c r="K281" s="60"/>
      <c r="L281" s="60"/>
      <c r="M281" s="57"/>
      <c r="N281" s="57"/>
      <c r="O281" s="58"/>
      <c r="P281" s="58"/>
      <c r="Q281" s="57"/>
      <c r="R281" s="57"/>
      <c r="S281" s="57"/>
      <c r="T281" s="61"/>
      <c r="U281" s="61"/>
      <c r="V281" s="61" t="s">
        <v>0</v>
      </c>
      <c r="W281" s="57"/>
      <c r="X281" s="58"/>
    </row>
    <row r="282" spans="1:37" ht="12">
      <c r="D282" s="56" t="s">
        <v>231</v>
      </c>
      <c r="E282" s="57"/>
      <c r="F282" s="58"/>
      <c r="G282" s="59"/>
      <c r="H282" s="59"/>
      <c r="I282" s="59"/>
      <c r="J282" s="59"/>
      <c r="K282" s="60"/>
      <c r="L282" s="60"/>
      <c r="M282" s="57"/>
      <c r="N282" s="57"/>
      <c r="O282" s="58"/>
      <c r="P282" s="58"/>
      <c r="Q282" s="57"/>
      <c r="R282" s="57"/>
      <c r="S282" s="57"/>
      <c r="T282" s="61"/>
      <c r="U282" s="61"/>
      <c r="V282" s="61" t="s">
        <v>0</v>
      </c>
      <c r="W282" s="57"/>
      <c r="X282" s="58"/>
    </row>
    <row r="283" spans="1:37" ht="12">
      <c r="D283" s="56" t="s">
        <v>356</v>
      </c>
      <c r="E283" s="57"/>
      <c r="F283" s="58"/>
      <c r="G283" s="59"/>
      <c r="H283" s="59"/>
      <c r="I283" s="59"/>
      <c r="J283" s="59"/>
      <c r="K283" s="60"/>
      <c r="L283" s="60"/>
      <c r="M283" s="57"/>
      <c r="N283" s="57"/>
      <c r="O283" s="58"/>
      <c r="P283" s="58"/>
      <c r="Q283" s="57"/>
      <c r="R283" s="57"/>
      <c r="S283" s="57"/>
      <c r="T283" s="61"/>
      <c r="U283" s="61"/>
      <c r="V283" s="61" t="s">
        <v>0</v>
      </c>
      <c r="W283" s="57"/>
      <c r="X283" s="58"/>
    </row>
    <row r="284" spans="1:37" ht="12">
      <c r="D284" s="56" t="s">
        <v>89</v>
      </c>
      <c r="E284" s="57"/>
      <c r="F284" s="58"/>
      <c r="G284" s="59"/>
      <c r="H284" s="59"/>
      <c r="I284" s="59"/>
      <c r="J284" s="59"/>
      <c r="K284" s="60"/>
      <c r="L284" s="60"/>
      <c r="M284" s="57"/>
      <c r="N284" s="57"/>
      <c r="O284" s="58"/>
      <c r="P284" s="58"/>
      <c r="Q284" s="57"/>
      <c r="R284" s="57"/>
      <c r="S284" s="57"/>
      <c r="T284" s="61"/>
      <c r="U284" s="61"/>
      <c r="V284" s="61" t="s">
        <v>0</v>
      </c>
      <c r="W284" s="57"/>
      <c r="X284" s="58"/>
    </row>
    <row r="285" spans="1:37" ht="12">
      <c r="D285" s="56" t="s">
        <v>153</v>
      </c>
      <c r="E285" s="57"/>
      <c r="F285" s="58"/>
      <c r="G285" s="59"/>
      <c r="H285" s="59"/>
      <c r="I285" s="59"/>
      <c r="J285" s="59"/>
      <c r="K285" s="60"/>
      <c r="L285" s="60"/>
      <c r="M285" s="57"/>
      <c r="N285" s="57"/>
      <c r="O285" s="58"/>
      <c r="P285" s="58"/>
      <c r="Q285" s="57"/>
      <c r="R285" s="57"/>
      <c r="S285" s="57"/>
      <c r="T285" s="61"/>
      <c r="U285" s="61"/>
      <c r="V285" s="61" t="s">
        <v>0</v>
      </c>
      <c r="W285" s="57"/>
      <c r="X285" s="58"/>
    </row>
    <row r="286" spans="1:37" ht="12">
      <c r="D286" s="56" t="s">
        <v>357</v>
      </c>
      <c r="E286" s="57"/>
      <c r="F286" s="58"/>
      <c r="G286" s="59"/>
      <c r="H286" s="59"/>
      <c r="I286" s="59"/>
      <c r="J286" s="59"/>
      <c r="K286" s="60"/>
      <c r="L286" s="60"/>
      <c r="M286" s="57"/>
      <c r="N286" s="57"/>
      <c r="O286" s="58"/>
      <c r="P286" s="58"/>
      <c r="Q286" s="57"/>
      <c r="R286" s="57"/>
      <c r="S286" s="57"/>
      <c r="T286" s="61"/>
      <c r="U286" s="61"/>
      <c r="V286" s="61" t="s">
        <v>0</v>
      </c>
      <c r="W286" s="57"/>
      <c r="X286" s="58"/>
    </row>
    <row r="287" spans="1:37" ht="12">
      <c r="A287" s="9">
        <v>45</v>
      </c>
      <c r="B287" s="10" t="s">
        <v>77</v>
      </c>
      <c r="C287" s="11" t="s">
        <v>358</v>
      </c>
      <c r="D287" s="12" t="s">
        <v>359</v>
      </c>
      <c r="E287" s="13">
        <v>120.51</v>
      </c>
      <c r="F287" s="14" t="s">
        <v>133</v>
      </c>
      <c r="H287" s="15">
        <f>ROUND(E287*G287,2)</f>
        <v>0</v>
      </c>
      <c r="J287" s="15">
        <f>ROUND(E287*G287,2)</f>
        <v>0</v>
      </c>
      <c r="L287" s="16">
        <f>E287*K287</f>
        <v>0</v>
      </c>
      <c r="N287" s="13">
        <f>E287*M287</f>
        <v>0</v>
      </c>
      <c r="O287" s="14">
        <v>0</v>
      </c>
      <c r="P287" s="14" t="s">
        <v>81</v>
      </c>
      <c r="V287" s="17" t="s">
        <v>65</v>
      </c>
      <c r="X287" s="11" t="s">
        <v>358</v>
      </c>
      <c r="Y287" s="11" t="s">
        <v>360</v>
      </c>
      <c r="Z287" s="14" t="s">
        <v>174</v>
      </c>
      <c r="AJ287" s="1" t="s">
        <v>84</v>
      </c>
      <c r="AK287" s="1" t="s">
        <v>85</v>
      </c>
    </row>
    <row r="288" spans="1:37" ht="12">
      <c r="D288" s="56" t="s">
        <v>361</v>
      </c>
      <c r="E288" s="57"/>
      <c r="F288" s="58"/>
      <c r="G288" s="59"/>
      <c r="H288" s="59"/>
      <c r="I288" s="59"/>
      <c r="J288" s="59"/>
      <c r="K288" s="60"/>
      <c r="L288" s="60"/>
      <c r="M288" s="57"/>
      <c r="N288" s="57"/>
      <c r="O288" s="58"/>
      <c r="P288" s="58"/>
      <c r="Q288" s="57"/>
      <c r="R288" s="57"/>
      <c r="S288" s="57"/>
      <c r="T288" s="61"/>
      <c r="U288" s="61"/>
      <c r="V288" s="61" t="s">
        <v>0</v>
      </c>
      <c r="W288" s="57"/>
      <c r="X288" s="58"/>
    </row>
    <row r="289" spans="1:37" ht="12">
      <c r="D289" s="56" t="s">
        <v>362</v>
      </c>
      <c r="E289" s="57"/>
      <c r="F289" s="58"/>
      <c r="G289" s="59"/>
      <c r="H289" s="59"/>
      <c r="I289" s="59"/>
      <c r="J289" s="59"/>
      <c r="K289" s="60"/>
      <c r="L289" s="60"/>
      <c r="M289" s="57"/>
      <c r="N289" s="57"/>
      <c r="O289" s="58"/>
      <c r="P289" s="58"/>
      <c r="Q289" s="57"/>
      <c r="R289" s="57"/>
      <c r="S289" s="57"/>
      <c r="T289" s="61"/>
      <c r="U289" s="61"/>
      <c r="V289" s="61" t="s">
        <v>0</v>
      </c>
      <c r="W289" s="57"/>
      <c r="X289" s="58"/>
    </row>
    <row r="290" spans="1:37" ht="12">
      <c r="D290" s="56" t="s">
        <v>363</v>
      </c>
      <c r="E290" s="57"/>
      <c r="F290" s="58"/>
      <c r="G290" s="59"/>
      <c r="H290" s="59"/>
      <c r="I290" s="59"/>
      <c r="J290" s="59"/>
      <c r="K290" s="60"/>
      <c r="L290" s="60"/>
      <c r="M290" s="57"/>
      <c r="N290" s="57"/>
      <c r="O290" s="58"/>
      <c r="P290" s="58"/>
      <c r="Q290" s="57"/>
      <c r="R290" s="57"/>
      <c r="S290" s="57"/>
      <c r="T290" s="61"/>
      <c r="U290" s="61"/>
      <c r="V290" s="61" t="s">
        <v>0</v>
      </c>
      <c r="W290" s="57"/>
      <c r="X290" s="58"/>
    </row>
    <row r="291" spans="1:37" ht="12">
      <c r="A291" s="9">
        <v>46</v>
      </c>
      <c r="B291" s="10" t="s">
        <v>77</v>
      </c>
      <c r="C291" s="11" t="s">
        <v>364</v>
      </c>
      <c r="D291" s="12" t="s">
        <v>365</v>
      </c>
      <c r="E291" s="13">
        <v>22.97</v>
      </c>
      <c r="F291" s="14" t="s">
        <v>366</v>
      </c>
      <c r="H291" s="15">
        <f>ROUND(E291*G291,2)</f>
        <v>0</v>
      </c>
      <c r="J291" s="15">
        <f>ROUND(E291*G291,2)</f>
        <v>0</v>
      </c>
      <c r="L291" s="16">
        <f>E291*K291</f>
        <v>0</v>
      </c>
      <c r="N291" s="13">
        <f>E291*M291</f>
        <v>0</v>
      </c>
      <c r="O291" s="14">
        <v>0</v>
      </c>
      <c r="P291" s="14" t="s">
        <v>81</v>
      </c>
      <c r="V291" s="17" t="s">
        <v>65</v>
      </c>
      <c r="X291" s="11" t="s">
        <v>364</v>
      </c>
      <c r="Y291" s="11" t="s">
        <v>367</v>
      </c>
      <c r="Z291" s="14" t="s">
        <v>368</v>
      </c>
      <c r="AJ291" s="1" t="s">
        <v>84</v>
      </c>
      <c r="AK291" s="1" t="s">
        <v>85</v>
      </c>
    </row>
    <row r="292" spans="1:37" ht="12">
      <c r="D292" s="56" t="s">
        <v>369</v>
      </c>
      <c r="E292" s="57"/>
      <c r="F292" s="58"/>
      <c r="G292" s="59"/>
      <c r="H292" s="59"/>
      <c r="I292" s="59"/>
      <c r="J292" s="59"/>
      <c r="K292" s="60"/>
      <c r="L292" s="60"/>
      <c r="M292" s="57"/>
      <c r="N292" s="57"/>
      <c r="O292" s="58"/>
      <c r="P292" s="58"/>
      <c r="Q292" s="57"/>
      <c r="R292" s="57"/>
      <c r="S292" s="57"/>
      <c r="T292" s="61"/>
      <c r="U292" s="61"/>
      <c r="V292" s="61" t="s">
        <v>0</v>
      </c>
      <c r="W292" s="57"/>
      <c r="X292" s="58"/>
    </row>
    <row r="293" spans="1:37" ht="12">
      <c r="D293" s="56" t="s">
        <v>370</v>
      </c>
      <c r="E293" s="57"/>
      <c r="F293" s="58"/>
      <c r="G293" s="59"/>
      <c r="H293" s="59"/>
      <c r="I293" s="59"/>
      <c r="J293" s="59"/>
      <c r="K293" s="60"/>
      <c r="L293" s="60"/>
      <c r="M293" s="57"/>
      <c r="N293" s="57"/>
      <c r="O293" s="58"/>
      <c r="P293" s="58"/>
      <c r="Q293" s="57"/>
      <c r="R293" s="57"/>
      <c r="S293" s="57"/>
      <c r="T293" s="61"/>
      <c r="U293" s="61"/>
      <c r="V293" s="61" t="s">
        <v>0</v>
      </c>
      <c r="W293" s="57"/>
      <c r="X293" s="58"/>
    </row>
    <row r="294" spans="1:37" ht="12">
      <c r="D294" s="56" t="s">
        <v>371</v>
      </c>
      <c r="E294" s="57"/>
      <c r="F294" s="58"/>
      <c r="G294" s="59"/>
      <c r="H294" s="59"/>
      <c r="I294" s="59"/>
      <c r="J294" s="59"/>
      <c r="K294" s="60"/>
      <c r="L294" s="60"/>
      <c r="M294" s="57"/>
      <c r="N294" s="57"/>
      <c r="O294" s="58"/>
      <c r="P294" s="58"/>
      <c r="Q294" s="57"/>
      <c r="R294" s="57"/>
      <c r="S294" s="57"/>
      <c r="T294" s="61"/>
      <c r="U294" s="61"/>
      <c r="V294" s="61" t="s">
        <v>0</v>
      </c>
      <c r="W294" s="57"/>
      <c r="X294" s="58"/>
    </row>
    <row r="295" spans="1:37" ht="12">
      <c r="D295" s="56" t="s">
        <v>372</v>
      </c>
      <c r="E295" s="57"/>
      <c r="F295" s="58"/>
      <c r="G295" s="59"/>
      <c r="H295" s="59"/>
      <c r="I295" s="59"/>
      <c r="J295" s="59"/>
      <c r="K295" s="60"/>
      <c r="L295" s="60"/>
      <c r="M295" s="57"/>
      <c r="N295" s="57"/>
      <c r="O295" s="58"/>
      <c r="P295" s="58"/>
      <c r="Q295" s="57"/>
      <c r="R295" s="57"/>
      <c r="S295" s="57"/>
      <c r="T295" s="61"/>
      <c r="U295" s="61"/>
      <c r="V295" s="61" t="s">
        <v>0</v>
      </c>
      <c r="W295" s="57"/>
      <c r="X295" s="58"/>
    </row>
    <row r="296" spans="1:37" ht="12">
      <c r="D296" s="56" t="s">
        <v>373</v>
      </c>
      <c r="E296" s="57"/>
      <c r="F296" s="58"/>
      <c r="G296" s="59"/>
      <c r="H296" s="59"/>
      <c r="I296" s="59"/>
      <c r="J296" s="59"/>
      <c r="K296" s="60"/>
      <c r="L296" s="60"/>
      <c r="M296" s="57"/>
      <c r="N296" s="57"/>
      <c r="O296" s="58"/>
      <c r="P296" s="58"/>
      <c r="Q296" s="57"/>
      <c r="R296" s="57"/>
      <c r="S296" s="57"/>
      <c r="T296" s="61"/>
      <c r="U296" s="61"/>
      <c r="V296" s="61" t="s">
        <v>0</v>
      </c>
      <c r="W296" s="57"/>
      <c r="X296" s="58"/>
    </row>
    <row r="297" spans="1:37" ht="12">
      <c r="A297" s="9">
        <v>47</v>
      </c>
      <c r="B297" s="10" t="s">
        <v>374</v>
      </c>
      <c r="C297" s="11" t="s">
        <v>375</v>
      </c>
      <c r="D297" s="12" t="s">
        <v>376</v>
      </c>
      <c r="E297" s="13">
        <v>24.119</v>
      </c>
      <c r="F297" s="14" t="s">
        <v>366</v>
      </c>
      <c r="I297" s="15">
        <f>ROUND(E297*G297,2)</f>
        <v>0</v>
      </c>
      <c r="J297" s="15">
        <f>ROUND(E297*G297,2)</f>
        <v>0</v>
      </c>
      <c r="L297" s="16">
        <f>E297*K297</f>
        <v>0</v>
      </c>
      <c r="N297" s="13">
        <f>E297*M297</f>
        <v>0</v>
      </c>
      <c r="O297" s="14">
        <v>0</v>
      </c>
      <c r="P297" s="14" t="s">
        <v>81</v>
      </c>
      <c r="V297" s="17" t="s">
        <v>64</v>
      </c>
      <c r="X297" s="11" t="s">
        <v>375</v>
      </c>
      <c r="Y297" s="11" t="s">
        <v>375</v>
      </c>
      <c r="Z297" s="14" t="s">
        <v>377</v>
      </c>
      <c r="AA297" s="11" t="s">
        <v>81</v>
      </c>
      <c r="AJ297" s="1" t="s">
        <v>378</v>
      </c>
      <c r="AK297" s="1" t="s">
        <v>85</v>
      </c>
    </row>
    <row r="298" spans="1:37" ht="12">
      <c r="D298" s="56" t="s">
        <v>379</v>
      </c>
      <c r="E298" s="57"/>
      <c r="F298" s="58"/>
      <c r="G298" s="59"/>
      <c r="H298" s="59"/>
      <c r="I298" s="59"/>
      <c r="J298" s="59"/>
      <c r="K298" s="60"/>
      <c r="L298" s="60"/>
      <c r="M298" s="57"/>
      <c r="N298" s="57"/>
      <c r="O298" s="58"/>
      <c r="P298" s="58"/>
      <c r="Q298" s="57"/>
      <c r="R298" s="57"/>
      <c r="S298" s="57"/>
      <c r="T298" s="61"/>
      <c r="U298" s="61"/>
      <c r="V298" s="61" t="s">
        <v>0</v>
      </c>
      <c r="W298" s="57"/>
      <c r="X298" s="58"/>
    </row>
    <row r="299" spans="1:37" ht="12">
      <c r="A299" s="9">
        <v>48</v>
      </c>
      <c r="B299" s="10" t="s">
        <v>374</v>
      </c>
      <c r="C299" s="11" t="s">
        <v>380</v>
      </c>
      <c r="D299" s="12" t="s">
        <v>381</v>
      </c>
      <c r="E299" s="13">
        <v>10</v>
      </c>
      <c r="F299" s="14" t="s">
        <v>104</v>
      </c>
      <c r="I299" s="15">
        <f>ROUND(E299*G299,2)</f>
        <v>0</v>
      </c>
      <c r="J299" s="15">
        <f>ROUND(E299*G299,2)</f>
        <v>0</v>
      </c>
      <c r="L299" s="16">
        <f>E299*K299</f>
        <v>0</v>
      </c>
      <c r="N299" s="13">
        <f>E299*M299</f>
        <v>0</v>
      </c>
      <c r="O299" s="14">
        <v>0</v>
      </c>
      <c r="P299" s="14" t="s">
        <v>81</v>
      </c>
      <c r="V299" s="17" t="s">
        <v>64</v>
      </c>
      <c r="X299" s="11" t="s">
        <v>380</v>
      </c>
      <c r="Y299" s="11" t="s">
        <v>380</v>
      </c>
      <c r="Z299" s="14" t="s">
        <v>377</v>
      </c>
      <c r="AA299" s="11" t="s">
        <v>81</v>
      </c>
      <c r="AJ299" s="1" t="s">
        <v>378</v>
      </c>
      <c r="AK299" s="1" t="s">
        <v>85</v>
      </c>
    </row>
    <row r="300" spans="1:37" ht="12">
      <c r="D300" s="56" t="s">
        <v>106</v>
      </c>
      <c r="E300" s="57"/>
      <c r="F300" s="58"/>
      <c r="G300" s="59"/>
      <c r="H300" s="59"/>
      <c r="I300" s="59"/>
      <c r="J300" s="59"/>
      <c r="K300" s="60"/>
      <c r="L300" s="60"/>
      <c r="M300" s="57"/>
      <c r="N300" s="57"/>
      <c r="O300" s="58"/>
      <c r="P300" s="58"/>
      <c r="Q300" s="57"/>
      <c r="R300" s="57"/>
      <c r="S300" s="57"/>
      <c r="T300" s="61"/>
      <c r="U300" s="61"/>
      <c r="V300" s="61" t="s">
        <v>0</v>
      </c>
      <c r="W300" s="57"/>
      <c r="X300" s="58"/>
    </row>
    <row r="301" spans="1:37" ht="12">
      <c r="D301" s="56" t="s">
        <v>106</v>
      </c>
      <c r="E301" s="57"/>
      <c r="F301" s="58"/>
      <c r="G301" s="59"/>
      <c r="H301" s="59"/>
      <c r="I301" s="59"/>
      <c r="J301" s="59"/>
      <c r="K301" s="60"/>
      <c r="L301" s="60"/>
      <c r="M301" s="57"/>
      <c r="N301" s="57"/>
      <c r="O301" s="58"/>
      <c r="P301" s="58"/>
      <c r="Q301" s="57"/>
      <c r="R301" s="57"/>
      <c r="S301" s="57"/>
      <c r="T301" s="61"/>
      <c r="U301" s="61"/>
      <c r="V301" s="61" t="s">
        <v>0</v>
      </c>
      <c r="W301" s="57"/>
      <c r="X301" s="58"/>
    </row>
    <row r="302" spans="1:37" ht="12">
      <c r="D302" s="56" t="s">
        <v>382</v>
      </c>
      <c r="E302" s="57"/>
      <c r="F302" s="58"/>
      <c r="G302" s="59"/>
      <c r="H302" s="59"/>
      <c r="I302" s="59"/>
      <c r="J302" s="59"/>
      <c r="K302" s="60"/>
      <c r="L302" s="60"/>
      <c r="M302" s="57"/>
      <c r="N302" s="57"/>
      <c r="O302" s="58"/>
      <c r="P302" s="58"/>
      <c r="Q302" s="57"/>
      <c r="R302" s="57"/>
      <c r="S302" s="57"/>
      <c r="T302" s="61"/>
      <c r="U302" s="61"/>
      <c r="V302" s="61" t="s">
        <v>0</v>
      </c>
      <c r="W302" s="57"/>
      <c r="X302" s="58"/>
    </row>
    <row r="303" spans="1:37" ht="12">
      <c r="D303" s="56" t="s">
        <v>106</v>
      </c>
      <c r="E303" s="57"/>
      <c r="F303" s="58"/>
      <c r="G303" s="59"/>
      <c r="H303" s="59"/>
      <c r="I303" s="59"/>
      <c r="J303" s="59"/>
      <c r="K303" s="60"/>
      <c r="L303" s="60"/>
      <c r="M303" s="57"/>
      <c r="N303" s="57"/>
      <c r="O303" s="58"/>
      <c r="P303" s="58"/>
      <c r="Q303" s="57"/>
      <c r="R303" s="57"/>
      <c r="S303" s="57"/>
      <c r="T303" s="61"/>
      <c r="U303" s="61"/>
      <c r="V303" s="61" t="s">
        <v>0</v>
      </c>
      <c r="W303" s="57"/>
      <c r="X303" s="58"/>
    </row>
    <row r="304" spans="1:37" ht="12">
      <c r="D304" s="56" t="s">
        <v>383</v>
      </c>
      <c r="E304" s="57"/>
      <c r="F304" s="58"/>
      <c r="G304" s="59"/>
      <c r="H304" s="59"/>
      <c r="I304" s="59"/>
      <c r="J304" s="59"/>
      <c r="K304" s="60"/>
      <c r="L304" s="60"/>
      <c r="M304" s="57"/>
      <c r="N304" s="57"/>
      <c r="O304" s="58"/>
      <c r="P304" s="58"/>
      <c r="Q304" s="57"/>
      <c r="R304" s="57"/>
      <c r="S304" s="57"/>
      <c r="T304" s="61"/>
      <c r="U304" s="61"/>
      <c r="V304" s="61" t="s">
        <v>0</v>
      </c>
      <c r="W304" s="57"/>
      <c r="X304" s="58"/>
    </row>
    <row r="305" spans="1:37" ht="12">
      <c r="D305" s="62" t="s">
        <v>384</v>
      </c>
      <c r="E305" s="63">
        <f>J305</f>
        <v>0</v>
      </c>
      <c r="H305" s="63">
        <f>SUM(H192:H304)</f>
        <v>0</v>
      </c>
      <c r="I305" s="63">
        <f>SUM(I192:I304)</f>
        <v>0</v>
      </c>
      <c r="J305" s="63">
        <f>SUM(J192:J304)</f>
        <v>0</v>
      </c>
      <c r="L305" s="64">
        <f>SUM(L192:L304)</f>
        <v>0</v>
      </c>
      <c r="N305" s="65">
        <f>SUM(N192:N304)</f>
        <v>0</v>
      </c>
      <c r="W305" s="13">
        <f>SUM(W192:W304)</f>
        <v>0</v>
      </c>
    </row>
    <row r="307" spans="1:37">
      <c r="B307" s="11" t="s">
        <v>385</v>
      </c>
    </row>
    <row r="308" spans="1:37" ht="12">
      <c r="A308" s="9">
        <v>49</v>
      </c>
      <c r="B308" s="10" t="s">
        <v>386</v>
      </c>
      <c r="C308" s="11" t="s">
        <v>387</v>
      </c>
      <c r="D308" s="12" t="s">
        <v>388</v>
      </c>
      <c r="E308" s="13">
        <v>17.399999999999999</v>
      </c>
      <c r="F308" s="14" t="s">
        <v>366</v>
      </c>
      <c r="H308" s="15">
        <f>ROUND(E308*G308,2)</f>
        <v>0</v>
      </c>
      <c r="J308" s="15">
        <f>ROUND(E308*G308,2)</f>
        <v>0</v>
      </c>
      <c r="L308" s="16">
        <f>E308*K308</f>
        <v>0</v>
      </c>
      <c r="N308" s="13">
        <f>E308*M308</f>
        <v>0</v>
      </c>
      <c r="O308" s="14">
        <v>0</v>
      </c>
      <c r="P308" s="14" t="s">
        <v>81</v>
      </c>
      <c r="V308" s="17" t="s">
        <v>65</v>
      </c>
      <c r="X308" s="11" t="s">
        <v>387</v>
      </c>
      <c r="Y308" s="11" t="s">
        <v>389</v>
      </c>
      <c r="Z308" s="14" t="s">
        <v>390</v>
      </c>
      <c r="AJ308" s="1" t="s">
        <v>84</v>
      </c>
      <c r="AK308" s="1" t="s">
        <v>85</v>
      </c>
    </row>
    <row r="309" spans="1:37" ht="12">
      <c r="D309" s="56" t="s">
        <v>391</v>
      </c>
      <c r="E309" s="57"/>
      <c r="F309" s="58"/>
      <c r="G309" s="59"/>
      <c r="H309" s="59"/>
      <c r="I309" s="59"/>
      <c r="J309" s="59"/>
      <c r="K309" s="60"/>
      <c r="L309" s="60"/>
      <c r="M309" s="57"/>
      <c r="N309" s="57"/>
      <c r="O309" s="58"/>
      <c r="P309" s="58"/>
      <c r="Q309" s="57"/>
      <c r="R309" s="57"/>
      <c r="S309" s="57"/>
      <c r="T309" s="61"/>
      <c r="U309" s="61"/>
      <c r="V309" s="61" t="s">
        <v>0</v>
      </c>
      <c r="W309" s="57"/>
      <c r="X309" s="58"/>
    </row>
    <row r="310" spans="1:37" ht="12">
      <c r="D310" s="56" t="s">
        <v>392</v>
      </c>
      <c r="E310" s="57"/>
      <c r="F310" s="58"/>
      <c r="G310" s="59"/>
      <c r="H310" s="59"/>
      <c r="I310" s="59"/>
      <c r="J310" s="59"/>
      <c r="K310" s="60"/>
      <c r="L310" s="60"/>
      <c r="M310" s="57"/>
      <c r="N310" s="57"/>
      <c r="O310" s="58"/>
      <c r="P310" s="58"/>
      <c r="Q310" s="57"/>
      <c r="R310" s="57"/>
      <c r="S310" s="57"/>
      <c r="T310" s="61"/>
      <c r="U310" s="61"/>
      <c r="V310" s="61" t="s">
        <v>0</v>
      </c>
      <c r="W310" s="57"/>
      <c r="X310" s="58"/>
    </row>
    <row r="311" spans="1:37" ht="12">
      <c r="D311" s="56" t="s">
        <v>393</v>
      </c>
      <c r="E311" s="57"/>
      <c r="F311" s="58"/>
      <c r="G311" s="59"/>
      <c r="H311" s="59"/>
      <c r="I311" s="59"/>
      <c r="J311" s="59"/>
      <c r="K311" s="60"/>
      <c r="L311" s="60"/>
      <c r="M311" s="57"/>
      <c r="N311" s="57"/>
      <c r="O311" s="58"/>
      <c r="P311" s="58"/>
      <c r="Q311" s="57"/>
      <c r="R311" s="57"/>
      <c r="S311" s="57"/>
      <c r="T311" s="61"/>
      <c r="U311" s="61"/>
      <c r="V311" s="61" t="s">
        <v>0</v>
      </c>
      <c r="W311" s="57"/>
      <c r="X311" s="58"/>
    </row>
    <row r="312" spans="1:37" ht="12">
      <c r="A312" s="9">
        <v>50</v>
      </c>
      <c r="B312" s="10" t="s">
        <v>77</v>
      </c>
      <c r="C312" s="11" t="s">
        <v>394</v>
      </c>
      <c r="D312" s="12" t="s">
        <v>395</v>
      </c>
      <c r="E312" s="13">
        <v>10.08</v>
      </c>
      <c r="F312" s="14" t="s">
        <v>133</v>
      </c>
      <c r="H312" s="15">
        <f>ROUND(E312*G312,2)</f>
        <v>0</v>
      </c>
      <c r="J312" s="15">
        <f>ROUND(E312*G312,2)</f>
        <v>0</v>
      </c>
      <c r="L312" s="16">
        <f>E312*K312</f>
        <v>0</v>
      </c>
      <c r="N312" s="13">
        <f>E312*M312</f>
        <v>0</v>
      </c>
      <c r="O312" s="14">
        <v>0</v>
      </c>
      <c r="P312" s="14" t="s">
        <v>81</v>
      </c>
      <c r="V312" s="17" t="s">
        <v>65</v>
      </c>
      <c r="X312" s="11" t="s">
        <v>394</v>
      </c>
      <c r="Y312" s="11" t="s">
        <v>396</v>
      </c>
      <c r="Z312" s="14" t="s">
        <v>174</v>
      </c>
      <c r="AJ312" s="1" t="s">
        <v>84</v>
      </c>
      <c r="AK312" s="1" t="s">
        <v>85</v>
      </c>
    </row>
    <row r="313" spans="1:37" ht="12">
      <c r="D313" s="56" t="s">
        <v>397</v>
      </c>
      <c r="E313" s="57"/>
      <c r="F313" s="58"/>
      <c r="G313" s="59"/>
      <c r="H313" s="59"/>
      <c r="I313" s="59"/>
      <c r="J313" s="59"/>
      <c r="K313" s="60"/>
      <c r="L313" s="60"/>
      <c r="M313" s="57"/>
      <c r="N313" s="57"/>
      <c r="O313" s="58"/>
      <c r="P313" s="58"/>
      <c r="Q313" s="57"/>
      <c r="R313" s="57"/>
      <c r="S313" s="57"/>
      <c r="T313" s="61"/>
      <c r="U313" s="61"/>
      <c r="V313" s="61" t="s">
        <v>0</v>
      </c>
      <c r="W313" s="57"/>
      <c r="X313" s="58"/>
    </row>
    <row r="314" spans="1:37" ht="12">
      <c r="D314" s="56" t="s">
        <v>398</v>
      </c>
      <c r="E314" s="57"/>
      <c r="F314" s="58"/>
      <c r="G314" s="59"/>
      <c r="H314" s="59"/>
      <c r="I314" s="59"/>
      <c r="J314" s="59"/>
      <c r="K314" s="60"/>
      <c r="L314" s="60"/>
      <c r="M314" s="57"/>
      <c r="N314" s="57"/>
      <c r="O314" s="58"/>
      <c r="P314" s="58"/>
      <c r="Q314" s="57"/>
      <c r="R314" s="57"/>
      <c r="S314" s="57"/>
      <c r="T314" s="61"/>
      <c r="U314" s="61"/>
      <c r="V314" s="61" t="s">
        <v>0</v>
      </c>
      <c r="W314" s="57"/>
      <c r="X314" s="58"/>
    </row>
    <row r="315" spans="1:37" ht="12">
      <c r="A315" s="9">
        <v>51</v>
      </c>
      <c r="B315" s="10" t="s">
        <v>77</v>
      </c>
      <c r="C315" s="11" t="s">
        <v>399</v>
      </c>
      <c r="D315" s="12" t="s">
        <v>400</v>
      </c>
      <c r="E315" s="13">
        <v>3.5</v>
      </c>
      <c r="F315" s="14" t="s">
        <v>133</v>
      </c>
      <c r="H315" s="15">
        <f>ROUND(E315*G315,2)</f>
        <v>0</v>
      </c>
      <c r="J315" s="15">
        <f>ROUND(E315*G315,2)</f>
        <v>0</v>
      </c>
      <c r="L315" s="16">
        <f>E315*K315</f>
        <v>0</v>
      </c>
      <c r="N315" s="13">
        <f>E315*M315</f>
        <v>0</v>
      </c>
      <c r="O315" s="14">
        <v>0</v>
      </c>
      <c r="P315" s="14" t="s">
        <v>81</v>
      </c>
      <c r="V315" s="17" t="s">
        <v>65</v>
      </c>
      <c r="X315" s="11" t="s">
        <v>399</v>
      </c>
      <c r="Y315" s="11" t="s">
        <v>401</v>
      </c>
      <c r="Z315" s="14" t="s">
        <v>174</v>
      </c>
      <c r="AJ315" s="1" t="s">
        <v>84</v>
      </c>
      <c r="AK315" s="1" t="s">
        <v>85</v>
      </c>
    </row>
    <row r="316" spans="1:37" ht="12">
      <c r="D316" s="56" t="s">
        <v>402</v>
      </c>
      <c r="E316" s="57"/>
      <c r="F316" s="58"/>
      <c r="G316" s="59"/>
      <c r="H316" s="59"/>
      <c r="I316" s="59"/>
      <c r="J316" s="59"/>
      <c r="K316" s="60"/>
      <c r="L316" s="60"/>
      <c r="M316" s="57"/>
      <c r="N316" s="57"/>
      <c r="O316" s="58"/>
      <c r="P316" s="58"/>
      <c r="Q316" s="57"/>
      <c r="R316" s="57"/>
      <c r="S316" s="57"/>
      <c r="T316" s="61"/>
      <c r="U316" s="61"/>
      <c r="V316" s="61" t="s">
        <v>0</v>
      </c>
      <c r="W316" s="57"/>
      <c r="X316" s="58"/>
    </row>
    <row r="317" spans="1:37" ht="24">
      <c r="A317" s="9">
        <v>52</v>
      </c>
      <c r="B317" s="10" t="s">
        <v>403</v>
      </c>
      <c r="C317" s="11" t="s">
        <v>404</v>
      </c>
      <c r="D317" s="12" t="s">
        <v>405</v>
      </c>
      <c r="E317" s="13">
        <v>432.34</v>
      </c>
      <c r="F317" s="14" t="s">
        <v>133</v>
      </c>
      <c r="H317" s="15">
        <f>ROUND(E317*G317,2)</f>
        <v>0</v>
      </c>
      <c r="J317" s="15">
        <f>ROUND(E317*G317,2)</f>
        <v>0</v>
      </c>
      <c r="L317" s="16">
        <f>E317*K317</f>
        <v>0</v>
      </c>
      <c r="N317" s="13">
        <f>E317*M317</f>
        <v>0</v>
      </c>
      <c r="O317" s="14">
        <v>0</v>
      </c>
      <c r="P317" s="14" t="s">
        <v>81</v>
      </c>
      <c r="V317" s="17" t="s">
        <v>65</v>
      </c>
      <c r="X317" s="11" t="s">
        <v>404</v>
      </c>
      <c r="Y317" s="11" t="s">
        <v>406</v>
      </c>
      <c r="Z317" s="14" t="s">
        <v>174</v>
      </c>
      <c r="AJ317" s="1" t="s">
        <v>84</v>
      </c>
      <c r="AK317" s="1" t="s">
        <v>85</v>
      </c>
    </row>
    <row r="318" spans="1:37" ht="12">
      <c r="D318" s="56" t="s">
        <v>407</v>
      </c>
      <c r="E318" s="57"/>
      <c r="F318" s="58"/>
      <c r="G318" s="59"/>
      <c r="H318" s="59"/>
      <c r="I318" s="59"/>
      <c r="J318" s="59"/>
      <c r="K318" s="60"/>
      <c r="L318" s="60"/>
      <c r="M318" s="57"/>
      <c r="N318" s="57"/>
      <c r="O318" s="58"/>
      <c r="P318" s="58"/>
      <c r="Q318" s="57"/>
      <c r="R318" s="57"/>
      <c r="S318" s="57"/>
      <c r="T318" s="61"/>
      <c r="U318" s="61"/>
      <c r="V318" s="61" t="s">
        <v>0</v>
      </c>
      <c r="W318" s="57"/>
      <c r="X318" s="58"/>
    </row>
    <row r="319" spans="1:37" ht="12">
      <c r="D319" s="56" t="s">
        <v>408</v>
      </c>
      <c r="E319" s="57"/>
      <c r="F319" s="58"/>
      <c r="G319" s="59"/>
      <c r="H319" s="59"/>
      <c r="I319" s="59"/>
      <c r="J319" s="59"/>
      <c r="K319" s="60"/>
      <c r="L319" s="60"/>
      <c r="M319" s="57"/>
      <c r="N319" s="57"/>
      <c r="O319" s="58"/>
      <c r="P319" s="58"/>
      <c r="Q319" s="57"/>
      <c r="R319" s="57"/>
      <c r="S319" s="57"/>
      <c r="T319" s="61"/>
      <c r="U319" s="61"/>
      <c r="V319" s="61" t="s">
        <v>0</v>
      </c>
      <c r="W319" s="57"/>
      <c r="X319" s="58"/>
    </row>
    <row r="320" spans="1:37" ht="12">
      <c r="D320" s="56" t="s">
        <v>409</v>
      </c>
      <c r="E320" s="57"/>
      <c r="F320" s="58"/>
      <c r="G320" s="59"/>
      <c r="H320" s="59"/>
      <c r="I320" s="59"/>
      <c r="J320" s="59"/>
      <c r="K320" s="60"/>
      <c r="L320" s="60"/>
      <c r="M320" s="57"/>
      <c r="N320" s="57"/>
      <c r="O320" s="58"/>
      <c r="P320" s="58"/>
      <c r="Q320" s="57"/>
      <c r="R320" s="57"/>
      <c r="S320" s="57"/>
      <c r="T320" s="61"/>
      <c r="U320" s="61"/>
      <c r="V320" s="61" t="s">
        <v>0</v>
      </c>
      <c r="W320" s="57"/>
      <c r="X320" s="58"/>
    </row>
    <row r="321" spans="1:37" ht="24">
      <c r="A321" s="9">
        <v>53</v>
      </c>
      <c r="B321" s="10" t="s">
        <v>403</v>
      </c>
      <c r="C321" s="11" t="s">
        <v>410</v>
      </c>
      <c r="D321" s="12" t="s">
        <v>411</v>
      </c>
      <c r="E321" s="13">
        <v>864.68</v>
      </c>
      <c r="F321" s="14" t="s">
        <v>133</v>
      </c>
      <c r="H321" s="15">
        <f>ROUND(E321*G321,2)</f>
        <v>0</v>
      </c>
      <c r="J321" s="15">
        <f>ROUND(E321*G321,2)</f>
        <v>0</v>
      </c>
      <c r="L321" s="16">
        <f>E321*K321</f>
        <v>0</v>
      </c>
      <c r="N321" s="13">
        <f>E321*M321</f>
        <v>0</v>
      </c>
      <c r="O321" s="14">
        <v>0</v>
      </c>
      <c r="P321" s="14" t="s">
        <v>81</v>
      </c>
      <c r="V321" s="17" t="s">
        <v>65</v>
      </c>
      <c r="X321" s="11" t="s">
        <v>410</v>
      </c>
      <c r="Y321" s="11" t="s">
        <v>412</v>
      </c>
      <c r="Z321" s="14" t="s">
        <v>174</v>
      </c>
      <c r="AJ321" s="1" t="s">
        <v>84</v>
      </c>
      <c r="AK321" s="1" t="s">
        <v>85</v>
      </c>
    </row>
    <row r="322" spans="1:37" ht="12">
      <c r="D322" s="56" t="s">
        <v>413</v>
      </c>
      <c r="E322" s="57"/>
      <c r="F322" s="58"/>
      <c r="G322" s="59"/>
      <c r="H322" s="59"/>
      <c r="I322" s="59"/>
      <c r="J322" s="59"/>
      <c r="K322" s="60"/>
      <c r="L322" s="60"/>
      <c r="M322" s="57"/>
      <c r="N322" s="57"/>
      <c r="O322" s="58"/>
      <c r="P322" s="58"/>
      <c r="Q322" s="57"/>
      <c r="R322" s="57"/>
      <c r="S322" s="57"/>
      <c r="T322" s="61"/>
      <c r="U322" s="61"/>
      <c r="V322" s="61" t="s">
        <v>0</v>
      </c>
      <c r="W322" s="57"/>
      <c r="X322" s="58"/>
    </row>
    <row r="323" spans="1:37" ht="24">
      <c r="A323" s="9">
        <v>54</v>
      </c>
      <c r="B323" s="10" t="s">
        <v>403</v>
      </c>
      <c r="C323" s="11" t="s">
        <v>414</v>
      </c>
      <c r="D323" s="12" t="s">
        <v>415</v>
      </c>
      <c r="E323" s="13">
        <v>432.34</v>
      </c>
      <c r="F323" s="14" t="s">
        <v>133</v>
      </c>
      <c r="H323" s="15">
        <f>ROUND(E323*G323,2)</f>
        <v>0</v>
      </c>
      <c r="J323" s="15">
        <f>ROUND(E323*G323,2)</f>
        <v>0</v>
      </c>
      <c r="L323" s="16">
        <f>E323*K323</f>
        <v>0</v>
      </c>
      <c r="N323" s="13">
        <f>E323*M323</f>
        <v>0</v>
      </c>
      <c r="O323" s="14">
        <v>0</v>
      </c>
      <c r="P323" s="14" t="s">
        <v>81</v>
      </c>
      <c r="V323" s="17" t="s">
        <v>65</v>
      </c>
      <c r="X323" s="11" t="s">
        <v>414</v>
      </c>
      <c r="Y323" s="11" t="s">
        <v>416</v>
      </c>
      <c r="Z323" s="14" t="s">
        <v>174</v>
      </c>
      <c r="AJ323" s="1" t="s">
        <v>84</v>
      </c>
      <c r="AK323" s="1" t="s">
        <v>85</v>
      </c>
    </row>
    <row r="324" spans="1:37" ht="12">
      <c r="A324" s="9">
        <v>55</v>
      </c>
      <c r="B324" s="10" t="s">
        <v>403</v>
      </c>
      <c r="C324" s="11" t="s">
        <v>417</v>
      </c>
      <c r="D324" s="12" t="s">
        <v>418</v>
      </c>
      <c r="E324" s="13">
        <v>27.75</v>
      </c>
      <c r="F324" s="14" t="s">
        <v>133</v>
      </c>
      <c r="H324" s="15">
        <f>ROUND(E324*G324,2)</f>
        <v>0</v>
      </c>
      <c r="J324" s="15">
        <f>ROUND(E324*G324,2)</f>
        <v>0</v>
      </c>
      <c r="L324" s="16">
        <f>E324*K324</f>
        <v>0</v>
      </c>
      <c r="N324" s="13">
        <f>E324*M324</f>
        <v>0</v>
      </c>
      <c r="O324" s="14">
        <v>0</v>
      </c>
      <c r="P324" s="14" t="s">
        <v>81</v>
      </c>
      <c r="V324" s="17" t="s">
        <v>65</v>
      </c>
      <c r="X324" s="11" t="s">
        <v>417</v>
      </c>
      <c r="Y324" s="11" t="s">
        <v>419</v>
      </c>
      <c r="Z324" s="14" t="s">
        <v>420</v>
      </c>
      <c r="AJ324" s="1" t="s">
        <v>84</v>
      </c>
      <c r="AK324" s="1" t="s">
        <v>85</v>
      </c>
    </row>
    <row r="325" spans="1:37" ht="12">
      <c r="D325" s="56" t="s">
        <v>421</v>
      </c>
      <c r="E325" s="57"/>
      <c r="F325" s="58"/>
      <c r="G325" s="59"/>
      <c r="H325" s="59"/>
      <c r="I325" s="59"/>
      <c r="J325" s="59"/>
      <c r="K325" s="60"/>
      <c r="L325" s="60"/>
      <c r="M325" s="57"/>
      <c r="N325" s="57"/>
      <c r="O325" s="58"/>
      <c r="P325" s="58"/>
      <c r="Q325" s="57"/>
      <c r="R325" s="57"/>
      <c r="S325" s="57"/>
      <c r="T325" s="61"/>
      <c r="U325" s="61"/>
      <c r="V325" s="61" t="s">
        <v>0</v>
      </c>
      <c r="W325" s="57"/>
      <c r="X325" s="58"/>
    </row>
    <row r="326" spans="1:37" ht="12">
      <c r="D326" s="56" t="s">
        <v>422</v>
      </c>
      <c r="E326" s="57"/>
      <c r="F326" s="58"/>
      <c r="G326" s="59"/>
      <c r="H326" s="59"/>
      <c r="I326" s="59"/>
      <c r="J326" s="59"/>
      <c r="K326" s="60"/>
      <c r="L326" s="60"/>
      <c r="M326" s="57"/>
      <c r="N326" s="57"/>
      <c r="O326" s="58"/>
      <c r="P326" s="58"/>
      <c r="Q326" s="57"/>
      <c r="R326" s="57"/>
      <c r="S326" s="57"/>
      <c r="T326" s="61"/>
      <c r="U326" s="61"/>
      <c r="V326" s="61" t="s">
        <v>0</v>
      </c>
      <c r="W326" s="57"/>
      <c r="X326" s="58"/>
    </row>
    <row r="327" spans="1:37" ht="12">
      <c r="A327" s="9">
        <v>56</v>
      </c>
      <c r="B327" s="10" t="s">
        <v>403</v>
      </c>
      <c r="C327" s="11" t="s">
        <v>423</v>
      </c>
      <c r="D327" s="12" t="s">
        <v>424</v>
      </c>
      <c r="E327" s="13">
        <v>432.34</v>
      </c>
      <c r="F327" s="14" t="s">
        <v>133</v>
      </c>
      <c r="H327" s="15">
        <f>ROUND(E327*G327,2)</f>
        <v>0</v>
      </c>
      <c r="J327" s="15">
        <f>ROUND(E327*G327,2)</f>
        <v>0</v>
      </c>
      <c r="L327" s="16">
        <f>E327*K327</f>
        <v>0</v>
      </c>
      <c r="N327" s="13">
        <f>E327*M327</f>
        <v>0</v>
      </c>
      <c r="O327" s="14">
        <v>0</v>
      </c>
      <c r="P327" s="14">
        <v>8</v>
      </c>
      <c r="V327" s="17" t="s">
        <v>65</v>
      </c>
      <c r="X327" s="11" t="s">
        <v>423</v>
      </c>
      <c r="Y327" s="11" t="s">
        <v>425</v>
      </c>
      <c r="Z327" s="14" t="s">
        <v>420</v>
      </c>
      <c r="AJ327" s="1" t="s">
        <v>84</v>
      </c>
      <c r="AK327" s="1" t="s">
        <v>85</v>
      </c>
    </row>
    <row r="328" spans="1:37" ht="12">
      <c r="A328" s="9">
        <v>57</v>
      </c>
      <c r="B328" s="10" t="s">
        <v>403</v>
      </c>
      <c r="C328" s="11" t="s">
        <v>426</v>
      </c>
      <c r="D328" s="12" t="s">
        <v>427</v>
      </c>
      <c r="E328" s="13">
        <v>432.34</v>
      </c>
      <c r="F328" s="14" t="s">
        <v>133</v>
      </c>
      <c r="H328" s="15">
        <f>ROUND(E328*G328,2)</f>
        <v>0</v>
      </c>
      <c r="J328" s="15">
        <f>ROUND(E328*G328,2)</f>
        <v>0</v>
      </c>
      <c r="L328" s="16">
        <f>E328*K328</f>
        <v>0</v>
      </c>
      <c r="N328" s="13">
        <f>E328*M328</f>
        <v>0</v>
      </c>
      <c r="O328" s="14">
        <v>0</v>
      </c>
      <c r="P328" s="14">
        <v>9</v>
      </c>
      <c r="V328" s="17" t="s">
        <v>65</v>
      </c>
      <c r="X328" s="11" t="s">
        <v>426</v>
      </c>
      <c r="Y328" s="11" t="s">
        <v>428</v>
      </c>
      <c r="Z328" s="14" t="s">
        <v>174</v>
      </c>
      <c r="AJ328" s="1" t="s">
        <v>84</v>
      </c>
      <c r="AK328" s="1" t="s">
        <v>85</v>
      </c>
    </row>
    <row r="329" spans="1:37" ht="12">
      <c r="A329" s="9">
        <v>58</v>
      </c>
      <c r="B329" s="10" t="s">
        <v>77</v>
      </c>
      <c r="C329" s="11" t="s">
        <v>429</v>
      </c>
      <c r="D329" s="12" t="s">
        <v>430</v>
      </c>
      <c r="E329" s="13">
        <v>160.37</v>
      </c>
      <c r="F329" s="14" t="s">
        <v>133</v>
      </c>
      <c r="H329" s="15">
        <f>ROUND(E329*G329,2)</f>
        <v>0</v>
      </c>
      <c r="J329" s="15">
        <f>ROUND(E329*G329,2)</f>
        <v>0</v>
      </c>
      <c r="L329" s="16">
        <f>E329*K329</f>
        <v>0</v>
      </c>
      <c r="N329" s="13">
        <f>E329*M329</f>
        <v>0</v>
      </c>
      <c r="O329" s="14">
        <v>0</v>
      </c>
      <c r="P329" s="14" t="s">
        <v>81</v>
      </c>
      <c r="V329" s="17" t="s">
        <v>65</v>
      </c>
      <c r="X329" s="11" t="s">
        <v>429</v>
      </c>
      <c r="Y329" s="11" t="s">
        <v>431</v>
      </c>
      <c r="Z329" s="14" t="s">
        <v>432</v>
      </c>
      <c r="AJ329" s="1" t="s">
        <v>84</v>
      </c>
      <c r="AK329" s="1" t="s">
        <v>85</v>
      </c>
    </row>
    <row r="330" spans="1:37" ht="12">
      <c r="D330" s="56" t="s">
        <v>433</v>
      </c>
      <c r="E330" s="57"/>
      <c r="F330" s="58"/>
      <c r="G330" s="59"/>
      <c r="H330" s="59"/>
      <c r="I330" s="59"/>
      <c r="J330" s="59"/>
      <c r="K330" s="60"/>
      <c r="L330" s="60"/>
      <c r="M330" s="57"/>
      <c r="N330" s="57"/>
      <c r="O330" s="58"/>
      <c r="P330" s="58"/>
      <c r="Q330" s="57"/>
      <c r="R330" s="57"/>
      <c r="S330" s="57"/>
      <c r="T330" s="61"/>
      <c r="U330" s="61"/>
      <c r="V330" s="61" t="s">
        <v>0</v>
      </c>
      <c r="W330" s="57"/>
      <c r="X330" s="58"/>
    </row>
    <row r="331" spans="1:37" ht="12">
      <c r="D331" s="56" t="s">
        <v>434</v>
      </c>
      <c r="E331" s="57"/>
      <c r="F331" s="58"/>
      <c r="G331" s="59"/>
      <c r="H331" s="59"/>
      <c r="I331" s="59"/>
      <c r="J331" s="59"/>
      <c r="K331" s="60"/>
      <c r="L331" s="60"/>
      <c r="M331" s="57"/>
      <c r="N331" s="57"/>
      <c r="O331" s="58"/>
      <c r="P331" s="58"/>
      <c r="Q331" s="57"/>
      <c r="R331" s="57"/>
      <c r="S331" s="57"/>
      <c r="T331" s="61"/>
      <c r="U331" s="61"/>
      <c r="V331" s="61" t="s">
        <v>0</v>
      </c>
      <c r="W331" s="57"/>
      <c r="X331" s="58"/>
    </row>
    <row r="332" spans="1:37" ht="12">
      <c r="D332" s="56" t="s">
        <v>435</v>
      </c>
      <c r="E332" s="57"/>
      <c r="F332" s="58"/>
      <c r="G332" s="59"/>
      <c r="H332" s="59"/>
      <c r="I332" s="59"/>
      <c r="J332" s="59"/>
      <c r="K332" s="60"/>
      <c r="L332" s="60"/>
      <c r="M332" s="57"/>
      <c r="N332" s="57"/>
      <c r="O332" s="58"/>
      <c r="P332" s="58"/>
      <c r="Q332" s="57"/>
      <c r="R332" s="57"/>
      <c r="S332" s="57"/>
      <c r="T332" s="61"/>
      <c r="U332" s="61"/>
      <c r="V332" s="61" t="s">
        <v>0</v>
      </c>
      <c r="W332" s="57"/>
      <c r="X332" s="58"/>
    </row>
    <row r="333" spans="1:37" ht="12">
      <c r="D333" s="56" t="s">
        <v>362</v>
      </c>
      <c r="E333" s="57"/>
      <c r="F333" s="58"/>
      <c r="G333" s="59"/>
      <c r="H333" s="59"/>
      <c r="I333" s="59"/>
      <c r="J333" s="59"/>
      <c r="K333" s="60"/>
      <c r="L333" s="60"/>
      <c r="M333" s="57"/>
      <c r="N333" s="57"/>
      <c r="O333" s="58"/>
      <c r="P333" s="58"/>
      <c r="Q333" s="57"/>
      <c r="R333" s="57"/>
      <c r="S333" s="57"/>
      <c r="T333" s="61"/>
      <c r="U333" s="61"/>
      <c r="V333" s="61" t="s">
        <v>0</v>
      </c>
      <c r="W333" s="57"/>
      <c r="X333" s="58"/>
    </row>
    <row r="334" spans="1:37" ht="12">
      <c r="D334" s="56" t="s">
        <v>363</v>
      </c>
      <c r="E334" s="57"/>
      <c r="F334" s="58"/>
      <c r="G334" s="59"/>
      <c r="H334" s="59"/>
      <c r="I334" s="59"/>
      <c r="J334" s="59"/>
      <c r="K334" s="60"/>
      <c r="L334" s="60"/>
      <c r="M334" s="57"/>
      <c r="N334" s="57"/>
      <c r="O334" s="58"/>
      <c r="P334" s="58"/>
      <c r="Q334" s="57"/>
      <c r="R334" s="57"/>
      <c r="S334" s="57"/>
      <c r="T334" s="61"/>
      <c r="U334" s="61"/>
      <c r="V334" s="61" t="s">
        <v>0</v>
      </c>
      <c r="W334" s="57"/>
      <c r="X334" s="58"/>
    </row>
    <row r="335" spans="1:37" ht="12">
      <c r="D335" s="56" t="s">
        <v>436</v>
      </c>
      <c r="E335" s="57"/>
      <c r="F335" s="58"/>
      <c r="G335" s="59"/>
      <c r="H335" s="59"/>
      <c r="I335" s="59"/>
      <c r="J335" s="59"/>
      <c r="K335" s="60"/>
      <c r="L335" s="60"/>
      <c r="M335" s="57"/>
      <c r="N335" s="57"/>
      <c r="O335" s="58"/>
      <c r="P335" s="58"/>
      <c r="Q335" s="57"/>
      <c r="R335" s="57"/>
      <c r="S335" s="57"/>
      <c r="T335" s="61"/>
      <c r="U335" s="61"/>
      <c r="V335" s="61" t="s">
        <v>0</v>
      </c>
      <c r="W335" s="57"/>
      <c r="X335" s="58"/>
    </row>
    <row r="336" spans="1:37" ht="12">
      <c r="A336" s="9">
        <v>59</v>
      </c>
      <c r="B336" s="10" t="s">
        <v>77</v>
      </c>
      <c r="C336" s="11" t="s">
        <v>437</v>
      </c>
      <c r="D336" s="12" t="s">
        <v>438</v>
      </c>
      <c r="E336" s="13">
        <v>9</v>
      </c>
      <c r="F336" s="14" t="s">
        <v>104</v>
      </c>
      <c r="H336" s="15">
        <f>ROUND(E336*G336,2)</f>
        <v>0</v>
      </c>
      <c r="J336" s="15">
        <f>ROUND(E336*G336,2)</f>
        <v>0</v>
      </c>
      <c r="L336" s="16">
        <f>E336*K336</f>
        <v>0</v>
      </c>
      <c r="N336" s="13">
        <f>E336*M336</f>
        <v>0</v>
      </c>
      <c r="O336" s="14">
        <v>0</v>
      </c>
      <c r="P336" s="14" t="s">
        <v>81</v>
      </c>
      <c r="V336" s="17" t="s">
        <v>65</v>
      </c>
      <c r="X336" s="11" t="s">
        <v>437</v>
      </c>
      <c r="Y336" s="11" t="s">
        <v>439</v>
      </c>
      <c r="Z336" s="14" t="s">
        <v>174</v>
      </c>
      <c r="AJ336" s="1" t="s">
        <v>84</v>
      </c>
      <c r="AK336" s="1" t="s">
        <v>85</v>
      </c>
    </row>
    <row r="337" spans="1:37" ht="12">
      <c r="D337" s="56" t="s">
        <v>246</v>
      </c>
      <c r="E337" s="57"/>
      <c r="F337" s="58"/>
      <c r="G337" s="59"/>
      <c r="H337" s="59"/>
      <c r="I337" s="59"/>
      <c r="J337" s="59"/>
      <c r="K337" s="60"/>
      <c r="L337" s="60"/>
      <c r="M337" s="57"/>
      <c r="N337" s="57"/>
      <c r="O337" s="58"/>
      <c r="P337" s="58"/>
      <c r="Q337" s="57"/>
      <c r="R337" s="57"/>
      <c r="S337" s="57"/>
      <c r="T337" s="61"/>
      <c r="U337" s="61"/>
      <c r="V337" s="61" t="s">
        <v>0</v>
      </c>
      <c r="W337" s="57"/>
      <c r="X337" s="58"/>
    </row>
    <row r="338" spans="1:37" ht="12">
      <c r="D338" s="56" t="s">
        <v>440</v>
      </c>
      <c r="E338" s="57"/>
      <c r="F338" s="58"/>
      <c r="G338" s="59"/>
      <c r="H338" s="59"/>
      <c r="I338" s="59"/>
      <c r="J338" s="59"/>
      <c r="K338" s="60"/>
      <c r="L338" s="60"/>
      <c r="M338" s="57"/>
      <c r="N338" s="57"/>
      <c r="O338" s="58"/>
      <c r="P338" s="58"/>
      <c r="Q338" s="57"/>
      <c r="R338" s="57"/>
      <c r="S338" s="57"/>
      <c r="T338" s="61"/>
      <c r="U338" s="61"/>
      <c r="V338" s="61" t="s">
        <v>0</v>
      </c>
      <c r="W338" s="57"/>
      <c r="X338" s="58"/>
    </row>
    <row r="339" spans="1:37" ht="12">
      <c r="D339" s="56" t="s">
        <v>441</v>
      </c>
      <c r="E339" s="57"/>
      <c r="F339" s="58"/>
      <c r="G339" s="59"/>
      <c r="H339" s="59"/>
      <c r="I339" s="59"/>
      <c r="J339" s="59"/>
      <c r="K339" s="60"/>
      <c r="L339" s="60"/>
      <c r="M339" s="57"/>
      <c r="N339" s="57"/>
      <c r="O339" s="58"/>
      <c r="P339" s="58"/>
      <c r="Q339" s="57"/>
      <c r="R339" s="57"/>
      <c r="S339" s="57"/>
      <c r="T339" s="61"/>
      <c r="U339" s="61"/>
      <c r="V339" s="61" t="s">
        <v>0</v>
      </c>
      <c r="W339" s="57"/>
      <c r="X339" s="58"/>
    </row>
    <row r="340" spans="1:37" ht="12">
      <c r="D340" s="56" t="s">
        <v>442</v>
      </c>
      <c r="E340" s="57"/>
      <c r="F340" s="58"/>
      <c r="G340" s="59"/>
      <c r="H340" s="59"/>
      <c r="I340" s="59"/>
      <c r="J340" s="59"/>
      <c r="K340" s="60"/>
      <c r="L340" s="60"/>
      <c r="M340" s="57"/>
      <c r="N340" s="57"/>
      <c r="O340" s="58"/>
      <c r="P340" s="58"/>
      <c r="Q340" s="57"/>
      <c r="R340" s="57"/>
      <c r="S340" s="57"/>
      <c r="T340" s="61"/>
      <c r="U340" s="61"/>
      <c r="V340" s="61" t="s">
        <v>0</v>
      </c>
      <c r="W340" s="57"/>
      <c r="X340" s="58"/>
    </row>
    <row r="341" spans="1:37" ht="12">
      <c r="D341" s="66" t="s">
        <v>443</v>
      </c>
      <c r="E341" s="67"/>
      <c r="F341" s="68"/>
      <c r="G341" s="69"/>
      <c r="H341" s="69"/>
      <c r="I341" s="69"/>
      <c r="J341" s="69"/>
      <c r="K341" s="70"/>
      <c r="L341" s="70"/>
      <c r="M341" s="67"/>
      <c r="N341" s="67"/>
      <c r="O341" s="68"/>
      <c r="P341" s="68"/>
      <c r="Q341" s="67"/>
      <c r="R341" s="67"/>
      <c r="S341" s="67"/>
      <c r="T341" s="71"/>
      <c r="U341" s="71"/>
      <c r="V341" s="71" t="s">
        <v>1</v>
      </c>
      <c r="W341" s="67"/>
      <c r="X341" s="68"/>
    </row>
    <row r="342" spans="1:37" ht="12">
      <c r="A342" s="9">
        <v>60</v>
      </c>
      <c r="B342" s="10" t="s">
        <v>77</v>
      </c>
      <c r="C342" s="11" t="s">
        <v>444</v>
      </c>
      <c r="D342" s="12" t="s">
        <v>445</v>
      </c>
      <c r="E342" s="13">
        <v>8</v>
      </c>
      <c r="F342" s="14" t="s">
        <v>104</v>
      </c>
      <c r="H342" s="15">
        <f>ROUND(E342*G342,2)</f>
        <v>0</v>
      </c>
      <c r="J342" s="15">
        <f>ROUND(E342*G342,2)</f>
        <v>0</v>
      </c>
      <c r="L342" s="16">
        <f>E342*K342</f>
        <v>0</v>
      </c>
      <c r="N342" s="13">
        <f>E342*M342</f>
        <v>0</v>
      </c>
      <c r="O342" s="14">
        <v>0</v>
      </c>
      <c r="P342" s="14" t="s">
        <v>81</v>
      </c>
      <c r="V342" s="17" t="s">
        <v>65</v>
      </c>
      <c r="X342" s="11" t="s">
        <v>444</v>
      </c>
      <c r="Y342" s="11" t="s">
        <v>446</v>
      </c>
      <c r="Z342" s="14" t="s">
        <v>174</v>
      </c>
      <c r="AJ342" s="1" t="s">
        <v>84</v>
      </c>
      <c r="AK342" s="1" t="s">
        <v>85</v>
      </c>
    </row>
    <row r="343" spans="1:37" ht="12">
      <c r="D343" s="56" t="s">
        <v>86</v>
      </c>
      <c r="E343" s="57"/>
      <c r="F343" s="58"/>
      <c r="G343" s="59"/>
      <c r="H343" s="59"/>
      <c r="I343" s="59"/>
      <c r="J343" s="59"/>
      <c r="K343" s="60"/>
      <c r="L343" s="60"/>
      <c r="M343" s="57"/>
      <c r="N343" s="57"/>
      <c r="O343" s="58"/>
      <c r="P343" s="58"/>
      <c r="Q343" s="57"/>
      <c r="R343" s="57"/>
      <c r="S343" s="57"/>
      <c r="T343" s="61"/>
      <c r="U343" s="61"/>
      <c r="V343" s="61" t="s">
        <v>0</v>
      </c>
      <c r="W343" s="57"/>
      <c r="X343" s="58"/>
    </row>
    <row r="344" spans="1:37" ht="12">
      <c r="D344" s="56" t="s">
        <v>153</v>
      </c>
      <c r="E344" s="57"/>
      <c r="F344" s="58"/>
      <c r="G344" s="59"/>
      <c r="H344" s="59"/>
      <c r="I344" s="59"/>
      <c r="J344" s="59"/>
      <c r="K344" s="60"/>
      <c r="L344" s="60"/>
      <c r="M344" s="57"/>
      <c r="N344" s="57"/>
      <c r="O344" s="58"/>
      <c r="P344" s="58"/>
      <c r="Q344" s="57"/>
      <c r="R344" s="57"/>
      <c r="S344" s="57"/>
      <c r="T344" s="61"/>
      <c r="U344" s="61"/>
      <c r="V344" s="61" t="s">
        <v>0</v>
      </c>
      <c r="W344" s="57"/>
      <c r="X344" s="58"/>
    </row>
    <row r="345" spans="1:37" ht="12">
      <c r="D345" s="56" t="s">
        <v>447</v>
      </c>
      <c r="E345" s="57"/>
      <c r="F345" s="58"/>
      <c r="G345" s="59"/>
      <c r="H345" s="59"/>
      <c r="I345" s="59"/>
      <c r="J345" s="59"/>
      <c r="K345" s="60"/>
      <c r="L345" s="60"/>
      <c r="M345" s="57"/>
      <c r="N345" s="57"/>
      <c r="O345" s="58"/>
      <c r="P345" s="58"/>
      <c r="Q345" s="57"/>
      <c r="R345" s="57"/>
      <c r="S345" s="57"/>
      <c r="T345" s="61"/>
      <c r="U345" s="61"/>
      <c r="V345" s="61" t="s">
        <v>0</v>
      </c>
      <c r="W345" s="57"/>
      <c r="X345" s="58"/>
    </row>
    <row r="346" spans="1:37" ht="12">
      <c r="D346" s="66" t="s">
        <v>443</v>
      </c>
      <c r="E346" s="67"/>
      <c r="F346" s="68"/>
      <c r="G346" s="69"/>
      <c r="H346" s="69"/>
      <c r="I346" s="69"/>
      <c r="J346" s="69"/>
      <c r="K346" s="70"/>
      <c r="L346" s="70"/>
      <c r="M346" s="67"/>
      <c r="N346" s="67"/>
      <c r="O346" s="68"/>
      <c r="P346" s="68"/>
      <c r="Q346" s="67"/>
      <c r="R346" s="67"/>
      <c r="S346" s="67"/>
      <c r="T346" s="71"/>
      <c r="U346" s="71"/>
      <c r="V346" s="71" t="s">
        <v>1</v>
      </c>
      <c r="W346" s="67"/>
      <c r="X346" s="68"/>
    </row>
    <row r="347" spans="1:37" ht="12">
      <c r="A347" s="9">
        <v>61</v>
      </c>
      <c r="B347" s="10" t="s">
        <v>448</v>
      </c>
      <c r="C347" s="11" t="s">
        <v>449</v>
      </c>
      <c r="D347" s="12" t="s">
        <v>450</v>
      </c>
      <c r="E347" s="13">
        <v>2.5640000000000001</v>
      </c>
      <c r="F347" s="14" t="s">
        <v>80</v>
      </c>
      <c r="H347" s="15">
        <f>ROUND(E347*G347,2)</f>
        <v>0</v>
      </c>
      <c r="J347" s="15">
        <f>ROUND(E347*G347,2)</f>
        <v>0</v>
      </c>
      <c r="L347" s="16">
        <f>E347*K347</f>
        <v>0</v>
      </c>
      <c r="N347" s="13">
        <f>E347*M347</f>
        <v>0</v>
      </c>
      <c r="O347" s="14">
        <v>0</v>
      </c>
      <c r="P347" s="14" t="s">
        <v>81</v>
      </c>
      <c r="V347" s="17" t="s">
        <v>65</v>
      </c>
      <c r="X347" s="11" t="s">
        <v>449</v>
      </c>
      <c r="Y347" s="11" t="s">
        <v>451</v>
      </c>
      <c r="Z347" s="14" t="s">
        <v>452</v>
      </c>
      <c r="AJ347" s="1" t="s">
        <v>84</v>
      </c>
      <c r="AK347" s="1" t="s">
        <v>85</v>
      </c>
    </row>
    <row r="348" spans="1:37" ht="12">
      <c r="D348" s="56" t="s">
        <v>453</v>
      </c>
      <c r="E348" s="57"/>
      <c r="F348" s="58"/>
      <c r="G348" s="59"/>
      <c r="H348" s="59"/>
      <c r="I348" s="59"/>
      <c r="J348" s="59"/>
      <c r="K348" s="60"/>
      <c r="L348" s="60"/>
      <c r="M348" s="57"/>
      <c r="N348" s="57"/>
      <c r="O348" s="58"/>
      <c r="P348" s="58"/>
      <c r="Q348" s="57"/>
      <c r="R348" s="57"/>
      <c r="S348" s="57"/>
      <c r="T348" s="61"/>
      <c r="U348" s="61"/>
      <c r="V348" s="61" t="s">
        <v>0</v>
      </c>
      <c r="W348" s="57"/>
      <c r="X348" s="58"/>
    </row>
    <row r="349" spans="1:37" ht="12">
      <c r="D349" s="56" t="s">
        <v>454</v>
      </c>
      <c r="E349" s="57"/>
      <c r="F349" s="58"/>
      <c r="G349" s="59"/>
      <c r="H349" s="59"/>
      <c r="I349" s="59"/>
      <c r="J349" s="59"/>
      <c r="K349" s="60"/>
      <c r="L349" s="60"/>
      <c r="M349" s="57"/>
      <c r="N349" s="57"/>
      <c r="O349" s="58"/>
      <c r="P349" s="58"/>
      <c r="Q349" s="57"/>
      <c r="R349" s="57"/>
      <c r="S349" s="57"/>
      <c r="T349" s="61"/>
      <c r="U349" s="61"/>
      <c r="V349" s="61" t="s">
        <v>0</v>
      </c>
      <c r="W349" s="57"/>
      <c r="X349" s="58"/>
    </row>
    <row r="350" spans="1:37" ht="12">
      <c r="D350" s="56" t="s">
        <v>455</v>
      </c>
      <c r="E350" s="57"/>
      <c r="F350" s="58"/>
      <c r="G350" s="59"/>
      <c r="H350" s="59"/>
      <c r="I350" s="59"/>
      <c r="J350" s="59"/>
      <c r="K350" s="60"/>
      <c r="L350" s="60"/>
      <c r="M350" s="57"/>
      <c r="N350" s="57"/>
      <c r="O350" s="58"/>
      <c r="P350" s="58"/>
      <c r="Q350" s="57"/>
      <c r="R350" s="57"/>
      <c r="S350" s="57"/>
      <c r="T350" s="61"/>
      <c r="U350" s="61"/>
      <c r="V350" s="61" t="s">
        <v>0</v>
      </c>
      <c r="W350" s="57"/>
      <c r="X350" s="58"/>
    </row>
    <row r="351" spans="1:37" ht="12">
      <c r="A351" s="9">
        <v>62</v>
      </c>
      <c r="B351" s="10" t="s">
        <v>448</v>
      </c>
      <c r="C351" s="11" t="s">
        <v>456</v>
      </c>
      <c r="D351" s="12" t="s">
        <v>457</v>
      </c>
      <c r="E351" s="13">
        <v>2.1259999999999999</v>
      </c>
      <c r="F351" s="14" t="s">
        <v>80</v>
      </c>
      <c r="H351" s="15">
        <f>ROUND(E351*G351,2)</f>
        <v>0</v>
      </c>
      <c r="J351" s="15">
        <f>ROUND(E351*G351,2)</f>
        <v>0</v>
      </c>
      <c r="L351" s="16">
        <f>E351*K351</f>
        <v>0</v>
      </c>
      <c r="N351" s="13">
        <f>E351*M351</f>
        <v>0</v>
      </c>
      <c r="O351" s="14">
        <v>0</v>
      </c>
      <c r="P351" s="14" t="s">
        <v>81</v>
      </c>
      <c r="V351" s="17" t="s">
        <v>65</v>
      </c>
      <c r="X351" s="11" t="s">
        <v>456</v>
      </c>
      <c r="Y351" s="11" t="s">
        <v>458</v>
      </c>
      <c r="Z351" s="14" t="s">
        <v>452</v>
      </c>
      <c r="AJ351" s="1" t="s">
        <v>84</v>
      </c>
      <c r="AK351" s="1" t="s">
        <v>85</v>
      </c>
    </row>
    <row r="352" spans="1:37" ht="12">
      <c r="D352" s="56" t="s">
        <v>391</v>
      </c>
      <c r="E352" s="57"/>
      <c r="F352" s="58"/>
      <c r="G352" s="59"/>
      <c r="H352" s="59"/>
      <c r="I352" s="59"/>
      <c r="J352" s="59"/>
      <c r="K352" s="60"/>
      <c r="L352" s="60"/>
      <c r="M352" s="57"/>
      <c r="N352" s="57"/>
      <c r="O352" s="58"/>
      <c r="P352" s="58"/>
      <c r="Q352" s="57"/>
      <c r="R352" s="57"/>
      <c r="S352" s="57"/>
      <c r="T352" s="61"/>
      <c r="U352" s="61"/>
      <c r="V352" s="61" t="s">
        <v>0</v>
      </c>
      <c r="W352" s="57"/>
      <c r="X352" s="58"/>
    </row>
    <row r="353" spans="1:37" ht="12">
      <c r="D353" s="56" t="s">
        <v>392</v>
      </c>
      <c r="E353" s="57"/>
      <c r="F353" s="58"/>
      <c r="G353" s="59"/>
      <c r="H353" s="59"/>
      <c r="I353" s="59"/>
      <c r="J353" s="59"/>
      <c r="K353" s="60"/>
      <c r="L353" s="60"/>
      <c r="M353" s="57"/>
      <c r="N353" s="57"/>
      <c r="O353" s="58"/>
      <c r="P353" s="58"/>
      <c r="Q353" s="57"/>
      <c r="R353" s="57"/>
      <c r="S353" s="57"/>
      <c r="T353" s="61"/>
      <c r="U353" s="61"/>
      <c r="V353" s="61" t="s">
        <v>0</v>
      </c>
      <c r="W353" s="57"/>
      <c r="X353" s="58"/>
    </row>
    <row r="354" spans="1:37" ht="12">
      <c r="D354" s="56" t="s">
        <v>459</v>
      </c>
      <c r="E354" s="57"/>
      <c r="F354" s="58"/>
      <c r="G354" s="59"/>
      <c r="H354" s="59"/>
      <c r="I354" s="59"/>
      <c r="J354" s="59"/>
      <c r="K354" s="60"/>
      <c r="L354" s="60"/>
      <c r="M354" s="57"/>
      <c r="N354" s="57"/>
      <c r="O354" s="58"/>
      <c r="P354" s="58"/>
      <c r="Q354" s="57"/>
      <c r="R354" s="57"/>
      <c r="S354" s="57"/>
      <c r="T354" s="61"/>
      <c r="U354" s="61"/>
      <c r="V354" s="61" t="s">
        <v>0</v>
      </c>
      <c r="W354" s="57"/>
      <c r="X354" s="58"/>
    </row>
    <row r="355" spans="1:37" ht="12">
      <c r="A355" s="9">
        <v>63</v>
      </c>
      <c r="B355" s="10" t="s">
        <v>448</v>
      </c>
      <c r="C355" s="11" t="s">
        <v>460</v>
      </c>
      <c r="D355" s="12" t="s">
        <v>461</v>
      </c>
      <c r="E355" s="13">
        <v>1.35</v>
      </c>
      <c r="F355" s="14" t="s">
        <v>366</v>
      </c>
      <c r="H355" s="15">
        <f>ROUND(E355*G355,2)</f>
        <v>0</v>
      </c>
      <c r="J355" s="15">
        <f>ROUND(E355*G355,2)</f>
        <v>0</v>
      </c>
      <c r="L355" s="16">
        <f>E355*K355</f>
        <v>0</v>
      </c>
      <c r="N355" s="13">
        <f>E355*M355</f>
        <v>0</v>
      </c>
      <c r="O355" s="14">
        <v>0</v>
      </c>
      <c r="P355" s="14" t="s">
        <v>81</v>
      </c>
      <c r="V355" s="17" t="s">
        <v>65</v>
      </c>
      <c r="X355" s="11" t="s">
        <v>460</v>
      </c>
      <c r="Y355" s="11" t="s">
        <v>462</v>
      </c>
      <c r="Z355" s="14" t="s">
        <v>452</v>
      </c>
      <c r="AJ355" s="1" t="s">
        <v>84</v>
      </c>
      <c r="AK355" s="1" t="s">
        <v>85</v>
      </c>
    </row>
    <row r="356" spans="1:37" ht="12">
      <c r="D356" s="56" t="s">
        <v>246</v>
      </c>
      <c r="E356" s="57"/>
      <c r="F356" s="58"/>
      <c r="G356" s="59"/>
      <c r="H356" s="59"/>
      <c r="I356" s="59"/>
      <c r="J356" s="59"/>
      <c r="K356" s="60"/>
      <c r="L356" s="60"/>
      <c r="M356" s="57"/>
      <c r="N356" s="57"/>
      <c r="O356" s="58"/>
      <c r="P356" s="58"/>
      <c r="Q356" s="57"/>
      <c r="R356" s="57"/>
      <c r="S356" s="57"/>
      <c r="T356" s="61"/>
      <c r="U356" s="61"/>
      <c r="V356" s="61" t="s">
        <v>0</v>
      </c>
      <c r="W356" s="57"/>
      <c r="X356" s="58"/>
    </row>
    <row r="357" spans="1:37" ht="12">
      <c r="D357" s="56" t="s">
        <v>463</v>
      </c>
      <c r="E357" s="57"/>
      <c r="F357" s="58"/>
      <c r="G357" s="59"/>
      <c r="H357" s="59"/>
      <c r="I357" s="59"/>
      <c r="J357" s="59"/>
      <c r="K357" s="60"/>
      <c r="L357" s="60"/>
      <c r="M357" s="57"/>
      <c r="N357" s="57"/>
      <c r="O357" s="58"/>
      <c r="P357" s="58"/>
      <c r="Q357" s="57"/>
      <c r="R357" s="57"/>
      <c r="S357" s="57"/>
      <c r="T357" s="61"/>
      <c r="U357" s="61"/>
      <c r="V357" s="61" t="s">
        <v>0</v>
      </c>
      <c r="W357" s="57"/>
      <c r="X357" s="58"/>
    </row>
    <row r="358" spans="1:37" ht="12">
      <c r="D358" s="56" t="s">
        <v>464</v>
      </c>
      <c r="E358" s="57"/>
      <c r="F358" s="58"/>
      <c r="G358" s="59"/>
      <c r="H358" s="59"/>
      <c r="I358" s="59"/>
      <c r="J358" s="59"/>
      <c r="K358" s="60"/>
      <c r="L358" s="60"/>
      <c r="M358" s="57"/>
      <c r="N358" s="57"/>
      <c r="O358" s="58"/>
      <c r="P358" s="58"/>
      <c r="Q358" s="57"/>
      <c r="R358" s="57"/>
      <c r="S358" s="57"/>
      <c r="T358" s="61"/>
      <c r="U358" s="61"/>
      <c r="V358" s="61" t="s">
        <v>0</v>
      </c>
      <c r="W358" s="57"/>
      <c r="X358" s="58"/>
    </row>
    <row r="359" spans="1:37" ht="12">
      <c r="A359" s="9">
        <v>64</v>
      </c>
      <c r="B359" s="10" t="s">
        <v>448</v>
      </c>
      <c r="C359" s="11" t="s">
        <v>465</v>
      </c>
      <c r="D359" s="12" t="s">
        <v>466</v>
      </c>
      <c r="E359" s="13">
        <v>2.0510000000000002</v>
      </c>
      <c r="F359" s="14" t="s">
        <v>80</v>
      </c>
      <c r="H359" s="15">
        <f>ROUND(E359*G359,2)</f>
        <v>0</v>
      </c>
      <c r="J359" s="15">
        <f>ROUND(E359*G359,2)</f>
        <v>0</v>
      </c>
      <c r="L359" s="16">
        <f>E359*K359</f>
        <v>0</v>
      </c>
      <c r="N359" s="13">
        <f>E359*M359</f>
        <v>0</v>
      </c>
      <c r="O359" s="14">
        <v>0</v>
      </c>
      <c r="P359" s="14" t="s">
        <v>81</v>
      </c>
      <c r="V359" s="17" t="s">
        <v>65</v>
      </c>
      <c r="X359" s="11" t="s">
        <v>465</v>
      </c>
      <c r="Y359" s="11" t="s">
        <v>467</v>
      </c>
      <c r="Z359" s="14" t="s">
        <v>452</v>
      </c>
      <c r="AJ359" s="1" t="s">
        <v>84</v>
      </c>
      <c r="AK359" s="1" t="s">
        <v>85</v>
      </c>
    </row>
    <row r="360" spans="1:37" ht="12">
      <c r="D360" s="56" t="s">
        <v>468</v>
      </c>
      <c r="E360" s="57"/>
      <c r="F360" s="58"/>
      <c r="G360" s="59"/>
      <c r="H360" s="59"/>
      <c r="I360" s="59"/>
      <c r="J360" s="59"/>
      <c r="K360" s="60"/>
      <c r="L360" s="60"/>
      <c r="M360" s="57"/>
      <c r="N360" s="57"/>
      <c r="O360" s="58"/>
      <c r="P360" s="58"/>
      <c r="Q360" s="57"/>
      <c r="R360" s="57"/>
      <c r="S360" s="57"/>
      <c r="T360" s="61"/>
      <c r="U360" s="61"/>
      <c r="V360" s="61" t="s">
        <v>0</v>
      </c>
      <c r="W360" s="57"/>
      <c r="X360" s="58"/>
    </row>
    <row r="361" spans="1:37" ht="12">
      <c r="D361" s="56" t="s">
        <v>454</v>
      </c>
      <c r="E361" s="57"/>
      <c r="F361" s="58"/>
      <c r="G361" s="59"/>
      <c r="H361" s="59"/>
      <c r="I361" s="59"/>
      <c r="J361" s="59"/>
      <c r="K361" s="60"/>
      <c r="L361" s="60"/>
      <c r="M361" s="57"/>
      <c r="N361" s="57"/>
      <c r="O361" s="58"/>
      <c r="P361" s="58"/>
      <c r="Q361" s="57"/>
      <c r="R361" s="57"/>
      <c r="S361" s="57"/>
      <c r="T361" s="61"/>
      <c r="U361" s="61"/>
      <c r="V361" s="61" t="s">
        <v>0</v>
      </c>
      <c r="W361" s="57"/>
      <c r="X361" s="58"/>
    </row>
    <row r="362" spans="1:37" ht="12">
      <c r="D362" s="56" t="s">
        <v>469</v>
      </c>
      <c r="E362" s="57"/>
      <c r="F362" s="58"/>
      <c r="G362" s="59"/>
      <c r="H362" s="59"/>
      <c r="I362" s="59"/>
      <c r="J362" s="59"/>
      <c r="K362" s="60"/>
      <c r="L362" s="60"/>
      <c r="M362" s="57"/>
      <c r="N362" s="57"/>
      <c r="O362" s="58"/>
      <c r="P362" s="58"/>
      <c r="Q362" s="57"/>
      <c r="R362" s="57"/>
      <c r="S362" s="57"/>
      <c r="T362" s="61"/>
      <c r="U362" s="61"/>
      <c r="V362" s="61" t="s">
        <v>0</v>
      </c>
      <c r="W362" s="57"/>
      <c r="X362" s="58"/>
    </row>
    <row r="363" spans="1:37" ht="12">
      <c r="A363" s="9">
        <v>65</v>
      </c>
      <c r="B363" s="10" t="s">
        <v>448</v>
      </c>
      <c r="C363" s="11" t="s">
        <v>470</v>
      </c>
      <c r="D363" s="12" t="s">
        <v>471</v>
      </c>
      <c r="E363" s="13">
        <v>2</v>
      </c>
      <c r="F363" s="14" t="s">
        <v>104</v>
      </c>
      <c r="H363" s="15">
        <f>ROUND(E363*G363,2)</f>
        <v>0</v>
      </c>
      <c r="J363" s="15">
        <f>ROUND(E363*G363,2)</f>
        <v>0</v>
      </c>
      <c r="L363" s="16">
        <f>E363*K363</f>
        <v>0</v>
      </c>
      <c r="N363" s="13">
        <f>E363*M363</f>
        <v>0</v>
      </c>
      <c r="O363" s="14">
        <v>0</v>
      </c>
      <c r="P363" s="14" t="s">
        <v>81</v>
      </c>
      <c r="V363" s="17" t="s">
        <v>65</v>
      </c>
      <c r="X363" s="11" t="s">
        <v>470</v>
      </c>
      <c r="Y363" s="11" t="s">
        <v>472</v>
      </c>
      <c r="Z363" s="14" t="s">
        <v>174</v>
      </c>
      <c r="AJ363" s="1" t="s">
        <v>84</v>
      </c>
      <c r="AK363" s="1" t="s">
        <v>85</v>
      </c>
    </row>
    <row r="364" spans="1:37" ht="12">
      <c r="D364" s="56" t="s">
        <v>473</v>
      </c>
      <c r="E364" s="57"/>
      <c r="F364" s="58"/>
      <c r="G364" s="59"/>
      <c r="H364" s="59"/>
      <c r="I364" s="59"/>
      <c r="J364" s="59"/>
      <c r="K364" s="60"/>
      <c r="L364" s="60"/>
      <c r="M364" s="57"/>
      <c r="N364" s="57"/>
      <c r="O364" s="58"/>
      <c r="P364" s="58"/>
      <c r="Q364" s="57"/>
      <c r="R364" s="57"/>
      <c r="S364" s="57"/>
      <c r="T364" s="61"/>
      <c r="U364" s="61"/>
      <c r="V364" s="61" t="s">
        <v>0</v>
      </c>
      <c r="W364" s="57"/>
      <c r="X364" s="58"/>
    </row>
    <row r="365" spans="1:37" ht="12">
      <c r="D365" s="56" t="s">
        <v>474</v>
      </c>
      <c r="E365" s="57"/>
      <c r="F365" s="58"/>
      <c r="G365" s="59"/>
      <c r="H365" s="59"/>
      <c r="I365" s="59"/>
      <c r="J365" s="59"/>
      <c r="K365" s="60"/>
      <c r="L365" s="60"/>
      <c r="M365" s="57"/>
      <c r="N365" s="57"/>
      <c r="O365" s="58"/>
      <c r="P365" s="58"/>
      <c r="Q365" s="57"/>
      <c r="R365" s="57"/>
      <c r="S365" s="57"/>
      <c r="T365" s="61"/>
      <c r="U365" s="61"/>
      <c r="V365" s="61" t="s">
        <v>0</v>
      </c>
      <c r="W365" s="57"/>
      <c r="X365" s="58"/>
    </row>
    <row r="366" spans="1:37" ht="12">
      <c r="A366" s="9">
        <v>66</v>
      </c>
      <c r="B366" s="10" t="s">
        <v>448</v>
      </c>
      <c r="C366" s="11" t="s">
        <v>475</v>
      </c>
      <c r="D366" s="12" t="s">
        <v>476</v>
      </c>
      <c r="E366" s="13">
        <v>3.5</v>
      </c>
      <c r="F366" s="14" t="s">
        <v>133</v>
      </c>
      <c r="H366" s="15">
        <f>ROUND(E366*G366,2)</f>
        <v>0</v>
      </c>
      <c r="J366" s="15">
        <f>ROUND(E366*G366,2)</f>
        <v>0</v>
      </c>
      <c r="L366" s="16">
        <f>E366*K366</f>
        <v>0</v>
      </c>
      <c r="N366" s="13">
        <f>E366*M366</f>
        <v>0</v>
      </c>
      <c r="O366" s="14">
        <v>0</v>
      </c>
      <c r="P366" s="14" t="s">
        <v>81</v>
      </c>
      <c r="V366" s="17" t="s">
        <v>65</v>
      </c>
      <c r="X366" s="11" t="s">
        <v>475</v>
      </c>
      <c r="Y366" s="11" t="s">
        <v>477</v>
      </c>
      <c r="Z366" s="14" t="s">
        <v>174</v>
      </c>
      <c r="AJ366" s="1" t="s">
        <v>84</v>
      </c>
      <c r="AK366" s="1" t="s">
        <v>85</v>
      </c>
    </row>
    <row r="367" spans="1:37" ht="12">
      <c r="D367" s="56" t="s">
        <v>473</v>
      </c>
      <c r="E367" s="57"/>
      <c r="F367" s="58"/>
      <c r="G367" s="59"/>
      <c r="H367" s="59"/>
      <c r="I367" s="59"/>
      <c r="J367" s="59"/>
      <c r="K367" s="60"/>
      <c r="L367" s="60"/>
      <c r="M367" s="57"/>
      <c r="N367" s="57"/>
      <c r="O367" s="58"/>
      <c r="P367" s="58"/>
      <c r="Q367" s="57"/>
      <c r="R367" s="57"/>
      <c r="S367" s="57"/>
      <c r="T367" s="61"/>
      <c r="U367" s="61"/>
      <c r="V367" s="61" t="s">
        <v>0</v>
      </c>
      <c r="W367" s="57"/>
      <c r="X367" s="58"/>
    </row>
    <row r="368" spans="1:37" ht="12">
      <c r="D368" s="56" t="s">
        <v>478</v>
      </c>
      <c r="E368" s="57"/>
      <c r="F368" s="58"/>
      <c r="G368" s="59"/>
      <c r="H368" s="59"/>
      <c r="I368" s="59"/>
      <c r="J368" s="59"/>
      <c r="K368" s="60"/>
      <c r="L368" s="60"/>
      <c r="M368" s="57"/>
      <c r="N368" s="57"/>
      <c r="O368" s="58"/>
      <c r="P368" s="58"/>
      <c r="Q368" s="57"/>
      <c r="R368" s="57"/>
      <c r="S368" s="57"/>
      <c r="T368" s="61"/>
      <c r="U368" s="61"/>
      <c r="V368" s="61" t="s">
        <v>0</v>
      </c>
      <c r="W368" s="57"/>
      <c r="X368" s="58"/>
    </row>
    <row r="369" spans="1:37" ht="12">
      <c r="A369" s="9">
        <v>67</v>
      </c>
      <c r="B369" s="10" t="s">
        <v>448</v>
      </c>
      <c r="C369" s="11" t="s">
        <v>479</v>
      </c>
      <c r="D369" s="12" t="s">
        <v>480</v>
      </c>
      <c r="E369" s="13">
        <v>1</v>
      </c>
      <c r="F369" s="14" t="s">
        <v>104</v>
      </c>
      <c r="H369" s="15">
        <f>ROUND(E369*G369,2)</f>
        <v>0</v>
      </c>
      <c r="J369" s="15">
        <f>ROUND(E369*G369,2)</f>
        <v>0</v>
      </c>
      <c r="L369" s="16">
        <f>E369*K369</f>
        <v>0</v>
      </c>
      <c r="N369" s="13">
        <f>E369*M369</f>
        <v>0</v>
      </c>
      <c r="O369" s="14">
        <v>0</v>
      </c>
      <c r="P369" s="14" t="s">
        <v>81</v>
      </c>
      <c r="V369" s="17" t="s">
        <v>65</v>
      </c>
      <c r="X369" s="11" t="s">
        <v>479</v>
      </c>
      <c r="Y369" s="11" t="s">
        <v>481</v>
      </c>
      <c r="Z369" s="14" t="s">
        <v>452</v>
      </c>
      <c r="AJ369" s="1" t="s">
        <v>84</v>
      </c>
      <c r="AK369" s="1" t="s">
        <v>85</v>
      </c>
    </row>
    <row r="370" spans="1:37" ht="12">
      <c r="D370" s="56" t="s">
        <v>391</v>
      </c>
      <c r="E370" s="57"/>
      <c r="F370" s="58"/>
      <c r="G370" s="59"/>
      <c r="H370" s="59"/>
      <c r="I370" s="59"/>
      <c r="J370" s="59"/>
      <c r="K370" s="60"/>
      <c r="L370" s="60"/>
      <c r="M370" s="57"/>
      <c r="N370" s="57"/>
      <c r="O370" s="58"/>
      <c r="P370" s="58"/>
      <c r="Q370" s="57"/>
      <c r="R370" s="57"/>
      <c r="S370" s="57"/>
      <c r="T370" s="61"/>
      <c r="U370" s="61"/>
      <c r="V370" s="61" t="s">
        <v>0</v>
      </c>
      <c r="W370" s="57"/>
      <c r="X370" s="58"/>
    </row>
    <row r="371" spans="1:37" ht="12">
      <c r="D371" s="56" t="s">
        <v>482</v>
      </c>
      <c r="E371" s="57"/>
      <c r="F371" s="58"/>
      <c r="G371" s="59"/>
      <c r="H371" s="59"/>
      <c r="I371" s="59"/>
      <c r="J371" s="59"/>
      <c r="K371" s="60"/>
      <c r="L371" s="60"/>
      <c r="M371" s="57"/>
      <c r="N371" s="57"/>
      <c r="O371" s="58"/>
      <c r="P371" s="58"/>
      <c r="Q371" s="57"/>
      <c r="R371" s="57"/>
      <c r="S371" s="57"/>
      <c r="T371" s="61"/>
      <c r="U371" s="61"/>
      <c r="V371" s="61" t="s">
        <v>0</v>
      </c>
      <c r="W371" s="57"/>
      <c r="X371" s="58"/>
    </row>
    <row r="372" spans="1:37" ht="12">
      <c r="D372" s="56" t="s">
        <v>106</v>
      </c>
      <c r="E372" s="57"/>
      <c r="F372" s="58"/>
      <c r="G372" s="59"/>
      <c r="H372" s="59"/>
      <c r="I372" s="59"/>
      <c r="J372" s="59"/>
      <c r="K372" s="60"/>
      <c r="L372" s="60"/>
      <c r="M372" s="57"/>
      <c r="N372" s="57"/>
      <c r="O372" s="58"/>
      <c r="P372" s="58"/>
      <c r="Q372" s="57"/>
      <c r="R372" s="57"/>
      <c r="S372" s="57"/>
      <c r="T372" s="61"/>
      <c r="U372" s="61"/>
      <c r="V372" s="61" t="s">
        <v>0</v>
      </c>
      <c r="W372" s="57"/>
      <c r="X372" s="58"/>
    </row>
    <row r="373" spans="1:37" ht="12">
      <c r="A373" s="9">
        <v>68</v>
      </c>
      <c r="B373" s="10" t="s">
        <v>448</v>
      </c>
      <c r="C373" s="11" t="s">
        <v>483</v>
      </c>
      <c r="D373" s="12" t="s">
        <v>484</v>
      </c>
      <c r="E373" s="13">
        <v>1</v>
      </c>
      <c r="F373" s="14" t="s">
        <v>104</v>
      </c>
      <c r="H373" s="15">
        <f>ROUND(E373*G373,2)</f>
        <v>0</v>
      </c>
      <c r="J373" s="15">
        <f>ROUND(E373*G373,2)</f>
        <v>0</v>
      </c>
      <c r="L373" s="16">
        <f>E373*K373</f>
        <v>0</v>
      </c>
      <c r="N373" s="13">
        <f>E373*M373</f>
        <v>0</v>
      </c>
      <c r="O373" s="14">
        <v>0</v>
      </c>
      <c r="P373" s="14" t="s">
        <v>81</v>
      </c>
      <c r="V373" s="17" t="s">
        <v>65</v>
      </c>
      <c r="X373" s="11" t="s">
        <v>483</v>
      </c>
      <c r="Y373" s="11" t="s">
        <v>485</v>
      </c>
      <c r="Z373" s="14" t="s">
        <v>452</v>
      </c>
      <c r="AJ373" s="1" t="s">
        <v>84</v>
      </c>
      <c r="AK373" s="1" t="s">
        <v>85</v>
      </c>
    </row>
    <row r="374" spans="1:37" ht="12">
      <c r="D374" s="56" t="s">
        <v>391</v>
      </c>
      <c r="E374" s="57"/>
      <c r="F374" s="58"/>
      <c r="G374" s="59"/>
      <c r="H374" s="59"/>
      <c r="I374" s="59"/>
      <c r="J374" s="59"/>
      <c r="K374" s="60"/>
      <c r="L374" s="60"/>
      <c r="M374" s="57"/>
      <c r="N374" s="57"/>
      <c r="O374" s="58"/>
      <c r="P374" s="58"/>
      <c r="Q374" s="57"/>
      <c r="R374" s="57"/>
      <c r="S374" s="57"/>
      <c r="T374" s="61"/>
      <c r="U374" s="61"/>
      <c r="V374" s="61" t="s">
        <v>0</v>
      </c>
      <c r="W374" s="57"/>
      <c r="X374" s="58"/>
    </row>
    <row r="375" spans="1:37" ht="12">
      <c r="D375" s="56" t="s">
        <v>486</v>
      </c>
      <c r="E375" s="57"/>
      <c r="F375" s="58"/>
      <c r="G375" s="59"/>
      <c r="H375" s="59"/>
      <c r="I375" s="59"/>
      <c r="J375" s="59"/>
      <c r="K375" s="60"/>
      <c r="L375" s="60"/>
      <c r="M375" s="57"/>
      <c r="N375" s="57"/>
      <c r="O375" s="58"/>
      <c r="P375" s="58"/>
      <c r="Q375" s="57"/>
      <c r="R375" s="57"/>
      <c r="S375" s="57"/>
      <c r="T375" s="61"/>
      <c r="U375" s="61"/>
      <c r="V375" s="61" t="s">
        <v>0</v>
      </c>
      <c r="W375" s="57"/>
      <c r="X375" s="58"/>
    </row>
    <row r="376" spans="1:37" ht="12">
      <c r="D376" s="56" t="s">
        <v>106</v>
      </c>
      <c r="E376" s="57"/>
      <c r="F376" s="58"/>
      <c r="G376" s="59"/>
      <c r="H376" s="59"/>
      <c r="I376" s="59"/>
      <c r="J376" s="59"/>
      <c r="K376" s="60"/>
      <c r="L376" s="60"/>
      <c r="M376" s="57"/>
      <c r="N376" s="57"/>
      <c r="O376" s="58"/>
      <c r="P376" s="58"/>
      <c r="Q376" s="57"/>
      <c r="R376" s="57"/>
      <c r="S376" s="57"/>
      <c r="T376" s="61"/>
      <c r="U376" s="61"/>
      <c r="V376" s="61" t="s">
        <v>0</v>
      </c>
      <c r="W376" s="57"/>
      <c r="X376" s="58"/>
    </row>
    <row r="377" spans="1:37" ht="12">
      <c r="A377" s="9">
        <v>69</v>
      </c>
      <c r="B377" s="10" t="s">
        <v>448</v>
      </c>
      <c r="C377" s="11" t="s">
        <v>487</v>
      </c>
      <c r="D377" s="12" t="s">
        <v>488</v>
      </c>
      <c r="E377" s="13">
        <v>3</v>
      </c>
      <c r="F377" s="14" t="s">
        <v>366</v>
      </c>
      <c r="H377" s="15">
        <f>ROUND(E377*G377,2)</f>
        <v>0</v>
      </c>
      <c r="J377" s="15">
        <f>ROUND(E377*G377,2)</f>
        <v>0</v>
      </c>
      <c r="L377" s="16">
        <f>E377*K377</f>
        <v>0</v>
      </c>
      <c r="N377" s="13">
        <f>E377*M377</f>
        <v>0</v>
      </c>
      <c r="O377" s="14">
        <v>0</v>
      </c>
      <c r="P377" s="14" t="s">
        <v>81</v>
      </c>
      <c r="V377" s="17" t="s">
        <v>65</v>
      </c>
      <c r="X377" s="11" t="s">
        <v>487</v>
      </c>
      <c r="Y377" s="11" t="s">
        <v>489</v>
      </c>
      <c r="Z377" s="14" t="s">
        <v>452</v>
      </c>
      <c r="AJ377" s="1" t="s">
        <v>84</v>
      </c>
      <c r="AK377" s="1" t="s">
        <v>85</v>
      </c>
    </row>
    <row r="378" spans="1:37" ht="12">
      <c r="D378" s="56" t="s">
        <v>246</v>
      </c>
      <c r="E378" s="57"/>
      <c r="F378" s="58"/>
      <c r="G378" s="59"/>
      <c r="H378" s="59"/>
      <c r="I378" s="59"/>
      <c r="J378" s="59"/>
      <c r="K378" s="60"/>
      <c r="L378" s="60"/>
      <c r="M378" s="57"/>
      <c r="N378" s="57"/>
      <c r="O378" s="58"/>
      <c r="P378" s="58"/>
      <c r="Q378" s="57"/>
      <c r="R378" s="57"/>
      <c r="S378" s="57"/>
      <c r="T378" s="61"/>
      <c r="U378" s="61"/>
      <c r="V378" s="61" t="s">
        <v>0</v>
      </c>
      <c r="W378" s="57"/>
      <c r="X378" s="58"/>
    </row>
    <row r="379" spans="1:37" ht="12">
      <c r="D379" s="56" t="s">
        <v>490</v>
      </c>
      <c r="E379" s="57"/>
      <c r="F379" s="58"/>
      <c r="G379" s="59"/>
      <c r="H379" s="59"/>
      <c r="I379" s="59"/>
      <c r="J379" s="59"/>
      <c r="K379" s="60"/>
      <c r="L379" s="60"/>
      <c r="M379" s="57"/>
      <c r="N379" s="57"/>
      <c r="O379" s="58"/>
      <c r="P379" s="58"/>
      <c r="Q379" s="57"/>
      <c r="R379" s="57"/>
      <c r="S379" s="57"/>
      <c r="T379" s="61"/>
      <c r="U379" s="61"/>
      <c r="V379" s="61" t="s">
        <v>0</v>
      </c>
      <c r="W379" s="57"/>
      <c r="X379" s="58"/>
    </row>
    <row r="380" spans="1:37" ht="12">
      <c r="D380" s="56" t="s">
        <v>383</v>
      </c>
      <c r="E380" s="57"/>
      <c r="F380" s="58"/>
      <c r="G380" s="59"/>
      <c r="H380" s="59"/>
      <c r="I380" s="59"/>
      <c r="J380" s="59"/>
      <c r="K380" s="60"/>
      <c r="L380" s="60"/>
      <c r="M380" s="57"/>
      <c r="N380" s="57"/>
      <c r="O380" s="58"/>
      <c r="P380" s="58"/>
      <c r="Q380" s="57"/>
      <c r="R380" s="57"/>
      <c r="S380" s="57"/>
      <c r="T380" s="61"/>
      <c r="U380" s="61"/>
      <c r="V380" s="61" t="s">
        <v>0</v>
      </c>
      <c r="W380" s="57"/>
      <c r="X380" s="58"/>
    </row>
    <row r="381" spans="1:37" ht="12">
      <c r="A381" s="9">
        <v>70</v>
      </c>
      <c r="B381" s="10" t="s">
        <v>448</v>
      </c>
      <c r="C381" s="11" t="s">
        <v>491</v>
      </c>
      <c r="D381" s="12" t="s">
        <v>492</v>
      </c>
      <c r="E381" s="13">
        <v>7.55</v>
      </c>
      <c r="F381" s="14" t="s">
        <v>133</v>
      </c>
      <c r="H381" s="15">
        <f>ROUND(E381*G381,2)</f>
        <v>0</v>
      </c>
      <c r="J381" s="15">
        <f>ROUND(E381*G381,2)</f>
        <v>0</v>
      </c>
      <c r="L381" s="16">
        <f>E381*K381</f>
        <v>0</v>
      </c>
      <c r="N381" s="13">
        <f>E381*M381</f>
        <v>0</v>
      </c>
      <c r="O381" s="14">
        <v>0</v>
      </c>
      <c r="P381" s="14" t="s">
        <v>81</v>
      </c>
      <c r="V381" s="17" t="s">
        <v>65</v>
      </c>
      <c r="X381" s="11" t="s">
        <v>491</v>
      </c>
      <c r="Y381" s="11" t="s">
        <v>493</v>
      </c>
      <c r="Z381" s="14" t="s">
        <v>452</v>
      </c>
      <c r="AJ381" s="1" t="s">
        <v>84</v>
      </c>
      <c r="AK381" s="1" t="s">
        <v>85</v>
      </c>
    </row>
    <row r="382" spans="1:37" ht="12">
      <c r="D382" s="56" t="s">
        <v>391</v>
      </c>
      <c r="E382" s="57"/>
      <c r="F382" s="58"/>
      <c r="G382" s="59"/>
      <c r="H382" s="59"/>
      <c r="I382" s="59"/>
      <c r="J382" s="59"/>
      <c r="K382" s="60"/>
      <c r="L382" s="60"/>
      <c r="M382" s="57"/>
      <c r="N382" s="57"/>
      <c r="O382" s="58"/>
      <c r="P382" s="58"/>
      <c r="Q382" s="57"/>
      <c r="R382" s="57"/>
      <c r="S382" s="57"/>
      <c r="T382" s="61"/>
      <c r="U382" s="61"/>
      <c r="V382" s="61" t="s">
        <v>0</v>
      </c>
      <c r="W382" s="57"/>
      <c r="X382" s="58"/>
    </row>
    <row r="383" spans="1:37" ht="12">
      <c r="D383" s="56" t="s">
        <v>494</v>
      </c>
      <c r="E383" s="57"/>
      <c r="F383" s="58"/>
      <c r="G383" s="59"/>
      <c r="H383" s="59"/>
      <c r="I383" s="59"/>
      <c r="J383" s="59"/>
      <c r="K383" s="60"/>
      <c r="L383" s="60"/>
      <c r="M383" s="57"/>
      <c r="N383" s="57"/>
      <c r="O383" s="58"/>
      <c r="P383" s="58"/>
      <c r="Q383" s="57"/>
      <c r="R383" s="57"/>
      <c r="S383" s="57"/>
      <c r="T383" s="61"/>
      <c r="U383" s="61"/>
      <c r="V383" s="61" t="s">
        <v>0</v>
      </c>
      <c r="W383" s="57"/>
      <c r="X383" s="58"/>
    </row>
    <row r="384" spans="1:37" ht="12">
      <c r="D384" s="56" t="s">
        <v>495</v>
      </c>
      <c r="E384" s="57"/>
      <c r="F384" s="58"/>
      <c r="G384" s="59"/>
      <c r="H384" s="59"/>
      <c r="I384" s="59"/>
      <c r="J384" s="59"/>
      <c r="K384" s="60"/>
      <c r="L384" s="60"/>
      <c r="M384" s="57"/>
      <c r="N384" s="57"/>
      <c r="O384" s="58"/>
      <c r="P384" s="58"/>
      <c r="Q384" s="57"/>
      <c r="R384" s="57"/>
      <c r="S384" s="57"/>
      <c r="T384" s="61"/>
      <c r="U384" s="61"/>
      <c r="V384" s="61" t="s">
        <v>0</v>
      </c>
      <c r="W384" s="57"/>
      <c r="X384" s="58"/>
    </row>
    <row r="385" spans="1:37" ht="12">
      <c r="A385" s="9">
        <v>71</v>
      </c>
      <c r="B385" s="10" t="s">
        <v>448</v>
      </c>
      <c r="C385" s="11" t="s">
        <v>496</v>
      </c>
      <c r="D385" s="12" t="s">
        <v>497</v>
      </c>
      <c r="E385" s="13">
        <v>8.16</v>
      </c>
      <c r="F385" s="14" t="s">
        <v>133</v>
      </c>
      <c r="H385" s="15">
        <f>ROUND(E385*G385,2)</f>
        <v>0</v>
      </c>
      <c r="J385" s="15">
        <f>ROUND(E385*G385,2)</f>
        <v>0</v>
      </c>
      <c r="L385" s="16">
        <f>E385*K385</f>
        <v>0</v>
      </c>
      <c r="N385" s="13">
        <f>E385*M385</f>
        <v>0</v>
      </c>
      <c r="O385" s="14">
        <v>0</v>
      </c>
      <c r="P385" s="14" t="s">
        <v>81</v>
      </c>
      <c r="V385" s="17" t="s">
        <v>65</v>
      </c>
      <c r="X385" s="11" t="s">
        <v>496</v>
      </c>
      <c r="Y385" s="11" t="s">
        <v>498</v>
      </c>
      <c r="Z385" s="14" t="s">
        <v>452</v>
      </c>
      <c r="AJ385" s="1" t="s">
        <v>84</v>
      </c>
      <c r="AK385" s="1" t="s">
        <v>85</v>
      </c>
    </row>
    <row r="386" spans="1:37" ht="12">
      <c r="D386" s="56" t="s">
        <v>391</v>
      </c>
      <c r="E386" s="57"/>
      <c r="F386" s="58"/>
      <c r="G386" s="59"/>
      <c r="H386" s="59"/>
      <c r="I386" s="59"/>
      <c r="J386" s="59"/>
      <c r="K386" s="60"/>
      <c r="L386" s="60"/>
      <c r="M386" s="57"/>
      <c r="N386" s="57"/>
      <c r="O386" s="58"/>
      <c r="P386" s="58"/>
      <c r="Q386" s="57"/>
      <c r="R386" s="57"/>
      <c r="S386" s="57"/>
      <c r="T386" s="61"/>
      <c r="U386" s="61"/>
      <c r="V386" s="61" t="s">
        <v>0</v>
      </c>
      <c r="W386" s="57"/>
      <c r="X386" s="58"/>
    </row>
    <row r="387" spans="1:37" ht="12">
      <c r="D387" s="56" t="s">
        <v>494</v>
      </c>
      <c r="E387" s="57"/>
      <c r="F387" s="58"/>
      <c r="G387" s="59"/>
      <c r="H387" s="59"/>
      <c r="I387" s="59"/>
      <c r="J387" s="59"/>
      <c r="K387" s="60"/>
      <c r="L387" s="60"/>
      <c r="M387" s="57"/>
      <c r="N387" s="57"/>
      <c r="O387" s="58"/>
      <c r="P387" s="58"/>
      <c r="Q387" s="57"/>
      <c r="R387" s="57"/>
      <c r="S387" s="57"/>
      <c r="T387" s="61"/>
      <c r="U387" s="61"/>
      <c r="V387" s="61" t="s">
        <v>0</v>
      </c>
      <c r="W387" s="57"/>
      <c r="X387" s="58"/>
    </row>
    <row r="388" spans="1:37" ht="12">
      <c r="D388" s="56" t="s">
        <v>499</v>
      </c>
      <c r="E388" s="57"/>
      <c r="F388" s="58"/>
      <c r="G388" s="59"/>
      <c r="H388" s="59"/>
      <c r="I388" s="59"/>
      <c r="J388" s="59"/>
      <c r="K388" s="60"/>
      <c r="L388" s="60"/>
      <c r="M388" s="57"/>
      <c r="N388" s="57"/>
      <c r="O388" s="58"/>
      <c r="P388" s="58"/>
      <c r="Q388" s="57"/>
      <c r="R388" s="57"/>
      <c r="S388" s="57"/>
      <c r="T388" s="61"/>
      <c r="U388" s="61"/>
      <c r="V388" s="61" t="s">
        <v>0</v>
      </c>
      <c r="W388" s="57"/>
      <c r="X388" s="58"/>
    </row>
    <row r="389" spans="1:37" ht="12">
      <c r="A389" s="9">
        <v>72</v>
      </c>
      <c r="B389" s="10" t="s">
        <v>448</v>
      </c>
      <c r="C389" s="11" t="s">
        <v>500</v>
      </c>
      <c r="D389" s="12" t="s">
        <v>501</v>
      </c>
      <c r="E389" s="13">
        <v>21.588000000000001</v>
      </c>
      <c r="F389" s="14" t="s">
        <v>146</v>
      </c>
      <c r="H389" s="15">
        <f>ROUND(E389*G389,2)</f>
        <v>0</v>
      </c>
      <c r="J389" s="15">
        <f>ROUND(E389*G389,2)</f>
        <v>0</v>
      </c>
      <c r="L389" s="16">
        <f>E389*K389</f>
        <v>0</v>
      </c>
      <c r="N389" s="13">
        <f>E389*M389</f>
        <v>0</v>
      </c>
      <c r="O389" s="14">
        <v>0</v>
      </c>
      <c r="P389" s="14" t="s">
        <v>81</v>
      </c>
      <c r="V389" s="17" t="s">
        <v>65</v>
      </c>
      <c r="X389" s="11" t="s">
        <v>500</v>
      </c>
      <c r="Y389" s="11" t="s">
        <v>502</v>
      </c>
      <c r="Z389" s="14" t="s">
        <v>452</v>
      </c>
      <c r="AJ389" s="1" t="s">
        <v>84</v>
      </c>
      <c r="AK389" s="1" t="s">
        <v>85</v>
      </c>
    </row>
    <row r="390" spans="1:37" ht="12">
      <c r="A390" s="9">
        <v>73</v>
      </c>
      <c r="B390" s="10" t="s">
        <v>448</v>
      </c>
      <c r="C390" s="11" t="s">
        <v>503</v>
      </c>
      <c r="D390" s="12" t="s">
        <v>504</v>
      </c>
      <c r="E390" s="13">
        <v>21.588000000000001</v>
      </c>
      <c r="F390" s="14" t="s">
        <v>146</v>
      </c>
      <c r="H390" s="15">
        <f>ROUND(E390*G390,2)</f>
        <v>0</v>
      </c>
      <c r="J390" s="15">
        <f>ROUND(E390*G390,2)</f>
        <v>0</v>
      </c>
      <c r="L390" s="16">
        <f>E390*K390</f>
        <v>0</v>
      </c>
      <c r="N390" s="13">
        <f>E390*M390</f>
        <v>0</v>
      </c>
      <c r="O390" s="14">
        <v>0</v>
      </c>
      <c r="P390" s="14" t="s">
        <v>81</v>
      </c>
      <c r="V390" s="17" t="s">
        <v>65</v>
      </c>
      <c r="X390" s="11" t="s">
        <v>503</v>
      </c>
      <c r="Y390" s="11" t="s">
        <v>505</v>
      </c>
      <c r="Z390" s="14" t="s">
        <v>452</v>
      </c>
      <c r="AJ390" s="1" t="s">
        <v>84</v>
      </c>
      <c r="AK390" s="1" t="s">
        <v>85</v>
      </c>
    </row>
    <row r="391" spans="1:37" ht="12">
      <c r="A391" s="9">
        <v>74</v>
      </c>
      <c r="B391" s="10" t="s">
        <v>448</v>
      </c>
      <c r="C391" s="11" t="s">
        <v>506</v>
      </c>
      <c r="D391" s="12" t="s">
        <v>507</v>
      </c>
      <c r="E391" s="13">
        <v>21.588000000000001</v>
      </c>
      <c r="F391" s="14" t="s">
        <v>146</v>
      </c>
      <c r="H391" s="15">
        <f>ROUND(E391*G391,2)</f>
        <v>0</v>
      </c>
      <c r="J391" s="15">
        <f>ROUND(E391*G391,2)</f>
        <v>0</v>
      </c>
      <c r="L391" s="16">
        <f>E391*K391</f>
        <v>0</v>
      </c>
      <c r="N391" s="13">
        <f>E391*M391</f>
        <v>0</v>
      </c>
      <c r="O391" s="14">
        <v>0</v>
      </c>
      <c r="P391" s="14" t="s">
        <v>81</v>
      </c>
      <c r="V391" s="17" t="s">
        <v>65</v>
      </c>
      <c r="X391" s="11" t="s">
        <v>506</v>
      </c>
      <c r="Y391" s="11" t="s">
        <v>508</v>
      </c>
      <c r="Z391" s="14" t="s">
        <v>452</v>
      </c>
      <c r="AJ391" s="1" t="s">
        <v>84</v>
      </c>
      <c r="AK391" s="1" t="s">
        <v>85</v>
      </c>
    </row>
    <row r="392" spans="1:37" ht="12">
      <c r="A392" s="9">
        <v>75</v>
      </c>
      <c r="B392" s="10" t="s">
        <v>448</v>
      </c>
      <c r="C392" s="11" t="s">
        <v>509</v>
      </c>
      <c r="D392" s="12" t="s">
        <v>510</v>
      </c>
      <c r="E392" s="13">
        <v>215.88</v>
      </c>
      <c r="F392" s="14" t="s">
        <v>146</v>
      </c>
      <c r="H392" s="15">
        <f>ROUND(E392*G392,2)</f>
        <v>0</v>
      </c>
      <c r="J392" s="15">
        <f>ROUND(E392*G392,2)</f>
        <v>0</v>
      </c>
      <c r="L392" s="16">
        <f>E392*K392</f>
        <v>0</v>
      </c>
      <c r="N392" s="13">
        <f>E392*M392</f>
        <v>0</v>
      </c>
      <c r="O392" s="14">
        <v>0</v>
      </c>
      <c r="P392" s="14" t="s">
        <v>81</v>
      </c>
      <c r="V392" s="17" t="s">
        <v>65</v>
      </c>
      <c r="X392" s="11" t="s">
        <v>509</v>
      </c>
      <c r="Y392" s="11" t="s">
        <v>511</v>
      </c>
      <c r="Z392" s="14" t="s">
        <v>452</v>
      </c>
      <c r="AJ392" s="1" t="s">
        <v>84</v>
      </c>
      <c r="AK392" s="1" t="s">
        <v>85</v>
      </c>
    </row>
    <row r="393" spans="1:37" ht="12">
      <c r="D393" s="56" t="s">
        <v>512</v>
      </c>
      <c r="E393" s="57"/>
      <c r="F393" s="58"/>
      <c r="G393" s="59"/>
      <c r="H393" s="59"/>
      <c r="I393" s="59"/>
      <c r="J393" s="59"/>
      <c r="K393" s="60"/>
      <c r="L393" s="60"/>
      <c r="M393" s="57"/>
      <c r="N393" s="57"/>
      <c r="O393" s="58"/>
      <c r="P393" s="58"/>
      <c r="Q393" s="57"/>
      <c r="R393" s="57"/>
      <c r="S393" s="57"/>
      <c r="T393" s="61"/>
      <c r="U393" s="61"/>
      <c r="V393" s="61" t="s">
        <v>0</v>
      </c>
      <c r="W393" s="57"/>
      <c r="X393" s="58"/>
    </row>
    <row r="394" spans="1:37" ht="12">
      <c r="A394" s="9">
        <v>76</v>
      </c>
      <c r="B394" s="10" t="s">
        <v>448</v>
      </c>
      <c r="C394" s="11" t="s">
        <v>513</v>
      </c>
      <c r="D394" s="12" t="s">
        <v>514</v>
      </c>
      <c r="E394" s="13">
        <v>21.588000000000001</v>
      </c>
      <c r="F394" s="14" t="s">
        <v>146</v>
      </c>
      <c r="H394" s="15">
        <f>ROUND(E394*G394,2)</f>
        <v>0</v>
      </c>
      <c r="J394" s="15">
        <f>ROUND(E394*G394,2)</f>
        <v>0</v>
      </c>
      <c r="L394" s="16">
        <f>E394*K394</f>
        <v>0</v>
      </c>
      <c r="N394" s="13">
        <f>E394*M394</f>
        <v>0</v>
      </c>
      <c r="O394" s="14">
        <v>0</v>
      </c>
      <c r="P394" s="14" t="s">
        <v>81</v>
      </c>
      <c r="V394" s="17" t="s">
        <v>65</v>
      </c>
      <c r="X394" s="11" t="s">
        <v>513</v>
      </c>
      <c r="Y394" s="11" t="s">
        <v>515</v>
      </c>
      <c r="Z394" s="14" t="s">
        <v>452</v>
      </c>
      <c r="AJ394" s="1" t="s">
        <v>84</v>
      </c>
      <c r="AK394" s="1" t="s">
        <v>85</v>
      </c>
    </row>
    <row r="395" spans="1:37" ht="12">
      <c r="A395" s="9">
        <v>77</v>
      </c>
      <c r="B395" s="10" t="s">
        <v>448</v>
      </c>
      <c r="C395" s="11" t="s">
        <v>516</v>
      </c>
      <c r="D395" s="12" t="s">
        <v>517</v>
      </c>
      <c r="E395" s="13">
        <v>129.52799999999999</v>
      </c>
      <c r="F395" s="14" t="s">
        <v>146</v>
      </c>
      <c r="H395" s="15">
        <f>ROUND(E395*G395,2)</f>
        <v>0</v>
      </c>
      <c r="J395" s="15">
        <f>ROUND(E395*G395,2)</f>
        <v>0</v>
      </c>
      <c r="L395" s="16">
        <f>E395*K395</f>
        <v>0</v>
      </c>
      <c r="N395" s="13">
        <f>E395*M395</f>
        <v>0</v>
      </c>
      <c r="O395" s="14">
        <v>0</v>
      </c>
      <c r="P395" s="14" t="s">
        <v>81</v>
      </c>
      <c r="V395" s="17" t="s">
        <v>65</v>
      </c>
      <c r="X395" s="11" t="s">
        <v>516</v>
      </c>
      <c r="Y395" s="11" t="s">
        <v>518</v>
      </c>
      <c r="Z395" s="14" t="s">
        <v>452</v>
      </c>
      <c r="AJ395" s="1" t="s">
        <v>84</v>
      </c>
      <c r="AK395" s="1" t="s">
        <v>85</v>
      </c>
    </row>
    <row r="396" spans="1:37" ht="12">
      <c r="D396" s="56" t="s">
        <v>519</v>
      </c>
      <c r="E396" s="57"/>
      <c r="F396" s="58"/>
      <c r="G396" s="59"/>
      <c r="H396" s="59"/>
      <c r="I396" s="59"/>
      <c r="J396" s="59"/>
      <c r="K396" s="60"/>
      <c r="L396" s="60"/>
      <c r="M396" s="57"/>
      <c r="N396" s="57"/>
      <c r="O396" s="58"/>
      <c r="P396" s="58"/>
      <c r="Q396" s="57"/>
      <c r="R396" s="57"/>
      <c r="S396" s="57"/>
      <c r="T396" s="61"/>
      <c r="U396" s="61"/>
      <c r="V396" s="61" t="s">
        <v>0</v>
      </c>
      <c r="W396" s="57"/>
      <c r="X396" s="58"/>
    </row>
    <row r="397" spans="1:37" ht="12">
      <c r="A397" s="9">
        <v>78</v>
      </c>
      <c r="B397" s="10" t="s">
        <v>448</v>
      </c>
      <c r="C397" s="11" t="s">
        <v>520</v>
      </c>
      <c r="D397" s="12" t="s">
        <v>521</v>
      </c>
      <c r="E397" s="13">
        <v>21.588000000000001</v>
      </c>
      <c r="F397" s="14" t="s">
        <v>146</v>
      </c>
      <c r="H397" s="15">
        <f>ROUND(E397*G397,2)</f>
        <v>0</v>
      </c>
      <c r="J397" s="15">
        <f>ROUND(E397*G397,2)</f>
        <v>0</v>
      </c>
      <c r="L397" s="16">
        <f>E397*K397</f>
        <v>0</v>
      </c>
      <c r="N397" s="13">
        <f>E397*M397</f>
        <v>0</v>
      </c>
      <c r="O397" s="14">
        <v>0</v>
      </c>
      <c r="P397" s="14" t="s">
        <v>81</v>
      </c>
      <c r="V397" s="17" t="s">
        <v>65</v>
      </c>
      <c r="X397" s="11" t="s">
        <v>520</v>
      </c>
      <c r="Y397" s="11" t="s">
        <v>522</v>
      </c>
      <c r="Z397" s="14" t="s">
        <v>452</v>
      </c>
      <c r="AJ397" s="1" t="s">
        <v>84</v>
      </c>
      <c r="AK397" s="1" t="s">
        <v>85</v>
      </c>
    </row>
    <row r="398" spans="1:37" ht="12">
      <c r="A398" s="9">
        <v>79</v>
      </c>
      <c r="B398" s="10" t="s">
        <v>523</v>
      </c>
      <c r="C398" s="11" t="s">
        <v>524</v>
      </c>
      <c r="D398" s="12" t="s">
        <v>525</v>
      </c>
      <c r="E398" s="13">
        <v>160.46700000000001</v>
      </c>
      <c r="F398" s="14" t="s">
        <v>146</v>
      </c>
      <c r="H398" s="15">
        <f>ROUND(E398*G398,2)</f>
        <v>0</v>
      </c>
      <c r="J398" s="15">
        <f>ROUND(E398*G398,2)</f>
        <v>0</v>
      </c>
      <c r="L398" s="16">
        <f>E398*K398</f>
        <v>0</v>
      </c>
      <c r="N398" s="13">
        <f>E398*M398</f>
        <v>0</v>
      </c>
      <c r="O398" s="14">
        <v>0</v>
      </c>
      <c r="P398" s="14" t="s">
        <v>81</v>
      </c>
      <c r="V398" s="17" t="s">
        <v>65</v>
      </c>
      <c r="X398" s="11" t="s">
        <v>524</v>
      </c>
      <c r="Y398" s="11" t="s">
        <v>526</v>
      </c>
      <c r="Z398" s="14" t="s">
        <v>278</v>
      </c>
      <c r="AJ398" s="1" t="s">
        <v>84</v>
      </c>
      <c r="AK398" s="1" t="s">
        <v>85</v>
      </c>
    </row>
    <row r="399" spans="1:37" ht="12">
      <c r="A399" s="9">
        <v>80</v>
      </c>
      <c r="B399" s="10" t="s">
        <v>527</v>
      </c>
      <c r="C399" s="11" t="s">
        <v>528</v>
      </c>
      <c r="D399" s="12" t="s">
        <v>529</v>
      </c>
      <c r="E399" s="13">
        <v>50</v>
      </c>
      <c r="F399" s="14" t="s">
        <v>530</v>
      </c>
      <c r="H399" s="15">
        <f>ROUND(E399*G399,2)</f>
        <v>0</v>
      </c>
      <c r="J399" s="15">
        <f>ROUND(E399*G399,2)</f>
        <v>0</v>
      </c>
      <c r="L399" s="16">
        <f>E399*K399</f>
        <v>0</v>
      </c>
      <c r="N399" s="13">
        <f>E399*M399</f>
        <v>0</v>
      </c>
      <c r="O399" s="14">
        <v>0</v>
      </c>
      <c r="P399" s="14" t="s">
        <v>81</v>
      </c>
      <c r="V399" s="17" t="s">
        <v>65</v>
      </c>
      <c r="X399" s="11" t="s">
        <v>528</v>
      </c>
      <c r="Y399" s="11" t="s">
        <v>531</v>
      </c>
      <c r="Z399" s="14" t="s">
        <v>432</v>
      </c>
      <c r="AJ399" s="1" t="s">
        <v>84</v>
      </c>
      <c r="AK399" s="1" t="s">
        <v>85</v>
      </c>
    </row>
    <row r="400" spans="1:37" ht="12">
      <c r="D400" s="62" t="s">
        <v>532</v>
      </c>
      <c r="E400" s="63">
        <f>J400</f>
        <v>0</v>
      </c>
      <c r="H400" s="63">
        <f>SUM(H307:H399)</f>
        <v>0</v>
      </c>
      <c r="I400" s="63">
        <f>SUM(I307:I399)</f>
        <v>0</v>
      </c>
      <c r="J400" s="63">
        <f>SUM(J307:J399)</f>
        <v>0</v>
      </c>
      <c r="L400" s="64">
        <f>SUM(L307:L399)</f>
        <v>0</v>
      </c>
      <c r="N400" s="65">
        <f>SUM(N307:N399)</f>
        <v>0</v>
      </c>
      <c r="W400" s="13">
        <f>SUM(W307:W399)</f>
        <v>0</v>
      </c>
    </row>
    <row r="402" spans="1:37" ht="12">
      <c r="D402" s="62" t="s">
        <v>533</v>
      </c>
      <c r="E402" s="65">
        <f>J402</f>
        <v>0</v>
      </c>
      <c r="H402" s="63">
        <f>+H108+H190+H305+H400</f>
        <v>0</v>
      </c>
      <c r="I402" s="63">
        <f>+I108+I190+I305+I400</f>
        <v>0</v>
      </c>
      <c r="J402" s="63">
        <f>+J108+J190+J305+J400</f>
        <v>0</v>
      </c>
      <c r="L402" s="64">
        <f>+L108+L190+L305+L400</f>
        <v>0</v>
      </c>
      <c r="N402" s="65">
        <f>+N108+N190+N305+N400</f>
        <v>0</v>
      </c>
      <c r="W402" s="13">
        <f>+W108+W190+W305+W400</f>
        <v>0</v>
      </c>
    </row>
    <row r="404" spans="1:37">
      <c r="B404" s="55" t="s">
        <v>534</v>
      </c>
    </row>
    <row r="405" spans="1:37">
      <c r="B405" s="11" t="s">
        <v>535</v>
      </c>
    </row>
    <row r="406" spans="1:37" ht="12">
      <c r="A406" s="9">
        <v>81</v>
      </c>
      <c r="B406" s="10" t="s">
        <v>536</v>
      </c>
      <c r="C406" s="11" t="s">
        <v>537</v>
      </c>
      <c r="D406" s="12" t="s">
        <v>538</v>
      </c>
      <c r="E406" s="13">
        <v>582.52</v>
      </c>
      <c r="F406" s="14" t="s">
        <v>133</v>
      </c>
      <c r="H406" s="15">
        <f>ROUND(E406*G406,2)</f>
        <v>0</v>
      </c>
      <c r="J406" s="15">
        <f>ROUND(E406*G406,2)</f>
        <v>0</v>
      </c>
      <c r="L406" s="16">
        <f>E406*K406</f>
        <v>0</v>
      </c>
      <c r="N406" s="13">
        <f>E406*M406</f>
        <v>0</v>
      </c>
      <c r="O406" s="14">
        <v>0</v>
      </c>
      <c r="P406" s="14" t="s">
        <v>81</v>
      </c>
      <c r="V406" s="17" t="s">
        <v>539</v>
      </c>
      <c r="X406" s="11" t="s">
        <v>537</v>
      </c>
      <c r="Y406" s="11" t="s">
        <v>540</v>
      </c>
      <c r="Z406" s="14" t="s">
        <v>541</v>
      </c>
      <c r="AJ406" s="1" t="s">
        <v>542</v>
      </c>
      <c r="AK406" s="1" t="s">
        <v>85</v>
      </c>
    </row>
    <row r="407" spans="1:37" ht="12">
      <c r="D407" s="56" t="s">
        <v>468</v>
      </c>
      <c r="E407" s="57"/>
      <c r="F407" s="58"/>
      <c r="G407" s="59"/>
      <c r="H407" s="59"/>
      <c r="I407" s="59"/>
      <c r="J407" s="59"/>
      <c r="K407" s="60"/>
      <c r="L407" s="60"/>
      <c r="M407" s="57"/>
      <c r="N407" s="57"/>
      <c r="O407" s="58"/>
      <c r="P407" s="58"/>
      <c r="Q407" s="57"/>
      <c r="R407" s="57"/>
      <c r="S407" s="57"/>
      <c r="T407" s="61"/>
      <c r="U407" s="61"/>
      <c r="V407" s="61" t="s">
        <v>0</v>
      </c>
      <c r="W407" s="57"/>
      <c r="X407" s="58"/>
    </row>
    <row r="408" spans="1:37" ht="12">
      <c r="D408" s="56" t="s">
        <v>543</v>
      </c>
      <c r="E408" s="57"/>
      <c r="F408" s="58"/>
      <c r="G408" s="59"/>
      <c r="H408" s="59"/>
      <c r="I408" s="59"/>
      <c r="J408" s="59"/>
      <c r="K408" s="60"/>
      <c r="L408" s="60"/>
      <c r="M408" s="57"/>
      <c r="N408" s="57"/>
      <c r="O408" s="58"/>
      <c r="P408" s="58"/>
      <c r="Q408" s="57"/>
      <c r="R408" s="57"/>
      <c r="S408" s="57"/>
      <c r="T408" s="61"/>
      <c r="U408" s="61"/>
      <c r="V408" s="61" t="s">
        <v>0</v>
      </c>
      <c r="W408" s="57"/>
      <c r="X408" s="58"/>
    </row>
    <row r="409" spans="1:37" ht="12">
      <c r="D409" s="56" t="s">
        <v>544</v>
      </c>
      <c r="E409" s="57"/>
      <c r="F409" s="58"/>
      <c r="G409" s="59"/>
      <c r="H409" s="59"/>
      <c r="I409" s="59"/>
      <c r="J409" s="59"/>
      <c r="K409" s="60"/>
      <c r="L409" s="60"/>
      <c r="M409" s="57"/>
      <c r="N409" s="57"/>
      <c r="O409" s="58"/>
      <c r="P409" s="58"/>
      <c r="Q409" s="57"/>
      <c r="R409" s="57"/>
      <c r="S409" s="57"/>
      <c r="T409" s="61"/>
      <c r="U409" s="61"/>
      <c r="V409" s="61" t="s">
        <v>0</v>
      </c>
      <c r="W409" s="57"/>
      <c r="X409" s="58"/>
    </row>
    <row r="410" spans="1:37" ht="12">
      <c r="D410" s="56" t="s">
        <v>89</v>
      </c>
      <c r="E410" s="57"/>
      <c r="F410" s="58"/>
      <c r="G410" s="59"/>
      <c r="H410" s="59"/>
      <c r="I410" s="59"/>
      <c r="J410" s="59"/>
      <c r="K410" s="60"/>
      <c r="L410" s="60"/>
      <c r="M410" s="57"/>
      <c r="N410" s="57"/>
      <c r="O410" s="58"/>
      <c r="P410" s="58"/>
      <c r="Q410" s="57"/>
      <c r="R410" s="57"/>
      <c r="S410" s="57"/>
      <c r="T410" s="61"/>
      <c r="U410" s="61"/>
      <c r="V410" s="61" t="s">
        <v>0</v>
      </c>
      <c r="W410" s="57"/>
      <c r="X410" s="58"/>
    </row>
    <row r="411" spans="1:37" ht="12">
      <c r="D411" s="56" t="s">
        <v>545</v>
      </c>
      <c r="E411" s="57"/>
      <c r="F411" s="58"/>
      <c r="G411" s="59"/>
      <c r="H411" s="59"/>
      <c r="I411" s="59"/>
      <c r="J411" s="59"/>
      <c r="K411" s="60"/>
      <c r="L411" s="60"/>
      <c r="M411" s="57"/>
      <c r="N411" s="57"/>
      <c r="O411" s="58"/>
      <c r="P411" s="58"/>
      <c r="Q411" s="57"/>
      <c r="R411" s="57"/>
      <c r="S411" s="57"/>
      <c r="T411" s="61"/>
      <c r="U411" s="61"/>
      <c r="V411" s="61" t="s">
        <v>0</v>
      </c>
      <c r="W411" s="57"/>
      <c r="X411" s="58"/>
    </row>
    <row r="412" spans="1:37" ht="12">
      <c r="D412" s="56" t="s">
        <v>546</v>
      </c>
      <c r="E412" s="57"/>
      <c r="F412" s="58"/>
      <c r="G412" s="59"/>
      <c r="H412" s="59"/>
      <c r="I412" s="59"/>
      <c r="J412" s="59"/>
      <c r="K412" s="60"/>
      <c r="L412" s="60"/>
      <c r="M412" s="57"/>
      <c r="N412" s="57"/>
      <c r="O412" s="58"/>
      <c r="P412" s="58"/>
      <c r="Q412" s="57"/>
      <c r="R412" s="57"/>
      <c r="S412" s="57"/>
      <c r="T412" s="61"/>
      <c r="U412" s="61"/>
      <c r="V412" s="61" t="s">
        <v>0</v>
      </c>
      <c r="W412" s="57"/>
      <c r="X412" s="58"/>
    </row>
    <row r="413" spans="1:37" ht="12">
      <c r="D413" s="56" t="s">
        <v>89</v>
      </c>
      <c r="E413" s="57"/>
      <c r="F413" s="58"/>
      <c r="G413" s="59"/>
      <c r="H413" s="59"/>
      <c r="I413" s="59"/>
      <c r="J413" s="59"/>
      <c r="K413" s="60"/>
      <c r="L413" s="60"/>
      <c r="M413" s="57"/>
      <c r="N413" s="57"/>
      <c r="O413" s="58"/>
      <c r="P413" s="58"/>
      <c r="Q413" s="57"/>
      <c r="R413" s="57"/>
      <c r="S413" s="57"/>
      <c r="T413" s="61"/>
      <c r="U413" s="61"/>
      <c r="V413" s="61" t="s">
        <v>0</v>
      </c>
      <c r="W413" s="57"/>
      <c r="X413" s="58"/>
    </row>
    <row r="414" spans="1:37" ht="12">
      <c r="D414" s="56" t="s">
        <v>547</v>
      </c>
      <c r="E414" s="57"/>
      <c r="F414" s="58"/>
      <c r="G414" s="59"/>
      <c r="H414" s="59"/>
      <c r="I414" s="59"/>
      <c r="J414" s="59"/>
      <c r="K414" s="60"/>
      <c r="L414" s="60"/>
      <c r="M414" s="57"/>
      <c r="N414" s="57"/>
      <c r="O414" s="58"/>
      <c r="P414" s="58"/>
      <c r="Q414" s="57"/>
      <c r="R414" s="57"/>
      <c r="S414" s="57"/>
      <c r="T414" s="61"/>
      <c r="U414" s="61"/>
      <c r="V414" s="61" t="s">
        <v>0</v>
      </c>
      <c r="W414" s="57"/>
      <c r="X414" s="58"/>
    </row>
    <row r="415" spans="1:37" ht="12">
      <c r="D415" s="56" t="s">
        <v>546</v>
      </c>
      <c r="E415" s="57"/>
      <c r="F415" s="58"/>
      <c r="G415" s="59"/>
      <c r="H415" s="59"/>
      <c r="I415" s="59"/>
      <c r="J415" s="59"/>
      <c r="K415" s="60"/>
      <c r="L415" s="60"/>
      <c r="M415" s="57"/>
      <c r="N415" s="57"/>
      <c r="O415" s="58"/>
      <c r="P415" s="58"/>
      <c r="Q415" s="57"/>
      <c r="R415" s="57"/>
      <c r="S415" s="57"/>
      <c r="T415" s="61"/>
      <c r="U415" s="61"/>
      <c r="V415" s="61" t="s">
        <v>0</v>
      </c>
      <c r="W415" s="57"/>
      <c r="X415" s="58"/>
    </row>
    <row r="416" spans="1:37" ht="12">
      <c r="A416" s="9">
        <v>82</v>
      </c>
      <c r="B416" s="10" t="s">
        <v>536</v>
      </c>
      <c r="C416" s="11" t="s">
        <v>548</v>
      </c>
      <c r="D416" s="12" t="s">
        <v>549</v>
      </c>
      <c r="E416" s="13">
        <v>13.37</v>
      </c>
      <c r="F416" s="14" t="s">
        <v>133</v>
      </c>
      <c r="H416" s="15">
        <f>ROUND(E416*G416,2)</f>
        <v>0</v>
      </c>
      <c r="J416" s="15">
        <f>ROUND(E416*G416,2)</f>
        <v>0</v>
      </c>
      <c r="L416" s="16">
        <f>E416*K416</f>
        <v>0</v>
      </c>
      <c r="N416" s="13">
        <f>E416*M416</f>
        <v>0</v>
      </c>
      <c r="O416" s="14">
        <v>0</v>
      </c>
      <c r="P416" s="14" t="s">
        <v>81</v>
      </c>
      <c r="V416" s="17" t="s">
        <v>539</v>
      </c>
      <c r="X416" s="11" t="s">
        <v>548</v>
      </c>
      <c r="Y416" s="11" t="s">
        <v>550</v>
      </c>
      <c r="Z416" s="14" t="s">
        <v>541</v>
      </c>
      <c r="AJ416" s="1" t="s">
        <v>542</v>
      </c>
      <c r="AK416" s="1" t="s">
        <v>85</v>
      </c>
    </row>
    <row r="417" spans="1:37" ht="12">
      <c r="D417" s="56" t="s">
        <v>391</v>
      </c>
      <c r="E417" s="57"/>
      <c r="F417" s="58"/>
      <c r="G417" s="59"/>
      <c r="H417" s="59"/>
      <c r="I417" s="59"/>
      <c r="J417" s="59"/>
      <c r="K417" s="60"/>
      <c r="L417" s="60"/>
      <c r="M417" s="57"/>
      <c r="N417" s="57"/>
      <c r="O417" s="58"/>
      <c r="P417" s="58"/>
      <c r="Q417" s="57"/>
      <c r="R417" s="57"/>
      <c r="S417" s="57"/>
      <c r="T417" s="61"/>
      <c r="U417" s="61"/>
      <c r="V417" s="61" t="s">
        <v>0</v>
      </c>
      <c r="W417" s="57"/>
      <c r="X417" s="58"/>
    </row>
    <row r="418" spans="1:37" ht="12">
      <c r="D418" s="56" t="s">
        <v>551</v>
      </c>
      <c r="E418" s="57"/>
      <c r="F418" s="58"/>
      <c r="G418" s="59"/>
      <c r="H418" s="59"/>
      <c r="I418" s="59"/>
      <c r="J418" s="59"/>
      <c r="K418" s="60"/>
      <c r="L418" s="60"/>
      <c r="M418" s="57"/>
      <c r="N418" s="57"/>
      <c r="O418" s="58"/>
      <c r="P418" s="58"/>
      <c r="Q418" s="57"/>
      <c r="R418" s="57"/>
      <c r="S418" s="57"/>
      <c r="T418" s="61"/>
      <c r="U418" s="61"/>
      <c r="V418" s="61" t="s">
        <v>0</v>
      </c>
      <c r="W418" s="57"/>
      <c r="X418" s="58"/>
    </row>
    <row r="419" spans="1:37" ht="12">
      <c r="D419" s="56" t="s">
        <v>552</v>
      </c>
      <c r="E419" s="57"/>
      <c r="F419" s="58"/>
      <c r="G419" s="59"/>
      <c r="H419" s="59"/>
      <c r="I419" s="59"/>
      <c r="J419" s="59"/>
      <c r="K419" s="60"/>
      <c r="L419" s="60"/>
      <c r="M419" s="57"/>
      <c r="N419" s="57"/>
      <c r="O419" s="58"/>
      <c r="P419" s="58"/>
      <c r="Q419" s="57"/>
      <c r="R419" s="57"/>
      <c r="S419" s="57"/>
      <c r="T419" s="61"/>
      <c r="U419" s="61"/>
      <c r="V419" s="61" t="s">
        <v>0</v>
      </c>
      <c r="W419" s="57"/>
      <c r="X419" s="58"/>
    </row>
    <row r="420" spans="1:37" ht="12">
      <c r="A420" s="9">
        <v>83</v>
      </c>
      <c r="B420" s="10" t="s">
        <v>536</v>
      </c>
      <c r="C420" s="11" t="s">
        <v>553</v>
      </c>
      <c r="D420" s="12" t="s">
        <v>554</v>
      </c>
      <c r="E420" s="13">
        <v>12</v>
      </c>
      <c r="F420" s="14" t="s">
        <v>366</v>
      </c>
      <c r="H420" s="15">
        <f>ROUND(E420*G420,2)</f>
        <v>0</v>
      </c>
      <c r="J420" s="15">
        <f>ROUND(E420*G420,2)</f>
        <v>0</v>
      </c>
      <c r="L420" s="16">
        <f>E420*K420</f>
        <v>0</v>
      </c>
      <c r="N420" s="13">
        <f>E420*M420</f>
        <v>0</v>
      </c>
      <c r="O420" s="14">
        <v>0</v>
      </c>
      <c r="P420" s="14" t="s">
        <v>81</v>
      </c>
      <c r="V420" s="17" t="s">
        <v>539</v>
      </c>
      <c r="X420" s="11" t="s">
        <v>553</v>
      </c>
      <c r="Y420" s="11" t="s">
        <v>555</v>
      </c>
      <c r="Z420" s="14" t="s">
        <v>541</v>
      </c>
      <c r="AJ420" s="1" t="s">
        <v>542</v>
      </c>
      <c r="AK420" s="1" t="s">
        <v>85</v>
      </c>
    </row>
    <row r="421" spans="1:37" ht="12">
      <c r="D421" s="56" t="s">
        <v>391</v>
      </c>
      <c r="E421" s="57"/>
      <c r="F421" s="58"/>
      <c r="G421" s="59"/>
      <c r="H421" s="59"/>
      <c r="I421" s="59"/>
      <c r="J421" s="59"/>
      <c r="K421" s="60"/>
      <c r="L421" s="60"/>
      <c r="M421" s="57"/>
      <c r="N421" s="57"/>
      <c r="O421" s="58"/>
      <c r="P421" s="58"/>
      <c r="Q421" s="57"/>
      <c r="R421" s="57"/>
      <c r="S421" s="57"/>
      <c r="T421" s="61"/>
      <c r="U421" s="61"/>
      <c r="V421" s="61" t="s">
        <v>0</v>
      </c>
      <c r="W421" s="57"/>
      <c r="X421" s="58"/>
    </row>
    <row r="422" spans="1:37" ht="12">
      <c r="D422" s="56" t="s">
        <v>551</v>
      </c>
      <c r="E422" s="57"/>
      <c r="F422" s="58"/>
      <c r="G422" s="59"/>
      <c r="H422" s="59"/>
      <c r="I422" s="59"/>
      <c r="J422" s="59"/>
      <c r="K422" s="60"/>
      <c r="L422" s="60"/>
      <c r="M422" s="57"/>
      <c r="N422" s="57"/>
      <c r="O422" s="58"/>
      <c r="P422" s="58"/>
      <c r="Q422" s="57"/>
      <c r="R422" s="57"/>
      <c r="S422" s="57"/>
      <c r="T422" s="61"/>
      <c r="U422" s="61"/>
      <c r="V422" s="61" t="s">
        <v>0</v>
      </c>
      <c r="W422" s="57"/>
      <c r="X422" s="58"/>
    </row>
    <row r="423" spans="1:37" ht="12">
      <c r="D423" s="56" t="s">
        <v>556</v>
      </c>
      <c r="E423" s="57"/>
      <c r="F423" s="58"/>
      <c r="G423" s="59"/>
      <c r="H423" s="59"/>
      <c r="I423" s="59"/>
      <c r="J423" s="59"/>
      <c r="K423" s="60"/>
      <c r="L423" s="60"/>
      <c r="M423" s="57"/>
      <c r="N423" s="57"/>
      <c r="O423" s="58"/>
      <c r="P423" s="58"/>
      <c r="Q423" s="57"/>
      <c r="R423" s="57"/>
      <c r="S423" s="57"/>
      <c r="T423" s="61"/>
      <c r="U423" s="61"/>
      <c r="V423" s="61" t="s">
        <v>0</v>
      </c>
      <c r="W423" s="57"/>
      <c r="X423" s="58"/>
    </row>
    <row r="424" spans="1:37" ht="12">
      <c r="A424" s="9">
        <v>84</v>
      </c>
      <c r="B424" s="10" t="s">
        <v>536</v>
      </c>
      <c r="C424" s="11" t="s">
        <v>557</v>
      </c>
      <c r="D424" s="12" t="s">
        <v>558</v>
      </c>
      <c r="E424" s="13">
        <v>25</v>
      </c>
      <c r="F424" s="14" t="s">
        <v>366</v>
      </c>
      <c r="H424" s="15">
        <f>ROUND(E424*G424,2)</f>
        <v>0</v>
      </c>
      <c r="J424" s="15">
        <f>ROUND(E424*G424,2)</f>
        <v>0</v>
      </c>
      <c r="L424" s="16">
        <f>E424*K424</f>
        <v>0</v>
      </c>
      <c r="N424" s="13">
        <f>E424*M424</f>
        <v>0</v>
      </c>
      <c r="O424" s="14">
        <v>0</v>
      </c>
      <c r="P424" s="14" t="s">
        <v>81</v>
      </c>
      <c r="V424" s="17" t="s">
        <v>539</v>
      </c>
      <c r="X424" s="11" t="s">
        <v>557</v>
      </c>
      <c r="Y424" s="11" t="s">
        <v>559</v>
      </c>
      <c r="Z424" s="14" t="s">
        <v>541</v>
      </c>
      <c r="AJ424" s="1" t="s">
        <v>542</v>
      </c>
      <c r="AK424" s="1" t="s">
        <v>85</v>
      </c>
    </row>
    <row r="425" spans="1:37" ht="12">
      <c r="D425" s="56" t="s">
        <v>391</v>
      </c>
      <c r="E425" s="57"/>
      <c r="F425" s="58"/>
      <c r="G425" s="59"/>
      <c r="H425" s="59"/>
      <c r="I425" s="59"/>
      <c r="J425" s="59"/>
      <c r="K425" s="60"/>
      <c r="L425" s="60"/>
      <c r="M425" s="57"/>
      <c r="N425" s="57"/>
      <c r="O425" s="58"/>
      <c r="P425" s="58"/>
      <c r="Q425" s="57"/>
      <c r="R425" s="57"/>
      <c r="S425" s="57"/>
      <c r="T425" s="61"/>
      <c r="U425" s="61"/>
      <c r="V425" s="61" t="s">
        <v>0</v>
      </c>
      <c r="W425" s="57"/>
      <c r="X425" s="58"/>
    </row>
    <row r="426" spans="1:37" ht="12">
      <c r="D426" s="56" t="s">
        <v>551</v>
      </c>
      <c r="E426" s="57"/>
      <c r="F426" s="58"/>
      <c r="G426" s="59"/>
      <c r="H426" s="59"/>
      <c r="I426" s="59"/>
      <c r="J426" s="59"/>
      <c r="K426" s="60"/>
      <c r="L426" s="60"/>
      <c r="M426" s="57"/>
      <c r="N426" s="57"/>
      <c r="O426" s="58"/>
      <c r="P426" s="58"/>
      <c r="Q426" s="57"/>
      <c r="R426" s="57"/>
      <c r="S426" s="57"/>
      <c r="T426" s="61"/>
      <c r="U426" s="61"/>
      <c r="V426" s="61" t="s">
        <v>0</v>
      </c>
      <c r="W426" s="57"/>
      <c r="X426" s="58"/>
    </row>
    <row r="427" spans="1:37" ht="12">
      <c r="D427" s="56" t="s">
        <v>560</v>
      </c>
      <c r="E427" s="57"/>
      <c r="F427" s="58"/>
      <c r="G427" s="59"/>
      <c r="H427" s="59"/>
      <c r="I427" s="59"/>
      <c r="J427" s="59"/>
      <c r="K427" s="60"/>
      <c r="L427" s="60"/>
      <c r="M427" s="57"/>
      <c r="N427" s="57"/>
      <c r="O427" s="58"/>
      <c r="P427" s="58"/>
      <c r="Q427" s="57"/>
      <c r="R427" s="57"/>
      <c r="S427" s="57"/>
      <c r="T427" s="61"/>
      <c r="U427" s="61"/>
      <c r="V427" s="61" t="s">
        <v>0</v>
      </c>
      <c r="W427" s="57"/>
      <c r="X427" s="58"/>
    </row>
    <row r="428" spans="1:37" ht="12">
      <c r="A428" s="9">
        <v>85</v>
      </c>
      <c r="B428" s="10" t="s">
        <v>536</v>
      </c>
      <c r="C428" s="11" t="s">
        <v>561</v>
      </c>
      <c r="D428" s="12" t="s">
        <v>562</v>
      </c>
      <c r="E428" s="13">
        <v>13.37</v>
      </c>
      <c r="F428" s="14" t="s">
        <v>133</v>
      </c>
      <c r="H428" s="15">
        <f>ROUND(E428*G428,2)</f>
        <v>0</v>
      </c>
      <c r="J428" s="15">
        <f>ROUND(E428*G428,2)</f>
        <v>0</v>
      </c>
      <c r="L428" s="16">
        <f>E428*K428</f>
        <v>0</v>
      </c>
      <c r="N428" s="13">
        <f>E428*M428</f>
        <v>0</v>
      </c>
      <c r="O428" s="14">
        <v>0</v>
      </c>
      <c r="P428" s="14" t="s">
        <v>81</v>
      </c>
      <c r="V428" s="17" t="s">
        <v>539</v>
      </c>
      <c r="X428" s="11" t="s">
        <v>561</v>
      </c>
      <c r="Y428" s="11" t="s">
        <v>563</v>
      </c>
      <c r="Z428" s="14" t="s">
        <v>541</v>
      </c>
      <c r="AJ428" s="1" t="s">
        <v>542</v>
      </c>
      <c r="AK428" s="1" t="s">
        <v>85</v>
      </c>
    </row>
    <row r="429" spans="1:37" ht="12">
      <c r="D429" s="56" t="s">
        <v>391</v>
      </c>
      <c r="E429" s="57"/>
      <c r="F429" s="58"/>
      <c r="G429" s="59"/>
      <c r="H429" s="59"/>
      <c r="I429" s="59"/>
      <c r="J429" s="59"/>
      <c r="K429" s="60"/>
      <c r="L429" s="60"/>
      <c r="M429" s="57"/>
      <c r="N429" s="57"/>
      <c r="O429" s="58"/>
      <c r="P429" s="58"/>
      <c r="Q429" s="57"/>
      <c r="R429" s="57"/>
      <c r="S429" s="57"/>
      <c r="T429" s="61"/>
      <c r="U429" s="61"/>
      <c r="V429" s="61" t="s">
        <v>0</v>
      </c>
      <c r="W429" s="57"/>
      <c r="X429" s="58"/>
    </row>
    <row r="430" spans="1:37" ht="12">
      <c r="D430" s="56" t="s">
        <v>551</v>
      </c>
      <c r="E430" s="57"/>
      <c r="F430" s="58"/>
      <c r="G430" s="59"/>
      <c r="H430" s="59"/>
      <c r="I430" s="59"/>
      <c r="J430" s="59"/>
      <c r="K430" s="60"/>
      <c r="L430" s="60"/>
      <c r="M430" s="57"/>
      <c r="N430" s="57"/>
      <c r="O430" s="58"/>
      <c r="P430" s="58"/>
      <c r="Q430" s="57"/>
      <c r="R430" s="57"/>
      <c r="S430" s="57"/>
      <c r="T430" s="61"/>
      <c r="U430" s="61"/>
      <c r="V430" s="61" t="s">
        <v>0</v>
      </c>
      <c r="W430" s="57"/>
      <c r="X430" s="58"/>
    </row>
    <row r="431" spans="1:37" ht="12">
      <c r="D431" s="56" t="s">
        <v>552</v>
      </c>
      <c r="E431" s="57"/>
      <c r="F431" s="58"/>
      <c r="G431" s="59"/>
      <c r="H431" s="59"/>
      <c r="I431" s="59"/>
      <c r="J431" s="59"/>
      <c r="K431" s="60"/>
      <c r="L431" s="60"/>
      <c r="M431" s="57"/>
      <c r="N431" s="57"/>
      <c r="O431" s="58"/>
      <c r="P431" s="58"/>
      <c r="Q431" s="57"/>
      <c r="R431" s="57"/>
      <c r="S431" s="57"/>
      <c r="T431" s="61"/>
      <c r="U431" s="61"/>
      <c r="V431" s="61" t="s">
        <v>0</v>
      </c>
      <c r="W431" s="57"/>
      <c r="X431" s="58"/>
    </row>
    <row r="432" spans="1:37" ht="12">
      <c r="A432" s="9">
        <v>86</v>
      </c>
      <c r="B432" s="10" t="s">
        <v>536</v>
      </c>
      <c r="C432" s="11" t="s">
        <v>564</v>
      </c>
      <c r="D432" s="12" t="s">
        <v>565</v>
      </c>
      <c r="E432" s="13">
        <v>9</v>
      </c>
      <c r="F432" s="14" t="s">
        <v>133</v>
      </c>
      <c r="H432" s="15">
        <f>ROUND(E432*G432,2)</f>
        <v>0</v>
      </c>
      <c r="J432" s="15">
        <f>ROUND(E432*G432,2)</f>
        <v>0</v>
      </c>
      <c r="L432" s="16">
        <f>E432*K432</f>
        <v>0</v>
      </c>
      <c r="N432" s="13">
        <f>E432*M432</f>
        <v>0</v>
      </c>
      <c r="O432" s="14">
        <v>0</v>
      </c>
      <c r="P432" s="14" t="s">
        <v>81</v>
      </c>
      <c r="V432" s="17" t="s">
        <v>539</v>
      </c>
      <c r="X432" s="11" t="s">
        <v>564</v>
      </c>
      <c r="Y432" s="11" t="s">
        <v>566</v>
      </c>
      <c r="Z432" s="14" t="s">
        <v>541</v>
      </c>
      <c r="AJ432" s="1" t="s">
        <v>542</v>
      </c>
      <c r="AK432" s="1" t="s">
        <v>85</v>
      </c>
    </row>
    <row r="433" spans="1:37" ht="12">
      <c r="D433" s="56" t="s">
        <v>567</v>
      </c>
      <c r="E433" s="57"/>
      <c r="F433" s="58"/>
      <c r="G433" s="59"/>
      <c r="H433" s="59"/>
      <c r="I433" s="59"/>
      <c r="J433" s="59"/>
      <c r="K433" s="60"/>
      <c r="L433" s="60"/>
      <c r="M433" s="57"/>
      <c r="N433" s="57"/>
      <c r="O433" s="58"/>
      <c r="P433" s="58"/>
      <c r="Q433" s="57"/>
      <c r="R433" s="57"/>
      <c r="S433" s="57"/>
      <c r="T433" s="61"/>
      <c r="U433" s="61"/>
      <c r="V433" s="61" t="s">
        <v>0</v>
      </c>
      <c r="W433" s="57"/>
      <c r="X433" s="58"/>
    </row>
    <row r="434" spans="1:37" ht="12">
      <c r="D434" s="56" t="s">
        <v>568</v>
      </c>
      <c r="E434" s="57"/>
      <c r="F434" s="58"/>
      <c r="G434" s="59"/>
      <c r="H434" s="59"/>
      <c r="I434" s="59"/>
      <c r="J434" s="59"/>
      <c r="K434" s="60"/>
      <c r="L434" s="60"/>
      <c r="M434" s="57"/>
      <c r="N434" s="57"/>
      <c r="O434" s="58"/>
      <c r="P434" s="58"/>
      <c r="Q434" s="57"/>
      <c r="R434" s="57"/>
      <c r="S434" s="57"/>
      <c r="T434" s="61"/>
      <c r="U434" s="61"/>
      <c r="V434" s="61" t="s">
        <v>0</v>
      </c>
      <c r="W434" s="57"/>
      <c r="X434" s="58"/>
    </row>
    <row r="435" spans="1:37" ht="12">
      <c r="D435" s="56" t="s">
        <v>89</v>
      </c>
      <c r="E435" s="57"/>
      <c r="F435" s="58"/>
      <c r="G435" s="59"/>
      <c r="H435" s="59"/>
      <c r="I435" s="59"/>
      <c r="J435" s="59"/>
      <c r="K435" s="60"/>
      <c r="L435" s="60"/>
      <c r="M435" s="57"/>
      <c r="N435" s="57"/>
      <c r="O435" s="58"/>
      <c r="P435" s="58"/>
      <c r="Q435" s="57"/>
      <c r="R435" s="57"/>
      <c r="S435" s="57"/>
      <c r="T435" s="61"/>
      <c r="U435" s="61"/>
      <c r="V435" s="61" t="s">
        <v>0</v>
      </c>
      <c r="W435" s="57"/>
      <c r="X435" s="58"/>
    </row>
    <row r="436" spans="1:37" ht="12">
      <c r="A436" s="9">
        <v>87</v>
      </c>
      <c r="B436" s="10" t="s">
        <v>374</v>
      </c>
      <c r="C436" s="11" t="s">
        <v>569</v>
      </c>
      <c r="D436" s="12" t="s">
        <v>570</v>
      </c>
      <c r="E436" s="13">
        <v>10.35</v>
      </c>
      <c r="F436" s="14" t="s">
        <v>133</v>
      </c>
      <c r="I436" s="15">
        <f>ROUND(E436*G436,2)</f>
        <v>0</v>
      </c>
      <c r="J436" s="15">
        <f>ROUND(E436*G436,2)</f>
        <v>0</v>
      </c>
      <c r="L436" s="16">
        <f>E436*K436</f>
        <v>0</v>
      </c>
      <c r="N436" s="13">
        <f>E436*M436</f>
        <v>0</v>
      </c>
      <c r="O436" s="14">
        <v>0</v>
      </c>
      <c r="P436" s="14" t="s">
        <v>81</v>
      </c>
      <c r="V436" s="17" t="s">
        <v>64</v>
      </c>
      <c r="X436" s="11" t="s">
        <v>569</v>
      </c>
      <c r="Y436" s="11" t="s">
        <v>569</v>
      </c>
      <c r="Z436" s="14" t="s">
        <v>174</v>
      </c>
      <c r="AA436" s="11" t="s">
        <v>81</v>
      </c>
      <c r="AJ436" s="1" t="s">
        <v>571</v>
      </c>
      <c r="AK436" s="1" t="s">
        <v>85</v>
      </c>
    </row>
    <row r="437" spans="1:37" ht="12">
      <c r="D437" s="56" t="s">
        <v>572</v>
      </c>
      <c r="E437" s="57"/>
      <c r="F437" s="58"/>
      <c r="G437" s="59"/>
      <c r="H437" s="59"/>
      <c r="I437" s="59"/>
      <c r="J437" s="59"/>
      <c r="K437" s="60"/>
      <c r="L437" s="60"/>
      <c r="M437" s="57"/>
      <c r="N437" s="57"/>
      <c r="O437" s="58"/>
      <c r="P437" s="58"/>
      <c r="Q437" s="57"/>
      <c r="R437" s="57"/>
      <c r="S437" s="57"/>
      <c r="T437" s="61"/>
      <c r="U437" s="61"/>
      <c r="V437" s="61" t="s">
        <v>0</v>
      </c>
      <c r="W437" s="57"/>
      <c r="X437" s="58"/>
    </row>
    <row r="438" spans="1:37" ht="12">
      <c r="A438" s="9">
        <v>88</v>
      </c>
      <c r="B438" s="10" t="s">
        <v>536</v>
      </c>
      <c r="C438" s="11" t="s">
        <v>573</v>
      </c>
      <c r="D438" s="12" t="s">
        <v>574</v>
      </c>
      <c r="E438" s="13">
        <v>18</v>
      </c>
      <c r="F438" s="14" t="s">
        <v>366</v>
      </c>
      <c r="H438" s="15">
        <f>ROUND(E438*G438,2)</f>
        <v>0</v>
      </c>
      <c r="J438" s="15">
        <f>ROUND(E438*G438,2)</f>
        <v>0</v>
      </c>
      <c r="L438" s="16">
        <f>E438*K438</f>
        <v>0</v>
      </c>
      <c r="N438" s="13">
        <f>E438*M438</f>
        <v>0</v>
      </c>
      <c r="O438" s="14">
        <v>0</v>
      </c>
      <c r="P438" s="14" t="s">
        <v>81</v>
      </c>
      <c r="V438" s="17" t="s">
        <v>539</v>
      </c>
      <c r="X438" s="11" t="s">
        <v>573</v>
      </c>
      <c r="Y438" s="11" t="s">
        <v>575</v>
      </c>
      <c r="Z438" s="14" t="s">
        <v>174</v>
      </c>
      <c r="AJ438" s="1" t="s">
        <v>542</v>
      </c>
      <c r="AK438" s="1" t="s">
        <v>85</v>
      </c>
    </row>
    <row r="439" spans="1:37" ht="12">
      <c r="D439" s="56" t="s">
        <v>576</v>
      </c>
      <c r="E439" s="57"/>
      <c r="F439" s="58"/>
      <c r="G439" s="59"/>
      <c r="H439" s="59"/>
      <c r="I439" s="59"/>
      <c r="J439" s="59"/>
      <c r="K439" s="60"/>
      <c r="L439" s="60"/>
      <c r="M439" s="57"/>
      <c r="N439" s="57"/>
      <c r="O439" s="58"/>
      <c r="P439" s="58"/>
      <c r="Q439" s="57"/>
      <c r="R439" s="57"/>
      <c r="S439" s="57"/>
      <c r="T439" s="61"/>
      <c r="U439" s="61"/>
      <c r="V439" s="61" t="s">
        <v>0</v>
      </c>
      <c r="W439" s="57"/>
      <c r="X439" s="58"/>
    </row>
    <row r="440" spans="1:37" ht="12">
      <c r="D440" s="56" t="s">
        <v>577</v>
      </c>
      <c r="E440" s="57"/>
      <c r="F440" s="58"/>
      <c r="G440" s="59"/>
      <c r="H440" s="59"/>
      <c r="I440" s="59"/>
      <c r="J440" s="59"/>
      <c r="K440" s="60"/>
      <c r="L440" s="60"/>
      <c r="M440" s="57"/>
      <c r="N440" s="57"/>
      <c r="O440" s="58"/>
      <c r="P440" s="58"/>
      <c r="Q440" s="57"/>
      <c r="R440" s="57"/>
      <c r="S440" s="57"/>
      <c r="T440" s="61"/>
      <c r="U440" s="61"/>
      <c r="V440" s="61" t="s">
        <v>0</v>
      </c>
      <c r="W440" s="57"/>
      <c r="X440" s="58"/>
    </row>
    <row r="441" spans="1:37" ht="24">
      <c r="A441" s="9">
        <v>89</v>
      </c>
      <c r="B441" s="10" t="s">
        <v>536</v>
      </c>
      <c r="C441" s="11" t="s">
        <v>578</v>
      </c>
      <c r="D441" s="12" t="s">
        <v>579</v>
      </c>
      <c r="E441" s="13">
        <v>18</v>
      </c>
      <c r="F441" s="14" t="s">
        <v>366</v>
      </c>
      <c r="H441" s="15">
        <f>ROUND(E441*G441,2)</f>
        <v>0</v>
      </c>
      <c r="J441" s="15">
        <f>ROUND(E441*G441,2)</f>
        <v>0</v>
      </c>
      <c r="L441" s="16">
        <f>E441*K441</f>
        <v>0</v>
      </c>
      <c r="N441" s="13">
        <f>E441*M441</f>
        <v>0</v>
      </c>
      <c r="O441" s="14">
        <v>0</v>
      </c>
      <c r="P441" s="14" t="s">
        <v>81</v>
      </c>
      <c r="V441" s="17" t="s">
        <v>539</v>
      </c>
      <c r="X441" s="11" t="s">
        <v>578</v>
      </c>
      <c r="Y441" s="11" t="s">
        <v>580</v>
      </c>
      <c r="Z441" s="14" t="s">
        <v>174</v>
      </c>
      <c r="AJ441" s="1" t="s">
        <v>542</v>
      </c>
      <c r="AK441" s="1" t="s">
        <v>85</v>
      </c>
    </row>
    <row r="442" spans="1:37" ht="12">
      <c r="D442" s="56" t="s">
        <v>581</v>
      </c>
      <c r="E442" s="57"/>
      <c r="F442" s="58"/>
      <c r="G442" s="59"/>
      <c r="H442" s="59"/>
      <c r="I442" s="59"/>
      <c r="J442" s="59"/>
      <c r="K442" s="60"/>
      <c r="L442" s="60"/>
      <c r="M442" s="57"/>
      <c r="N442" s="57"/>
      <c r="O442" s="58"/>
      <c r="P442" s="58"/>
      <c r="Q442" s="57"/>
      <c r="R442" s="57"/>
      <c r="S442" s="57"/>
      <c r="T442" s="61"/>
      <c r="U442" s="61"/>
      <c r="V442" s="61" t="s">
        <v>0</v>
      </c>
      <c r="W442" s="57"/>
      <c r="X442" s="58"/>
    </row>
    <row r="443" spans="1:37" ht="12">
      <c r="D443" s="56" t="s">
        <v>577</v>
      </c>
      <c r="E443" s="57"/>
      <c r="F443" s="58"/>
      <c r="G443" s="59"/>
      <c r="H443" s="59"/>
      <c r="I443" s="59"/>
      <c r="J443" s="59"/>
      <c r="K443" s="60"/>
      <c r="L443" s="60"/>
      <c r="M443" s="57"/>
      <c r="N443" s="57"/>
      <c r="O443" s="58"/>
      <c r="P443" s="58"/>
      <c r="Q443" s="57"/>
      <c r="R443" s="57"/>
      <c r="S443" s="57"/>
      <c r="T443" s="61"/>
      <c r="U443" s="61"/>
      <c r="V443" s="61" t="s">
        <v>0</v>
      </c>
      <c r="W443" s="57"/>
      <c r="X443" s="58"/>
    </row>
    <row r="444" spans="1:37" ht="12">
      <c r="A444" s="9">
        <v>90</v>
      </c>
      <c r="B444" s="10" t="s">
        <v>536</v>
      </c>
      <c r="C444" s="11" t="s">
        <v>582</v>
      </c>
      <c r="D444" s="12" t="s">
        <v>583</v>
      </c>
      <c r="F444" s="14" t="s">
        <v>55</v>
      </c>
      <c r="H444" s="15">
        <f>ROUND(E444*G444,2)</f>
        <v>0</v>
      </c>
      <c r="J444" s="15">
        <f>ROUND(E444*G444,2)</f>
        <v>0</v>
      </c>
      <c r="L444" s="16">
        <f>E444*K444</f>
        <v>0</v>
      </c>
      <c r="N444" s="13">
        <f>E444*M444</f>
        <v>0</v>
      </c>
      <c r="O444" s="14">
        <v>0</v>
      </c>
      <c r="P444" s="14" t="s">
        <v>81</v>
      </c>
      <c r="V444" s="17" t="s">
        <v>539</v>
      </c>
      <c r="X444" s="11" t="s">
        <v>582</v>
      </c>
      <c r="Y444" s="11" t="s">
        <v>584</v>
      </c>
      <c r="Z444" s="14" t="s">
        <v>585</v>
      </c>
      <c r="AJ444" s="1" t="s">
        <v>542</v>
      </c>
      <c r="AK444" s="1" t="s">
        <v>85</v>
      </c>
    </row>
    <row r="445" spans="1:37" ht="12">
      <c r="D445" s="62" t="s">
        <v>586</v>
      </c>
      <c r="E445" s="63">
        <f>J445</f>
        <v>0</v>
      </c>
      <c r="H445" s="63">
        <f>SUM(H404:H444)</f>
        <v>0</v>
      </c>
      <c r="I445" s="63">
        <f>SUM(I404:I444)</f>
        <v>0</v>
      </c>
      <c r="J445" s="63">
        <f>SUM(J404:J444)</f>
        <v>0</v>
      </c>
      <c r="L445" s="64">
        <f>SUM(L404:L444)</f>
        <v>0</v>
      </c>
      <c r="N445" s="65">
        <f>SUM(N404:N444)</f>
        <v>0</v>
      </c>
      <c r="W445" s="13">
        <f>SUM(W404:W444)</f>
        <v>0</v>
      </c>
    </row>
    <row r="447" spans="1:37">
      <c r="B447" s="11" t="s">
        <v>587</v>
      </c>
    </row>
    <row r="448" spans="1:37" ht="12">
      <c r="A448" s="9">
        <v>91</v>
      </c>
      <c r="B448" s="10" t="s">
        <v>588</v>
      </c>
      <c r="C448" s="11" t="s">
        <v>589</v>
      </c>
      <c r="D448" s="12" t="s">
        <v>590</v>
      </c>
      <c r="E448" s="13">
        <v>516</v>
      </c>
      <c r="F448" s="14" t="s">
        <v>133</v>
      </c>
      <c r="H448" s="15">
        <f>ROUND(E448*G448,2)</f>
        <v>0</v>
      </c>
      <c r="J448" s="15">
        <f>ROUND(E448*G448,2)</f>
        <v>0</v>
      </c>
      <c r="L448" s="16">
        <f>E448*K448</f>
        <v>0</v>
      </c>
      <c r="N448" s="13">
        <f>E448*M448</f>
        <v>0</v>
      </c>
      <c r="O448" s="14">
        <v>0</v>
      </c>
      <c r="P448" s="14" t="s">
        <v>81</v>
      </c>
      <c r="V448" s="17" t="s">
        <v>539</v>
      </c>
      <c r="X448" s="11" t="s">
        <v>589</v>
      </c>
      <c r="Y448" s="11" t="s">
        <v>591</v>
      </c>
      <c r="Z448" s="14" t="s">
        <v>592</v>
      </c>
      <c r="AJ448" s="1" t="s">
        <v>542</v>
      </c>
      <c r="AK448" s="1" t="s">
        <v>85</v>
      </c>
    </row>
    <row r="449" spans="1:37" ht="12">
      <c r="D449" s="56" t="s">
        <v>468</v>
      </c>
      <c r="E449" s="57"/>
      <c r="F449" s="58"/>
      <c r="G449" s="59"/>
      <c r="H449" s="59"/>
      <c r="I449" s="59"/>
      <c r="J449" s="59"/>
      <c r="K449" s="60"/>
      <c r="L449" s="60"/>
      <c r="M449" s="57"/>
      <c r="N449" s="57"/>
      <c r="O449" s="58"/>
      <c r="P449" s="58"/>
      <c r="Q449" s="57"/>
      <c r="R449" s="57"/>
      <c r="S449" s="57"/>
      <c r="T449" s="61"/>
      <c r="U449" s="61"/>
      <c r="V449" s="61" t="s">
        <v>0</v>
      </c>
      <c r="W449" s="57"/>
      <c r="X449" s="58"/>
    </row>
    <row r="450" spans="1:37" ht="12">
      <c r="D450" s="56" t="s">
        <v>593</v>
      </c>
      <c r="E450" s="57"/>
      <c r="F450" s="58"/>
      <c r="G450" s="59"/>
      <c r="H450" s="59"/>
      <c r="I450" s="59"/>
      <c r="J450" s="59"/>
      <c r="K450" s="60"/>
      <c r="L450" s="60"/>
      <c r="M450" s="57"/>
      <c r="N450" s="57"/>
      <c r="O450" s="58"/>
      <c r="P450" s="58"/>
      <c r="Q450" s="57"/>
      <c r="R450" s="57"/>
      <c r="S450" s="57"/>
      <c r="T450" s="61"/>
      <c r="U450" s="61"/>
      <c r="V450" s="61" t="s">
        <v>0</v>
      </c>
      <c r="W450" s="57"/>
      <c r="X450" s="58"/>
    </row>
    <row r="451" spans="1:37" ht="12">
      <c r="D451" s="56" t="s">
        <v>594</v>
      </c>
      <c r="E451" s="57"/>
      <c r="F451" s="58"/>
      <c r="G451" s="59"/>
      <c r="H451" s="59"/>
      <c r="I451" s="59"/>
      <c r="J451" s="59"/>
      <c r="K451" s="60"/>
      <c r="L451" s="60"/>
      <c r="M451" s="57"/>
      <c r="N451" s="57"/>
      <c r="O451" s="58"/>
      <c r="P451" s="58"/>
      <c r="Q451" s="57"/>
      <c r="R451" s="57"/>
      <c r="S451" s="57"/>
      <c r="T451" s="61"/>
      <c r="U451" s="61"/>
      <c r="V451" s="61" t="s">
        <v>0</v>
      </c>
      <c r="W451" s="57"/>
      <c r="X451" s="58"/>
    </row>
    <row r="452" spans="1:37" ht="12">
      <c r="D452" s="56" t="s">
        <v>89</v>
      </c>
      <c r="E452" s="57"/>
      <c r="F452" s="58"/>
      <c r="G452" s="59"/>
      <c r="H452" s="59"/>
      <c r="I452" s="59"/>
      <c r="J452" s="59"/>
      <c r="K452" s="60"/>
      <c r="L452" s="60"/>
      <c r="M452" s="57"/>
      <c r="N452" s="57"/>
      <c r="O452" s="58"/>
      <c r="P452" s="58"/>
      <c r="Q452" s="57"/>
      <c r="R452" s="57"/>
      <c r="S452" s="57"/>
      <c r="T452" s="61"/>
      <c r="U452" s="61"/>
      <c r="V452" s="61" t="s">
        <v>0</v>
      </c>
      <c r="W452" s="57"/>
      <c r="X452" s="58"/>
    </row>
    <row r="453" spans="1:37" ht="12">
      <c r="A453" s="9">
        <v>92</v>
      </c>
      <c r="B453" s="10" t="s">
        <v>588</v>
      </c>
      <c r="C453" s="11" t="s">
        <v>595</v>
      </c>
      <c r="D453" s="12" t="s">
        <v>596</v>
      </c>
      <c r="E453" s="13">
        <v>417.34199999999998</v>
      </c>
      <c r="F453" s="14" t="s">
        <v>133</v>
      </c>
      <c r="H453" s="15">
        <f>ROUND(E453*G453,2)</f>
        <v>0</v>
      </c>
      <c r="J453" s="15">
        <f>ROUND(E453*G453,2)</f>
        <v>0</v>
      </c>
      <c r="L453" s="16">
        <f>E453*K453</f>
        <v>0</v>
      </c>
      <c r="N453" s="13">
        <f>E453*M453</f>
        <v>0</v>
      </c>
      <c r="O453" s="14">
        <v>0</v>
      </c>
      <c r="P453" s="14" t="s">
        <v>81</v>
      </c>
      <c r="V453" s="17" t="s">
        <v>539</v>
      </c>
      <c r="X453" s="11" t="s">
        <v>595</v>
      </c>
      <c r="Y453" s="11" t="s">
        <v>597</v>
      </c>
      <c r="Z453" s="14" t="s">
        <v>592</v>
      </c>
      <c r="AJ453" s="1" t="s">
        <v>542</v>
      </c>
      <c r="AK453" s="1" t="s">
        <v>85</v>
      </c>
    </row>
    <row r="454" spans="1:37" ht="12">
      <c r="D454" s="56" t="s">
        <v>598</v>
      </c>
      <c r="E454" s="57"/>
      <c r="F454" s="58"/>
      <c r="G454" s="59"/>
      <c r="H454" s="59"/>
      <c r="I454" s="59"/>
      <c r="J454" s="59"/>
      <c r="K454" s="60"/>
      <c r="L454" s="60"/>
      <c r="M454" s="57"/>
      <c r="N454" s="57"/>
      <c r="O454" s="58"/>
      <c r="P454" s="58"/>
      <c r="Q454" s="57"/>
      <c r="R454" s="57"/>
      <c r="S454" s="57"/>
      <c r="T454" s="61"/>
      <c r="U454" s="61"/>
      <c r="V454" s="61" t="s">
        <v>0</v>
      </c>
      <c r="W454" s="57"/>
      <c r="X454" s="58"/>
    </row>
    <row r="455" spans="1:37" ht="12">
      <c r="D455" s="56" t="s">
        <v>599</v>
      </c>
      <c r="E455" s="57"/>
      <c r="F455" s="58"/>
      <c r="G455" s="59"/>
      <c r="H455" s="59"/>
      <c r="I455" s="59"/>
      <c r="J455" s="59"/>
      <c r="K455" s="60"/>
      <c r="L455" s="60"/>
      <c r="M455" s="57"/>
      <c r="N455" s="57"/>
      <c r="O455" s="58"/>
      <c r="P455" s="58"/>
      <c r="Q455" s="57"/>
      <c r="R455" s="57"/>
      <c r="S455" s="57"/>
      <c r="T455" s="61"/>
      <c r="U455" s="61"/>
      <c r="V455" s="61" t="s">
        <v>0</v>
      </c>
      <c r="W455" s="57"/>
      <c r="X455" s="58"/>
    </row>
    <row r="456" spans="1:37" ht="12">
      <c r="D456" s="56" t="s">
        <v>600</v>
      </c>
      <c r="E456" s="57"/>
      <c r="F456" s="58"/>
      <c r="G456" s="59"/>
      <c r="H456" s="59"/>
      <c r="I456" s="59"/>
      <c r="J456" s="59"/>
      <c r="K456" s="60"/>
      <c r="L456" s="60"/>
      <c r="M456" s="57"/>
      <c r="N456" s="57"/>
      <c r="O456" s="58"/>
      <c r="P456" s="58"/>
      <c r="Q456" s="57"/>
      <c r="R456" s="57"/>
      <c r="S456" s="57"/>
      <c r="T456" s="61"/>
      <c r="U456" s="61"/>
      <c r="V456" s="61" t="s">
        <v>0</v>
      </c>
      <c r="W456" s="57"/>
      <c r="X456" s="58"/>
    </row>
    <row r="457" spans="1:37" ht="12">
      <c r="D457" s="56" t="s">
        <v>89</v>
      </c>
      <c r="E457" s="57"/>
      <c r="F457" s="58"/>
      <c r="G457" s="59"/>
      <c r="H457" s="59"/>
      <c r="I457" s="59"/>
      <c r="J457" s="59"/>
      <c r="K457" s="60"/>
      <c r="L457" s="60"/>
      <c r="M457" s="57"/>
      <c r="N457" s="57"/>
      <c r="O457" s="58"/>
      <c r="P457" s="58"/>
      <c r="Q457" s="57"/>
      <c r="R457" s="57"/>
      <c r="S457" s="57"/>
      <c r="T457" s="61"/>
      <c r="U457" s="61"/>
      <c r="V457" s="61" t="s">
        <v>0</v>
      </c>
      <c r="W457" s="57"/>
      <c r="X457" s="58"/>
    </row>
    <row r="458" spans="1:37" ht="12">
      <c r="D458" s="56" t="s">
        <v>601</v>
      </c>
      <c r="E458" s="57"/>
      <c r="F458" s="58"/>
      <c r="G458" s="59"/>
      <c r="H458" s="59"/>
      <c r="I458" s="59"/>
      <c r="J458" s="59"/>
      <c r="K458" s="60"/>
      <c r="L458" s="60"/>
      <c r="M458" s="57"/>
      <c r="N458" s="57"/>
      <c r="O458" s="58"/>
      <c r="P458" s="58"/>
      <c r="Q458" s="57"/>
      <c r="R458" s="57"/>
      <c r="S458" s="57"/>
      <c r="T458" s="61"/>
      <c r="U458" s="61"/>
      <c r="V458" s="61" t="s">
        <v>0</v>
      </c>
      <c r="W458" s="57"/>
      <c r="X458" s="58"/>
    </row>
    <row r="459" spans="1:37" ht="12">
      <c r="D459" s="56" t="s">
        <v>602</v>
      </c>
      <c r="E459" s="57"/>
      <c r="F459" s="58"/>
      <c r="G459" s="59"/>
      <c r="H459" s="59"/>
      <c r="I459" s="59"/>
      <c r="J459" s="59"/>
      <c r="K459" s="60"/>
      <c r="L459" s="60"/>
      <c r="M459" s="57"/>
      <c r="N459" s="57"/>
      <c r="O459" s="58"/>
      <c r="P459" s="58"/>
      <c r="Q459" s="57"/>
      <c r="R459" s="57"/>
      <c r="S459" s="57"/>
      <c r="T459" s="61"/>
      <c r="U459" s="61"/>
      <c r="V459" s="61" t="s">
        <v>0</v>
      </c>
      <c r="W459" s="57"/>
      <c r="X459" s="58"/>
    </row>
    <row r="460" spans="1:37" ht="12">
      <c r="D460" s="56" t="s">
        <v>603</v>
      </c>
      <c r="E460" s="57"/>
      <c r="F460" s="58"/>
      <c r="G460" s="59"/>
      <c r="H460" s="59"/>
      <c r="I460" s="59"/>
      <c r="J460" s="59"/>
      <c r="K460" s="60"/>
      <c r="L460" s="60"/>
      <c r="M460" s="57"/>
      <c r="N460" s="57"/>
      <c r="O460" s="58"/>
      <c r="P460" s="58"/>
      <c r="Q460" s="57"/>
      <c r="R460" s="57"/>
      <c r="S460" s="57"/>
      <c r="T460" s="61"/>
      <c r="U460" s="61"/>
      <c r="V460" s="61" t="s">
        <v>0</v>
      </c>
      <c r="W460" s="57"/>
      <c r="X460" s="58"/>
    </row>
    <row r="461" spans="1:37" ht="12">
      <c r="D461" s="56" t="s">
        <v>604</v>
      </c>
      <c r="E461" s="57"/>
      <c r="F461" s="58"/>
      <c r="G461" s="59"/>
      <c r="H461" s="59"/>
      <c r="I461" s="59"/>
      <c r="J461" s="59"/>
      <c r="K461" s="60"/>
      <c r="L461" s="60"/>
      <c r="M461" s="57"/>
      <c r="N461" s="57"/>
      <c r="O461" s="58"/>
      <c r="P461" s="58"/>
      <c r="Q461" s="57"/>
      <c r="R461" s="57"/>
      <c r="S461" s="57"/>
      <c r="T461" s="61"/>
      <c r="U461" s="61"/>
      <c r="V461" s="61" t="s">
        <v>0</v>
      </c>
      <c r="W461" s="57"/>
      <c r="X461" s="58"/>
    </row>
    <row r="462" spans="1:37" ht="12">
      <c r="A462" s="9">
        <v>93</v>
      </c>
      <c r="B462" s="10" t="s">
        <v>374</v>
      </c>
      <c r="C462" s="11" t="s">
        <v>605</v>
      </c>
      <c r="D462" s="12" t="s">
        <v>606</v>
      </c>
      <c r="E462" s="13">
        <v>193.43199999999999</v>
      </c>
      <c r="F462" s="14" t="s">
        <v>133</v>
      </c>
      <c r="I462" s="15">
        <f>ROUND(E462*G462,2)</f>
        <v>0</v>
      </c>
      <c r="J462" s="15">
        <f>ROUND(E462*G462,2)</f>
        <v>0</v>
      </c>
      <c r="L462" s="16">
        <f>E462*K462</f>
        <v>0</v>
      </c>
      <c r="N462" s="13">
        <f>E462*M462</f>
        <v>0</v>
      </c>
      <c r="O462" s="14">
        <v>0</v>
      </c>
      <c r="P462" s="14" t="s">
        <v>81</v>
      </c>
      <c r="V462" s="17" t="s">
        <v>64</v>
      </c>
      <c r="X462" s="11" t="s">
        <v>605</v>
      </c>
      <c r="Y462" s="11" t="s">
        <v>605</v>
      </c>
      <c r="Z462" s="14" t="s">
        <v>174</v>
      </c>
      <c r="AA462" s="11" t="s">
        <v>81</v>
      </c>
      <c r="AJ462" s="1" t="s">
        <v>571</v>
      </c>
      <c r="AK462" s="1" t="s">
        <v>85</v>
      </c>
    </row>
    <row r="463" spans="1:37" ht="12">
      <c r="D463" s="56" t="s">
        <v>598</v>
      </c>
      <c r="E463" s="57"/>
      <c r="F463" s="58"/>
      <c r="G463" s="59"/>
      <c r="H463" s="59"/>
      <c r="I463" s="59"/>
      <c r="J463" s="59"/>
      <c r="K463" s="60"/>
      <c r="L463" s="60"/>
      <c r="M463" s="57"/>
      <c r="N463" s="57"/>
      <c r="O463" s="58"/>
      <c r="P463" s="58"/>
      <c r="Q463" s="57"/>
      <c r="R463" s="57"/>
      <c r="S463" s="57"/>
      <c r="T463" s="61"/>
      <c r="U463" s="61"/>
      <c r="V463" s="61" t="s">
        <v>0</v>
      </c>
      <c r="W463" s="57"/>
      <c r="X463" s="58"/>
    </row>
    <row r="464" spans="1:37" ht="12">
      <c r="D464" s="56" t="s">
        <v>607</v>
      </c>
      <c r="E464" s="57"/>
      <c r="F464" s="58"/>
      <c r="G464" s="59"/>
      <c r="H464" s="59"/>
      <c r="I464" s="59"/>
      <c r="J464" s="59"/>
      <c r="K464" s="60"/>
      <c r="L464" s="60"/>
      <c r="M464" s="57"/>
      <c r="N464" s="57"/>
      <c r="O464" s="58"/>
      <c r="P464" s="58"/>
      <c r="Q464" s="57"/>
      <c r="R464" s="57"/>
      <c r="S464" s="57"/>
      <c r="T464" s="61"/>
      <c r="U464" s="61"/>
      <c r="V464" s="61" t="s">
        <v>0</v>
      </c>
      <c r="W464" s="57"/>
      <c r="X464" s="58"/>
    </row>
    <row r="465" spans="1:37" ht="12">
      <c r="D465" s="56" t="s">
        <v>608</v>
      </c>
      <c r="E465" s="57"/>
      <c r="F465" s="58"/>
      <c r="G465" s="59"/>
      <c r="H465" s="59"/>
      <c r="I465" s="59"/>
      <c r="J465" s="59"/>
      <c r="K465" s="60"/>
      <c r="L465" s="60"/>
      <c r="M465" s="57"/>
      <c r="N465" s="57"/>
      <c r="O465" s="58"/>
      <c r="P465" s="58"/>
      <c r="Q465" s="57"/>
      <c r="R465" s="57"/>
      <c r="S465" s="57"/>
      <c r="T465" s="61"/>
      <c r="U465" s="61"/>
      <c r="V465" s="61" t="s">
        <v>0</v>
      </c>
      <c r="W465" s="57"/>
      <c r="X465" s="58"/>
    </row>
    <row r="466" spans="1:37" ht="12">
      <c r="D466" s="56" t="s">
        <v>89</v>
      </c>
      <c r="E466" s="57"/>
      <c r="F466" s="58"/>
      <c r="G466" s="59"/>
      <c r="H466" s="59"/>
      <c r="I466" s="59"/>
      <c r="J466" s="59"/>
      <c r="K466" s="60"/>
      <c r="L466" s="60"/>
      <c r="M466" s="57"/>
      <c r="N466" s="57"/>
      <c r="O466" s="58"/>
      <c r="P466" s="58"/>
      <c r="Q466" s="57"/>
      <c r="R466" s="57"/>
      <c r="S466" s="57"/>
      <c r="T466" s="61"/>
      <c r="U466" s="61"/>
      <c r="V466" s="61" t="s">
        <v>0</v>
      </c>
      <c r="W466" s="57"/>
      <c r="X466" s="58"/>
    </row>
    <row r="467" spans="1:37" ht="12">
      <c r="D467" s="56" t="s">
        <v>601</v>
      </c>
      <c r="E467" s="57"/>
      <c r="F467" s="58"/>
      <c r="G467" s="59"/>
      <c r="H467" s="59"/>
      <c r="I467" s="59"/>
      <c r="J467" s="59"/>
      <c r="K467" s="60"/>
      <c r="L467" s="60"/>
      <c r="M467" s="57"/>
      <c r="N467" s="57"/>
      <c r="O467" s="58"/>
      <c r="P467" s="58"/>
      <c r="Q467" s="57"/>
      <c r="R467" s="57"/>
      <c r="S467" s="57"/>
      <c r="T467" s="61"/>
      <c r="U467" s="61"/>
      <c r="V467" s="61" t="s">
        <v>0</v>
      </c>
      <c r="W467" s="57"/>
      <c r="X467" s="58"/>
    </row>
    <row r="468" spans="1:37" ht="12">
      <c r="D468" s="56" t="s">
        <v>609</v>
      </c>
      <c r="E468" s="57"/>
      <c r="F468" s="58"/>
      <c r="G468" s="59"/>
      <c r="H468" s="59"/>
      <c r="I468" s="59"/>
      <c r="J468" s="59"/>
      <c r="K468" s="60"/>
      <c r="L468" s="60"/>
      <c r="M468" s="57"/>
      <c r="N468" s="57"/>
      <c r="O468" s="58"/>
      <c r="P468" s="58"/>
      <c r="Q468" s="57"/>
      <c r="R468" s="57"/>
      <c r="S468" s="57"/>
      <c r="T468" s="61"/>
      <c r="U468" s="61"/>
      <c r="V468" s="61" t="s">
        <v>0</v>
      </c>
      <c r="W468" s="57"/>
      <c r="X468" s="58"/>
    </row>
    <row r="469" spans="1:37" ht="12">
      <c r="D469" s="56" t="s">
        <v>610</v>
      </c>
      <c r="E469" s="57"/>
      <c r="F469" s="58"/>
      <c r="G469" s="59"/>
      <c r="H469" s="59"/>
      <c r="I469" s="59"/>
      <c r="J469" s="59"/>
      <c r="K469" s="60"/>
      <c r="L469" s="60"/>
      <c r="M469" s="57"/>
      <c r="N469" s="57"/>
      <c r="O469" s="58"/>
      <c r="P469" s="58"/>
      <c r="Q469" s="57"/>
      <c r="R469" s="57"/>
      <c r="S469" s="57"/>
      <c r="T469" s="61"/>
      <c r="U469" s="61"/>
      <c r="V469" s="61" t="s">
        <v>0</v>
      </c>
      <c r="W469" s="57"/>
      <c r="X469" s="58"/>
    </row>
    <row r="470" spans="1:37" ht="12">
      <c r="D470" s="56" t="s">
        <v>611</v>
      </c>
      <c r="E470" s="57"/>
      <c r="F470" s="58"/>
      <c r="G470" s="59"/>
      <c r="H470" s="59"/>
      <c r="I470" s="59"/>
      <c r="J470" s="59"/>
      <c r="K470" s="60"/>
      <c r="L470" s="60"/>
      <c r="M470" s="57"/>
      <c r="N470" s="57"/>
      <c r="O470" s="58"/>
      <c r="P470" s="58"/>
      <c r="Q470" s="57"/>
      <c r="R470" s="57"/>
      <c r="S470" s="57"/>
      <c r="T470" s="61"/>
      <c r="U470" s="61"/>
      <c r="V470" s="61" t="s">
        <v>0</v>
      </c>
      <c r="W470" s="57"/>
      <c r="X470" s="58"/>
    </row>
    <row r="471" spans="1:37" ht="12">
      <c r="A471" s="9">
        <v>94</v>
      </c>
      <c r="B471" s="10" t="s">
        <v>374</v>
      </c>
      <c r="C471" s="11" t="s">
        <v>612</v>
      </c>
      <c r="D471" s="12" t="s">
        <v>613</v>
      </c>
      <c r="E471" s="13">
        <v>193.43199999999999</v>
      </c>
      <c r="F471" s="14" t="s">
        <v>133</v>
      </c>
      <c r="I471" s="15">
        <f>ROUND(E471*G471,2)</f>
        <v>0</v>
      </c>
      <c r="J471" s="15">
        <f>ROUND(E471*G471,2)</f>
        <v>0</v>
      </c>
      <c r="L471" s="16">
        <f>E471*K471</f>
        <v>0</v>
      </c>
      <c r="N471" s="13">
        <f>E471*M471</f>
        <v>0</v>
      </c>
      <c r="O471" s="14">
        <v>0</v>
      </c>
      <c r="P471" s="14" t="s">
        <v>81</v>
      </c>
      <c r="V471" s="17" t="s">
        <v>64</v>
      </c>
      <c r="X471" s="11" t="s">
        <v>612</v>
      </c>
      <c r="Y471" s="11" t="s">
        <v>612</v>
      </c>
      <c r="Z471" s="14" t="s">
        <v>174</v>
      </c>
      <c r="AA471" s="11" t="s">
        <v>81</v>
      </c>
      <c r="AJ471" s="1" t="s">
        <v>571</v>
      </c>
      <c r="AK471" s="1" t="s">
        <v>85</v>
      </c>
    </row>
    <row r="472" spans="1:37" ht="12">
      <c r="D472" s="56" t="s">
        <v>598</v>
      </c>
      <c r="E472" s="57"/>
      <c r="F472" s="58"/>
      <c r="G472" s="59"/>
      <c r="H472" s="59"/>
      <c r="I472" s="59"/>
      <c r="J472" s="59"/>
      <c r="K472" s="60"/>
      <c r="L472" s="60"/>
      <c r="M472" s="57"/>
      <c r="N472" s="57"/>
      <c r="O472" s="58"/>
      <c r="P472" s="58"/>
      <c r="Q472" s="57"/>
      <c r="R472" s="57"/>
      <c r="S472" s="57"/>
      <c r="T472" s="61"/>
      <c r="U472" s="61"/>
      <c r="V472" s="61" t="s">
        <v>0</v>
      </c>
      <c r="W472" s="57"/>
      <c r="X472" s="58"/>
    </row>
    <row r="473" spans="1:37" ht="12">
      <c r="D473" s="56" t="s">
        <v>607</v>
      </c>
      <c r="E473" s="57"/>
      <c r="F473" s="58"/>
      <c r="G473" s="59"/>
      <c r="H473" s="59"/>
      <c r="I473" s="59"/>
      <c r="J473" s="59"/>
      <c r="K473" s="60"/>
      <c r="L473" s="60"/>
      <c r="M473" s="57"/>
      <c r="N473" s="57"/>
      <c r="O473" s="58"/>
      <c r="P473" s="58"/>
      <c r="Q473" s="57"/>
      <c r="R473" s="57"/>
      <c r="S473" s="57"/>
      <c r="T473" s="61"/>
      <c r="U473" s="61"/>
      <c r="V473" s="61" t="s">
        <v>0</v>
      </c>
      <c r="W473" s="57"/>
      <c r="X473" s="58"/>
    </row>
    <row r="474" spans="1:37" ht="12">
      <c r="D474" s="56" t="s">
        <v>608</v>
      </c>
      <c r="E474" s="57"/>
      <c r="F474" s="58"/>
      <c r="G474" s="59"/>
      <c r="H474" s="59"/>
      <c r="I474" s="59"/>
      <c r="J474" s="59"/>
      <c r="K474" s="60"/>
      <c r="L474" s="60"/>
      <c r="M474" s="57"/>
      <c r="N474" s="57"/>
      <c r="O474" s="58"/>
      <c r="P474" s="58"/>
      <c r="Q474" s="57"/>
      <c r="R474" s="57"/>
      <c r="S474" s="57"/>
      <c r="T474" s="61"/>
      <c r="U474" s="61"/>
      <c r="V474" s="61" t="s">
        <v>0</v>
      </c>
      <c r="W474" s="57"/>
      <c r="X474" s="58"/>
    </row>
    <row r="475" spans="1:37" ht="12">
      <c r="D475" s="56" t="s">
        <v>89</v>
      </c>
      <c r="E475" s="57"/>
      <c r="F475" s="58"/>
      <c r="G475" s="59"/>
      <c r="H475" s="59"/>
      <c r="I475" s="59"/>
      <c r="J475" s="59"/>
      <c r="K475" s="60"/>
      <c r="L475" s="60"/>
      <c r="M475" s="57"/>
      <c r="N475" s="57"/>
      <c r="O475" s="58"/>
      <c r="P475" s="58"/>
      <c r="Q475" s="57"/>
      <c r="R475" s="57"/>
      <c r="S475" s="57"/>
      <c r="T475" s="61"/>
      <c r="U475" s="61"/>
      <c r="V475" s="61" t="s">
        <v>0</v>
      </c>
      <c r="W475" s="57"/>
      <c r="X475" s="58"/>
    </row>
    <row r="476" spans="1:37" ht="12">
      <c r="D476" s="56" t="s">
        <v>601</v>
      </c>
      <c r="E476" s="57"/>
      <c r="F476" s="58"/>
      <c r="G476" s="59"/>
      <c r="H476" s="59"/>
      <c r="I476" s="59"/>
      <c r="J476" s="59"/>
      <c r="K476" s="60"/>
      <c r="L476" s="60"/>
      <c r="M476" s="57"/>
      <c r="N476" s="57"/>
      <c r="O476" s="58"/>
      <c r="P476" s="58"/>
      <c r="Q476" s="57"/>
      <c r="R476" s="57"/>
      <c r="S476" s="57"/>
      <c r="T476" s="61"/>
      <c r="U476" s="61"/>
      <c r="V476" s="61" t="s">
        <v>0</v>
      </c>
      <c r="W476" s="57"/>
      <c r="X476" s="58"/>
    </row>
    <row r="477" spans="1:37" ht="12">
      <c r="D477" s="56" t="s">
        <v>609</v>
      </c>
      <c r="E477" s="57"/>
      <c r="F477" s="58"/>
      <c r="G477" s="59"/>
      <c r="H477" s="59"/>
      <c r="I477" s="59"/>
      <c r="J477" s="59"/>
      <c r="K477" s="60"/>
      <c r="L477" s="60"/>
      <c r="M477" s="57"/>
      <c r="N477" s="57"/>
      <c r="O477" s="58"/>
      <c r="P477" s="58"/>
      <c r="Q477" s="57"/>
      <c r="R477" s="57"/>
      <c r="S477" s="57"/>
      <c r="T477" s="61"/>
      <c r="U477" s="61"/>
      <c r="V477" s="61" t="s">
        <v>0</v>
      </c>
      <c r="W477" s="57"/>
      <c r="X477" s="58"/>
    </row>
    <row r="478" spans="1:37" ht="12">
      <c r="D478" s="56" t="s">
        <v>610</v>
      </c>
      <c r="E478" s="57"/>
      <c r="F478" s="58"/>
      <c r="G478" s="59"/>
      <c r="H478" s="59"/>
      <c r="I478" s="59"/>
      <c r="J478" s="59"/>
      <c r="K478" s="60"/>
      <c r="L478" s="60"/>
      <c r="M478" s="57"/>
      <c r="N478" s="57"/>
      <c r="O478" s="58"/>
      <c r="P478" s="58"/>
      <c r="Q478" s="57"/>
      <c r="R478" s="57"/>
      <c r="S478" s="57"/>
      <c r="T478" s="61"/>
      <c r="U478" s="61"/>
      <c r="V478" s="61" t="s">
        <v>0</v>
      </c>
      <c r="W478" s="57"/>
      <c r="X478" s="58"/>
    </row>
    <row r="479" spans="1:37" ht="12">
      <c r="D479" s="56" t="s">
        <v>611</v>
      </c>
      <c r="E479" s="57"/>
      <c r="F479" s="58"/>
      <c r="G479" s="59"/>
      <c r="H479" s="59"/>
      <c r="I479" s="59"/>
      <c r="J479" s="59"/>
      <c r="K479" s="60"/>
      <c r="L479" s="60"/>
      <c r="M479" s="57"/>
      <c r="N479" s="57"/>
      <c r="O479" s="58"/>
      <c r="P479" s="58"/>
      <c r="Q479" s="57"/>
      <c r="R479" s="57"/>
      <c r="S479" s="57"/>
      <c r="T479" s="61"/>
      <c r="U479" s="61"/>
      <c r="V479" s="61" t="s">
        <v>0</v>
      </c>
      <c r="W479" s="57"/>
      <c r="X479" s="58"/>
    </row>
    <row r="480" spans="1:37" ht="12">
      <c r="A480" s="9">
        <v>95</v>
      </c>
      <c r="B480" s="10" t="s">
        <v>374</v>
      </c>
      <c r="C480" s="11" t="s">
        <v>614</v>
      </c>
      <c r="D480" s="12" t="s">
        <v>615</v>
      </c>
      <c r="E480" s="13">
        <v>38.825000000000003</v>
      </c>
      <c r="F480" s="14" t="s">
        <v>133</v>
      </c>
      <c r="I480" s="15">
        <f>ROUND(E480*G480,2)</f>
        <v>0</v>
      </c>
      <c r="J480" s="15">
        <f>ROUND(E480*G480,2)</f>
        <v>0</v>
      </c>
      <c r="L480" s="16">
        <f>E480*K480</f>
        <v>0</v>
      </c>
      <c r="N480" s="13">
        <f>E480*M480</f>
        <v>0</v>
      </c>
      <c r="O480" s="14">
        <v>0</v>
      </c>
      <c r="P480" s="14" t="s">
        <v>81</v>
      </c>
      <c r="V480" s="17" t="s">
        <v>64</v>
      </c>
      <c r="X480" s="11" t="s">
        <v>614</v>
      </c>
      <c r="Y480" s="11" t="s">
        <v>616</v>
      </c>
      <c r="Z480" s="14" t="s">
        <v>174</v>
      </c>
      <c r="AA480" s="11" t="s">
        <v>81</v>
      </c>
      <c r="AJ480" s="1" t="s">
        <v>571</v>
      </c>
      <c r="AK480" s="1" t="s">
        <v>85</v>
      </c>
    </row>
    <row r="481" spans="1:37" ht="12">
      <c r="D481" s="56" t="s">
        <v>601</v>
      </c>
      <c r="E481" s="57"/>
      <c r="F481" s="58"/>
      <c r="G481" s="59"/>
      <c r="H481" s="59"/>
      <c r="I481" s="59"/>
      <c r="J481" s="59"/>
      <c r="K481" s="60"/>
      <c r="L481" s="60"/>
      <c r="M481" s="57"/>
      <c r="N481" s="57"/>
      <c r="O481" s="58"/>
      <c r="P481" s="58"/>
      <c r="Q481" s="57"/>
      <c r="R481" s="57"/>
      <c r="S481" s="57"/>
      <c r="T481" s="61"/>
      <c r="U481" s="61"/>
      <c r="V481" s="61" t="s">
        <v>0</v>
      </c>
      <c r="W481" s="57"/>
      <c r="X481" s="58"/>
    </row>
    <row r="482" spans="1:37" ht="12">
      <c r="D482" s="56" t="s">
        <v>609</v>
      </c>
      <c r="E482" s="57"/>
      <c r="F482" s="58"/>
      <c r="G482" s="59"/>
      <c r="H482" s="59"/>
      <c r="I482" s="59"/>
      <c r="J482" s="59"/>
      <c r="K482" s="60"/>
      <c r="L482" s="60"/>
      <c r="M482" s="57"/>
      <c r="N482" s="57"/>
      <c r="O482" s="58"/>
      <c r="P482" s="58"/>
      <c r="Q482" s="57"/>
      <c r="R482" s="57"/>
      <c r="S482" s="57"/>
      <c r="T482" s="61"/>
      <c r="U482" s="61"/>
      <c r="V482" s="61" t="s">
        <v>0</v>
      </c>
      <c r="W482" s="57"/>
      <c r="X482" s="58"/>
    </row>
    <row r="483" spans="1:37" ht="12">
      <c r="D483" s="56" t="s">
        <v>610</v>
      </c>
      <c r="E483" s="57"/>
      <c r="F483" s="58"/>
      <c r="G483" s="59"/>
      <c r="H483" s="59"/>
      <c r="I483" s="59"/>
      <c r="J483" s="59"/>
      <c r="K483" s="60"/>
      <c r="L483" s="60"/>
      <c r="M483" s="57"/>
      <c r="N483" s="57"/>
      <c r="O483" s="58"/>
      <c r="P483" s="58"/>
      <c r="Q483" s="57"/>
      <c r="R483" s="57"/>
      <c r="S483" s="57"/>
      <c r="T483" s="61"/>
      <c r="U483" s="61"/>
      <c r="V483" s="61" t="s">
        <v>0</v>
      </c>
      <c r="W483" s="57"/>
      <c r="X483" s="58"/>
    </row>
    <row r="484" spans="1:37" ht="12">
      <c r="D484" s="56" t="s">
        <v>611</v>
      </c>
      <c r="E484" s="57"/>
      <c r="F484" s="58"/>
      <c r="G484" s="59"/>
      <c r="H484" s="59"/>
      <c r="I484" s="59"/>
      <c r="J484" s="59"/>
      <c r="K484" s="60"/>
      <c r="L484" s="60"/>
      <c r="M484" s="57"/>
      <c r="N484" s="57"/>
      <c r="O484" s="58"/>
      <c r="P484" s="58"/>
      <c r="Q484" s="57"/>
      <c r="R484" s="57"/>
      <c r="S484" s="57"/>
      <c r="T484" s="61"/>
      <c r="U484" s="61"/>
      <c r="V484" s="61" t="s">
        <v>0</v>
      </c>
      <c r="W484" s="57"/>
      <c r="X484" s="58"/>
    </row>
    <row r="485" spans="1:37" ht="12">
      <c r="A485" s="9">
        <v>96</v>
      </c>
      <c r="B485" s="10" t="s">
        <v>588</v>
      </c>
      <c r="C485" s="11" t="s">
        <v>617</v>
      </c>
      <c r="D485" s="12" t="s">
        <v>618</v>
      </c>
      <c r="E485" s="13">
        <v>144.02000000000001</v>
      </c>
      <c r="F485" s="14" t="s">
        <v>133</v>
      </c>
      <c r="H485" s="15">
        <f>ROUND(E485*G485,2)</f>
        <v>0</v>
      </c>
      <c r="J485" s="15">
        <f>ROUND(E485*G485,2)</f>
        <v>0</v>
      </c>
      <c r="L485" s="16">
        <f>E485*K485</f>
        <v>0</v>
      </c>
      <c r="N485" s="13">
        <f>E485*M485</f>
        <v>0</v>
      </c>
      <c r="O485" s="14">
        <v>0</v>
      </c>
      <c r="P485" s="14" t="s">
        <v>81</v>
      </c>
      <c r="V485" s="17" t="s">
        <v>539</v>
      </c>
      <c r="X485" s="11" t="s">
        <v>617</v>
      </c>
      <c r="Y485" s="11" t="s">
        <v>619</v>
      </c>
      <c r="Z485" s="14" t="s">
        <v>592</v>
      </c>
      <c r="AJ485" s="1" t="s">
        <v>542</v>
      </c>
      <c r="AK485" s="1" t="s">
        <v>85</v>
      </c>
    </row>
    <row r="486" spans="1:37" ht="12">
      <c r="D486" s="56" t="s">
        <v>620</v>
      </c>
      <c r="E486" s="57"/>
      <c r="F486" s="58"/>
      <c r="G486" s="59"/>
      <c r="H486" s="59"/>
      <c r="I486" s="59"/>
      <c r="J486" s="59"/>
      <c r="K486" s="60"/>
      <c r="L486" s="60"/>
      <c r="M486" s="57"/>
      <c r="N486" s="57"/>
      <c r="O486" s="58"/>
      <c r="P486" s="58"/>
      <c r="Q486" s="57"/>
      <c r="R486" s="57"/>
      <c r="S486" s="57"/>
      <c r="T486" s="61"/>
      <c r="U486" s="61"/>
      <c r="V486" s="61" t="s">
        <v>0</v>
      </c>
      <c r="W486" s="57"/>
      <c r="X486" s="58"/>
    </row>
    <row r="487" spans="1:37" ht="12">
      <c r="D487" s="56" t="s">
        <v>434</v>
      </c>
      <c r="E487" s="57"/>
      <c r="F487" s="58"/>
      <c r="G487" s="59"/>
      <c r="H487" s="59"/>
      <c r="I487" s="59"/>
      <c r="J487" s="59"/>
      <c r="K487" s="60"/>
      <c r="L487" s="60"/>
      <c r="M487" s="57"/>
      <c r="N487" s="57"/>
      <c r="O487" s="58"/>
      <c r="P487" s="58"/>
      <c r="Q487" s="57"/>
      <c r="R487" s="57"/>
      <c r="S487" s="57"/>
      <c r="T487" s="61"/>
      <c r="U487" s="61"/>
      <c r="V487" s="61" t="s">
        <v>0</v>
      </c>
      <c r="W487" s="57"/>
      <c r="X487" s="58"/>
    </row>
    <row r="488" spans="1:37" ht="12">
      <c r="D488" s="56" t="s">
        <v>435</v>
      </c>
      <c r="E488" s="57"/>
      <c r="F488" s="58"/>
      <c r="G488" s="59"/>
      <c r="H488" s="59"/>
      <c r="I488" s="59"/>
      <c r="J488" s="59"/>
      <c r="K488" s="60"/>
      <c r="L488" s="60"/>
      <c r="M488" s="57"/>
      <c r="N488" s="57"/>
      <c r="O488" s="58"/>
      <c r="P488" s="58"/>
      <c r="Q488" s="57"/>
      <c r="R488" s="57"/>
      <c r="S488" s="57"/>
      <c r="T488" s="61"/>
      <c r="U488" s="61"/>
      <c r="V488" s="61" t="s">
        <v>0</v>
      </c>
      <c r="W488" s="57"/>
      <c r="X488" s="58"/>
    </row>
    <row r="489" spans="1:37" ht="12">
      <c r="D489" s="56" t="s">
        <v>362</v>
      </c>
      <c r="E489" s="57"/>
      <c r="F489" s="58"/>
      <c r="G489" s="59"/>
      <c r="H489" s="59"/>
      <c r="I489" s="59"/>
      <c r="J489" s="59"/>
      <c r="K489" s="60"/>
      <c r="L489" s="60"/>
      <c r="M489" s="57"/>
      <c r="N489" s="57"/>
      <c r="O489" s="58"/>
      <c r="P489" s="58"/>
      <c r="Q489" s="57"/>
      <c r="R489" s="57"/>
      <c r="S489" s="57"/>
      <c r="T489" s="61"/>
      <c r="U489" s="61"/>
      <c r="V489" s="61" t="s">
        <v>0</v>
      </c>
      <c r="W489" s="57"/>
      <c r="X489" s="58"/>
    </row>
    <row r="490" spans="1:37" ht="12">
      <c r="D490" s="56" t="s">
        <v>363</v>
      </c>
      <c r="E490" s="57"/>
      <c r="F490" s="58"/>
      <c r="G490" s="59"/>
      <c r="H490" s="59"/>
      <c r="I490" s="59"/>
      <c r="J490" s="59"/>
      <c r="K490" s="60"/>
      <c r="L490" s="60"/>
      <c r="M490" s="57"/>
      <c r="N490" s="57"/>
      <c r="O490" s="58"/>
      <c r="P490" s="58"/>
      <c r="Q490" s="57"/>
      <c r="R490" s="57"/>
      <c r="S490" s="57"/>
      <c r="T490" s="61"/>
      <c r="U490" s="61"/>
      <c r="V490" s="61" t="s">
        <v>0</v>
      </c>
      <c r="W490" s="57"/>
      <c r="X490" s="58"/>
    </row>
    <row r="491" spans="1:37" ht="12">
      <c r="D491" s="56" t="s">
        <v>436</v>
      </c>
      <c r="E491" s="57"/>
      <c r="F491" s="58"/>
      <c r="G491" s="59"/>
      <c r="H491" s="59"/>
      <c r="I491" s="59"/>
      <c r="J491" s="59"/>
      <c r="K491" s="60"/>
      <c r="L491" s="60"/>
      <c r="M491" s="57"/>
      <c r="N491" s="57"/>
      <c r="O491" s="58"/>
      <c r="P491" s="58"/>
      <c r="Q491" s="57"/>
      <c r="R491" s="57"/>
      <c r="S491" s="57"/>
      <c r="T491" s="61"/>
      <c r="U491" s="61"/>
      <c r="V491" s="61" t="s">
        <v>0</v>
      </c>
      <c r="W491" s="57"/>
      <c r="X491" s="58"/>
    </row>
    <row r="492" spans="1:37" ht="12">
      <c r="A492" s="9">
        <v>97</v>
      </c>
      <c r="B492" s="10" t="s">
        <v>374</v>
      </c>
      <c r="C492" s="11" t="s">
        <v>621</v>
      </c>
      <c r="D492" s="12" t="s">
        <v>622</v>
      </c>
      <c r="E492" s="13">
        <v>151.221</v>
      </c>
      <c r="F492" s="14" t="s">
        <v>133</v>
      </c>
      <c r="I492" s="15">
        <f>ROUND(E492*G492,2)</f>
        <v>0</v>
      </c>
      <c r="J492" s="15">
        <f>ROUND(E492*G492,2)</f>
        <v>0</v>
      </c>
      <c r="L492" s="16">
        <f>E492*K492</f>
        <v>0</v>
      </c>
      <c r="N492" s="13">
        <f>E492*M492</f>
        <v>0</v>
      </c>
      <c r="O492" s="14">
        <v>0</v>
      </c>
      <c r="P492" s="14" t="s">
        <v>81</v>
      </c>
      <c r="V492" s="17" t="s">
        <v>64</v>
      </c>
      <c r="X492" s="11" t="s">
        <v>621</v>
      </c>
      <c r="Y492" s="11" t="s">
        <v>621</v>
      </c>
      <c r="Z492" s="14" t="s">
        <v>174</v>
      </c>
      <c r="AA492" s="11" t="s">
        <v>81</v>
      </c>
      <c r="AJ492" s="1" t="s">
        <v>571</v>
      </c>
      <c r="AK492" s="1" t="s">
        <v>85</v>
      </c>
    </row>
    <row r="493" spans="1:37" ht="12">
      <c r="D493" s="56" t="s">
        <v>623</v>
      </c>
      <c r="E493" s="57"/>
      <c r="F493" s="58"/>
      <c r="G493" s="59"/>
      <c r="H493" s="59"/>
      <c r="I493" s="59"/>
      <c r="J493" s="59"/>
      <c r="K493" s="60"/>
      <c r="L493" s="60"/>
      <c r="M493" s="57"/>
      <c r="N493" s="57"/>
      <c r="O493" s="58"/>
      <c r="P493" s="58"/>
      <c r="Q493" s="57"/>
      <c r="R493" s="57"/>
      <c r="S493" s="57"/>
      <c r="T493" s="61"/>
      <c r="U493" s="61"/>
      <c r="V493" s="61" t="s">
        <v>0</v>
      </c>
      <c r="W493" s="57"/>
      <c r="X493" s="58"/>
    </row>
    <row r="494" spans="1:37" ht="12">
      <c r="A494" s="9">
        <v>98</v>
      </c>
      <c r="B494" s="10" t="s">
        <v>588</v>
      </c>
      <c r="C494" s="11" t="s">
        <v>624</v>
      </c>
      <c r="D494" s="12" t="s">
        <v>625</v>
      </c>
      <c r="E494" s="13">
        <v>189.63900000000001</v>
      </c>
      <c r="F494" s="14" t="s">
        <v>133</v>
      </c>
      <c r="H494" s="15">
        <f>ROUND(E494*G494,2)</f>
        <v>0</v>
      </c>
      <c r="J494" s="15">
        <f>ROUND(E494*G494,2)</f>
        <v>0</v>
      </c>
      <c r="L494" s="16">
        <f>E494*K494</f>
        <v>0</v>
      </c>
      <c r="N494" s="13">
        <f>E494*M494</f>
        <v>0</v>
      </c>
      <c r="O494" s="14">
        <v>0</v>
      </c>
      <c r="P494" s="14" t="s">
        <v>81</v>
      </c>
      <c r="V494" s="17" t="s">
        <v>539</v>
      </c>
      <c r="X494" s="11" t="s">
        <v>624</v>
      </c>
      <c r="Y494" s="11" t="s">
        <v>626</v>
      </c>
      <c r="Z494" s="14" t="s">
        <v>592</v>
      </c>
      <c r="AJ494" s="1" t="s">
        <v>542</v>
      </c>
      <c r="AK494" s="1" t="s">
        <v>85</v>
      </c>
    </row>
    <row r="495" spans="1:37" ht="12">
      <c r="D495" s="56" t="s">
        <v>598</v>
      </c>
      <c r="E495" s="57"/>
      <c r="F495" s="58"/>
      <c r="G495" s="59"/>
      <c r="H495" s="59"/>
      <c r="I495" s="59"/>
      <c r="J495" s="59"/>
      <c r="K495" s="60"/>
      <c r="L495" s="60"/>
      <c r="M495" s="57"/>
      <c r="N495" s="57"/>
      <c r="O495" s="58"/>
      <c r="P495" s="58"/>
      <c r="Q495" s="57"/>
      <c r="R495" s="57"/>
      <c r="S495" s="57"/>
      <c r="T495" s="61"/>
      <c r="U495" s="61"/>
      <c r="V495" s="61" t="s">
        <v>0</v>
      </c>
      <c r="W495" s="57"/>
      <c r="X495" s="58"/>
    </row>
    <row r="496" spans="1:37" ht="12">
      <c r="D496" s="56" t="s">
        <v>627</v>
      </c>
      <c r="E496" s="57"/>
      <c r="F496" s="58"/>
      <c r="G496" s="59"/>
      <c r="H496" s="59"/>
      <c r="I496" s="59"/>
      <c r="J496" s="59"/>
      <c r="K496" s="60"/>
      <c r="L496" s="60"/>
      <c r="M496" s="57"/>
      <c r="N496" s="57"/>
      <c r="O496" s="58"/>
      <c r="P496" s="58"/>
      <c r="Q496" s="57"/>
      <c r="R496" s="57"/>
      <c r="S496" s="57"/>
      <c r="T496" s="61"/>
      <c r="U496" s="61"/>
      <c r="V496" s="61" t="s">
        <v>0</v>
      </c>
      <c r="W496" s="57"/>
      <c r="X496" s="58"/>
    </row>
    <row r="497" spans="1:37" ht="12">
      <c r="D497" s="56" t="s">
        <v>628</v>
      </c>
      <c r="E497" s="57"/>
      <c r="F497" s="58"/>
      <c r="G497" s="59"/>
      <c r="H497" s="59"/>
      <c r="I497" s="59"/>
      <c r="J497" s="59"/>
      <c r="K497" s="60"/>
      <c r="L497" s="60"/>
      <c r="M497" s="57"/>
      <c r="N497" s="57"/>
      <c r="O497" s="58"/>
      <c r="P497" s="58"/>
      <c r="Q497" s="57"/>
      <c r="R497" s="57"/>
      <c r="S497" s="57"/>
      <c r="T497" s="61"/>
      <c r="U497" s="61"/>
      <c r="V497" s="61" t="s">
        <v>0</v>
      </c>
      <c r="W497" s="57"/>
      <c r="X497" s="58"/>
    </row>
    <row r="498" spans="1:37" ht="12">
      <c r="D498" s="56" t="s">
        <v>89</v>
      </c>
      <c r="E498" s="57"/>
      <c r="F498" s="58"/>
      <c r="G498" s="59"/>
      <c r="H498" s="59"/>
      <c r="I498" s="59"/>
      <c r="J498" s="59"/>
      <c r="K498" s="60"/>
      <c r="L498" s="60"/>
      <c r="M498" s="57"/>
      <c r="N498" s="57"/>
      <c r="O498" s="58"/>
      <c r="P498" s="58"/>
      <c r="Q498" s="57"/>
      <c r="R498" s="57"/>
      <c r="S498" s="57"/>
      <c r="T498" s="61"/>
      <c r="U498" s="61"/>
      <c r="V498" s="61" t="s">
        <v>0</v>
      </c>
      <c r="W498" s="57"/>
      <c r="X498" s="58"/>
    </row>
    <row r="499" spans="1:37" ht="12">
      <c r="D499" s="56" t="s">
        <v>601</v>
      </c>
      <c r="E499" s="57"/>
      <c r="F499" s="58"/>
      <c r="G499" s="59"/>
      <c r="H499" s="59"/>
      <c r="I499" s="59"/>
      <c r="J499" s="59"/>
      <c r="K499" s="60"/>
      <c r="L499" s="60"/>
      <c r="M499" s="57"/>
      <c r="N499" s="57"/>
      <c r="O499" s="58"/>
      <c r="P499" s="58"/>
      <c r="Q499" s="57"/>
      <c r="R499" s="57"/>
      <c r="S499" s="57"/>
      <c r="T499" s="61"/>
      <c r="U499" s="61"/>
      <c r="V499" s="61" t="s">
        <v>0</v>
      </c>
      <c r="W499" s="57"/>
      <c r="X499" s="58"/>
    </row>
    <row r="500" spans="1:37" ht="12">
      <c r="D500" s="56" t="s">
        <v>629</v>
      </c>
      <c r="E500" s="57"/>
      <c r="F500" s="58"/>
      <c r="G500" s="59"/>
      <c r="H500" s="59"/>
      <c r="I500" s="59"/>
      <c r="J500" s="59"/>
      <c r="K500" s="60"/>
      <c r="L500" s="60"/>
      <c r="M500" s="57"/>
      <c r="N500" s="57"/>
      <c r="O500" s="58"/>
      <c r="P500" s="58"/>
      <c r="Q500" s="57"/>
      <c r="R500" s="57"/>
      <c r="S500" s="57"/>
      <c r="T500" s="61"/>
      <c r="U500" s="61"/>
      <c r="V500" s="61" t="s">
        <v>0</v>
      </c>
      <c r="W500" s="57"/>
      <c r="X500" s="58"/>
    </row>
    <row r="501" spans="1:37" ht="12">
      <c r="D501" s="56" t="s">
        <v>630</v>
      </c>
      <c r="E501" s="57"/>
      <c r="F501" s="58"/>
      <c r="G501" s="59"/>
      <c r="H501" s="59"/>
      <c r="I501" s="59"/>
      <c r="J501" s="59"/>
      <c r="K501" s="60"/>
      <c r="L501" s="60"/>
      <c r="M501" s="57"/>
      <c r="N501" s="57"/>
      <c r="O501" s="58"/>
      <c r="P501" s="58"/>
      <c r="Q501" s="57"/>
      <c r="R501" s="57"/>
      <c r="S501" s="57"/>
      <c r="T501" s="61"/>
      <c r="U501" s="61"/>
      <c r="V501" s="61" t="s">
        <v>0</v>
      </c>
      <c r="W501" s="57"/>
      <c r="X501" s="58"/>
    </row>
    <row r="502" spans="1:37" ht="12">
      <c r="D502" s="56" t="s">
        <v>631</v>
      </c>
      <c r="E502" s="57"/>
      <c r="F502" s="58"/>
      <c r="G502" s="59"/>
      <c r="H502" s="59"/>
      <c r="I502" s="59"/>
      <c r="J502" s="59"/>
      <c r="K502" s="60"/>
      <c r="L502" s="60"/>
      <c r="M502" s="57"/>
      <c r="N502" s="57"/>
      <c r="O502" s="58"/>
      <c r="P502" s="58"/>
      <c r="Q502" s="57"/>
      <c r="R502" s="57"/>
      <c r="S502" s="57"/>
      <c r="T502" s="61"/>
      <c r="U502" s="61"/>
      <c r="V502" s="61" t="s">
        <v>0</v>
      </c>
      <c r="W502" s="57"/>
      <c r="X502" s="58"/>
    </row>
    <row r="503" spans="1:37" ht="12">
      <c r="A503" s="9">
        <v>99</v>
      </c>
      <c r="B503" s="10" t="s">
        <v>588</v>
      </c>
      <c r="C503" s="11" t="s">
        <v>632</v>
      </c>
      <c r="D503" s="12" t="s">
        <v>633</v>
      </c>
      <c r="F503" s="14" t="s">
        <v>55</v>
      </c>
      <c r="H503" s="15">
        <f>ROUND(E503*G503,2)</f>
        <v>0</v>
      </c>
      <c r="J503" s="15">
        <f>ROUND(E503*G503,2)</f>
        <v>0</v>
      </c>
      <c r="L503" s="16">
        <f>E503*K503</f>
        <v>0</v>
      </c>
      <c r="N503" s="13">
        <f>E503*M503</f>
        <v>0</v>
      </c>
      <c r="O503" s="14">
        <v>0</v>
      </c>
      <c r="P503" s="14" t="s">
        <v>81</v>
      </c>
      <c r="V503" s="17" t="s">
        <v>539</v>
      </c>
      <c r="X503" s="11" t="s">
        <v>632</v>
      </c>
      <c r="Y503" s="11" t="s">
        <v>634</v>
      </c>
      <c r="Z503" s="14" t="s">
        <v>592</v>
      </c>
      <c r="AJ503" s="1" t="s">
        <v>542</v>
      </c>
      <c r="AK503" s="1" t="s">
        <v>85</v>
      </c>
    </row>
    <row r="504" spans="1:37" ht="12">
      <c r="D504" s="62" t="s">
        <v>635</v>
      </c>
      <c r="E504" s="63">
        <f>J504</f>
        <v>0</v>
      </c>
      <c r="H504" s="63">
        <f>SUM(H447:H503)</f>
        <v>0</v>
      </c>
      <c r="I504" s="63">
        <f>SUM(I447:I503)</f>
        <v>0</v>
      </c>
      <c r="J504" s="63">
        <f>SUM(J447:J503)</f>
        <v>0</v>
      </c>
      <c r="L504" s="64">
        <f>SUM(L447:L503)</f>
        <v>0</v>
      </c>
      <c r="N504" s="65">
        <f>SUM(N447:N503)</f>
        <v>0</v>
      </c>
      <c r="W504" s="13">
        <f>SUM(W447:W503)</f>
        <v>0</v>
      </c>
    </row>
    <row r="506" spans="1:37">
      <c r="B506" s="11" t="s">
        <v>636</v>
      </c>
    </row>
    <row r="507" spans="1:37" ht="12">
      <c r="A507" s="9">
        <v>100</v>
      </c>
      <c r="B507" s="10" t="s">
        <v>637</v>
      </c>
      <c r="C507" s="11" t="s">
        <v>637</v>
      </c>
      <c r="D507" s="12" t="s">
        <v>638</v>
      </c>
      <c r="E507" s="13">
        <v>1</v>
      </c>
      <c r="F507" s="14" t="s">
        <v>639</v>
      </c>
      <c r="H507" s="15">
        <f>ROUND(E507*G507,2)</f>
        <v>0</v>
      </c>
      <c r="J507" s="15">
        <f>ROUND(E507*G507,2)</f>
        <v>0</v>
      </c>
      <c r="L507" s="16">
        <f>E507*K507</f>
        <v>0</v>
      </c>
      <c r="N507" s="13">
        <f>E507*M507</f>
        <v>0</v>
      </c>
      <c r="O507" s="14">
        <v>0</v>
      </c>
      <c r="P507" s="14" t="s">
        <v>81</v>
      </c>
      <c r="V507" s="17" t="s">
        <v>539</v>
      </c>
      <c r="X507" s="11" t="s">
        <v>637</v>
      </c>
      <c r="Y507" s="11" t="s">
        <v>640</v>
      </c>
      <c r="Z507" s="14" t="s">
        <v>174</v>
      </c>
      <c r="AJ507" s="1" t="s">
        <v>542</v>
      </c>
      <c r="AK507" s="1" t="s">
        <v>85</v>
      </c>
    </row>
    <row r="508" spans="1:37" ht="12">
      <c r="D508" s="62" t="s">
        <v>641</v>
      </c>
      <c r="E508" s="63">
        <f>J508</f>
        <v>0</v>
      </c>
      <c r="H508" s="63">
        <f>SUM(H506:H507)</f>
        <v>0</v>
      </c>
      <c r="I508" s="63">
        <f>SUM(I506:I507)</f>
        <v>0</v>
      </c>
      <c r="J508" s="63">
        <f>SUM(J506:J507)</f>
        <v>0</v>
      </c>
      <c r="L508" s="64">
        <f>SUM(L506:L507)</f>
        <v>0</v>
      </c>
      <c r="N508" s="65">
        <f>SUM(N506:N507)</f>
        <v>0</v>
      </c>
      <c r="W508" s="13">
        <f>SUM(W506:W507)</f>
        <v>0</v>
      </c>
    </row>
    <row r="510" spans="1:37">
      <c r="B510" s="11" t="s">
        <v>642</v>
      </c>
    </row>
    <row r="511" spans="1:37" ht="12">
      <c r="A511" s="9">
        <v>101</v>
      </c>
      <c r="B511" s="10" t="s">
        <v>637</v>
      </c>
      <c r="C511" s="11" t="s">
        <v>643</v>
      </c>
      <c r="D511" s="12" t="s">
        <v>644</v>
      </c>
      <c r="E511" s="13">
        <v>2</v>
      </c>
      <c r="F511" s="14" t="s">
        <v>104</v>
      </c>
      <c r="H511" s="15">
        <f>ROUND(E511*G511,2)</f>
        <v>0</v>
      </c>
      <c r="J511" s="15">
        <f>ROUND(E511*G511,2)</f>
        <v>0</v>
      </c>
      <c r="L511" s="16">
        <f>E511*K511</f>
        <v>0</v>
      </c>
      <c r="N511" s="13">
        <f>E511*M511</f>
        <v>0</v>
      </c>
      <c r="O511" s="14">
        <v>0</v>
      </c>
      <c r="P511" s="14" t="s">
        <v>81</v>
      </c>
      <c r="V511" s="17" t="s">
        <v>539</v>
      </c>
      <c r="X511" s="11" t="s">
        <v>643</v>
      </c>
      <c r="Y511" s="11" t="s">
        <v>645</v>
      </c>
      <c r="Z511" s="14" t="s">
        <v>174</v>
      </c>
      <c r="AJ511" s="1" t="s">
        <v>542</v>
      </c>
      <c r="AK511" s="1" t="s">
        <v>85</v>
      </c>
    </row>
    <row r="512" spans="1:37" ht="12">
      <c r="D512" s="56" t="s">
        <v>391</v>
      </c>
      <c r="E512" s="57"/>
      <c r="F512" s="58"/>
      <c r="G512" s="59"/>
      <c r="H512" s="59"/>
      <c r="I512" s="59"/>
      <c r="J512" s="59"/>
      <c r="K512" s="60"/>
      <c r="L512" s="60"/>
      <c r="M512" s="57"/>
      <c r="N512" s="57"/>
      <c r="O512" s="58"/>
      <c r="P512" s="58"/>
      <c r="Q512" s="57"/>
      <c r="R512" s="57"/>
      <c r="S512" s="57"/>
      <c r="T512" s="61"/>
      <c r="U512" s="61"/>
      <c r="V512" s="61" t="s">
        <v>0</v>
      </c>
      <c r="W512" s="57"/>
      <c r="X512" s="58"/>
    </row>
    <row r="513" spans="1:37" ht="12">
      <c r="D513" s="56" t="s">
        <v>474</v>
      </c>
      <c r="E513" s="57"/>
      <c r="F513" s="58"/>
      <c r="G513" s="59"/>
      <c r="H513" s="59"/>
      <c r="I513" s="59"/>
      <c r="J513" s="59"/>
      <c r="K513" s="60"/>
      <c r="L513" s="60"/>
      <c r="M513" s="57"/>
      <c r="N513" s="57"/>
      <c r="O513" s="58"/>
      <c r="P513" s="58"/>
      <c r="Q513" s="57"/>
      <c r="R513" s="57"/>
      <c r="S513" s="57"/>
      <c r="T513" s="61"/>
      <c r="U513" s="61"/>
      <c r="V513" s="61" t="s">
        <v>0</v>
      </c>
      <c r="W513" s="57"/>
      <c r="X513" s="58"/>
    </row>
    <row r="514" spans="1:37" ht="12">
      <c r="A514" s="9">
        <v>102</v>
      </c>
      <c r="B514" s="10" t="s">
        <v>637</v>
      </c>
      <c r="C514" s="11" t="s">
        <v>646</v>
      </c>
      <c r="D514" s="12" t="s">
        <v>647</v>
      </c>
      <c r="F514" s="14" t="s">
        <v>55</v>
      </c>
      <c r="H514" s="15">
        <f>ROUND(E514*G514,2)</f>
        <v>0</v>
      </c>
      <c r="J514" s="15">
        <f>ROUND(E514*G514,2)</f>
        <v>0</v>
      </c>
      <c r="L514" s="16">
        <f>E514*K514</f>
        <v>0</v>
      </c>
      <c r="N514" s="13">
        <f>E514*M514</f>
        <v>0</v>
      </c>
      <c r="O514" s="14">
        <v>0</v>
      </c>
      <c r="P514" s="14" t="s">
        <v>81</v>
      </c>
      <c r="V514" s="17" t="s">
        <v>539</v>
      </c>
      <c r="X514" s="11" t="s">
        <v>646</v>
      </c>
      <c r="Y514" s="11" t="s">
        <v>648</v>
      </c>
      <c r="Z514" s="14" t="s">
        <v>649</v>
      </c>
      <c r="AJ514" s="1" t="s">
        <v>542</v>
      </c>
      <c r="AK514" s="1" t="s">
        <v>85</v>
      </c>
    </row>
    <row r="515" spans="1:37" ht="12">
      <c r="D515" s="62" t="s">
        <v>650</v>
      </c>
      <c r="E515" s="63">
        <f>J515</f>
        <v>0</v>
      </c>
      <c r="H515" s="63">
        <f>SUM(H510:H514)</f>
        <v>0</v>
      </c>
      <c r="I515" s="63">
        <f>SUM(I510:I514)</f>
        <v>0</v>
      </c>
      <c r="J515" s="63">
        <f>SUM(J510:J514)</f>
        <v>0</v>
      </c>
      <c r="L515" s="64">
        <f>SUM(L510:L514)</f>
        <v>0</v>
      </c>
      <c r="N515" s="65">
        <f>SUM(N510:N514)</f>
        <v>0</v>
      </c>
      <c r="W515" s="13">
        <f>SUM(W510:W514)</f>
        <v>0</v>
      </c>
    </row>
    <row r="517" spans="1:37">
      <c r="B517" s="11" t="s">
        <v>651</v>
      </c>
    </row>
    <row r="518" spans="1:37" ht="12">
      <c r="A518" s="9">
        <v>103</v>
      </c>
      <c r="B518" s="10" t="s">
        <v>652</v>
      </c>
      <c r="C518" s="11" t="s">
        <v>653</v>
      </c>
      <c r="D518" s="12" t="s">
        <v>654</v>
      </c>
      <c r="E518" s="13">
        <v>1</v>
      </c>
      <c r="F518" s="14" t="s">
        <v>639</v>
      </c>
      <c r="H518" s="15">
        <f>ROUND(E518*G518,2)</f>
        <v>0</v>
      </c>
      <c r="J518" s="15">
        <f>ROUND(E518*G518,2)</f>
        <v>0</v>
      </c>
      <c r="L518" s="16">
        <f>E518*K518</f>
        <v>0</v>
      </c>
      <c r="N518" s="13">
        <f>E518*M518</f>
        <v>0</v>
      </c>
      <c r="O518" s="14">
        <v>0</v>
      </c>
      <c r="P518" s="14" t="s">
        <v>81</v>
      </c>
      <c r="V518" s="17" t="s">
        <v>539</v>
      </c>
      <c r="X518" s="11" t="s">
        <v>653</v>
      </c>
      <c r="Y518" s="11" t="s">
        <v>653</v>
      </c>
      <c r="Z518" s="14" t="s">
        <v>174</v>
      </c>
      <c r="AJ518" s="1" t="s">
        <v>542</v>
      </c>
      <c r="AK518" s="1" t="s">
        <v>85</v>
      </c>
    </row>
    <row r="519" spans="1:37" ht="12">
      <c r="D519" s="62" t="s">
        <v>655</v>
      </c>
      <c r="E519" s="63">
        <f>J519</f>
        <v>0</v>
      </c>
      <c r="H519" s="63">
        <f>SUM(H517:H518)</f>
        <v>0</v>
      </c>
      <c r="I519" s="63">
        <f>SUM(I517:I518)</f>
        <v>0</v>
      </c>
      <c r="J519" s="63">
        <f>SUM(J517:J518)</f>
        <v>0</v>
      </c>
      <c r="L519" s="64">
        <f>SUM(L517:L518)</f>
        <v>0</v>
      </c>
      <c r="N519" s="65">
        <f>SUM(N517:N518)</f>
        <v>0</v>
      </c>
      <c r="W519" s="13">
        <f>SUM(W517:W518)</f>
        <v>0</v>
      </c>
    </row>
    <row r="521" spans="1:37">
      <c r="B521" s="11" t="s">
        <v>656</v>
      </c>
    </row>
    <row r="522" spans="1:37" ht="12">
      <c r="A522" s="9">
        <v>104</v>
      </c>
      <c r="B522" s="10" t="s">
        <v>657</v>
      </c>
      <c r="C522" s="11" t="s">
        <v>658</v>
      </c>
      <c r="D522" s="12" t="s">
        <v>659</v>
      </c>
      <c r="E522" s="13">
        <v>10</v>
      </c>
      <c r="F522" s="14" t="s">
        <v>366</v>
      </c>
      <c r="H522" s="15">
        <f>ROUND(E522*G522,2)</f>
        <v>0</v>
      </c>
      <c r="J522" s="15">
        <f>ROUND(E522*G522,2)</f>
        <v>0</v>
      </c>
      <c r="L522" s="16">
        <f>E522*K522</f>
        <v>0</v>
      </c>
      <c r="N522" s="13">
        <f>E522*M522</f>
        <v>0</v>
      </c>
      <c r="O522" s="14">
        <v>0</v>
      </c>
      <c r="P522" s="14" t="s">
        <v>81</v>
      </c>
      <c r="V522" s="17" t="s">
        <v>539</v>
      </c>
      <c r="X522" s="11" t="s">
        <v>658</v>
      </c>
      <c r="Y522" s="11" t="s">
        <v>660</v>
      </c>
      <c r="Z522" s="14" t="s">
        <v>661</v>
      </c>
      <c r="AJ522" s="1" t="s">
        <v>542</v>
      </c>
      <c r="AK522" s="1" t="s">
        <v>85</v>
      </c>
    </row>
    <row r="523" spans="1:37" ht="12">
      <c r="A523" s="9">
        <v>105</v>
      </c>
      <c r="B523" s="10" t="s">
        <v>657</v>
      </c>
      <c r="C523" s="11" t="s">
        <v>662</v>
      </c>
      <c r="D523" s="12" t="s">
        <v>663</v>
      </c>
      <c r="E523" s="13">
        <v>16</v>
      </c>
      <c r="F523" s="14" t="s">
        <v>366</v>
      </c>
      <c r="H523" s="15">
        <f>ROUND(E523*G523,2)</f>
        <v>0</v>
      </c>
      <c r="J523" s="15">
        <f>ROUND(E523*G523,2)</f>
        <v>0</v>
      </c>
      <c r="L523" s="16">
        <f>E523*K523</f>
        <v>0</v>
      </c>
      <c r="N523" s="13">
        <f>E523*M523</f>
        <v>0</v>
      </c>
      <c r="O523" s="14">
        <v>0</v>
      </c>
      <c r="P523" s="14" t="s">
        <v>81</v>
      </c>
      <c r="V523" s="17" t="s">
        <v>539</v>
      </c>
      <c r="X523" s="11" t="s">
        <v>662</v>
      </c>
      <c r="Y523" s="11" t="s">
        <v>664</v>
      </c>
      <c r="Z523" s="14" t="s">
        <v>661</v>
      </c>
      <c r="AJ523" s="1" t="s">
        <v>542</v>
      </c>
      <c r="AK523" s="1" t="s">
        <v>85</v>
      </c>
    </row>
    <row r="524" spans="1:37" ht="12">
      <c r="D524" s="56" t="s">
        <v>665</v>
      </c>
      <c r="E524" s="57"/>
      <c r="F524" s="58"/>
      <c r="G524" s="59"/>
      <c r="H524" s="59"/>
      <c r="I524" s="59"/>
      <c r="J524" s="59"/>
      <c r="K524" s="60"/>
      <c r="L524" s="60"/>
      <c r="M524" s="57"/>
      <c r="N524" s="57"/>
      <c r="O524" s="58"/>
      <c r="P524" s="58"/>
      <c r="Q524" s="57"/>
      <c r="R524" s="57"/>
      <c r="S524" s="57"/>
      <c r="T524" s="61"/>
      <c r="U524" s="61"/>
      <c r="V524" s="61" t="s">
        <v>0</v>
      </c>
      <c r="W524" s="57"/>
      <c r="X524" s="58"/>
    </row>
    <row r="525" spans="1:37" ht="12">
      <c r="D525" s="56" t="s">
        <v>666</v>
      </c>
      <c r="E525" s="57"/>
      <c r="F525" s="58"/>
      <c r="G525" s="59"/>
      <c r="H525" s="59"/>
      <c r="I525" s="59"/>
      <c r="J525" s="59"/>
      <c r="K525" s="60"/>
      <c r="L525" s="60"/>
      <c r="M525" s="57"/>
      <c r="N525" s="57"/>
      <c r="O525" s="58"/>
      <c r="P525" s="58"/>
      <c r="Q525" s="57"/>
      <c r="R525" s="57"/>
      <c r="S525" s="57"/>
      <c r="T525" s="61"/>
      <c r="U525" s="61"/>
      <c r="V525" s="61" t="s">
        <v>0</v>
      </c>
      <c r="W525" s="57"/>
      <c r="X525" s="58"/>
    </row>
    <row r="526" spans="1:37" ht="12">
      <c r="D526" s="56" t="s">
        <v>667</v>
      </c>
      <c r="E526" s="57"/>
      <c r="F526" s="58"/>
      <c r="G526" s="59"/>
      <c r="H526" s="59"/>
      <c r="I526" s="59"/>
      <c r="J526" s="59"/>
      <c r="K526" s="60"/>
      <c r="L526" s="60"/>
      <c r="M526" s="57"/>
      <c r="N526" s="57"/>
      <c r="O526" s="58"/>
      <c r="P526" s="58"/>
      <c r="Q526" s="57"/>
      <c r="R526" s="57"/>
      <c r="S526" s="57"/>
      <c r="T526" s="61"/>
      <c r="U526" s="61"/>
      <c r="V526" s="61" t="s">
        <v>0</v>
      </c>
      <c r="W526" s="57"/>
      <c r="X526" s="58"/>
    </row>
    <row r="527" spans="1:37" ht="12">
      <c r="D527" s="56" t="s">
        <v>668</v>
      </c>
      <c r="E527" s="57"/>
      <c r="F527" s="58"/>
      <c r="G527" s="59"/>
      <c r="H527" s="59"/>
      <c r="I527" s="59"/>
      <c r="J527" s="59"/>
      <c r="K527" s="60"/>
      <c r="L527" s="60"/>
      <c r="M527" s="57"/>
      <c r="N527" s="57"/>
      <c r="O527" s="58"/>
      <c r="P527" s="58"/>
      <c r="Q527" s="57"/>
      <c r="R527" s="57"/>
      <c r="S527" s="57"/>
      <c r="T527" s="61"/>
      <c r="U527" s="61"/>
      <c r="V527" s="61" t="s">
        <v>0</v>
      </c>
      <c r="W527" s="57"/>
      <c r="X527" s="58"/>
    </row>
    <row r="528" spans="1:37" ht="12">
      <c r="A528" s="9">
        <v>106</v>
      </c>
      <c r="B528" s="10" t="s">
        <v>657</v>
      </c>
      <c r="C528" s="11" t="s">
        <v>669</v>
      </c>
      <c r="D528" s="12" t="s">
        <v>670</v>
      </c>
      <c r="E528" s="13">
        <v>12.5</v>
      </c>
      <c r="F528" s="14" t="s">
        <v>366</v>
      </c>
      <c r="H528" s="15">
        <f>ROUND(E528*G528,2)</f>
        <v>0</v>
      </c>
      <c r="J528" s="15">
        <f>ROUND(E528*G528,2)</f>
        <v>0</v>
      </c>
      <c r="L528" s="16">
        <f>E528*K528</f>
        <v>0</v>
      </c>
      <c r="N528" s="13">
        <f>E528*M528</f>
        <v>0</v>
      </c>
      <c r="O528" s="14">
        <v>0</v>
      </c>
      <c r="P528" s="14" t="s">
        <v>81</v>
      </c>
      <c r="V528" s="17" t="s">
        <v>539</v>
      </c>
      <c r="X528" s="11" t="s">
        <v>669</v>
      </c>
      <c r="Y528" s="11" t="s">
        <v>671</v>
      </c>
      <c r="Z528" s="14" t="s">
        <v>661</v>
      </c>
      <c r="AJ528" s="1" t="s">
        <v>542</v>
      </c>
      <c r="AK528" s="1" t="s">
        <v>85</v>
      </c>
    </row>
    <row r="529" spans="1:37" ht="12">
      <c r="D529" s="56" t="s">
        <v>672</v>
      </c>
      <c r="E529" s="57"/>
      <c r="F529" s="58"/>
      <c r="G529" s="59"/>
      <c r="H529" s="59"/>
      <c r="I529" s="59"/>
      <c r="J529" s="59"/>
      <c r="K529" s="60"/>
      <c r="L529" s="60"/>
      <c r="M529" s="57"/>
      <c r="N529" s="57"/>
      <c r="O529" s="58"/>
      <c r="P529" s="58"/>
      <c r="Q529" s="57"/>
      <c r="R529" s="57"/>
      <c r="S529" s="57"/>
      <c r="T529" s="61"/>
      <c r="U529" s="61"/>
      <c r="V529" s="61" t="s">
        <v>0</v>
      </c>
      <c r="W529" s="57"/>
      <c r="X529" s="58"/>
    </row>
    <row r="530" spans="1:37" ht="12">
      <c r="D530" s="56" t="s">
        <v>673</v>
      </c>
      <c r="E530" s="57"/>
      <c r="F530" s="58"/>
      <c r="G530" s="59"/>
      <c r="H530" s="59"/>
      <c r="I530" s="59"/>
      <c r="J530" s="59"/>
      <c r="K530" s="60"/>
      <c r="L530" s="60"/>
      <c r="M530" s="57"/>
      <c r="N530" s="57"/>
      <c r="O530" s="58"/>
      <c r="P530" s="58"/>
      <c r="Q530" s="57"/>
      <c r="R530" s="57"/>
      <c r="S530" s="57"/>
      <c r="T530" s="61"/>
      <c r="U530" s="61"/>
      <c r="V530" s="61" t="s">
        <v>0</v>
      </c>
      <c r="W530" s="57"/>
      <c r="X530" s="58"/>
    </row>
    <row r="531" spans="1:37" ht="12">
      <c r="D531" s="56" t="s">
        <v>89</v>
      </c>
      <c r="E531" s="57"/>
      <c r="F531" s="58"/>
      <c r="G531" s="59"/>
      <c r="H531" s="59"/>
      <c r="I531" s="59"/>
      <c r="J531" s="59"/>
      <c r="K531" s="60"/>
      <c r="L531" s="60"/>
      <c r="M531" s="57"/>
      <c r="N531" s="57"/>
      <c r="O531" s="58"/>
      <c r="P531" s="58"/>
      <c r="Q531" s="57"/>
      <c r="R531" s="57"/>
      <c r="S531" s="57"/>
      <c r="T531" s="61"/>
      <c r="U531" s="61"/>
      <c r="V531" s="61" t="s">
        <v>0</v>
      </c>
      <c r="W531" s="57"/>
      <c r="X531" s="58"/>
    </row>
    <row r="532" spans="1:37" ht="12">
      <c r="D532" s="56" t="s">
        <v>674</v>
      </c>
      <c r="E532" s="57"/>
      <c r="F532" s="58"/>
      <c r="G532" s="59"/>
      <c r="H532" s="59"/>
      <c r="I532" s="59"/>
      <c r="J532" s="59"/>
      <c r="K532" s="60"/>
      <c r="L532" s="60"/>
      <c r="M532" s="57"/>
      <c r="N532" s="57"/>
      <c r="O532" s="58"/>
      <c r="P532" s="58"/>
      <c r="Q532" s="57"/>
      <c r="R532" s="57"/>
      <c r="S532" s="57"/>
      <c r="T532" s="61"/>
      <c r="U532" s="61"/>
      <c r="V532" s="61" t="s">
        <v>0</v>
      </c>
      <c r="W532" s="57"/>
      <c r="X532" s="58"/>
    </row>
    <row r="533" spans="1:37" ht="12">
      <c r="D533" s="56" t="s">
        <v>675</v>
      </c>
      <c r="E533" s="57"/>
      <c r="F533" s="58"/>
      <c r="G533" s="59"/>
      <c r="H533" s="59"/>
      <c r="I533" s="59"/>
      <c r="J533" s="59"/>
      <c r="K533" s="60"/>
      <c r="L533" s="60"/>
      <c r="M533" s="57"/>
      <c r="N533" s="57"/>
      <c r="O533" s="58"/>
      <c r="P533" s="58"/>
      <c r="Q533" s="57"/>
      <c r="R533" s="57"/>
      <c r="S533" s="57"/>
      <c r="T533" s="61"/>
      <c r="U533" s="61"/>
      <c r="V533" s="61" t="s">
        <v>0</v>
      </c>
      <c r="W533" s="57"/>
      <c r="X533" s="58"/>
    </row>
    <row r="534" spans="1:37" ht="12">
      <c r="A534" s="9">
        <v>107</v>
      </c>
      <c r="B534" s="10" t="s">
        <v>374</v>
      </c>
      <c r="C534" s="11" t="s">
        <v>676</v>
      </c>
      <c r="D534" s="12" t="s">
        <v>677</v>
      </c>
      <c r="E534" s="13">
        <v>0.34100000000000003</v>
      </c>
      <c r="F534" s="14" t="s">
        <v>80</v>
      </c>
      <c r="I534" s="15">
        <f>ROUND(E534*G534,2)</f>
        <v>0</v>
      </c>
      <c r="J534" s="15">
        <f>ROUND(E534*G534,2)</f>
        <v>0</v>
      </c>
      <c r="L534" s="16">
        <f>E534*K534</f>
        <v>0</v>
      </c>
      <c r="N534" s="13">
        <f>E534*M534</f>
        <v>0</v>
      </c>
      <c r="O534" s="14">
        <v>0</v>
      </c>
      <c r="P534" s="14" t="s">
        <v>81</v>
      </c>
      <c r="V534" s="17" t="s">
        <v>64</v>
      </c>
      <c r="X534" s="11" t="s">
        <v>676</v>
      </c>
      <c r="Y534" s="11" t="s">
        <v>678</v>
      </c>
      <c r="Z534" s="14" t="s">
        <v>174</v>
      </c>
      <c r="AA534" s="11" t="s">
        <v>81</v>
      </c>
      <c r="AJ534" s="1" t="s">
        <v>571</v>
      </c>
      <c r="AK534" s="1" t="s">
        <v>85</v>
      </c>
    </row>
    <row r="535" spans="1:37" ht="12">
      <c r="D535" s="56" t="s">
        <v>679</v>
      </c>
      <c r="E535" s="57"/>
      <c r="F535" s="58"/>
      <c r="G535" s="59"/>
      <c r="H535" s="59"/>
      <c r="I535" s="59"/>
      <c r="J535" s="59"/>
      <c r="K535" s="60"/>
      <c r="L535" s="60"/>
      <c r="M535" s="57"/>
      <c r="N535" s="57"/>
      <c r="O535" s="58"/>
      <c r="P535" s="58"/>
      <c r="Q535" s="57"/>
      <c r="R535" s="57"/>
      <c r="S535" s="57"/>
      <c r="T535" s="61"/>
      <c r="U535" s="61"/>
      <c r="V535" s="61" t="s">
        <v>0</v>
      </c>
      <c r="W535" s="57"/>
      <c r="X535" s="58"/>
    </row>
    <row r="536" spans="1:37" ht="12">
      <c r="D536" s="56" t="s">
        <v>680</v>
      </c>
      <c r="E536" s="57"/>
      <c r="F536" s="58"/>
      <c r="G536" s="59"/>
      <c r="H536" s="59"/>
      <c r="I536" s="59"/>
      <c r="J536" s="59"/>
      <c r="K536" s="60"/>
      <c r="L536" s="60"/>
      <c r="M536" s="57"/>
      <c r="N536" s="57"/>
      <c r="O536" s="58"/>
      <c r="P536" s="58"/>
      <c r="Q536" s="57"/>
      <c r="R536" s="57"/>
      <c r="S536" s="57"/>
      <c r="T536" s="61"/>
      <c r="U536" s="61"/>
      <c r="V536" s="61" t="s">
        <v>0</v>
      </c>
      <c r="W536" s="57"/>
      <c r="X536" s="58"/>
    </row>
    <row r="537" spans="1:37" ht="12">
      <c r="D537" s="56" t="s">
        <v>681</v>
      </c>
      <c r="E537" s="57"/>
      <c r="F537" s="58"/>
      <c r="G537" s="59"/>
      <c r="H537" s="59"/>
      <c r="I537" s="59"/>
      <c r="J537" s="59"/>
      <c r="K537" s="60"/>
      <c r="L537" s="60"/>
      <c r="M537" s="57"/>
      <c r="N537" s="57"/>
      <c r="O537" s="58"/>
      <c r="P537" s="58"/>
      <c r="Q537" s="57"/>
      <c r="R537" s="57"/>
      <c r="S537" s="57"/>
      <c r="T537" s="61"/>
      <c r="U537" s="61"/>
      <c r="V537" s="61" t="s">
        <v>0</v>
      </c>
      <c r="W537" s="57"/>
      <c r="X537" s="58"/>
    </row>
    <row r="538" spans="1:37" ht="12">
      <c r="D538" s="56" t="s">
        <v>682</v>
      </c>
      <c r="E538" s="57"/>
      <c r="F538" s="58"/>
      <c r="G538" s="59"/>
      <c r="H538" s="59"/>
      <c r="I538" s="59"/>
      <c r="J538" s="59"/>
      <c r="K538" s="60"/>
      <c r="L538" s="60"/>
      <c r="M538" s="57"/>
      <c r="N538" s="57"/>
      <c r="O538" s="58"/>
      <c r="P538" s="58"/>
      <c r="Q538" s="57"/>
      <c r="R538" s="57"/>
      <c r="S538" s="57"/>
      <c r="T538" s="61"/>
      <c r="U538" s="61"/>
      <c r="V538" s="61" t="s">
        <v>0</v>
      </c>
      <c r="W538" s="57"/>
      <c r="X538" s="58"/>
    </row>
    <row r="539" spans="1:37" ht="12">
      <c r="D539" s="56" t="s">
        <v>683</v>
      </c>
      <c r="E539" s="57"/>
      <c r="F539" s="58"/>
      <c r="G539" s="59"/>
      <c r="H539" s="59"/>
      <c r="I539" s="59"/>
      <c r="J539" s="59"/>
      <c r="K539" s="60"/>
      <c r="L539" s="60"/>
      <c r="M539" s="57"/>
      <c r="N539" s="57"/>
      <c r="O539" s="58"/>
      <c r="P539" s="58"/>
      <c r="Q539" s="57"/>
      <c r="R539" s="57"/>
      <c r="S539" s="57"/>
      <c r="T539" s="61"/>
      <c r="U539" s="61"/>
      <c r="V539" s="61" t="s">
        <v>0</v>
      </c>
      <c r="W539" s="57"/>
      <c r="X539" s="58"/>
    </row>
    <row r="540" spans="1:37" ht="12">
      <c r="D540" s="56" t="s">
        <v>89</v>
      </c>
      <c r="E540" s="57"/>
      <c r="F540" s="58"/>
      <c r="G540" s="59"/>
      <c r="H540" s="59"/>
      <c r="I540" s="59"/>
      <c r="J540" s="59"/>
      <c r="K540" s="60"/>
      <c r="L540" s="60"/>
      <c r="M540" s="57"/>
      <c r="N540" s="57"/>
      <c r="O540" s="58"/>
      <c r="P540" s="58"/>
      <c r="Q540" s="57"/>
      <c r="R540" s="57"/>
      <c r="S540" s="57"/>
      <c r="T540" s="61"/>
      <c r="U540" s="61"/>
      <c r="V540" s="61" t="s">
        <v>0</v>
      </c>
      <c r="W540" s="57"/>
      <c r="X540" s="58"/>
    </row>
    <row r="541" spans="1:37" ht="12">
      <c r="A541" s="9">
        <v>108</v>
      </c>
      <c r="B541" s="10" t="s">
        <v>657</v>
      </c>
      <c r="C541" s="11" t="s">
        <v>684</v>
      </c>
      <c r="D541" s="12" t="s">
        <v>685</v>
      </c>
      <c r="E541" s="13">
        <v>237</v>
      </c>
      <c r="F541" s="14" t="s">
        <v>133</v>
      </c>
      <c r="H541" s="15">
        <f>ROUND(E541*G541,2)</f>
        <v>0</v>
      </c>
      <c r="J541" s="15">
        <f>ROUND(E541*G541,2)</f>
        <v>0</v>
      </c>
      <c r="L541" s="16">
        <f>E541*K541</f>
        <v>0</v>
      </c>
      <c r="N541" s="13">
        <f>E541*M541</f>
        <v>0</v>
      </c>
      <c r="O541" s="14">
        <v>0</v>
      </c>
      <c r="P541" s="14" t="s">
        <v>81</v>
      </c>
      <c r="V541" s="17" t="s">
        <v>539</v>
      </c>
      <c r="X541" s="11" t="s">
        <v>684</v>
      </c>
      <c r="Y541" s="11" t="s">
        <v>686</v>
      </c>
      <c r="Z541" s="14" t="s">
        <v>661</v>
      </c>
      <c r="AJ541" s="1" t="s">
        <v>542</v>
      </c>
      <c r="AK541" s="1" t="s">
        <v>85</v>
      </c>
    </row>
    <row r="542" spans="1:37" ht="12">
      <c r="D542" s="56" t="s">
        <v>687</v>
      </c>
      <c r="E542" s="57"/>
      <c r="F542" s="58"/>
      <c r="G542" s="59"/>
      <c r="H542" s="59"/>
      <c r="I542" s="59"/>
      <c r="J542" s="59"/>
      <c r="K542" s="60"/>
      <c r="L542" s="60"/>
      <c r="M542" s="57"/>
      <c r="N542" s="57"/>
      <c r="O542" s="58"/>
      <c r="P542" s="58"/>
      <c r="Q542" s="57"/>
      <c r="R542" s="57"/>
      <c r="S542" s="57"/>
      <c r="T542" s="61"/>
      <c r="U542" s="61"/>
      <c r="V542" s="61" t="s">
        <v>0</v>
      </c>
      <c r="W542" s="57"/>
      <c r="X542" s="58"/>
    </row>
    <row r="543" spans="1:37" ht="12">
      <c r="D543" s="56" t="s">
        <v>688</v>
      </c>
      <c r="E543" s="57"/>
      <c r="F543" s="58"/>
      <c r="G543" s="59"/>
      <c r="H543" s="59"/>
      <c r="I543" s="59"/>
      <c r="J543" s="59"/>
      <c r="K543" s="60"/>
      <c r="L543" s="60"/>
      <c r="M543" s="57"/>
      <c r="N543" s="57"/>
      <c r="O543" s="58"/>
      <c r="P543" s="58"/>
      <c r="Q543" s="57"/>
      <c r="R543" s="57"/>
      <c r="S543" s="57"/>
      <c r="T543" s="61"/>
      <c r="U543" s="61"/>
      <c r="V543" s="61" t="s">
        <v>0</v>
      </c>
      <c r="W543" s="57"/>
      <c r="X543" s="58"/>
    </row>
    <row r="544" spans="1:37" ht="12">
      <c r="D544" s="56" t="s">
        <v>689</v>
      </c>
      <c r="E544" s="57"/>
      <c r="F544" s="58"/>
      <c r="G544" s="59"/>
      <c r="H544" s="59"/>
      <c r="I544" s="59"/>
      <c r="J544" s="59"/>
      <c r="K544" s="60"/>
      <c r="L544" s="60"/>
      <c r="M544" s="57"/>
      <c r="N544" s="57"/>
      <c r="O544" s="58"/>
      <c r="P544" s="58"/>
      <c r="Q544" s="57"/>
      <c r="R544" s="57"/>
      <c r="S544" s="57"/>
      <c r="T544" s="61"/>
      <c r="U544" s="61"/>
      <c r="V544" s="61" t="s">
        <v>0</v>
      </c>
      <c r="W544" s="57"/>
      <c r="X544" s="58"/>
    </row>
    <row r="545" spans="1:37" ht="12">
      <c r="A545" s="9">
        <v>109</v>
      </c>
      <c r="B545" s="10" t="s">
        <v>374</v>
      </c>
      <c r="C545" s="11" t="s">
        <v>690</v>
      </c>
      <c r="D545" s="12" t="s">
        <v>691</v>
      </c>
      <c r="E545" s="13">
        <v>6.399</v>
      </c>
      <c r="F545" s="14" t="s">
        <v>80</v>
      </c>
      <c r="I545" s="15">
        <f>ROUND(E545*G545,2)</f>
        <v>0</v>
      </c>
      <c r="J545" s="15">
        <f>ROUND(E545*G545,2)</f>
        <v>0</v>
      </c>
      <c r="L545" s="16">
        <f>E545*K545</f>
        <v>0</v>
      </c>
      <c r="N545" s="13">
        <f>E545*M545</f>
        <v>0</v>
      </c>
      <c r="O545" s="14">
        <v>0</v>
      </c>
      <c r="P545" s="14" t="s">
        <v>81</v>
      </c>
      <c r="V545" s="17" t="s">
        <v>64</v>
      </c>
      <c r="X545" s="11" t="s">
        <v>690</v>
      </c>
      <c r="Y545" s="11" t="s">
        <v>690</v>
      </c>
      <c r="Z545" s="14" t="s">
        <v>692</v>
      </c>
      <c r="AA545" s="11" t="s">
        <v>81</v>
      </c>
      <c r="AJ545" s="1" t="s">
        <v>571</v>
      </c>
      <c r="AK545" s="1" t="s">
        <v>85</v>
      </c>
    </row>
    <row r="546" spans="1:37" ht="12">
      <c r="D546" s="56" t="s">
        <v>693</v>
      </c>
      <c r="E546" s="57"/>
      <c r="F546" s="58"/>
      <c r="G546" s="59"/>
      <c r="H546" s="59"/>
      <c r="I546" s="59"/>
      <c r="J546" s="59"/>
      <c r="K546" s="60"/>
      <c r="L546" s="60"/>
      <c r="M546" s="57"/>
      <c r="N546" s="57"/>
      <c r="O546" s="58"/>
      <c r="P546" s="58"/>
      <c r="Q546" s="57"/>
      <c r="R546" s="57"/>
      <c r="S546" s="57"/>
      <c r="T546" s="61"/>
      <c r="U546" s="61"/>
      <c r="V546" s="61" t="s">
        <v>0</v>
      </c>
      <c r="W546" s="57"/>
      <c r="X546" s="58"/>
    </row>
    <row r="547" spans="1:37" ht="12">
      <c r="A547" s="9">
        <v>110</v>
      </c>
      <c r="B547" s="10" t="s">
        <v>657</v>
      </c>
      <c r="C547" s="11" t="s">
        <v>694</v>
      </c>
      <c r="D547" s="12" t="s">
        <v>695</v>
      </c>
      <c r="E547" s="13">
        <v>13.37</v>
      </c>
      <c r="F547" s="14" t="s">
        <v>133</v>
      </c>
      <c r="H547" s="15">
        <f>ROUND(E547*G547,2)</f>
        <v>0</v>
      </c>
      <c r="J547" s="15">
        <f>ROUND(E547*G547,2)</f>
        <v>0</v>
      </c>
      <c r="L547" s="16">
        <f>E547*K547</f>
        <v>0</v>
      </c>
      <c r="N547" s="13">
        <f>E547*M547</f>
        <v>0</v>
      </c>
      <c r="O547" s="14">
        <v>0</v>
      </c>
      <c r="P547" s="14" t="s">
        <v>81</v>
      </c>
      <c r="V547" s="17" t="s">
        <v>539</v>
      </c>
      <c r="X547" s="11" t="s">
        <v>694</v>
      </c>
      <c r="Y547" s="11" t="s">
        <v>696</v>
      </c>
      <c r="Z547" s="14" t="s">
        <v>661</v>
      </c>
      <c r="AJ547" s="1" t="s">
        <v>542</v>
      </c>
      <c r="AK547" s="1" t="s">
        <v>85</v>
      </c>
    </row>
    <row r="548" spans="1:37" ht="12">
      <c r="D548" s="56" t="s">
        <v>391</v>
      </c>
      <c r="E548" s="57"/>
      <c r="F548" s="58"/>
      <c r="G548" s="59"/>
      <c r="H548" s="59"/>
      <c r="I548" s="59"/>
      <c r="J548" s="59"/>
      <c r="K548" s="60"/>
      <c r="L548" s="60"/>
      <c r="M548" s="57"/>
      <c r="N548" s="57"/>
      <c r="O548" s="58"/>
      <c r="P548" s="58"/>
      <c r="Q548" s="57"/>
      <c r="R548" s="57"/>
      <c r="S548" s="57"/>
      <c r="T548" s="61"/>
      <c r="U548" s="61"/>
      <c r="V548" s="61" t="s">
        <v>0</v>
      </c>
      <c r="W548" s="57"/>
      <c r="X548" s="58"/>
    </row>
    <row r="549" spans="1:37" ht="12">
      <c r="D549" s="56" t="s">
        <v>551</v>
      </c>
      <c r="E549" s="57"/>
      <c r="F549" s="58"/>
      <c r="G549" s="59"/>
      <c r="H549" s="59"/>
      <c r="I549" s="59"/>
      <c r="J549" s="59"/>
      <c r="K549" s="60"/>
      <c r="L549" s="60"/>
      <c r="M549" s="57"/>
      <c r="N549" s="57"/>
      <c r="O549" s="58"/>
      <c r="P549" s="58"/>
      <c r="Q549" s="57"/>
      <c r="R549" s="57"/>
      <c r="S549" s="57"/>
      <c r="T549" s="61"/>
      <c r="U549" s="61"/>
      <c r="V549" s="61" t="s">
        <v>0</v>
      </c>
      <c r="W549" s="57"/>
      <c r="X549" s="58"/>
    </row>
    <row r="550" spans="1:37" ht="12">
      <c r="D550" s="56" t="s">
        <v>552</v>
      </c>
      <c r="E550" s="57"/>
      <c r="F550" s="58"/>
      <c r="G550" s="59"/>
      <c r="H550" s="59"/>
      <c r="I550" s="59"/>
      <c r="J550" s="59"/>
      <c r="K550" s="60"/>
      <c r="L550" s="60"/>
      <c r="M550" s="57"/>
      <c r="N550" s="57"/>
      <c r="O550" s="58"/>
      <c r="P550" s="58"/>
      <c r="Q550" s="57"/>
      <c r="R550" s="57"/>
      <c r="S550" s="57"/>
      <c r="T550" s="61"/>
      <c r="U550" s="61"/>
      <c r="V550" s="61" t="s">
        <v>0</v>
      </c>
      <c r="W550" s="57"/>
      <c r="X550" s="58"/>
    </row>
    <row r="551" spans="1:37" ht="12">
      <c r="A551" s="9">
        <v>111</v>
      </c>
      <c r="B551" s="10" t="s">
        <v>657</v>
      </c>
      <c r="C551" s="11" t="s">
        <v>697</v>
      </c>
      <c r="D551" s="12" t="s">
        <v>698</v>
      </c>
      <c r="E551" s="13">
        <v>5.9249999999999998</v>
      </c>
      <c r="F551" s="14" t="s">
        <v>80</v>
      </c>
      <c r="H551" s="15">
        <f>ROUND(E551*G551,2)</f>
        <v>0</v>
      </c>
      <c r="J551" s="15">
        <f>ROUND(E551*G551,2)</f>
        <v>0</v>
      </c>
      <c r="L551" s="16">
        <f>E551*K551</f>
        <v>0</v>
      </c>
      <c r="N551" s="13">
        <f>E551*M551</f>
        <v>0</v>
      </c>
      <c r="O551" s="14">
        <v>0</v>
      </c>
      <c r="P551" s="14" t="s">
        <v>81</v>
      </c>
      <c r="V551" s="17" t="s">
        <v>539</v>
      </c>
      <c r="X551" s="11" t="s">
        <v>697</v>
      </c>
      <c r="Y551" s="11" t="s">
        <v>699</v>
      </c>
      <c r="Z551" s="14" t="s">
        <v>661</v>
      </c>
      <c r="AJ551" s="1" t="s">
        <v>542</v>
      </c>
      <c r="AK551" s="1" t="s">
        <v>85</v>
      </c>
    </row>
    <row r="552" spans="1:37" ht="12">
      <c r="D552" s="56" t="s">
        <v>700</v>
      </c>
      <c r="E552" s="57"/>
      <c r="F552" s="58"/>
      <c r="G552" s="59"/>
      <c r="H552" s="59"/>
      <c r="I552" s="59"/>
      <c r="J552" s="59"/>
      <c r="K552" s="60"/>
      <c r="L552" s="60"/>
      <c r="M552" s="57"/>
      <c r="N552" s="57"/>
      <c r="O552" s="58"/>
      <c r="P552" s="58"/>
      <c r="Q552" s="57"/>
      <c r="R552" s="57"/>
      <c r="S552" s="57"/>
      <c r="T552" s="61"/>
      <c r="U552" s="61"/>
      <c r="V552" s="61" t="s">
        <v>0</v>
      </c>
      <c r="W552" s="57"/>
      <c r="X552" s="58"/>
    </row>
    <row r="553" spans="1:37" ht="24">
      <c r="A553" s="9">
        <v>112</v>
      </c>
      <c r="B553" s="10" t="s">
        <v>657</v>
      </c>
      <c r="C553" s="11" t="s">
        <v>701</v>
      </c>
      <c r="D553" s="12" t="s">
        <v>702</v>
      </c>
      <c r="E553" s="13">
        <v>61.110999999999997</v>
      </c>
      <c r="F553" s="14" t="s">
        <v>133</v>
      </c>
      <c r="H553" s="15">
        <f>ROUND(E553*G553,2)</f>
        <v>0</v>
      </c>
      <c r="J553" s="15">
        <f>ROUND(E553*G553,2)</f>
        <v>0</v>
      </c>
      <c r="L553" s="16">
        <f>E553*K553</f>
        <v>0</v>
      </c>
      <c r="N553" s="13">
        <f>E553*M553</f>
        <v>0</v>
      </c>
      <c r="O553" s="14">
        <v>0</v>
      </c>
      <c r="P553" s="14" t="s">
        <v>81</v>
      </c>
      <c r="V553" s="17" t="s">
        <v>539</v>
      </c>
      <c r="X553" s="11" t="s">
        <v>701</v>
      </c>
      <c r="Y553" s="11" t="s">
        <v>703</v>
      </c>
      <c r="Z553" s="14" t="s">
        <v>174</v>
      </c>
      <c r="AJ553" s="1" t="s">
        <v>542</v>
      </c>
      <c r="AK553" s="1" t="s">
        <v>85</v>
      </c>
    </row>
    <row r="554" spans="1:37" ht="12">
      <c r="D554" s="56" t="s">
        <v>321</v>
      </c>
      <c r="E554" s="57"/>
      <c r="F554" s="58"/>
      <c r="G554" s="59"/>
      <c r="H554" s="59"/>
      <c r="I554" s="59"/>
      <c r="J554" s="59"/>
      <c r="K554" s="60"/>
      <c r="L554" s="60"/>
      <c r="M554" s="57"/>
      <c r="N554" s="57"/>
      <c r="O554" s="58"/>
      <c r="P554" s="58"/>
      <c r="Q554" s="57"/>
      <c r="R554" s="57"/>
      <c r="S554" s="57"/>
      <c r="T554" s="61"/>
      <c r="U554" s="61"/>
      <c r="V554" s="61" t="s">
        <v>0</v>
      </c>
      <c r="W554" s="57"/>
      <c r="X554" s="58"/>
    </row>
    <row r="555" spans="1:37" ht="12">
      <c r="D555" s="56" t="s">
        <v>322</v>
      </c>
      <c r="E555" s="57"/>
      <c r="F555" s="58"/>
      <c r="G555" s="59"/>
      <c r="H555" s="59"/>
      <c r="I555" s="59"/>
      <c r="J555" s="59"/>
      <c r="K555" s="60"/>
      <c r="L555" s="60"/>
      <c r="M555" s="57"/>
      <c r="N555" s="57"/>
      <c r="O555" s="58"/>
      <c r="P555" s="58"/>
      <c r="Q555" s="57"/>
      <c r="R555" s="57"/>
      <c r="S555" s="57"/>
      <c r="T555" s="61"/>
      <c r="U555" s="61"/>
      <c r="V555" s="61" t="s">
        <v>0</v>
      </c>
      <c r="W555" s="57"/>
      <c r="X555" s="58"/>
    </row>
    <row r="556" spans="1:37" ht="12">
      <c r="D556" s="56" t="s">
        <v>323</v>
      </c>
      <c r="E556" s="57"/>
      <c r="F556" s="58"/>
      <c r="G556" s="59"/>
      <c r="H556" s="59"/>
      <c r="I556" s="59"/>
      <c r="J556" s="59"/>
      <c r="K556" s="60"/>
      <c r="L556" s="60"/>
      <c r="M556" s="57"/>
      <c r="N556" s="57"/>
      <c r="O556" s="58"/>
      <c r="P556" s="58"/>
      <c r="Q556" s="57"/>
      <c r="R556" s="57"/>
      <c r="S556" s="57"/>
      <c r="T556" s="61"/>
      <c r="U556" s="61"/>
      <c r="V556" s="61" t="s">
        <v>0</v>
      </c>
      <c r="W556" s="57"/>
      <c r="X556" s="58"/>
    </row>
    <row r="557" spans="1:37" ht="12">
      <c r="D557" s="56" t="s">
        <v>324</v>
      </c>
      <c r="E557" s="57"/>
      <c r="F557" s="58"/>
      <c r="G557" s="59"/>
      <c r="H557" s="59"/>
      <c r="I557" s="59"/>
      <c r="J557" s="59"/>
      <c r="K557" s="60"/>
      <c r="L557" s="60"/>
      <c r="M557" s="57"/>
      <c r="N557" s="57"/>
      <c r="O557" s="58"/>
      <c r="P557" s="58"/>
      <c r="Q557" s="57"/>
      <c r="R557" s="57"/>
      <c r="S557" s="57"/>
      <c r="T557" s="61"/>
      <c r="U557" s="61"/>
      <c r="V557" s="61" t="s">
        <v>0</v>
      </c>
      <c r="W557" s="57"/>
      <c r="X557" s="58"/>
    </row>
    <row r="558" spans="1:37" ht="12">
      <c r="D558" s="56" t="s">
        <v>325</v>
      </c>
      <c r="E558" s="57"/>
      <c r="F558" s="58"/>
      <c r="G558" s="59"/>
      <c r="H558" s="59"/>
      <c r="I558" s="59"/>
      <c r="J558" s="59"/>
      <c r="K558" s="60"/>
      <c r="L558" s="60"/>
      <c r="M558" s="57"/>
      <c r="N558" s="57"/>
      <c r="O558" s="58"/>
      <c r="P558" s="58"/>
      <c r="Q558" s="57"/>
      <c r="R558" s="57"/>
      <c r="S558" s="57"/>
      <c r="T558" s="61"/>
      <c r="U558" s="61"/>
      <c r="V558" s="61" t="s">
        <v>0</v>
      </c>
      <c r="W558" s="57"/>
      <c r="X558" s="58"/>
    </row>
    <row r="559" spans="1:37" ht="12">
      <c r="D559" s="56" t="s">
        <v>326</v>
      </c>
      <c r="E559" s="57"/>
      <c r="F559" s="58"/>
      <c r="G559" s="59"/>
      <c r="H559" s="59"/>
      <c r="I559" s="59"/>
      <c r="J559" s="59"/>
      <c r="K559" s="60"/>
      <c r="L559" s="60"/>
      <c r="M559" s="57"/>
      <c r="N559" s="57"/>
      <c r="O559" s="58"/>
      <c r="P559" s="58"/>
      <c r="Q559" s="57"/>
      <c r="R559" s="57"/>
      <c r="S559" s="57"/>
      <c r="T559" s="61"/>
      <c r="U559" s="61"/>
      <c r="V559" s="61" t="s">
        <v>0</v>
      </c>
      <c r="W559" s="57"/>
      <c r="X559" s="58"/>
    </row>
    <row r="560" spans="1:37" ht="12">
      <c r="D560" s="56" t="s">
        <v>89</v>
      </c>
      <c r="E560" s="57"/>
      <c r="F560" s="58"/>
      <c r="G560" s="59"/>
      <c r="H560" s="59"/>
      <c r="I560" s="59"/>
      <c r="J560" s="59"/>
      <c r="K560" s="60"/>
      <c r="L560" s="60"/>
      <c r="M560" s="57"/>
      <c r="N560" s="57"/>
      <c r="O560" s="58"/>
      <c r="P560" s="58"/>
      <c r="Q560" s="57"/>
      <c r="R560" s="57"/>
      <c r="S560" s="57"/>
      <c r="T560" s="61"/>
      <c r="U560" s="61"/>
      <c r="V560" s="61" t="s">
        <v>0</v>
      </c>
      <c r="W560" s="57"/>
      <c r="X560" s="58"/>
    </row>
    <row r="561" spans="1:37" ht="12">
      <c r="D561" s="56" t="s">
        <v>704</v>
      </c>
      <c r="E561" s="57"/>
      <c r="F561" s="58"/>
      <c r="G561" s="59"/>
      <c r="H561" s="59"/>
      <c r="I561" s="59"/>
      <c r="J561" s="59"/>
      <c r="K561" s="60"/>
      <c r="L561" s="60"/>
      <c r="M561" s="57"/>
      <c r="N561" s="57"/>
      <c r="O561" s="58"/>
      <c r="P561" s="58"/>
      <c r="Q561" s="57"/>
      <c r="R561" s="57"/>
      <c r="S561" s="57"/>
      <c r="T561" s="61"/>
      <c r="U561" s="61"/>
      <c r="V561" s="61" t="s">
        <v>0</v>
      </c>
      <c r="W561" s="57"/>
      <c r="X561" s="58"/>
    </row>
    <row r="562" spans="1:37" ht="12">
      <c r="D562" s="56" t="s">
        <v>343</v>
      </c>
      <c r="E562" s="57"/>
      <c r="F562" s="58"/>
      <c r="G562" s="59"/>
      <c r="H562" s="59"/>
      <c r="I562" s="59"/>
      <c r="J562" s="59"/>
      <c r="K562" s="60"/>
      <c r="L562" s="60"/>
      <c r="M562" s="57"/>
      <c r="N562" s="57"/>
      <c r="O562" s="58"/>
      <c r="P562" s="58"/>
      <c r="Q562" s="57"/>
      <c r="R562" s="57"/>
      <c r="S562" s="57"/>
      <c r="T562" s="61"/>
      <c r="U562" s="61"/>
      <c r="V562" s="61" t="s">
        <v>0</v>
      </c>
      <c r="W562" s="57"/>
      <c r="X562" s="58"/>
    </row>
    <row r="563" spans="1:37" ht="12">
      <c r="D563" s="56" t="s">
        <v>344</v>
      </c>
      <c r="E563" s="57"/>
      <c r="F563" s="58"/>
      <c r="G563" s="59"/>
      <c r="H563" s="59"/>
      <c r="I563" s="59"/>
      <c r="J563" s="59"/>
      <c r="K563" s="60"/>
      <c r="L563" s="60"/>
      <c r="M563" s="57"/>
      <c r="N563" s="57"/>
      <c r="O563" s="58"/>
      <c r="P563" s="58"/>
      <c r="Q563" s="57"/>
      <c r="R563" s="57"/>
      <c r="S563" s="57"/>
      <c r="T563" s="61"/>
      <c r="U563" s="61"/>
      <c r="V563" s="61" t="s">
        <v>0</v>
      </c>
      <c r="W563" s="57"/>
      <c r="X563" s="58"/>
    </row>
    <row r="564" spans="1:37" ht="12">
      <c r="D564" s="56" t="s">
        <v>345</v>
      </c>
      <c r="E564" s="57"/>
      <c r="F564" s="58"/>
      <c r="G564" s="59"/>
      <c r="H564" s="59"/>
      <c r="I564" s="59"/>
      <c r="J564" s="59"/>
      <c r="K564" s="60"/>
      <c r="L564" s="60"/>
      <c r="M564" s="57"/>
      <c r="N564" s="57"/>
      <c r="O564" s="58"/>
      <c r="P564" s="58"/>
      <c r="Q564" s="57"/>
      <c r="R564" s="57"/>
      <c r="S564" s="57"/>
      <c r="T564" s="61"/>
      <c r="U564" s="61"/>
      <c r="V564" s="61" t="s">
        <v>0</v>
      </c>
      <c r="W564" s="57"/>
      <c r="X564" s="58"/>
    </row>
    <row r="565" spans="1:37" ht="12">
      <c r="D565" s="56" t="s">
        <v>346</v>
      </c>
      <c r="E565" s="57"/>
      <c r="F565" s="58"/>
      <c r="G565" s="59"/>
      <c r="H565" s="59"/>
      <c r="I565" s="59"/>
      <c r="J565" s="59"/>
      <c r="K565" s="60"/>
      <c r="L565" s="60"/>
      <c r="M565" s="57"/>
      <c r="N565" s="57"/>
      <c r="O565" s="58"/>
      <c r="P565" s="58"/>
      <c r="Q565" s="57"/>
      <c r="R565" s="57"/>
      <c r="S565" s="57"/>
      <c r="T565" s="61"/>
      <c r="U565" s="61"/>
      <c r="V565" s="61" t="s">
        <v>0</v>
      </c>
      <c r="W565" s="57"/>
      <c r="X565" s="58"/>
    </row>
    <row r="566" spans="1:37" ht="12">
      <c r="A566" s="9">
        <v>113</v>
      </c>
      <c r="B566" s="10" t="s">
        <v>657</v>
      </c>
      <c r="C566" s="11" t="s">
        <v>705</v>
      </c>
      <c r="D566" s="12" t="s">
        <v>706</v>
      </c>
      <c r="F566" s="14" t="s">
        <v>55</v>
      </c>
      <c r="H566" s="15">
        <f>ROUND(E566*G566,2)</f>
        <v>0</v>
      </c>
      <c r="J566" s="15">
        <f>ROUND(E566*G566,2)</f>
        <v>0</v>
      </c>
      <c r="L566" s="16">
        <f>E566*K566</f>
        <v>0</v>
      </c>
      <c r="N566" s="13">
        <f>E566*M566</f>
        <v>0</v>
      </c>
      <c r="O566" s="14">
        <v>0</v>
      </c>
      <c r="P566" s="14" t="s">
        <v>81</v>
      </c>
      <c r="V566" s="17" t="s">
        <v>539</v>
      </c>
      <c r="X566" s="11" t="s">
        <v>705</v>
      </c>
      <c r="Y566" s="11" t="s">
        <v>707</v>
      </c>
      <c r="Z566" s="14" t="s">
        <v>708</v>
      </c>
      <c r="AJ566" s="1" t="s">
        <v>542</v>
      </c>
      <c r="AK566" s="1" t="s">
        <v>85</v>
      </c>
    </row>
    <row r="567" spans="1:37" ht="12">
      <c r="D567" s="62" t="s">
        <v>709</v>
      </c>
      <c r="E567" s="63">
        <f>J567</f>
        <v>0</v>
      </c>
      <c r="H567" s="63">
        <f>SUM(H521:H566)</f>
        <v>0</v>
      </c>
      <c r="I567" s="63">
        <f>SUM(I521:I566)</f>
        <v>0</v>
      </c>
      <c r="J567" s="63">
        <f>SUM(J521:J566)</f>
        <v>0</v>
      </c>
      <c r="L567" s="64">
        <f>SUM(L521:L566)</f>
        <v>0</v>
      </c>
      <c r="N567" s="65">
        <f>SUM(N521:N566)</f>
        <v>0</v>
      </c>
      <c r="W567" s="13">
        <f>SUM(W521:W566)</f>
        <v>0</v>
      </c>
    </row>
    <row r="569" spans="1:37">
      <c r="B569" s="11" t="s">
        <v>710</v>
      </c>
    </row>
    <row r="570" spans="1:37" ht="12">
      <c r="A570" s="9">
        <v>114</v>
      </c>
      <c r="B570" s="10" t="s">
        <v>711</v>
      </c>
      <c r="C570" s="11" t="s">
        <v>712</v>
      </c>
      <c r="D570" s="12" t="s">
        <v>713</v>
      </c>
      <c r="E570" s="13">
        <v>181.10300000000001</v>
      </c>
      <c r="F570" s="14" t="s">
        <v>133</v>
      </c>
      <c r="H570" s="15">
        <f>ROUND(E570*G570,2)</f>
        <v>0</v>
      </c>
      <c r="J570" s="15">
        <f>ROUND(E570*G570,2)</f>
        <v>0</v>
      </c>
      <c r="L570" s="16">
        <f>E570*K570</f>
        <v>0</v>
      </c>
      <c r="N570" s="13">
        <f>E570*M570</f>
        <v>0</v>
      </c>
      <c r="O570" s="14">
        <v>0</v>
      </c>
      <c r="P570" s="14" t="s">
        <v>81</v>
      </c>
      <c r="V570" s="17" t="s">
        <v>539</v>
      </c>
      <c r="X570" s="11" t="s">
        <v>712</v>
      </c>
      <c r="Y570" s="11" t="s">
        <v>714</v>
      </c>
      <c r="Z570" s="14" t="s">
        <v>278</v>
      </c>
      <c r="AJ570" s="1" t="s">
        <v>542</v>
      </c>
      <c r="AK570" s="1" t="s">
        <v>85</v>
      </c>
    </row>
    <row r="571" spans="1:37" ht="12">
      <c r="D571" s="56" t="s">
        <v>715</v>
      </c>
      <c r="E571" s="57"/>
      <c r="F571" s="58"/>
      <c r="G571" s="59"/>
      <c r="H571" s="59"/>
      <c r="I571" s="59"/>
      <c r="J571" s="59"/>
      <c r="K571" s="60"/>
      <c r="L571" s="60"/>
      <c r="M571" s="57"/>
      <c r="N571" s="57"/>
      <c r="O571" s="58"/>
      <c r="P571" s="58"/>
      <c r="Q571" s="57"/>
      <c r="R571" s="57"/>
      <c r="S571" s="57"/>
      <c r="T571" s="61"/>
      <c r="U571" s="61"/>
      <c r="V571" s="61" t="s">
        <v>0</v>
      </c>
      <c r="W571" s="57"/>
      <c r="X571" s="58"/>
    </row>
    <row r="572" spans="1:37" ht="12">
      <c r="D572" s="56" t="s">
        <v>716</v>
      </c>
      <c r="E572" s="57"/>
      <c r="F572" s="58"/>
      <c r="G572" s="59"/>
      <c r="H572" s="59"/>
      <c r="I572" s="59"/>
      <c r="J572" s="59"/>
      <c r="K572" s="60"/>
      <c r="L572" s="60"/>
      <c r="M572" s="57"/>
      <c r="N572" s="57"/>
      <c r="O572" s="58"/>
      <c r="P572" s="58"/>
      <c r="Q572" s="57"/>
      <c r="R572" s="57"/>
      <c r="S572" s="57"/>
      <c r="T572" s="61"/>
      <c r="U572" s="61"/>
      <c r="V572" s="61" t="s">
        <v>0</v>
      </c>
      <c r="W572" s="57"/>
      <c r="X572" s="58"/>
    </row>
    <row r="573" spans="1:37" ht="12">
      <c r="D573" s="56" t="s">
        <v>717</v>
      </c>
      <c r="E573" s="57"/>
      <c r="F573" s="58"/>
      <c r="G573" s="59"/>
      <c r="H573" s="59"/>
      <c r="I573" s="59"/>
      <c r="J573" s="59"/>
      <c r="K573" s="60"/>
      <c r="L573" s="60"/>
      <c r="M573" s="57"/>
      <c r="N573" s="57"/>
      <c r="O573" s="58"/>
      <c r="P573" s="58"/>
      <c r="Q573" s="57"/>
      <c r="R573" s="57"/>
      <c r="S573" s="57"/>
      <c r="T573" s="61"/>
      <c r="U573" s="61"/>
      <c r="V573" s="61" t="s">
        <v>0</v>
      </c>
      <c r="W573" s="57"/>
      <c r="X573" s="58"/>
    </row>
    <row r="574" spans="1:37" ht="12">
      <c r="D574" s="56" t="s">
        <v>718</v>
      </c>
      <c r="E574" s="57"/>
      <c r="F574" s="58"/>
      <c r="G574" s="59"/>
      <c r="H574" s="59"/>
      <c r="I574" s="59"/>
      <c r="J574" s="59"/>
      <c r="K574" s="60"/>
      <c r="L574" s="60"/>
      <c r="M574" s="57"/>
      <c r="N574" s="57"/>
      <c r="O574" s="58"/>
      <c r="P574" s="58"/>
      <c r="Q574" s="57"/>
      <c r="R574" s="57"/>
      <c r="S574" s="57"/>
      <c r="T574" s="61"/>
      <c r="U574" s="61"/>
      <c r="V574" s="61" t="s">
        <v>0</v>
      </c>
      <c r="W574" s="57"/>
      <c r="X574" s="58"/>
    </row>
    <row r="575" spans="1:37" ht="24">
      <c r="A575" s="9">
        <v>115</v>
      </c>
      <c r="B575" s="10" t="s">
        <v>711</v>
      </c>
      <c r="C575" s="11" t="s">
        <v>719</v>
      </c>
      <c r="D575" s="12" t="s">
        <v>720</v>
      </c>
      <c r="E575" s="13">
        <v>30.07</v>
      </c>
      <c r="F575" s="14" t="s">
        <v>133</v>
      </c>
      <c r="H575" s="15">
        <f>ROUND(E575*G575,2)</f>
        <v>0</v>
      </c>
      <c r="J575" s="15">
        <f>ROUND(E575*G575,2)</f>
        <v>0</v>
      </c>
      <c r="L575" s="16">
        <f>E575*K575</f>
        <v>0</v>
      </c>
      <c r="N575" s="13">
        <f>E575*M575</f>
        <v>0</v>
      </c>
      <c r="O575" s="14">
        <v>0</v>
      </c>
      <c r="P575" s="14" t="s">
        <v>81</v>
      </c>
      <c r="V575" s="17" t="s">
        <v>539</v>
      </c>
      <c r="X575" s="11" t="s">
        <v>719</v>
      </c>
      <c r="Y575" s="11" t="s">
        <v>721</v>
      </c>
      <c r="Z575" s="14" t="s">
        <v>278</v>
      </c>
      <c r="AJ575" s="1" t="s">
        <v>542</v>
      </c>
      <c r="AK575" s="1" t="s">
        <v>85</v>
      </c>
    </row>
    <row r="576" spans="1:37" ht="12">
      <c r="D576" s="56" t="s">
        <v>722</v>
      </c>
      <c r="E576" s="57"/>
      <c r="F576" s="58"/>
      <c r="G576" s="59"/>
      <c r="H576" s="59"/>
      <c r="I576" s="59"/>
      <c r="J576" s="59"/>
      <c r="K576" s="60"/>
      <c r="L576" s="60"/>
      <c r="M576" s="57"/>
      <c r="N576" s="57"/>
      <c r="O576" s="58"/>
      <c r="P576" s="58"/>
      <c r="Q576" s="57"/>
      <c r="R576" s="57"/>
      <c r="S576" s="57"/>
      <c r="T576" s="61"/>
      <c r="U576" s="61"/>
      <c r="V576" s="61" t="s">
        <v>0</v>
      </c>
      <c r="W576" s="57"/>
      <c r="X576" s="58"/>
    </row>
    <row r="577" spans="1:37" ht="12">
      <c r="D577" s="56" t="s">
        <v>433</v>
      </c>
      <c r="E577" s="57"/>
      <c r="F577" s="58"/>
      <c r="G577" s="59"/>
      <c r="H577" s="59"/>
      <c r="I577" s="59"/>
      <c r="J577" s="59"/>
      <c r="K577" s="60"/>
      <c r="L577" s="60"/>
      <c r="M577" s="57"/>
      <c r="N577" s="57"/>
      <c r="O577" s="58"/>
      <c r="P577" s="58"/>
      <c r="Q577" s="57"/>
      <c r="R577" s="57"/>
      <c r="S577" s="57"/>
      <c r="T577" s="61"/>
      <c r="U577" s="61"/>
      <c r="V577" s="61" t="s">
        <v>0</v>
      </c>
      <c r="W577" s="57"/>
      <c r="X577" s="58"/>
    </row>
    <row r="578" spans="1:37" ht="12">
      <c r="D578" s="56" t="s">
        <v>723</v>
      </c>
      <c r="E578" s="57"/>
      <c r="F578" s="58"/>
      <c r="G578" s="59"/>
      <c r="H578" s="59"/>
      <c r="I578" s="59"/>
      <c r="J578" s="59"/>
      <c r="K578" s="60"/>
      <c r="L578" s="60"/>
      <c r="M578" s="57"/>
      <c r="N578" s="57"/>
      <c r="O578" s="58"/>
      <c r="P578" s="58"/>
      <c r="Q578" s="57"/>
      <c r="R578" s="57"/>
      <c r="S578" s="57"/>
      <c r="T578" s="61"/>
      <c r="U578" s="61"/>
      <c r="V578" s="61" t="s">
        <v>0</v>
      </c>
      <c r="W578" s="57"/>
      <c r="X578" s="58"/>
    </row>
    <row r="579" spans="1:37" ht="12">
      <c r="D579" s="56" t="s">
        <v>436</v>
      </c>
      <c r="E579" s="57"/>
      <c r="F579" s="58"/>
      <c r="G579" s="59"/>
      <c r="H579" s="59"/>
      <c r="I579" s="59"/>
      <c r="J579" s="59"/>
      <c r="K579" s="60"/>
      <c r="L579" s="60"/>
      <c r="M579" s="57"/>
      <c r="N579" s="57"/>
      <c r="O579" s="58"/>
      <c r="P579" s="58"/>
      <c r="Q579" s="57"/>
      <c r="R579" s="57"/>
      <c r="S579" s="57"/>
      <c r="T579" s="61"/>
      <c r="U579" s="61"/>
      <c r="V579" s="61" t="s">
        <v>0</v>
      </c>
      <c r="W579" s="57"/>
      <c r="X579" s="58"/>
    </row>
    <row r="580" spans="1:37" ht="12">
      <c r="A580" s="9">
        <v>116</v>
      </c>
      <c r="B580" s="10" t="s">
        <v>711</v>
      </c>
      <c r="C580" s="11" t="s">
        <v>724</v>
      </c>
      <c r="D580" s="12" t="s">
        <v>725</v>
      </c>
      <c r="E580" s="13">
        <v>133.28</v>
      </c>
      <c r="F580" s="14" t="s">
        <v>133</v>
      </c>
      <c r="H580" s="15">
        <f>ROUND(E580*G580,2)</f>
        <v>0</v>
      </c>
      <c r="J580" s="15">
        <f>ROUND(E580*G580,2)</f>
        <v>0</v>
      </c>
      <c r="L580" s="16">
        <f>E580*K580</f>
        <v>0</v>
      </c>
      <c r="N580" s="13">
        <f>E580*M580</f>
        <v>0</v>
      </c>
      <c r="O580" s="14">
        <v>0</v>
      </c>
      <c r="P580" s="14" t="s">
        <v>81</v>
      </c>
      <c r="V580" s="17" t="s">
        <v>539</v>
      </c>
      <c r="X580" s="11" t="s">
        <v>724</v>
      </c>
      <c r="Y580" s="11" t="s">
        <v>726</v>
      </c>
      <c r="Z580" s="14" t="s">
        <v>174</v>
      </c>
      <c r="AJ580" s="1" t="s">
        <v>542</v>
      </c>
      <c r="AK580" s="1" t="s">
        <v>85</v>
      </c>
    </row>
    <row r="581" spans="1:37" ht="12">
      <c r="D581" s="56" t="s">
        <v>727</v>
      </c>
      <c r="E581" s="57"/>
      <c r="F581" s="58"/>
      <c r="G581" s="59"/>
      <c r="H581" s="59"/>
      <c r="I581" s="59"/>
      <c r="J581" s="59"/>
      <c r="K581" s="60"/>
      <c r="L581" s="60"/>
      <c r="M581" s="57"/>
      <c r="N581" s="57"/>
      <c r="O581" s="58"/>
      <c r="P581" s="58"/>
      <c r="Q581" s="57"/>
      <c r="R581" s="57"/>
      <c r="S581" s="57"/>
      <c r="T581" s="61"/>
      <c r="U581" s="61"/>
      <c r="V581" s="61" t="s">
        <v>0</v>
      </c>
      <c r="W581" s="57"/>
      <c r="X581" s="58"/>
    </row>
    <row r="582" spans="1:37" ht="12">
      <c r="D582" s="56" t="s">
        <v>435</v>
      </c>
      <c r="E582" s="57"/>
      <c r="F582" s="58"/>
      <c r="G582" s="59"/>
      <c r="H582" s="59"/>
      <c r="I582" s="59"/>
      <c r="J582" s="59"/>
      <c r="K582" s="60"/>
      <c r="L582" s="60"/>
      <c r="M582" s="57"/>
      <c r="N582" s="57"/>
      <c r="O582" s="58"/>
      <c r="P582" s="58"/>
      <c r="Q582" s="57"/>
      <c r="R582" s="57"/>
      <c r="S582" s="57"/>
      <c r="T582" s="61"/>
      <c r="U582" s="61"/>
      <c r="V582" s="61" t="s">
        <v>0</v>
      </c>
      <c r="W582" s="57"/>
      <c r="X582" s="58"/>
    </row>
    <row r="583" spans="1:37" ht="12">
      <c r="D583" s="56" t="s">
        <v>362</v>
      </c>
      <c r="E583" s="57"/>
      <c r="F583" s="58"/>
      <c r="G583" s="59"/>
      <c r="H583" s="59"/>
      <c r="I583" s="59"/>
      <c r="J583" s="59"/>
      <c r="K583" s="60"/>
      <c r="L583" s="60"/>
      <c r="M583" s="57"/>
      <c r="N583" s="57"/>
      <c r="O583" s="58"/>
      <c r="P583" s="58"/>
      <c r="Q583" s="57"/>
      <c r="R583" s="57"/>
      <c r="S583" s="57"/>
      <c r="T583" s="61"/>
      <c r="U583" s="61"/>
      <c r="V583" s="61" t="s">
        <v>0</v>
      </c>
      <c r="W583" s="57"/>
      <c r="X583" s="58"/>
    </row>
    <row r="584" spans="1:37" ht="12">
      <c r="D584" s="56" t="s">
        <v>363</v>
      </c>
      <c r="E584" s="57"/>
      <c r="F584" s="58"/>
      <c r="G584" s="59"/>
      <c r="H584" s="59"/>
      <c r="I584" s="59"/>
      <c r="J584" s="59"/>
      <c r="K584" s="60"/>
      <c r="L584" s="60"/>
      <c r="M584" s="57"/>
      <c r="N584" s="57"/>
      <c r="O584" s="58"/>
      <c r="P584" s="58"/>
      <c r="Q584" s="57"/>
      <c r="R584" s="57"/>
      <c r="S584" s="57"/>
      <c r="T584" s="61"/>
      <c r="U584" s="61"/>
      <c r="V584" s="61" t="s">
        <v>0</v>
      </c>
      <c r="W584" s="57"/>
      <c r="X584" s="58"/>
    </row>
    <row r="585" spans="1:37" ht="12">
      <c r="A585" s="9">
        <v>117</v>
      </c>
      <c r="B585" s="10" t="s">
        <v>711</v>
      </c>
      <c r="C585" s="11" t="s">
        <v>728</v>
      </c>
      <c r="D585" s="12" t="s">
        <v>729</v>
      </c>
      <c r="E585" s="13">
        <v>3.2810000000000001</v>
      </c>
      <c r="F585" s="14" t="s">
        <v>133</v>
      </c>
      <c r="H585" s="15">
        <f>ROUND(E585*G585,2)</f>
        <v>0</v>
      </c>
      <c r="J585" s="15">
        <f>ROUND(E585*G585,2)</f>
        <v>0</v>
      </c>
      <c r="L585" s="16">
        <f>E585*K585</f>
        <v>0</v>
      </c>
      <c r="N585" s="13">
        <f>E585*M585</f>
        <v>0</v>
      </c>
      <c r="O585" s="14">
        <v>0</v>
      </c>
      <c r="P585" s="14" t="s">
        <v>81</v>
      </c>
      <c r="V585" s="17" t="s">
        <v>539</v>
      </c>
      <c r="X585" s="11" t="s">
        <v>728</v>
      </c>
      <c r="Y585" s="11" t="s">
        <v>730</v>
      </c>
      <c r="Z585" s="14" t="s">
        <v>278</v>
      </c>
      <c r="AJ585" s="1" t="s">
        <v>542</v>
      </c>
      <c r="AK585" s="1" t="s">
        <v>85</v>
      </c>
    </row>
    <row r="586" spans="1:37" ht="12">
      <c r="D586" s="56" t="s">
        <v>731</v>
      </c>
      <c r="E586" s="57"/>
      <c r="F586" s="58"/>
      <c r="G586" s="59"/>
      <c r="H586" s="59"/>
      <c r="I586" s="59"/>
      <c r="J586" s="59"/>
      <c r="K586" s="60"/>
      <c r="L586" s="60"/>
      <c r="M586" s="57"/>
      <c r="N586" s="57"/>
      <c r="O586" s="58"/>
      <c r="P586" s="58"/>
      <c r="Q586" s="57"/>
      <c r="R586" s="57"/>
      <c r="S586" s="57"/>
      <c r="T586" s="61"/>
      <c r="U586" s="61"/>
      <c r="V586" s="61" t="s">
        <v>0</v>
      </c>
      <c r="W586" s="57"/>
      <c r="X586" s="58"/>
    </row>
    <row r="587" spans="1:37" ht="12">
      <c r="A587" s="9">
        <v>118</v>
      </c>
      <c r="B587" s="10" t="s">
        <v>711</v>
      </c>
      <c r="C587" s="11" t="s">
        <v>732</v>
      </c>
      <c r="D587" s="12" t="s">
        <v>733</v>
      </c>
      <c r="E587" s="13">
        <v>14.472</v>
      </c>
      <c r="F587" s="14" t="s">
        <v>133</v>
      </c>
      <c r="H587" s="15">
        <f>ROUND(E587*G587,2)</f>
        <v>0</v>
      </c>
      <c r="J587" s="15">
        <f>ROUND(E587*G587,2)</f>
        <v>0</v>
      </c>
      <c r="L587" s="16">
        <f>E587*K587</f>
        <v>0</v>
      </c>
      <c r="N587" s="13">
        <f>E587*M587</f>
        <v>0</v>
      </c>
      <c r="O587" s="14">
        <v>0</v>
      </c>
      <c r="P587" s="14" t="s">
        <v>81</v>
      </c>
      <c r="V587" s="17" t="s">
        <v>539</v>
      </c>
      <c r="X587" s="11" t="s">
        <v>732</v>
      </c>
      <c r="Y587" s="11" t="s">
        <v>734</v>
      </c>
      <c r="Z587" s="14" t="s">
        <v>278</v>
      </c>
      <c r="AJ587" s="1" t="s">
        <v>542</v>
      </c>
      <c r="AK587" s="1" t="s">
        <v>85</v>
      </c>
    </row>
    <row r="588" spans="1:37" ht="12">
      <c r="D588" s="56" t="s">
        <v>735</v>
      </c>
      <c r="E588" s="57"/>
      <c r="F588" s="58"/>
      <c r="G588" s="59"/>
      <c r="H588" s="59"/>
      <c r="I588" s="59"/>
      <c r="J588" s="59"/>
      <c r="K588" s="60"/>
      <c r="L588" s="60"/>
      <c r="M588" s="57"/>
      <c r="N588" s="57"/>
      <c r="O588" s="58"/>
      <c r="P588" s="58"/>
      <c r="Q588" s="57"/>
      <c r="R588" s="57"/>
      <c r="S588" s="57"/>
      <c r="T588" s="61"/>
      <c r="U588" s="61"/>
      <c r="V588" s="61" t="s">
        <v>0</v>
      </c>
      <c r="W588" s="57"/>
      <c r="X588" s="58"/>
    </row>
    <row r="589" spans="1:37" ht="12">
      <c r="D589" s="56" t="s">
        <v>736</v>
      </c>
      <c r="E589" s="57"/>
      <c r="F589" s="58"/>
      <c r="G589" s="59"/>
      <c r="H589" s="59"/>
      <c r="I589" s="59"/>
      <c r="J589" s="59"/>
      <c r="K589" s="60"/>
      <c r="L589" s="60"/>
      <c r="M589" s="57"/>
      <c r="N589" s="57"/>
      <c r="O589" s="58"/>
      <c r="P589" s="58"/>
      <c r="Q589" s="57"/>
      <c r="R589" s="57"/>
      <c r="S589" s="57"/>
      <c r="T589" s="61"/>
      <c r="U589" s="61"/>
      <c r="V589" s="61" t="s">
        <v>0</v>
      </c>
      <c r="W589" s="57"/>
      <c r="X589" s="58"/>
    </row>
    <row r="590" spans="1:37" ht="12">
      <c r="D590" s="56" t="s">
        <v>737</v>
      </c>
      <c r="E590" s="57"/>
      <c r="F590" s="58"/>
      <c r="G590" s="59"/>
      <c r="H590" s="59"/>
      <c r="I590" s="59"/>
      <c r="J590" s="59"/>
      <c r="K590" s="60"/>
      <c r="L590" s="60"/>
      <c r="M590" s="57"/>
      <c r="N590" s="57"/>
      <c r="O590" s="58"/>
      <c r="P590" s="58"/>
      <c r="Q590" s="57"/>
      <c r="R590" s="57"/>
      <c r="S590" s="57"/>
      <c r="T590" s="61"/>
      <c r="U590" s="61"/>
      <c r="V590" s="61" t="s">
        <v>0</v>
      </c>
      <c r="W590" s="57"/>
      <c r="X590" s="58"/>
    </row>
    <row r="591" spans="1:37" ht="12">
      <c r="D591" s="56" t="s">
        <v>738</v>
      </c>
      <c r="E591" s="57"/>
      <c r="F591" s="58"/>
      <c r="G591" s="59"/>
      <c r="H591" s="59"/>
      <c r="I591" s="59"/>
      <c r="J591" s="59"/>
      <c r="K591" s="60"/>
      <c r="L591" s="60"/>
      <c r="M591" s="57"/>
      <c r="N591" s="57"/>
      <c r="O591" s="58"/>
      <c r="P591" s="58"/>
      <c r="Q591" s="57"/>
      <c r="R591" s="57"/>
      <c r="S591" s="57"/>
      <c r="T591" s="61"/>
      <c r="U591" s="61"/>
      <c r="V591" s="61" t="s">
        <v>0</v>
      </c>
      <c r="W591" s="57"/>
      <c r="X591" s="58"/>
    </row>
    <row r="592" spans="1:37" ht="12">
      <c r="D592" s="56" t="s">
        <v>89</v>
      </c>
      <c r="E592" s="57"/>
      <c r="F592" s="58"/>
      <c r="G592" s="59"/>
      <c r="H592" s="59"/>
      <c r="I592" s="59"/>
      <c r="J592" s="59"/>
      <c r="K592" s="60"/>
      <c r="L592" s="60"/>
      <c r="M592" s="57"/>
      <c r="N592" s="57"/>
      <c r="O592" s="58"/>
      <c r="P592" s="58"/>
      <c r="Q592" s="57"/>
      <c r="R592" s="57"/>
      <c r="S592" s="57"/>
      <c r="T592" s="61"/>
      <c r="U592" s="61"/>
      <c r="V592" s="61" t="s">
        <v>0</v>
      </c>
      <c r="W592" s="57"/>
      <c r="X592" s="58"/>
    </row>
    <row r="593" spans="1:37" ht="12">
      <c r="D593" s="56" t="s">
        <v>727</v>
      </c>
      <c r="E593" s="57"/>
      <c r="F593" s="58"/>
      <c r="G593" s="59"/>
      <c r="H593" s="59"/>
      <c r="I593" s="59"/>
      <c r="J593" s="59"/>
      <c r="K593" s="60"/>
      <c r="L593" s="60"/>
      <c r="M593" s="57"/>
      <c r="N593" s="57"/>
      <c r="O593" s="58"/>
      <c r="P593" s="58"/>
      <c r="Q593" s="57"/>
      <c r="R593" s="57"/>
      <c r="S593" s="57"/>
      <c r="T593" s="61"/>
      <c r="U593" s="61"/>
      <c r="V593" s="61" t="s">
        <v>0</v>
      </c>
      <c r="W593" s="57"/>
      <c r="X593" s="58"/>
    </row>
    <row r="594" spans="1:37" ht="12">
      <c r="D594" s="56" t="s">
        <v>739</v>
      </c>
      <c r="E594" s="57"/>
      <c r="F594" s="58"/>
      <c r="G594" s="59"/>
      <c r="H594" s="59"/>
      <c r="I594" s="59"/>
      <c r="J594" s="59"/>
      <c r="K594" s="60"/>
      <c r="L594" s="60"/>
      <c r="M594" s="57"/>
      <c r="N594" s="57"/>
      <c r="O594" s="58"/>
      <c r="P594" s="58"/>
      <c r="Q594" s="57"/>
      <c r="R594" s="57"/>
      <c r="S594" s="57"/>
      <c r="T594" s="61"/>
      <c r="U594" s="61"/>
      <c r="V594" s="61" t="s">
        <v>0</v>
      </c>
      <c r="W594" s="57"/>
      <c r="X594" s="58"/>
    </row>
    <row r="595" spans="1:37" ht="12">
      <c r="D595" s="56" t="s">
        <v>740</v>
      </c>
      <c r="E595" s="57"/>
      <c r="F595" s="58"/>
      <c r="G595" s="59"/>
      <c r="H595" s="59"/>
      <c r="I595" s="59"/>
      <c r="J595" s="59"/>
      <c r="K595" s="60"/>
      <c r="L595" s="60"/>
      <c r="M595" s="57"/>
      <c r="N595" s="57"/>
      <c r="O595" s="58"/>
      <c r="P595" s="58"/>
      <c r="Q595" s="57"/>
      <c r="R595" s="57"/>
      <c r="S595" s="57"/>
      <c r="T595" s="61"/>
      <c r="U595" s="61"/>
      <c r="V595" s="61" t="s">
        <v>0</v>
      </c>
      <c r="W595" s="57"/>
      <c r="X595" s="58"/>
    </row>
    <row r="596" spans="1:37" ht="24">
      <c r="A596" s="9">
        <v>119</v>
      </c>
      <c r="B596" s="10" t="s">
        <v>711</v>
      </c>
      <c r="C596" s="11" t="s">
        <v>741</v>
      </c>
      <c r="D596" s="12" t="s">
        <v>742</v>
      </c>
      <c r="E596" s="13">
        <v>1</v>
      </c>
      <c r="F596" s="14" t="s">
        <v>743</v>
      </c>
      <c r="H596" s="15">
        <f>ROUND(E596*G596,2)</f>
        <v>0</v>
      </c>
      <c r="J596" s="15">
        <f>ROUND(E596*G596,2)</f>
        <v>0</v>
      </c>
      <c r="L596" s="16">
        <f>E596*K596</f>
        <v>0</v>
      </c>
      <c r="N596" s="13">
        <f>E596*M596</f>
        <v>0</v>
      </c>
      <c r="O596" s="14">
        <v>0</v>
      </c>
      <c r="P596" s="14" t="s">
        <v>81</v>
      </c>
      <c r="V596" s="17" t="s">
        <v>539</v>
      </c>
      <c r="X596" s="11" t="s">
        <v>741</v>
      </c>
      <c r="Y596" s="11" t="s">
        <v>744</v>
      </c>
      <c r="Z596" s="14" t="s">
        <v>661</v>
      </c>
      <c r="AJ596" s="1" t="s">
        <v>542</v>
      </c>
      <c r="AK596" s="1" t="s">
        <v>85</v>
      </c>
    </row>
    <row r="597" spans="1:37" ht="12">
      <c r="A597" s="9">
        <v>120</v>
      </c>
      <c r="B597" s="10" t="s">
        <v>711</v>
      </c>
      <c r="C597" s="11" t="s">
        <v>745</v>
      </c>
      <c r="D597" s="12" t="s">
        <v>746</v>
      </c>
      <c r="F597" s="14" t="s">
        <v>55</v>
      </c>
      <c r="H597" s="15">
        <f>ROUND(E597*G597,2)</f>
        <v>0</v>
      </c>
      <c r="J597" s="15">
        <f>ROUND(E597*G597,2)</f>
        <v>0</v>
      </c>
      <c r="L597" s="16">
        <f>E597*K597</f>
        <v>0</v>
      </c>
      <c r="N597" s="13">
        <f>E597*M597</f>
        <v>0</v>
      </c>
      <c r="O597" s="14">
        <v>0</v>
      </c>
      <c r="P597" s="14" t="s">
        <v>81</v>
      </c>
      <c r="V597" s="17" t="s">
        <v>539</v>
      </c>
      <c r="X597" s="11" t="s">
        <v>745</v>
      </c>
      <c r="Y597" s="11" t="s">
        <v>747</v>
      </c>
      <c r="Z597" s="14" t="s">
        <v>708</v>
      </c>
      <c r="AJ597" s="1" t="s">
        <v>542</v>
      </c>
      <c r="AK597" s="1" t="s">
        <v>85</v>
      </c>
    </row>
    <row r="598" spans="1:37" ht="12">
      <c r="D598" s="62" t="s">
        <v>748</v>
      </c>
      <c r="E598" s="63">
        <f>J598</f>
        <v>0</v>
      </c>
      <c r="H598" s="63">
        <f>SUM(H569:H597)</f>
        <v>0</v>
      </c>
      <c r="I598" s="63">
        <f>SUM(I569:I597)</f>
        <v>0</v>
      </c>
      <c r="J598" s="63">
        <f>SUM(J569:J597)</f>
        <v>0</v>
      </c>
      <c r="L598" s="64">
        <f>SUM(L569:L597)</f>
        <v>0</v>
      </c>
      <c r="N598" s="65">
        <f>SUM(N569:N597)</f>
        <v>0</v>
      </c>
      <c r="W598" s="13">
        <f>SUM(W569:W597)</f>
        <v>0</v>
      </c>
    </row>
    <row r="600" spans="1:37">
      <c r="B600" s="11" t="s">
        <v>749</v>
      </c>
    </row>
    <row r="601" spans="1:37" ht="24">
      <c r="A601" s="9">
        <v>121</v>
      </c>
      <c r="B601" s="10" t="s">
        <v>750</v>
      </c>
      <c r="C601" s="11" t="s">
        <v>751</v>
      </c>
      <c r="D601" s="12" t="s">
        <v>752</v>
      </c>
      <c r="E601" s="13">
        <v>62</v>
      </c>
      <c r="F601" s="14" t="s">
        <v>366</v>
      </c>
      <c r="H601" s="15">
        <f>ROUND(E601*G601,2)</f>
        <v>0</v>
      </c>
      <c r="J601" s="15">
        <f>ROUND(E601*G601,2)</f>
        <v>0</v>
      </c>
      <c r="L601" s="16">
        <f>E601*K601</f>
        <v>0</v>
      </c>
      <c r="N601" s="13">
        <f>E601*M601</f>
        <v>0</v>
      </c>
      <c r="O601" s="14">
        <v>0</v>
      </c>
      <c r="P601" s="14" t="s">
        <v>81</v>
      </c>
      <c r="V601" s="17" t="s">
        <v>539</v>
      </c>
      <c r="X601" s="11" t="s">
        <v>751</v>
      </c>
      <c r="Y601" s="11" t="s">
        <v>753</v>
      </c>
      <c r="Z601" s="14" t="s">
        <v>174</v>
      </c>
      <c r="AJ601" s="1" t="s">
        <v>542</v>
      </c>
      <c r="AK601" s="1" t="s">
        <v>85</v>
      </c>
    </row>
    <row r="602" spans="1:37" ht="12">
      <c r="D602" s="56" t="s">
        <v>754</v>
      </c>
      <c r="E602" s="57"/>
      <c r="F602" s="58"/>
      <c r="G602" s="59"/>
      <c r="H602" s="59"/>
      <c r="I602" s="59"/>
      <c r="J602" s="59"/>
      <c r="K602" s="60"/>
      <c r="L602" s="60"/>
      <c r="M602" s="57"/>
      <c r="N602" s="57"/>
      <c r="O602" s="58"/>
      <c r="P602" s="58"/>
      <c r="Q602" s="57"/>
      <c r="R602" s="57"/>
      <c r="S602" s="57"/>
      <c r="T602" s="61"/>
      <c r="U602" s="61"/>
      <c r="V602" s="61" t="s">
        <v>0</v>
      </c>
      <c r="W602" s="57"/>
      <c r="X602" s="58"/>
    </row>
    <row r="603" spans="1:37" ht="12">
      <c r="D603" s="56" t="s">
        <v>755</v>
      </c>
      <c r="E603" s="57"/>
      <c r="F603" s="58"/>
      <c r="G603" s="59"/>
      <c r="H603" s="59"/>
      <c r="I603" s="59"/>
      <c r="J603" s="59"/>
      <c r="K603" s="60"/>
      <c r="L603" s="60"/>
      <c r="M603" s="57"/>
      <c r="N603" s="57"/>
      <c r="O603" s="58"/>
      <c r="P603" s="58"/>
      <c r="Q603" s="57"/>
      <c r="R603" s="57"/>
      <c r="S603" s="57"/>
      <c r="T603" s="61"/>
      <c r="U603" s="61"/>
      <c r="V603" s="61" t="s">
        <v>0</v>
      </c>
      <c r="W603" s="57"/>
      <c r="X603" s="58"/>
    </row>
    <row r="604" spans="1:37" ht="12">
      <c r="A604" s="9">
        <v>122</v>
      </c>
      <c r="B604" s="10" t="s">
        <v>750</v>
      </c>
      <c r="C604" s="11" t="s">
        <v>756</v>
      </c>
      <c r="D604" s="12" t="s">
        <v>757</v>
      </c>
      <c r="E604" s="13">
        <v>27</v>
      </c>
      <c r="F604" s="14" t="s">
        <v>366</v>
      </c>
      <c r="H604" s="15">
        <f>ROUND(E604*G604,2)</f>
        <v>0</v>
      </c>
      <c r="J604" s="15">
        <f>ROUND(E604*G604,2)</f>
        <v>0</v>
      </c>
      <c r="L604" s="16">
        <f>E604*K604</f>
        <v>0</v>
      </c>
      <c r="N604" s="13">
        <f>E604*M604</f>
        <v>0</v>
      </c>
      <c r="O604" s="14">
        <v>0</v>
      </c>
      <c r="P604" s="14" t="s">
        <v>81</v>
      </c>
      <c r="V604" s="17" t="s">
        <v>539</v>
      </c>
      <c r="X604" s="11" t="s">
        <v>756</v>
      </c>
      <c r="Y604" s="11" t="s">
        <v>758</v>
      </c>
      <c r="Z604" s="14" t="s">
        <v>174</v>
      </c>
      <c r="AJ604" s="1" t="s">
        <v>542</v>
      </c>
      <c r="AK604" s="1" t="s">
        <v>85</v>
      </c>
    </row>
    <row r="605" spans="1:37" ht="12">
      <c r="D605" s="56" t="s">
        <v>759</v>
      </c>
      <c r="E605" s="57"/>
      <c r="F605" s="58"/>
      <c r="G605" s="59"/>
      <c r="H605" s="59"/>
      <c r="I605" s="59"/>
      <c r="J605" s="59"/>
      <c r="K605" s="60"/>
      <c r="L605" s="60"/>
      <c r="M605" s="57"/>
      <c r="N605" s="57"/>
      <c r="O605" s="58"/>
      <c r="P605" s="58"/>
      <c r="Q605" s="57"/>
      <c r="R605" s="57"/>
      <c r="S605" s="57"/>
      <c r="T605" s="61"/>
      <c r="U605" s="61"/>
      <c r="V605" s="61" t="s">
        <v>0</v>
      </c>
      <c r="W605" s="57"/>
      <c r="X605" s="58"/>
    </row>
    <row r="606" spans="1:37" ht="12">
      <c r="A606" s="9">
        <v>123</v>
      </c>
      <c r="B606" s="10" t="s">
        <v>750</v>
      </c>
      <c r="C606" s="11" t="s">
        <v>760</v>
      </c>
      <c r="D606" s="12" t="s">
        <v>761</v>
      </c>
      <c r="E606" s="13">
        <v>237</v>
      </c>
      <c r="F606" s="14" t="s">
        <v>133</v>
      </c>
      <c r="H606" s="15">
        <f>ROUND(E606*G606,2)</f>
        <v>0</v>
      </c>
      <c r="J606" s="15">
        <f>ROUND(E606*G606,2)</f>
        <v>0</v>
      </c>
      <c r="L606" s="16">
        <f>E606*K606</f>
        <v>0</v>
      </c>
      <c r="N606" s="13">
        <f>E606*M606</f>
        <v>0</v>
      </c>
      <c r="O606" s="14">
        <v>0</v>
      </c>
      <c r="P606" s="14" t="s">
        <v>81</v>
      </c>
      <c r="V606" s="17" t="s">
        <v>539</v>
      </c>
      <c r="X606" s="11" t="s">
        <v>760</v>
      </c>
      <c r="Y606" s="11" t="s">
        <v>762</v>
      </c>
      <c r="Z606" s="14" t="s">
        <v>763</v>
      </c>
      <c r="AJ606" s="1" t="s">
        <v>542</v>
      </c>
      <c r="AK606" s="1" t="s">
        <v>85</v>
      </c>
    </row>
    <row r="607" spans="1:37" ht="12">
      <c r="D607" s="56" t="s">
        <v>689</v>
      </c>
      <c r="E607" s="57"/>
      <c r="F607" s="58"/>
      <c r="G607" s="59"/>
      <c r="H607" s="59"/>
      <c r="I607" s="59"/>
      <c r="J607" s="59"/>
      <c r="K607" s="60"/>
      <c r="L607" s="60"/>
      <c r="M607" s="57"/>
      <c r="N607" s="57"/>
      <c r="O607" s="58"/>
      <c r="P607" s="58"/>
      <c r="Q607" s="57"/>
      <c r="R607" s="57"/>
      <c r="S607" s="57"/>
      <c r="T607" s="61"/>
      <c r="U607" s="61"/>
      <c r="V607" s="61" t="s">
        <v>0</v>
      </c>
      <c r="W607" s="57"/>
      <c r="X607" s="58"/>
    </row>
    <row r="608" spans="1:37" ht="12">
      <c r="D608" s="56" t="s">
        <v>688</v>
      </c>
      <c r="E608" s="57"/>
      <c r="F608" s="58"/>
      <c r="G608" s="59"/>
      <c r="H608" s="59"/>
      <c r="I608" s="59"/>
      <c r="J608" s="59"/>
      <c r="K608" s="60"/>
      <c r="L608" s="60"/>
      <c r="M608" s="57"/>
      <c r="N608" s="57"/>
      <c r="O608" s="58"/>
      <c r="P608" s="58"/>
      <c r="Q608" s="57"/>
      <c r="R608" s="57"/>
      <c r="S608" s="57"/>
      <c r="T608" s="61"/>
      <c r="U608" s="61"/>
      <c r="V608" s="61" t="s">
        <v>0</v>
      </c>
      <c r="W608" s="57"/>
      <c r="X608" s="58"/>
    </row>
    <row r="609" spans="1:37" ht="12">
      <c r="A609" s="9">
        <v>124</v>
      </c>
      <c r="B609" s="10" t="s">
        <v>750</v>
      </c>
      <c r="C609" s="11" t="s">
        <v>764</v>
      </c>
      <c r="D609" s="12" t="s">
        <v>765</v>
      </c>
      <c r="E609" s="13">
        <v>17.39</v>
      </c>
      <c r="F609" s="14" t="s">
        <v>366</v>
      </c>
      <c r="H609" s="15">
        <f>ROUND(E609*G609,2)</f>
        <v>0</v>
      </c>
      <c r="J609" s="15">
        <f>ROUND(E609*G609,2)</f>
        <v>0</v>
      </c>
      <c r="L609" s="16">
        <f>E609*K609</f>
        <v>0</v>
      </c>
      <c r="N609" s="13">
        <f>E609*M609</f>
        <v>0</v>
      </c>
      <c r="O609" s="14">
        <v>0</v>
      </c>
      <c r="P609" s="14" t="s">
        <v>81</v>
      </c>
      <c r="V609" s="17" t="s">
        <v>539</v>
      </c>
      <c r="X609" s="11" t="s">
        <v>764</v>
      </c>
      <c r="Y609" s="11" t="s">
        <v>766</v>
      </c>
      <c r="Z609" s="14" t="s">
        <v>763</v>
      </c>
      <c r="AJ609" s="1" t="s">
        <v>542</v>
      </c>
      <c r="AK609" s="1" t="s">
        <v>85</v>
      </c>
    </row>
    <row r="610" spans="1:37" ht="12">
      <c r="D610" s="56" t="s">
        <v>391</v>
      </c>
      <c r="E610" s="57"/>
      <c r="F610" s="58"/>
      <c r="G610" s="59"/>
      <c r="H610" s="59"/>
      <c r="I610" s="59"/>
      <c r="J610" s="59"/>
      <c r="K610" s="60"/>
      <c r="L610" s="60"/>
      <c r="M610" s="57"/>
      <c r="N610" s="57"/>
      <c r="O610" s="58"/>
      <c r="P610" s="58"/>
      <c r="Q610" s="57"/>
      <c r="R610" s="57"/>
      <c r="S610" s="57"/>
      <c r="T610" s="61"/>
      <c r="U610" s="61"/>
      <c r="V610" s="61" t="s">
        <v>0</v>
      </c>
      <c r="W610" s="57"/>
      <c r="X610" s="58"/>
    </row>
    <row r="611" spans="1:37" ht="12">
      <c r="D611" s="56" t="s">
        <v>551</v>
      </c>
      <c r="E611" s="57"/>
      <c r="F611" s="58"/>
      <c r="G611" s="59"/>
      <c r="H611" s="59"/>
      <c r="I611" s="59"/>
      <c r="J611" s="59"/>
      <c r="K611" s="60"/>
      <c r="L611" s="60"/>
      <c r="M611" s="57"/>
      <c r="N611" s="57"/>
      <c r="O611" s="58"/>
      <c r="P611" s="58"/>
      <c r="Q611" s="57"/>
      <c r="R611" s="57"/>
      <c r="S611" s="57"/>
      <c r="T611" s="61"/>
      <c r="U611" s="61"/>
      <c r="V611" s="61" t="s">
        <v>0</v>
      </c>
      <c r="W611" s="57"/>
      <c r="X611" s="58"/>
    </row>
    <row r="612" spans="1:37" ht="12">
      <c r="D612" s="56" t="s">
        <v>767</v>
      </c>
      <c r="E612" s="57"/>
      <c r="F612" s="58"/>
      <c r="G612" s="59"/>
      <c r="H612" s="59"/>
      <c r="I612" s="59"/>
      <c r="J612" s="59"/>
      <c r="K612" s="60"/>
      <c r="L612" s="60"/>
      <c r="M612" s="57"/>
      <c r="N612" s="57"/>
      <c r="O612" s="58"/>
      <c r="P612" s="58"/>
      <c r="Q612" s="57"/>
      <c r="R612" s="57"/>
      <c r="S612" s="57"/>
      <c r="T612" s="61"/>
      <c r="U612" s="61"/>
      <c r="V612" s="61" t="s">
        <v>0</v>
      </c>
      <c r="W612" s="57"/>
      <c r="X612" s="58"/>
    </row>
    <row r="613" spans="1:37" ht="12">
      <c r="A613" s="9">
        <v>125</v>
      </c>
      <c r="B613" s="10" t="s">
        <v>750</v>
      </c>
      <c r="C613" s="11" t="s">
        <v>768</v>
      </c>
      <c r="D613" s="12" t="s">
        <v>769</v>
      </c>
      <c r="E613" s="13">
        <v>6</v>
      </c>
      <c r="F613" s="14" t="s">
        <v>104</v>
      </c>
      <c r="H613" s="15">
        <f>ROUND(E613*G613,2)</f>
        <v>0</v>
      </c>
      <c r="J613" s="15">
        <f>ROUND(E613*G613,2)</f>
        <v>0</v>
      </c>
      <c r="L613" s="16">
        <f>E613*K613</f>
        <v>0</v>
      </c>
      <c r="N613" s="13">
        <f>E613*M613</f>
        <v>0</v>
      </c>
      <c r="O613" s="14">
        <v>0</v>
      </c>
      <c r="P613" s="14" t="s">
        <v>81</v>
      </c>
      <c r="V613" s="17" t="s">
        <v>539</v>
      </c>
      <c r="X613" s="11" t="s">
        <v>768</v>
      </c>
      <c r="Y613" s="11" t="s">
        <v>770</v>
      </c>
      <c r="Z613" s="14" t="s">
        <v>763</v>
      </c>
      <c r="AJ613" s="1" t="s">
        <v>542</v>
      </c>
      <c r="AK613" s="1" t="s">
        <v>85</v>
      </c>
    </row>
    <row r="614" spans="1:37" ht="12">
      <c r="D614" s="56" t="s">
        <v>771</v>
      </c>
      <c r="E614" s="57"/>
      <c r="F614" s="58"/>
      <c r="G614" s="59"/>
      <c r="H614" s="59"/>
      <c r="I614" s="59"/>
      <c r="J614" s="59"/>
      <c r="K614" s="60"/>
      <c r="L614" s="60"/>
      <c r="M614" s="57"/>
      <c r="N614" s="57"/>
      <c r="O614" s="58"/>
      <c r="P614" s="58"/>
      <c r="Q614" s="57"/>
      <c r="R614" s="57"/>
      <c r="S614" s="57"/>
      <c r="T614" s="61"/>
      <c r="U614" s="61"/>
      <c r="V614" s="61" t="s">
        <v>0</v>
      </c>
      <c r="W614" s="57"/>
      <c r="X614" s="58"/>
    </row>
    <row r="615" spans="1:37" ht="12">
      <c r="D615" s="56" t="s">
        <v>114</v>
      </c>
      <c r="E615" s="57"/>
      <c r="F615" s="58"/>
      <c r="G615" s="59"/>
      <c r="H615" s="59"/>
      <c r="I615" s="59"/>
      <c r="J615" s="59"/>
      <c r="K615" s="60"/>
      <c r="L615" s="60"/>
      <c r="M615" s="57"/>
      <c r="N615" s="57"/>
      <c r="O615" s="58"/>
      <c r="P615" s="58"/>
      <c r="Q615" s="57"/>
      <c r="R615" s="57"/>
      <c r="S615" s="57"/>
      <c r="T615" s="61"/>
      <c r="U615" s="61"/>
      <c r="V615" s="61" t="s">
        <v>0</v>
      </c>
      <c r="W615" s="57"/>
      <c r="X615" s="58"/>
    </row>
    <row r="616" spans="1:37" ht="12">
      <c r="A616" s="9">
        <v>126</v>
      </c>
      <c r="B616" s="10" t="s">
        <v>750</v>
      </c>
      <c r="C616" s="11" t="s">
        <v>772</v>
      </c>
      <c r="D616" s="12" t="s">
        <v>773</v>
      </c>
      <c r="E616" s="13">
        <v>6</v>
      </c>
      <c r="F616" s="14" t="s">
        <v>104</v>
      </c>
      <c r="H616" s="15">
        <f>ROUND(E616*G616,2)</f>
        <v>0</v>
      </c>
      <c r="J616" s="15">
        <f>ROUND(E616*G616,2)</f>
        <v>0</v>
      </c>
      <c r="L616" s="16">
        <f>E616*K616</f>
        <v>0</v>
      </c>
      <c r="N616" s="13">
        <f>E616*M616</f>
        <v>0</v>
      </c>
      <c r="O616" s="14">
        <v>0</v>
      </c>
      <c r="P616" s="14" t="s">
        <v>81</v>
      </c>
      <c r="V616" s="17" t="s">
        <v>539</v>
      </c>
      <c r="X616" s="11" t="s">
        <v>772</v>
      </c>
      <c r="Y616" s="11" t="s">
        <v>774</v>
      </c>
      <c r="Z616" s="14" t="s">
        <v>174</v>
      </c>
      <c r="AJ616" s="1" t="s">
        <v>542</v>
      </c>
      <c r="AK616" s="1" t="s">
        <v>85</v>
      </c>
    </row>
    <row r="617" spans="1:37" ht="12">
      <c r="D617" s="56" t="s">
        <v>771</v>
      </c>
      <c r="E617" s="57"/>
      <c r="F617" s="58"/>
      <c r="G617" s="59"/>
      <c r="H617" s="59"/>
      <c r="I617" s="59"/>
      <c r="J617" s="59"/>
      <c r="K617" s="60"/>
      <c r="L617" s="60"/>
      <c r="M617" s="57"/>
      <c r="N617" s="57"/>
      <c r="O617" s="58"/>
      <c r="P617" s="58"/>
      <c r="Q617" s="57"/>
      <c r="R617" s="57"/>
      <c r="S617" s="57"/>
      <c r="T617" s="61"/>
      <c r="U617" s="61"/>
      <c r="V617" s="61" t="s">
        <v>0</v>
      </c>
      <c r="W617" s="57"/>
      <c r="X617" s="58"/>
    </row>
    <row r="618" spans="1:37" ht="12">
      <c r="D618" s="56" t="s">
        <v>114</v>
      </c>
      <c r="E618" s="57"/>
      <c r="F618" s="58"/>
      <c r="G618" s="59"/>
      <c r="H618" s="59"/>
      <c r="I618" s="59"/>
      <c r="J618" s="59"/>
      <c r="K618" s="60"/>
      <c r="L618" s="60"/>
      <c r="M618" s="57"/>
      <c r="N618" s="57"/>
      <c r="O618" s="58"/>
      <c r="P618" s="58"/>
      <c r="Q618" s="57"/>
      <c r="R618" s="57"/>
      <c r="S618" s="57"/>
      <c r="T618" s="61"/>
      <c r="U618" s="61"/>
      <c r="V618" s="61" t="s">
        <v>0</v>
      </c>
      <c r="W618" s="57"/>
      <c r="X618" s="58"/>
    </row>
    <row r="619" spans="1:37" ht="12">
      <c r="A619" s="9">
        <v>127</v>
      </c>
      <c r="B619" s="10" t="s">
        <v>750</v>
      </c>
      <c r="C619" s="11" t="s">
        <v>775</v>
      </c>
      <c r="D619" s="12" t="s">
        <v>776</v>
      </c>
      <c r="E619" s="13">
        <v>2</v>
      </c>
      <c r="F619" s="14" t="s">
        <v>104</v>
      </c>
      <c r="H619" s="15">
        <f>ROUND(E619*G619,2)</f>
        <v>0</v>
      </c>
      <c r="J619" s="15">
        <f>ROUND(E619*G619,2)</f>
        <v>0</v>
      </c>
      <c r="L619" s="16">
        <f>E619*K619</f>
        <v>0</v>
      </c>
      <c r="N619" s="13">
        <f>E619*M619</f>
        <v>0</v>
      </c>
      <c r="O619" s="14">
        <v>0</v>
      </c>
      <c r="P619" s="14" t="s">
        <v>81</v>
      </c>
      <c r="V619" s="17" t="s">
        <v>539</v>
      </c>
      <c r="X619" s="11" t="s">
        <v>775</v>
      </c>
      <c r="Y619" s="11" t="s">
        <v>777</v>
      </c>
      <c r="Z619" s="14" t="s">
        <v>763</v>
      </c>
      <c r="AJ619" s="1" t="s">
        <v>542</v>
      </c>
      <c r="AK619" s="1" t="s">
        <v>85</v>
      </c>
    </row>
    <row r="620" spans="1:37" ht="12">
      <c r="D620" s="56" t="s">
        <v>391</v>
      </c>
      <c r="E620" s="57"/>
      <c r="F620" s="58"/>
      <c r="G620" s="59"/>
      <c r="H620" s="59"/>
      <c r="I620" s="59"/>
      <c r="J620" s="59"/>
      <c r="K620" s="60"/>
      <c r="L620" s="60"/>
      <c r="M620" s="57"/>
      <c r="N620" s="57"/>
      <c r="O620" s="58"/>
      <c r="P620" s="58"/>
      <c r="Q620" s="57"/>
      <c r="R620" s="57"/>
      <c r="S620" s="57"/>
      <c r="T620" s="61"/>
      <c r="U620" s="61"/>
      <c r="V620" s="61" t="s">
        <v>0</v>
      </c>
      <c r="W620" s="57"/>
      <c r="X620" s="58"/>
    </row>
    <row r="621" spans="1:37" ht="12">
      <c r="D621" s="56" t="s">
        <v>551</v>
      </c>
      <c r="E621" s="57"/>
      <c r="F621" s="58"/>
      <c r="G621" s="59"/>
      <c r="H621" s="59"/>
      <c r="I621" s="59"/>
      <c r="J621" s="59"/>
      <c r="K621" s="60"/>
      <c r="L621" s="60"/>
      <c r="M621" s="57"/>
      <c r="N621" s="57"/>
      <c r="O621" s="58"/>
      <c r="P621" s="58"/>
      <c r="Q621" s="57"/>
      <c r="R621" s="57"/>
      <c r="S621" s="57"/>
      <c r="T621" s="61"/>
      <c r="U621" s="61"/>
      <c r="V621" s="61" t="s">
        <v>0</v>
      </c>
      <c r="W621" s="57"/>
      <c r="X621" s="58"/>
    </row>
    <row r="622" spans="1:37" ht="12">
      <c r="D622" s="56" t="s">
        <v>474</v>
      </c>
      <c r="E622" s="57"/>
      <c r="F622" s="58"/>
      <c r="G622" s="59"/>
      <c r="H622" s="59"/>
      <c r="I622" s="59"/>
      <c r="J622" s="59"/>
      <c r="K622" s="60"/>
      <c r="L622" s="60"/>
      <c r="M622" s="57"/>
      <c r="N622" s="57"/>
      <c r="O622" s="58"/>
      <c r="P622" s="58"/>
      <c r="Q622" s="57"/>
      <c r="R622" s="57"/>
      <c r="S622" s="57"/>
      <c r="T622" s="61"/>
      <c r="U622" s="61"/>
      <c r="V622" s="61" t="s">
        <v>0</v>
      </c>
      <c r="W622" s="57"/>
      <c r="X622" s="58"/>
    </row>
    <row r="623" spans="1:37" ht="12">
      <c r="A623" s="9">
        <v>128</v>
      </c>
      <c r="B623" s="10" t="s">
        <v>750</v>
      </c>
      <c r="C623" s="11" t="s">
        <v>778</v>
      </c>
      <c r="D623" s="12" t="s">
        <v>779</v>
      </c>
      <c r="E623" s="13">
        <v>22.97</v>
      </c>
      <c r="F623" s="14" t="s">
        <v>366</v>
      </c>
      <c r="H623" s="15">
        <f>ROUND(E623*G623,2)</f>
        <v>0</v>
      </c>
      <c r="J623" s="15">
        <f>ROUND(E623*G623,2)</f>
        <v>0</v>
      </c>
      <c r="L623" s="16">
        <f>E623*K623</f>
        <v>0</v>
      </c>
      <c r="N623" s="13">
        <f>E623*M623</f>
        <v>0</v>
      </c>
      <c r="O623" s="14">
        <v>0</v>
      </c>
      <c r="P623" s="14" t="s">
        <v>81</v>
      </c>
      <c r="V623" s="17" t="s">
        <v>539</v>
      </c>
      <c r="X623" s="11" t="s">
        <v>778</v>
      </c>
      <c r="Y623" s="11" t="s">
        <v>780</v>
      </c>
      <c r="Z623" s="14" t="s">
        <v>763</v>
      </c>
      <c r="AJ623" s="1" t="s">
        <v>542</v>
      </c>
      <c r="AK623" s="1" t="s">
        <v>85</v>
      </c>
    </row>
    <row r="624" spans="1:37" ht="12">
      <c r="D624" s="56" t="s">
        <v>369</v>
      </c>
      <c r="E624" s="57"/>
      <c r="F624" s="58"/>
      <c r="G624" s="59"/>
      <c r="H624" s="59"/>
      <c r="I624" s="59"/>
      <c r="J624" s="59"/>
      <c r="K624" s="60"/>
      <c r="L624" s="60"/>
      <c r="M624" s="57"/>
      <c r="N624" s="57"/>
      <c r="O624" s="58"/>
      <c r="P624" s="58"/>
      <c r="Q624" s="57"/>
      <c r="R624" s="57"/>
      <c r="S624" s="57"/>
      <c r="T624" s="61"/>
      <c r="U624" s="61"/>
      <c r="V624" s="61" t="s">
        <v>0</v>
      </c>
      <c r="W624" s="57"/>
      <c r="X624" s="58"/>
    </row>
    <row r="625" spans="1:37" ht="12">
      <c r="D625" s="56" t="s">
        <v>370</v>
      </c>
      <c r="E625" s="57"/>
      <c r="F625" s="58"/>
      <c r="G625" s="59"/>
      <c r="H625" s="59"/>
      <c r="I625" s="59"/>
      <c r="J625" s="59"/>
      <c r="K625" s="60"/>
      <c r="L625" s="60"/>
      <c r="M625" s="57"/>
      <c r="N625" s="57"/>
      <c r="O625" s="58"/>
      <c r="P625" s="58"/>
      <c r="Q625" s="57"/>
      <c r="R625" s="57"/>
      <c r="S625" s="57"/>
      <c r="T625" s="61"/>
      <c r="U625" s="61"/>
      <c r="V625" s="61" t="s">
        <v>0</v>
      </c>
      <c r="W625" s="57"/>
      <c r="X625" s="58"/>
    </row>
    <row r="626" spans="1:37" ht="12">
      <c r="D626" s="56" t="s">
        <v>371</v>
      </c>
      <c r="E626" s="57"/>
      <c r="F626" s="58"/>
      <c r="G626" s="59"/>
      <c r="H626" s="59"/>
      <c r="I626" s="59"/>
      <c r="J626" s="59"/>
      <c r="K626" s="60"/>
      <c r="L626" s="60"/>
      <c r="M626" s="57"/>
      <c r="N626" s="57"/>
      <c r="O626" s="58"/>
      <c r="P626" s="58"/>
      <c r="Q626" s="57"/>
      <c r="R626" s="57"/>
      <c r="S626" s="57"/>
      <c r="T626" s="61"/>
      <c r="U626" s="61"/>
      <c r="V626" s="61" t="s">
        <v>0</v>
      </c>
      <c r="W626" s="57"/>
      <c r="X626" s="58"/>
    </row>
    <row r="627" spans="1:37" ht="12">
      <c r="D627" s="56" t="s">
        <v>372</v>
      </c>
      <c r="E627" s="57"/>
      <c r="F627" s="58"/>
      <c r="G627" s="59"/>
      <c r="H627" s="59"/>
      <c r="I627" s="59"/>
      <c r="J627" s="59"/>
      <c r="K627" s="60"/>
      <c r="L627" s="60"/>
      <c r="M627" s="57"/>
      <c r="N627" s="57"/>
      <c r="O627" s="58"/>
      <c r="P627" s="58"/>
      <c r="Q627" s="57"/>
      <c r="R627" s="57"/>
      <c r="S627" s="57"/>
      <c r="T627" s="61"/>
      <c r="U627" s="61"/>
      <c r="V627" s="61" t="s">
        <v>0</v>
      </c>
      <c r="W627" s="57"/>
      <c r="X627" s="58"/>
    </row>
    <row r="628" spans="1:37" ht="12">
      <c r="D628" s="56" t="s">
        <v>373</v>
      </c>
      <c r="E628" s="57"/>
      <c r="F628" s="58"/>
      <c r="G628" s="59"/>
      <c r="H628" s="59"/>
      <c r="I628" s="59"/>
      <c r="J628" s="59"/>
      <c r="K628" s="60"/>
      <c r="L628" s="60"/>
      <c r="M628" s="57"/>
      <c r="N628" s="57"/>
      <c r="O628" s="58"/>
      <c r="P628" s="58"/>
      <c r="Q628" s="57"/>
      <c r="R628" s="57"/>
      <c r="S628" s="57"/>
      <c r="T628" s="61"/>
      <c r="U628" s="61"/>
      <c r="V628" s="61" t="s">
        <v>0</v>
      </c>
      <c r="W628" s="57"/>
      <c r="X628" s="58"/>
    </row>
    <row r="629" spans="1:37" ht="12">
      <c r="A629" s="9">
        <v>129</v>
      </c>
      <c r="B629" s="10" t="s">
        <v>750</v>
      </c>
      <c r="C629" s="11" t="s">
        <v>781</v>
      </c>
      <c r="D629" s="12" t="s">
        <v>782</v>
      </c>
      <c r="E629" s="13">
        <v>41.02</v>
      </c>
      <c r="F629" s="14" t="s">
        <v>366</v>
      </c>
      <c r="H629" s="15">
        <f>ROUND(E629*G629,2)</f>
        <v>0</v>
      </c>
      <c r="J629" s="15">
        <f>ROUND(E629*G629,2)</f>
        <v>0</v>
      </c>
      <c r="L629" s="16">
        <f>E629*K629</f>
        <v>0</v>
      </c>
      <c r="N629" s="13">
        <f>E629*M629</f>
        <v>0</v>
      </c>
      <c r="O629" s="14">
        <v>0</v>
      </c>
      <c r="P629" s="14" t="s">
        <v>81</v>
      </c>
      <c r="V629" s="17" t="s">
        <v>539</v>
      </c>
      <c r="X629" s="11" t="s">
        <v>781</v>
      </c>
      <c r="Y629" s="11" t="s">
        <v>783</v>
      </c>
      <c r="Z629" s="14" t="s">
        <v>763</v>
      </c>
      <c r="AJ629" s="1" t="s">
        <v>542</v>
      </c>
      <c r="AK629" s="1" t="s">
        <v>85</v>
      </c>
    </row>
    <row r="630" spans="1:37" ht="12">
      <c r="D630" s="56" t="s">
        <v>468</v>
      </c>
      <c r="E630" s="57"/>
      <c r="F630" s="58"/>
      <c r="G630" s="59"/>
      <c r="H630" s="59"/>
      <c r="I630" s="59"/>
      <c r="J630" s="59"/>
      <c r="K630" s="60"/>
      <c r="L630" s="60"/>
      <c r="M630" s="57"/>
      <c r="N630" s="57"/>
      <c r="O630" s="58"/>
      <c r="P630" s="58"/>
      <c r="Q630" s="57"/>
      <c r="R630" s="57"/>
      <c r="S630" s="57"/>
      <c r="T630" s="61"/>
      <c r="U630" s="61"/>
      <c r="V630" s="61" t="s">
        <v>0</v>
      </c>
      <c r="W630" s="57"/>
      <c r="X630" s="58"/>
    </row>
    <row r="631" spans="1:37" ht="12">
      <c r="D631" s="56" t="s">
        <v>784</v>
      </c>
      <c r="E631" s="57"/>
      <c r="F631" s="58"/>
      <c r="G631" s="59"/>
      <c r="H631" s="59"/>
      <c r="I631" s="59"/>
      <c r="J631" s="59"/>
      <c r="K631" s="60"/>
      <c r="L631" s="60"/>
      <c r="M631" s="57"/>
      <c r="N631" s="57"/>
      <c r="O631" s="58"/>
      <c r="P631" s="58"/>
      <c r="Q631" s="57"/>
      <c r="R631" s="57"/>
      <c r="S631" s="57"/>
      <c r="T631" s="61"/>
      <c r="U631" s="61"/>
      <c r="V631" s="61" t="s">
        <v>0</v>
      </c>
      <c r="W631" s="57"/>
      <c r="X631" s="58"/>
    </row>
    <row r="632" spans="1:37" ht="12">
      <c r="D632" s="56" t="s">
        <v>785</v>
      </c>
      <c r="E632" s="57"/>
      <c r="F632" s="58"/>
      <c r="G632" s="59"/>
      <c r="H632" s="59"/>
      <c r="I632" s="59"/>
      <c r="J632" s="59"/>
      <c r="K632" s="60"/>
      <c r="L632" s="60"/>
      <c r="M632" s="57"/>
      <c r="N632" s="57"/>
      <c r="O632" s="58"/>
      <c r="P632" s="58"/>
      <c r="Q632" s="57"/>
      <c r="R632" s="57"/>
      <c r="S632" s="57"/>
      <c r="T632" s="61"/>
      <c r="U632" s="61"/>
      <c r="V632" s="61" t="s">
        <v>0</v>
      </c>
      <c r="W632" s="57"/>
      <c r="X632" s="58"/>
    </row>
    <row r="633" spans="1:37" ht="12">
      <c r="D633" s="56" t="s">
        <v>89</v>
      </c>
      <c r="E633" s="57"/>
      <c r="F633" s="58"/>
      <c r="G633" s="59"/>
      <c r="H633" s="59"/>
      <c r="I633" s="59"/>
      <c r="J633" s="59"/>
      <c r="K633" s="60"/>
      <c r="L633" s="60"/>
      <c r="M633" s="57"/>
      <c r="N633" s="57"/>
      <c r="O633" s="58"/>
      <c r="P633" s="58"/>
      <c r="Q633" s="57"/>
      <c r="R633" s="57"/>
      <c r="S633" s="57"/>
      <c r="T633" s="61"/>
      <c r="U633" s="61"/>
      <c r="V633" s="61" t="s">
        <v>0</v>
      </c>
      <c r="W633" s="57"/>
      <c r="X633" s="58"/>
    </row>
    <row r="634" spans="1:37" ht="24">
      <c r="A634" s="9">
        <v>130</v>
      </c>
      <c r="B634" s="10" t="s">
        <v>750</v>
      </c>
      <c r="C634" s="11" t="s">
        <v>786</v>
      </c>
      <c r="D634" s="12" t="s">
        <v>787</v>
      </c>
      <c r="E634" s="13">
        <v>18.5</v>
      </c>
      <c r="F634" s="14" t="s">
        <v>366</v>
      </c>
      <c r="H634" s="15">
        <f>ROUND(E634*G634,2)</f>
        <v>0</v>
      </c>
      <c r="J634" s="15">
        <f>ROUND(E634*G634,2)</f>
        <v>0</v>
      </c>
      <c r="L634" s="16">
        <f>E634*K634</f>
        <v>0</v>
      </c>
      <c r="N634" s="13">
        <f>E634*M634</f>
        <v>0</v>
      </c>
      <c r="O634" s="14">
        <v>0</v>
      </c>
      <c r="P634" s="14" t="s">
        <v>81</v>
      </c>
      <c r="V634" s="17" t="s">
        <v>539</v>
      </c>
      <c r="X634" s="11" t="s">
        <v>786</v>
      </c>
      <c r="Y634" s="11" t="s">
        <v>788</v>
      </c>
      <c r="Z634" s="14" t="s">
        <v>763</v>
      </c>
      <c r="AJ634" s="1" t="s">
        <v>542</v>
      </c>
      <c r="AK634" s="1" t="s">
        <v>85</v>
      </c>
    </row>
    <row r="635" spans="1:37" ht="12">
      <c r="D635" s="56" t="s">
        <v>789</v>
      </c>
      <c r="E635" s="57"/>
      <c r="F635" s="58"/>
      <c r="G635" s="59"/>
      <c r="H635" s="59"/>
      <c r="I635" s="59"/>
      <c r="J635" s="59"/>
      <c r="K635" s="60"/>
      <c r="L635" s="60"/>
      <c r="M635" s="57"/>
      <c r="N635" s="57"/>
      <c r="O635" s="58"/>
      <c r="P635" s="58"/>
      <c r="Q635" s="57"/>
      <c r="R635" s="57"/>
      <c r="S635" s="57"/>
      <c r="T635" s="61"/>
      <c r="U635" s="61"/>
      <c r="V635" s="61" t="s">
        <v>0</v>
      </c>
      <c r="W635" s="57"/>
      <c r="X635" s="58"/>
    </row>
    <row r="636" spans="1:37" ht="12">
      <c r="D636" s="56" t="s">
        <v>790</v>
      </c>
      <c r="E636" s="57"/>
      <c r="F636" s="58"/>
      <c r="G636" s="59"/>
      <c r="H636" s="59"/>
      <c r="I636" s="59"/>
      <c r="J636" s="59"/>
      <c r="K636" s="60"/>
      <c r="L636" s="60"/>
      <c r="M636" s="57"/>
      <c r="N636" s="57"/>
      <c r="O636" s="58"/>
      <c r="P636" s="58"/>
      <c r="Q636" s="57"/>
      <c r="R636" s="57"/>
      <c r="S636" s="57"/>
      <c r="T636" s="61"/>
      <c r="U636" s="61"/>
      <c r="V636" s="61" t="s">
        <v>0</v>
      </c>
      <c r="W636" s="57"/>
      <c r="X636" s="58"/>
    </row>
    <row r="637" spans="1:37" ht="12">
      <c r="A637" s="9">
        <v>131</v>
      </c>
      <c r="B637" s="10" t="s">
        <v>750</v>
      </c>
      <c r="C637" s="11" t="s">
        <v>791</v>
      </c>
      <c r="D637" s="12" t="s">
        <v>792</v>
      </c>
      <c r="F637" s="14" t="s">
        <v>55</v>
      </c>
      <c r="H637" s="15">
        <f>ROUND(E637*G637,2)</f>
        <v>0</v>
      </c>
      <c r="J637" s="15">
        <f>ROUND(E637*G637,2)</f>
        <v>0</v>
      </c>
      <c r="L637" s="16">
        <f>E637*K637</f>
        <v>0</v>
      </c>
      <c r="N637" s="13">
        <f>E637*M637</f>
        <v>0</v>
      </c>
      <c r="O637" s="14">
        <v>0</v>
      </c>
      <c r="P637" s="14" t="s">
        <v>81</v>
      </c>
      <c r="V637" s="17" t="s">
        <v>539</v>
      </c>
      <c r="X637" s="11" t="s">
        <v>791</v>
      </c>
      <c r="Y637" s="11" t="s">
        <v>793</v>
      </c>
      <c r="Z637" s="14" t="s">
        <v>763</v>
      </c>
      <c r="AJ637" s="1" t="s">
        <v>542</v>
      </c>
      <c r="AK637" s="1" t="s">
        <v>85</v>
      </c>
    </row>
    <row r="638" spans="1:37" ht="12">
      <c r="D638" s="62" t="s">
        <v>794</v>
      </c>
      <c r="E638" s="63">
        <f>J638</f>
        <v>0</v>
      </c>
      <c r="H638" s="63">
        <f>SUM(H600:H637)</f>
        <v>0</v>
      </c>
      <c r="I638" s="63">
        <f>SUM(I600:I637)</f>
        <v>0</v>
      </c>
      <c r="J638" s="63">
        <f>SUM(J600:J637)</f>
        <v>0</v>
      </c>
      <c r="L638" s="64">
        <f>SUM(L600:L637)</f>
        <v>0</v>
      </c>
      <c r="N638" s="65">
        <f>SUM(N600:N637)</f>
        <v>0</v>
      </c>
      <c r="W638" s="13">
        <f>SUM(W600:W637)</f>
        <v>0</v>
      </c>
    </row>
    <row r="640" spans="1:37">
      <c r="B640" s="11" t="s">
        <v>795</v>
      </c>
    </row>
    <row r="641" spans="1:37" ht="12">
      <c r="A641" s="9">
        <v>132</v>
      </c>
      <c r="B641" s="10" t="s">
        <v>796</v>
      </c>
      <c r="C641" s="11" t="s">
        <v>797</v>
      </c>
      <c r="D641" s="12" t="s">
        <v>798</v>
      </c>
      <c r="E641" s="13">
        <v>73</v>
      </c>
      <c r="F641" s="14" t="s">
        <v>366</v>
      </c>
      <c r="H641" s="15">
        <f>ROUND(E641*G641,2)</f>
        <v>0</v>
      </c>
      <c r="J641" s="15">
        <f>ROUND(E641*G641,2)</f>
        <v>0</v>
      </c>
      <c r="L641" s="16">
        <f>E641*K641</f>
        <v>0</v>
      </c>
      <c r="N641" s="13">
        <f>E641*M641</f>
        <v>0</v>
      </c>
      <c r="O641" s="14">
        <v>0</v>
      </c>
      <c r="P641" s="14" t="s">
        <v>81</v>
      </c>
      <c r="V641" s="17" t="s">
        <v>539</v>
      </c>
      <c r="X641" s="11" t="s">
        <v>797</v>
      </c>
      <c r="Y641" s="11" t="s">
        <v>799</v>
      </c>
      <c r="Z641" s="14" t="s">
        <v>174</v>
      </c>
      <c r="AJ641" s="1" t="s">
        <v>542</v>
      </c>
      <c r="AK641" s="1" t="s">
        <v>85</v>
      </c>
    </row>
    <row r="642" spans="1:37" ht="12">
      <c r="D642" s="56" t="s">
        <v>800</v>
      </c>
      <c r="E642" s="57"/>
      <c r="F642" s="58"/>
      <c r="G642" s="59"/>
      <c r="H642" s="59"/>
      <c r="I642" s="59"/>
      <c r="J642" s="59"/>
      <c r="K642" s="60"/>
      <c r="L642" s="60"/>
      <c r="M642" s="57"/>
      <c r="N642" s="57"/>
      <c r="O642" s="58"/>
      <c r="P642" s="58"/>
      <c r="Q642" s="57"/>
      <c r="R642" s="57"/>
      <c r="S642" s="57"/>
      <c r="T642" s="61"/>
      <c r="U642" s="61"/>
      <c r="V642" s="61" t="s">
        <v>0</v>
      </c>
      <c r="W642" s="57"/>
      <c r="X642" s="58"/>
    </row>
    <row r="643" spans="1:37" ht="12">
      <c r="D643" s="56" t="s">
        <v>801</v>
      </c>
      <c r="E643" s="57"/>
      <c r="F643" s="58"/>
      <c r="G643" s="59"/>
      <c r="H643" s="59"/>
      <c r="I643" s="59"/>
      <c r="J643" s="59"/>
      <c r="K643" s="60"/>
      <c r="L643" s="60"/>
      <c r="M643" s="57"/>
      <c r="N643" s="57"/>
      <c r="O643" s="58"/>
      <c r="P643" s="58"/>
      <c r="Q643" s="57"/>
      <c r="R643" s="57"/>
      <c r="S643" s="57"/>
      <c r="T643" s="61"/>
      <c r="U643" s="61"/>
      <c r="V643" s="61" t="s">
        <v>0</v>
      </c>
      <c r="W643" s="57"/>
      <c r="X643" s="58"/>
    </row>
    <row r="644" spans="1:37" ht="12">
      <c r="D644" s="56" t="s">
        <v>89</v>
      </c>
      <c r="E644" s="57"/>
      <c r="F644" s="58"/>
      <c r="G644" s="59"/>
      <c r="H644" s="59"/>
      <c r="I644" s="59"/>
      <c r="J644" s="59"/>
      <c r="K644" s="60"/>
      <c r="L644" s="60"/>
      <c r="M644" s="57"/>
      <c r="N644" s="57"/>
      <c r="O644" s="58"/>
      <c r="P644" s="58"/>
      <c r="Q644" s="57"/>
      <c r="R644" s="57"/>
      <c r="S644" s="57"/>
      <c r="T644" s="61"/>
      <c r="U644" s="61"/>
      <c r="V644" s="61" t="s">
        <v>0</v>
      </c>
      <c r="W644" s="57"/>
      <c r="X644" s="58"/>
    </row>
    <row r="645" spans="1:37" ht="12">
      <c r="D645" s="56" t="s">
        <v>802</v>
      </c>
      <c r="E645" s="57"/>
      <c r="F645" s="58"/>
      <c r="G645" s="59"/>
      <c r="H645" s="59"/>
      <c r="I645" s="59"/>
      <c r="J645" s="59"/>
      <c r="K645" s="60"/>
      <c r="L645" s="60"/>
      <c r="M645" s="57"/>
      <c r="N645" s="57"/>
      <c r="O645" s="58"/>
      <c r="P645" s="58"/>
      <c r="Q645" s="57"/>
      <c r="R645" s="57"/>
      <c r="S645" s="57"/>
      <c r="T645" s="61"/>
      <c r="U645" s="61"/>
      <c r="V645" s="61" t="s">
        <v>0</v>
      </c>
      <c r="W645" s="57"/>
      <c r="X645" s="58"/>
    </row>
    <row r="646" spans="1:37" ht="12">
      <c r="D646" s="56" t="s">
        <v>803</v>
      </c>
      <c r="E646" s="57"/>
      <c r="F646" s="58"/>
      <c r="G646" s="59"/>
      <c r="H646" s="59"/>
      <c r="I646" s="59"/>
      <c r="J646" s="59"/>
      <c r="K646" s="60"/>
      <c r="L646" s="60"/>
      <c r="M646" s="57"/>
      <c r="N646" s="57"/>
      <c r="O646" s="58"/>
      <c r="P646" s="58"/>
      <c r="Q646" s="57"/>
      <c r="R646" s="57"/>
      <c r="S646" s="57"/>
      <c r="T646" s="61"/>
      <c r="U646" s="61"/>
      <c r="V646" s="61" t="s">
        <v>0</v>
      </c>
      <c r="W646" s="57"/>
      <c r="X646" s="58"/>
    </row>
    <row r="647" spans="1:37" ht="12">
      <c r="A647" s="9">
        <v>133</v>
      </c>
      <c r="B647" s="10" t="s">
        <v>374</v>
      </c>
      <c r="C647" s="11" t="s">
        <v>804</v>
      </c>
      <c r="D647" s="12" t="s">
        <v>805</v>
      </c>
      <c r="E647" s="13">
        <v>10</v>
      </c>
      <c r="F647" s="14" t="s">
        <v>104</v>
      </c>
      <c r="I647" s="15">
        <f>ROUND(E647*G647,2)</f>
        <v>0</v>
      </c>
      <c r="J647" s="15">
        <f>ROUND(E647*G647,2)</f>
        <v>0</v>
      </c>
      <c r="L647" s="16">
        <f>E647*K647</f>
        <v>0</v>
      </c>
      <c r="N647" s="13">
        <f>E647*M647</f>
        <v>0</v>
      </c>
      <c r="O647" s="14">
        <v>0</v>
      </c>
      <c r="P647" s="14" t="s">
        <v>81</v>
      </c>
      <c r="V647" s="17" t="s">
        <v>64</v>
      </c>
      <c r="X647" s="11" t="s">
        <v>804</v>
      </c>
      <c r="Y647" s="11" t="s">
        <v>804</v>
      </c>
      <c r="Z647" s="14" t="s">
        <v>174</v>
      </c>
      <c r="AA647" s="11" t="s">
        <v>81</v>
      </c>
      <c r="AJ647" s="1" t="s">
        <v>571</v>
      </c>
      <c r="AK647" s="1" t="s">
        <v>85</v>
      </c>
    </row>
    <row r="648" spans="1:37" ht="12">
      <c r="A648" s="9">
        <v>134</v>
      </c>
      <c r="B648" s="10" t="s">
        <v>374</v>
      </c>
      <c r="C648" s="11" t="s">
        <v>806</v>
      </c>
      <c r="D648" s="12" t="s">
        <v>807</v>
      </c>
      <c r="E648" s="13">
        <v>5</v>
      </c>
      <c r="F648" s="14" t="s">
        <v>104</v>
      </c>
      <c r="I648" s="15">
        <f>ROUND(E648*G648,2)</f>
        <v>0</v>
      </c>
      <c r="J648" s="15">
        <f>ROUND(E648*G648,2)</f>
        <v>0</v>
      </c>
      <c r="L648" s="16">
        <f>E648*K648</f>
        <v>0</v>
      </c>
      <c r="N648" s="13">
        <f>E648*M648</f>
        <v>0</v>
      </c>
      <c r="O648" s="14">
        <v>0</v>
      </c>
      <c r="P648" s="14" t="s">
        <v>81</v>
      </c>
      <c r="V648" s="17" t="s">
        <v>64</v>
      </c>
      <c r="X648" s="11" t="s">
        <v>806</v>
      </c>
      <c r="Y648" s="11" t="s">
        <v>808</v>
      </c>
      <c r="Z648" s="14" t="s">
        <v>174</v>
      </c>
      <c r="AA648" s="11" t="s">
        <v>81</v>
      </c>
      <c r="AJ648" s="1" t="s">
        <v>571</v>
      </c>
      <c r="AK648" s="1" t="s">
        <v>85</v>
      </c>
    </row>
    <row r="649" spans="1:37" ht="12">
      <c r="A649" s="9">
        <v>135</v>
      </c>
      <c r="B649" s="10" t="s">
        <v>796</v>
      </c>
      <c r="C649" s="11" t="s">
        <v>809</v>
      </c>
      <c r="D649" s="12" t="s">
        <v>810</v>
      </c>
      <c r="E649" s="13">
        <v>237</v>
      </c>
      <c r="F649" s="14" t="s">
        <v>133</v>
      </c>
      <c r="H649" s="15">
        <f>ROUND(E649*G649,2)</f>
        <v>0</v>
      </c>
      <c r="J649" s="15">
        <f>ROUND(E649*G649,2)</f>
        <v>0</v>
      </c>
      <c r="L649" s="16">
        <f>E649*K649</f>
        <v>0</v>
      </c>
      <c r="N649" s="13">
        <f>E649*M649</f>
        <v>0</v>
      </c>
      <c r="O649" s="14">
        <v>0</v>
      </c>
      <c r="P649" s="14" t="s">
        <v>81</v>
      </c>
      <c r="V649" s="17" t="s">
        <v>539</v>
      </c>
      <c r="X649" s="11" t="s">
        <v>809</v>
      </c>
      <c r="Y649" s="11" t="s">
        <v>811</v>
      </c>
      <c r="Z649" s="14" t="s">
        <v>541</v>
      </c>
      <c r="AJ649" s="1" t="s">
        <v>542</v>
      </c>
      <c r="AK649" s="1" t="s">
        <v>85</v>
      </c>
    </row>
    <row r="650" spans="1:37" ht="12">
      <c r="D650" s="56" t="s">
        <v>812</v>
      </c>
      <c r="E650" s="57"/>
      <c r="F650" s="58"/>
      <c r="G650" s="59"/>
      <c r="H650" s="59"/>
      <c r="I650" s="59"/>
      <c r="J650" s="59"/>
      <c r="K650" s="60"/>
      <c r="L650" s="60"/>
      <c r="M650" s="57"/>
      <c r="N650" s="57"/>
      <c r="O650" s="58"/>
      <c r="P650" s="58"/>
      <c r="Q650" s="57"/>
      <c r="R650" s="57"/>
      <c r="S650" s="57"/>
      <c r="T650" s="61"/>
      <c r="U650" s="61"/>
      <c r="V650" s="61" t="s">
        <v>0</v>
      </c>
      <c r="W650" s="57"/>
      <c r="X650" s="58"/>
    </row>
    <row r="651" spans="1:37" ht="12">
      <c r="D651" s="56" t="s">
        <v>813</v>
      </c>
      <c r="E651" s="57"/>
      <c r="F651" s="58"/>
      <c r="G651" s="59"/>
      <c r="H651" s="59"/>
      <c r="I651" s="59"/>
      <c r="J651" s="59"/>
      <c r="K651" s="60"/>
      <c r="L651" s="60"/>
      <c r="M651" s="57"/>
      <c r="N651" s="57"/>
      <c r="O651" s="58"/>
      <c r="P651" s="58"/>
      <c r="Q651" s="57"/>
      <c r="R651" s="57"/>
      <c r="S651" s="57"/>
      <c r="T651" s="61"/>
      <c r="U651" s="61"/>
      <c r="V651" s="61" t="s">
        <v>0</v>
      </c>
      <c r="W651" s="57"/>
      <c r="X651" s="58"/>
    </row>
    <row r="652" spans="1:37" ht="12">
      <c r="A652" s="9">
        <v>136</v>
      </c>
      <c r="B652" s="10" t="s">
        <v>796</v>
      </c>
      <c r="C652" s="11" t="s">
        <v>814</v>
      </c>
      <c r="D652" s="12" t="s">
        <v>815</v>
      </c>
      <c r="F652" s="14" t="s">
        <v>55</v>
      </c>
      <c r="H652" s="15">
        <f>ROUND(E652*G652,2)</f>
        <v>0</v>
      </c>
      <c r="J652" s="15">
        <f>ROUND(E652*G652,2)</f>
        <v>0</v>
      </c>
      <c r="L652" s="16">
        <f>E652*K652</f>
        <v>0</v>
      </c>
      <c r="N652" s="13">
        <f>E652*M652</f>
        <v>0</v>
      </c>
      <c r="O652" s="14">
        <v>0</v>
      </c>
      <c r="P652" s="14" t="s">
        <v>81</v>
      </c>
      <c r="V652" s="17" t="s">
        <v>539</v>
      </c>
      <c r="X652" s="11" t="s">
        <v>814</v>
      </c>
      <c r="Y652" s="11" t="s">
        <v>816</v>
      </c>
      <c r="Z652" s="14" t="s">
        <v>541</v>
      </c>
      <c r="AJ652" s="1" t="s">
        <v>542</v>
      </c>
      <c r="AK652" s="1" t="s">
        <v>85</v>
      </c>
    </row>
    <row r="653" spans="1:37" ht="12">
      <c r="D653" s="62" t="s">
        <v>817</v>
      </c>
      <c r="E653" s="63">
        <f>J653</f>
        <v>0</v>
      </c>
      <c r="H653" s="63">
        <f>SUM(H640:H652)</f>
        <v>0</v>
      </c>
      <c r="I653" s="63">
        <f>SUM(I640:I652)</f>
        <v>0</v>
      </c>
      <c r="J653" s="63">
        <f>SUM(J640:J652)</f>
        <v>0</v>
      </c>
      <c r="L653" s="64">
        <f>SUM(L640:L652)</f>
        <v>0</v>
      </c>
      <c r="N653" s="65">
        <f>SUM(N640:N652)</f>
        <v>0</v>
      </c>
      <c r="W653" s="13">
        <f>SUM(W640:W652)</f>
        <v>0</v>
      </c>
    </row>
    <row r="655" spans="1:37">
      <c r="B655" s="11" t="s">
        <v>818</v>
      </c>
    </row>
    <row r="656" spans="1:37" ht="12">
      <c r="A656" s="9">
        <v>137</v>
      </c>
      <c r="B656" s="10" t="s">
        <v>819</v>
      </c>
      <c r="C656" s="11" t="s">
        <v>820</v>
      </c>
      <c r="D656" s="12" t="s">
        <v>821</v>
      </c>
      <c r="E656" s="13">
        <v>1</v>
      </c>
      <c r="F656" s="14" t="s">
        <v>104</v>
      </c>
      <c r="H656" s="15">
        <f>ROUND(E656*G656,2)</f>
        <v>0</v>
      </c>
      <c r="J656" s="15">
        <f>ROUND(E656*G656,2)</f>
        <v>0</v>
      </c>
      <c r="L656" s="16">
        <f>E656*K656</f>
        <v>0</v>
      </c>
      <c r="N656" s="13">
        <f>E656*M656</f>
        <v>0</v>
      </c>
      <c r="O656" s="14">
        <v>0</v>
      </c>
      <c r="P656" s="14" t="s">
        <v>81</v>
      </c>
      <c r="V656" s="17" t="s">
        <v>539</v>
      </c>
      <c r="X656" s="11" t="s">
        <v>820</v>
      </c>
      <c r="Y656" s="11" t="s">
        <v>822</v>
      </c>
      <c r="Z656" s="14" t="s">
        <v>174</v>
      </c>
      <c r="AJ656" s="1" t="s">
        <v>542</v>
      </c>
      <c r="AK656" s="1" t="s">
        <v>85</v>
      </c>
    </row>
    <row r="657" spans="1:37" ht="12">
      <c r="D657" s="56" t="s">
        <v>823</v>
      </c>
      <c r="E657" s="57"/>
      <c r="F657" s="58"/>
      <c r="G657" s="59"/>
      <c r="H657" s="59"/>
      <c r="I657" s="59"/>
      <c r="J657" s="59"/>
      <c r="K657" s="60"/>
      <c r="L657" s="60"/>
      <c r="M657" s="57"/>
      <c r="N657" s="57"/>
      <c r="O657" s="58"/>
      <c r="P657" s="58"/>
      <c r="Q657" s="57"/>
      <c r="R657" s="57"/>
      <c r="S657" s="57"/>
      <c r="T657" s="61"/>
      <c r="U657" s="61"/>
      <c r="V657" s="61" t="s">
        <v>0</v>
      </c>
      <c r="W657" s="57"/>
      <c r="X657" s="58"/>
    </row>
    <row r="658" spans="1:37" ht="12">
      <c r="D658" s="56" t="s">
        <v>106</v>
      </c>
      <c r="E658" s="57"/>
      <c r="F658" s="58"/>
      <c r="G658" s="59"/>
      <c r="H658" s="59"/>
      <c r="I658" s="59"/>
      <c r="J658" s="59"/>
      <c r="K658" s="60"/>
      <c r="L658" s="60"/>
      <c r="M658" s="57"/>
      <c r="N658" s="57"/>
      <c r="O658" s="58"/>
      <c r="P658" s="58"/>
      <c r="Q658" s="57"/>
      <c r="R658" s="57"/>
      <c r="S658" s="57"/>
      <c r="T658" s="61"/>
      <c r="U658" s="61"/>
      <c r="V658" s="61" t="s">
        <v>0</v>
      </c>
      <c r="W658" s="57"/>
      <c r="X658" s="58"/>
    </row>
    <row r="659" spans="1:37" ht="12">
      <c r="A659" s="9">
        <v>138</v>
      </c>
      <c r="B659" s="10" t="s">
        <v>374</v>
      </c>
      <c r="C659" s="11" t="s">
        <v>824</v>
      </c>
      <c r="D659" s="12" t="s">
        <v>825</v>
      </c>
      <c r="E659" s="13">
        <v>1</v>
      </c>
      <c r="F659" s="14" t="s">
        <v>104</v>
      </c>
      <c r="I659" s="15">
        <f>ROUND(E659*G659,2)</f>
        <v>0</v>
      </c>
      <c r="J659" s="15">
        <f>ROUND(E659*G659,2)</f>
        <v>0</v>
      </c>
      <c r="L659" s="16">
        <f>E659*K659</f>
        <v>0</v>
      </c>
      <c r="N659" s="13">
        <f>E659*M659</f>
        <v>0</v>
      </c>
      <c r="O659" s="14">
        <v>0</v>
      </c>
      <c r="P659" s="14" t="s">
        <v>81</v>
      </c>
      <c r="V659" s="17" t="s">
        <v>64</v>
      </c>
      <c r="X659" s="11" t="s">
        <v>824</v>
      </c>
      <c r="Y659" s="11" t="s">
        <v>824</v>
      </c>
      <c r="Z659" s="14" t="s">
        <v>174</v>
      </c>
      <c r="AA659" s="11" t="s">
        <v>81</v>
      </c>
      <c r="AJ659" s="1" t="s">
        <v>571</v>
      </c>
      <c r="AK659" s="1" t="s">
        <v>85</v>
      </c>
    </row>
    <row r="660" spans="1:37" ht="12">
      <c r="D660" s="56" t="s">
        <v>826</v>
      </c>
      <c r="E660" s="57"/>
      <c r="F660" s="58"/>
      <c r="G660" s="59"/>
      <c r="H660" s="59"/>
      <c r="I660" s="59"/>
      <c r="J660" s="59"/>
      <c r="K660" s="60"/>
      <c r="L660" s="60"/>
      <c r="M660" s="57"/>
      <c r="N660" s="57"/>
      <c r="O660" s="58"/>
      <c r="P660" s="58"/>
      <c r="Q660" s="57"/>
      <c r="R660" s="57"/>
      <c r="S660" s="57"/>
      <c r="T660" s="61"/>
      <c r="U660" s="61"/>
      <c r="V660" s="61" t="s">
        <v>0</v>
      </c>
      <c r="W660" s="57"/>
      <c r="X660" s="58"/>
    </row>
    <row r="661" spans="1:37" ht="12">
      <c r="D661" s="56" t="s">
        <v>106</v>
      </c>
      <c r="E661" s="57"/>
      <c r="F661" s="58"/>
      <c r="G661" s="59"/>
      <c r="H661" s="59"/>
      <c r="I661" s="59"/>
      <c r="J661" s="59"/>
      <c r="K661" s="60"/>
      <c r="L661" s="60"/>
      <c r="M661" s="57"/>
      <c r="N661" s="57"/>
      <c r="O661" s="58"/>
      <c r="P661" s="58"/>
      <c r="Q661" s="57"/>
      <c r="R661" s="57"/>
      <c r="S661" s="57"/>
      <c r="T661" s="61"/>
      <c r="U661" s="61"/>
      <c r="V661" s="61" t="s">
        <v>0</v>
      </c>
      <c r="W661" s="57"/>
      <c r="X661" s="58"/>
    </row>
    <row r="662" spans="1:37" ht="12">
      <c r="A662" s="9">
        <v>139</v>
      </c>
      <c r="B662" s="10" t="s">
        <v>819</v>
      </c>
      <c r="C662" s="11" t="s">
        <v>827</v>
      </c>
      <c r="D662" s="12" t="s">
        <v>828</v>
      </c>
      <c r="E662" s="13">
        <v>3</v>
      </c>
      <c r="F662" s="14" t="s">
        <v>104</v>
      </c>
      <c r="H662" s="15">
        <f>ROUND(E662*G662,2)</f>
        <v>0</v>
      </c>
      <c r="J662" s="15">
        <f>ROUND(E662*G662,2)</f>
        <v>0</v>
      </c>
      <c r="L662" s="16">
        <f>E662*K662</f>
        <v>0</v>
      </c>
      <c r="N662" s="13">
        <f>E662*M662</f>
        <v>0</v>
      </c>
      <c r="O662" s="14">
        <v>0</v>
      </c>
      <c r="P662" s="14" t="s">
        <v>81</v>
      </c>
      <c r="V662" s="17" t="s">
        <v>539</v>
      </c>
      <c r="X662" s="11" t="s">
        <v>827</v>
      </c>
      <c r="Y662" s="11" t="s">
        <v>829</v>
      </c>
      <c r="Z662" s="14" t="s">
        <v>368</v>
      </c>
      <c r="AJ662" s="1" t="s">
        <v>542</v>
      </c>
      <c r="AK662" s="1" t="s">
        <v>85</v>
      </c>
    </row>
    <row r="663" spans="1:37" ht="12">
      <c r="D663" s="56" t="s">
        <v>830</v>
      </c>
      <c r="E663" s="57"/>
      <c r="F663" s="58"/>
      <c r="G663" s="59"/>
      <c r="H663" s="59"/>
      <c r="I663" s="59"/>
      <c r="J663" s="59"/>
      <c r="K663" s="60"/>
      <c r="L663" s="60"/>
      <c r="M663" s="57"/>
      <c r="N663" s="57"/>
      <c r="O663" s="58"/>
      <c r="P663" s="58"/>
      <c r="Q663" s="57"/>
      <c r="R663" s="57"/>
      <c r="S663" s="57"/>
      <c r="T663" s="61"/>
      <c r="U663" s="61"/>
      <c r="V663" s="61" t="s">
        <v>0</v>
      </c>
      <c r="W663" s="57"/>
      <c r="X663" s="58"/>
    </row>
    <row r="664" spans="1:37" ht="12">
      <c r="D664" s="56" t="s">
        <v>831</v>
      </c>
      <c r="E664" s="57"/>
      <c r="F664" s="58"/>
      <c r="G664" s="59"/>
      <c r="H664" s="59"/>
      <c r="I664" s="59"/>
      <c r="J664" s="59"/>
      <c r="K664" s="60"/>
      <c r="L664" s="60"/>
      <c r="M664" s="57"/>
      <c r="N664" s="57"/>
      <c r="O664" s="58"/>
      <c r="P664" s="58"/>
      <c r="Q664" s="57"/>
      <c r="R664" s="57"/>
      <c r="S664" s="57"/>
      <c r="T664" s="61"/>
      <c r="U664" s="61"/>
      <c r="V664" s="61" t="s">
        <v>0</v>
      </c>
      <c r="W664" s="57"/>
      <c r="X664" s="58"/>
    </row>
    <row r="665" spans="1:37" ht="12">
      <c r="D665" s="56" t="s">
        <v>89</v>
      </c>
      <c r="E665" s="57"/>
      <c r="F665" s="58"/>
      <c r="G665" s="59"/>
      <c r="H665" s="59"/>
      <c r="I665" s="59"/>
      <c r="J665" s="59"/>
      <c r="K665" s="60"/>
      <c r="L665" s="60"/>
      <c r="M665" s="57"/>
      <c r="N665" s="57"/>
      <c r="O665" s="58"/>
      <c r="P665" s="58"/>
      <c r="Q665" s="57"/>
      <c r="R665" s="57"/>
      <c r="S665" s="57"/>
      <c r="T665" s="61"/>
      <c r="U665" s="61"/>
      <c r="V665" s="61" t="s">
        <v>0</v>
      </c>
      <c r="W665" s="57"/>
      <c r="X665" s="58"/>
    </row>
    <row r="666" spans="1:37" ht="12">
      <c r="D666" s="56" t="s">
        <v>832</v>
      </c>
      <c r="E666" s="57"/>
      <c r="F666" s="58"/>
      <c r="G666" s="59"/>
      <c r="H666" s="59"/>
      <c r="I666" s="59"/>
      <c r="J666" s="59"/>
      <c r="K666" s="60"/>
      <c r="L666" s="60"/>
      <c r="M666" s="57"/>
      <c r="N666" s="57"/>
      <c r="O666" s="58"/>
      <c r="P666" s="58"/>
      <c r="Q666" s="57"/>
      <c r="R666" s="57"/>
      <c r="S666" s="57"/>
      <c r="T666" s="61"/>
      <c r="U666" s="61"/>
      <c r="V666" s="61" t="s">
        <v>0</v>
      </c>
      <c r="W666" s="57"/>
      <c r="X666" s="58"/>
    </row>
    <row r="667" spans="1:37" ht="12">
      <c r="D667" s="56" t="s">
        <v>106</v>
      </c>
      <c r="E667" s="57"/>
      <c r="F667" s="58"/>
      <c r="G667" s="59"/>
      <c r="H667" s="59"/>
      <c r="I667" s="59"/>
      <c r="J667" s="59"/>
      <c r="K667" s="60"/>
      <c r="L667" s="60"/>
      <c r="M667" s="57"/>
      <c r="N667" s="57"/>
      <c r="O667" s="58"/>
      <c r="P667" s="58"/>
      <c r="Q667" s="57"/>
      <c r="R667" s="57"/>
      <c r="S667" s="57"/>
      <c r="T667" s="61"/>
      <c r="U667" s="61"/>
      <c r="V667" s="61" t="s">
        <v>0</v>
      </c>
      <c r="W667" s="57"/>
      <c r="X667" s="58"/>
    </row>
    <row r="668" spans="1:37" ht="24">
      <c r="A668" s="9">
        <v>140</v>
      </c>
      <c r="B668" s="10" t="s">
        <v>374</v>
      </c>
      <c r="C668" s="11" t="s">
        <v>833</v>
      </c>
      <c r="D668" s="12" t="s">
        <v>834</v>
      </c>
      <c r="E668" s="13">
        <v>1</v>
      </c>
      <c r="F668" s="14" t="s">
        <v>104</v>
      </c>
      <c r="I668" s="15">
        <f>ROUND(E668*G668,2)</f>
        <v>0</v>
      </c>
      <c r="J668" s="15">
        <f>ROUND(E668*G668,2)</f>
        <v>0</v>
      </c>
      <c r="L668" s="16">
        <f>E668*K668</f>
        <v>0</v>
      </c>
      <c r="N668" s="13">
        <f>E668*M668</f>
        <v>0</v>
      </c>
      <c r="O668" s="14">
        <v>0</v>
      </c>
      <c r="P668" s="14" t="s">
        <v>81</v>
      </c>
      <c r="V668" s="17" t="s">
        <v>64</v>
      </c>
      <c r="X668" s="11" t="s">
        <v>833</v>
      </c>
      <c r="Y668" s="11" t="s">
        <v>835</v>
      </c>
      <c r="Z668" s="14" t="s">
        <v>836</v>
      </c>
      <c r="AA668" s="11" t="s">
        <v>81</v>
      </c>
      <c r="AJ668" s="1" t="s">
        <v>571</v>
      </c>
      <c r="AK668" s="1" t="s">
        <v>85</v>
      </c>
    </row>
    <row r="669" spans="1:37" ht="12">
      <c r="D669" s="56" t="s">
        <v>832</v>
      </c>
      <c r="E669" s="57"/>
      <c r="F669" s="58"/>
      <c r="G669" s="59"/>
      <c r="H669" s="59"/>
      <c r="I669" s="59"/>
      <c r="J669" s="59"/>
      <c r="K669" s="60"/>
      <c r="L669" s="60"/>
      <c r="M669" s="57"/>
      <c r="N669" s="57"/>
      <c r="O669" s="58"/>
      <c r="P669" s="58"/>
      <c r="Q669" s="57"/>
      <c r="R669" s="57"/>
      <c r="S669" s="57"/>
      <c r="T669" s="61"/>
      <c r="U669" s="61"/>
      <c r="V669" s="61" t="s">
        <v>0</v>
      </c>
      <c r="W669" s="57"/>
      <c r="X669" s="58"/>
    </row>
    <row r="670" spans="1:37" ht="12">
      <c r="D670" s="56" t="s">
        <v>106</v>
      </c>
      <c r="E670" s="57"/>
      <c r="F670" s="58"/>
      <c r="G670" s="59"/>
      <c r="H670" s="59"/>
      <c r="I670" s="59"/>
      <c r="J670" s="59"/>
      <c r="K670" s="60"/>
      <c r="L670" s="60"/>
      <c r="M670" s="57"/>
      <c r="N670" s="57"/>
      <c r="O670" s="58"/>
      <c r="P670" s="58"/>
      <c r="Q670" s="57"/>
      <c r="R670" s="57"/>
      <c r="S670" s="57"/>
      <c r="T670" s="61"/>
      <c r="U670" s="61"/>
      <c r="V670" s="61" t="s">
        <v>0</v>
      </c>
      <c r="W670" s="57"/>
      <c r="X670" s="58"/>
    </row>
    <row r="671" spans="1:37" ht="24">
      <c r="A671" s="9">
        <v>141</v>
      </c>
      <c r="B671" s="10" t="s">
        <v>374</v>
      </c>
      <c r="C671" s="11" t="s">
        <v>837</v>
      </c>
      <c r="D671" s="12" t="s">
        <v>838</v>
      </c>
      <c r="E671" s="13">
        <v>2</v>
      </c>
      <c r="F671" s="14" t="s">
        <v>104</v>
      </c>
      <c r="I671" s="15">
        <f>ROUND(E671*G671,2)</f>
        <v>0</v>
      </c>
      <c r="J671" s="15">
        <f>ROUND(E671*G671,2)</f>
        <v>0</v>
      </c>
      <c r="L671" s="16">
        <f>E671*K671</f>
        <v>0</v>
      </c>
      <c r="N671" s="13">
        <f>E671*M671</f>
        <v>0</v>
      </c>
      <c r="O671" s="14">
        <v>0</v>
      </c>
      <c r="P671" s="14" t="s">
        <v>81</v>
      </c>
      <c r="V671" s="17" t="s">
        <v>64</v>
      </c>
      <c r="X671" s="11" t="s">
        <v>837</v>
      </c>
      <c r="Y671" s="11" t="s">
        <v>839</v>
      </c>
      <c r="Z671" s="14" t="s">
        <v>836</v>
      </c>
      <c r="AA671" s="11" t="s">
        <v>81</v>
      </c>
      <c r="AJ671" s="1" t="s">
        <v>571</v>
      </c>
      <c r="AK671" s="1" t="s">
        <v>85</v>
      </c>
    </row>
    <row r="672" spans="1:37" ht="12">
      <c r="D672" s="56" t="s">
        <v>830</v>
      </c>
      <c r="E672" s="57"/>
      <c r="F672" s="58"/>
      <c r="G672" s="59"/>
      <c r="H672" s="59"/>
      <c r="I672" s="59"/>
      <c r="J672" s="59"/>
      <c r="K672" s="60"/>
      <c r="L672" s="60"/>
      <c r="M672" s="57"/>
      <c r="N672" s="57"/>
      <c r="O672" s="58"/>
      <c r="P672" s="58"/>
      <c r="Q672" s="57"/>
      <c r="R672" s="57"/>
      <c r="S672" s="57"/>
      <c r="T672" s="61"/>
      <c r="U672" s="61"/>
      <c r="V672" s="61" t="s">
        <v>0</v>
      </c>
      <c r="W672" s="57"/>
      <c r="X672" s="58"/>
    </row>
    <row r="673" spans="1:37" ht="12">
      <c r="D673" s="56" t="s">
        <v>831</v>
      </c>
      <c r="E673" s="57"/>
      <c r="F673" s="58"/>
      <c r="G673" s="59"/>
      <c r="H673" s="59"/>
      <c r="I673" s="59"/>
      <c r="J673" s="59"/>
      <c r="K673" s="60"/>
      <c r="L673" s="60"/>
      <c r="M673" s="57"/>
      <c r="N673" s="57"/>
      <c r="O673" s="58"/>
      <c r="P673" s="58"/>
      <c r="Q673" s="57"/>
      <c r="R673" s="57"/>
      <c r="S673" s="57"/>
      <c r="T673" s="61"/>
      <c r="U673" s="61"/>
      <c r="V673" s="61" t="s">
        <v>0</v>
      </c>
      <c r="W673" s="57"/>
      <c r="X673" s="58"/>
    </row>
    <row r="674" spans="1:37" ht="24">
      <c r="A674" s="9">
        <v>142</v>
      </c>
      <c r="B674" s="10" t="s">
        <v>819</v>
      </c>
      <c r="C674" s="11" t="s">
        <v>840</v>
      </c>
      <c r="D674" s="12" t="s">
        <v>841</v>
      </c>
      <c r="E674" s="13">
        <v>1</v>
      </c>
      <c r="F674" s="14" t="s">
        <v>104</v>
      </c>
      <c r="H674" s="15">
        <f>ROUND(E674*G674,2)</f>
        <v>0</v>
      </c>
      <c r="J674" s="15">
        <f>ROUND(E674*G674,2)</f>
        <v>0</v>
      </c>
      <c r="L674" s="16">
        <f>E674*K674</f>
        <v>0</v>
      </c>
      <c r="N674" s="13">
        <f>E674*M674</f>
        <v>0</v>
      </c>
      <c r="O674" s="14">
        <v>0</v>
      </c>
      <c r="P674" s="14" t="s">
        <v>81</v>
      </c>
      <c r="V674" s="17" t="s">
        <v>539</v>
      </c>
      <c r="X674" s="11" t="s">
        <v>840</v>
      </c>
      <c r="Y674" s="11" t="s">
        <v>842</v>
      </c>
      <c r="Z674" s="14" t="s">
        <v>174</v>
      </c>
      <c r="AJ674" s="1" t="s">
        <v>542</v>
      </c>
      <c r="AK674" s="1" t="s">
        <v>85</v>
      </c>
    </row>
    <row r="675" spans="1:37" ht="12">
      <c r="D675" s="56" t="s">
        <v>106</v>
      </c>
      <c r="E675" s="57"/>
      <c r="F675" s="58"/>
      <c r="G675" s="59"/>
      <c r="H675" s="59"/>
      <c r="I675" s="59"/>
      <c r="J675" s="59"/>
      <c r="K675" s="60"/>
      <c r="L675" s="60"/>
      <c r="M675" s="57"/>
      <c r="N675" s="57"/>
      <c r="O675" s="58"/>
      <c r="P675" s="58"/>
      <c r="Q675" s="57"/>
      <c r="R675" s="57"/>
      <c r="S675" s="57"/>
      <c r="T675" s="61"/>
      <c r="U675" s="61"/>
      <c r="V675" s="61" t="s">
        <v>0</v>
      </c>
      <c r="W675" s="57"/>
      <c r="X675" s="58"/>
    </row>
    <row r="676" spans="1:37" ht="12">
      <c r="A676" s="9">
        <v>143</v>
      </c>
      <c r="B676" s="10" t="s">
        <v>374</v>
      </c>
      <c r="C676" s="11" t="s">
        <v>843</v>
      </c>
      <c r="D676" s="12" t="s">
        <v>844</v>
      </c>
      <c r="E676" s="13">
        <v>1</v>
      </c>
      <c r="F676" s="14" t="s">
        <v>104</v>
      </c>
      <c r="I676" s="15">
        <f>ROUND(E676*G676,2)</f>
        <v>0</v>
      </c>
      <c r="J676" s="15">
        <f>ROUND(E676*G676,2)</f>
        <v>0</v>
      </c>
      <c r="L676" s="16">
        <f>E676*K676</f>
        <v>0</v>
      </c>
      <c r="N676" s="13">
        <f>E676*M676</f>
        <v>0</v>
      </c>
      <c r="O676" s="14">
        <v>0</v>
      </c>
      <c r="P676" s="14" t="s">
        <v>81</v>
      </c>
      <c r="V676" s="17" t="s">
        <v>64</v>
      </c>
      <c r="X676" s="11" t="s">
        <v>843</v>
      </c>
      <c r="Y676" s="11" t="s">
        <v>843</v>
      </c>
      <c r="Z676" s="14" t="s">
        <v>836</v>
      </c>
      <c r="AA676" s="11" t="s">
        <v>81</v>
      </c>
      <c r="AJ676" s="1" t="s">
        <v>571</v>
      </c>
      <c r="AK676" s="1" t="s">
        <v>85</v>
      </c>
    </row>
    <row r="677" spans="1:37" ht="12">
      <c r="A677" s="9">
        <v>144</v>
      </c>
      <c r="B677" s="10" t="s">
        <v>819</v>
      </c>
      <c r="C677" s="11" t="s">
        <v>845</v>
      </c>
      <c r="D677" s="12" t="s">
        <v>846</v>
      </c>
      <c r="F677" s="14" t="s">
        <v>55</v>
      </c>
      <c r="H677" s="15">
        <f>ROUND(E677*G677,2)</f>
        <v>0</v>
      </c>
      <c r="J677" s="15">
        <f>ROUND(E677*G677,2)</f>
        <v>0</v>
      </c>
      <c r="L677" s="16">
        <f>E677*K677</f>
        <v>0</v>
      </c>
      <c r="N677" s="13">
        <f>E677*M677</f>
        <v>0</v>
      </c>
      <c r="O677" s="14">
        <v>0</v>
      </c>
      <c r="P677" s="14" t="s">
        <v>81</v>
      </c>
      <c r="V677" s="17" t="s">
        <v>539</v>
      </c>
      <c r="X677" s="11" t="s">
        <v>845</v>
      </c>
      <c r="Y677" s="11" t="s">
        <v>847</v>
      </c>
      <c r="Z677" s="14" t="s">
        <v>708</v>
      </c>
      <c r="AJ677" s="1" t="s">
        <v>542</v>
      </c>
      <c r="AK677" s="1" t="s">
        <v>85</v>
      </c>
    </row>
    <row r="678" spans="1:37" ht="12">
      <c r="D678" s="62" t="s">
        <v>848</v>
      </c>
      <c r="E678" s="63">
        <f>J678</f>
        <v>0</v>
      </c>
      <c r="H678" s="63">
        <f>SUM(H655:H677)</f>
        <v>0</v>
      </c>
      <c r="I678" s="63">
        <f>SUM(I655:I677)</f>
        <v>0</v>
      </c>
      <c r="J678" s="63">
        <f>SUM(J655:J677)</f>
        <v>0</v>
      </c>
      <c r="L678" s="64">
        <f>SUM(L655:L677)</f>
        <v>0</v>
      </c>
      <c r="N678" s="65">
        <f>SUM(N655:N677)</f>
        <v>0</v>
      </c>
      <c r="W678" s="13">
        <f>SUM(W655:W677)</f>
        <v>0</v>
      </c>
    </row>
    <row r="680" spans="1:37">
      <c r="B680" s="11" t="s">
        <v>849</v>
      </c>
    </row>
    <row r="681" spans="1:37" ht="12">
      <c r="A681" s="9">
        <v>145</v>
      </c>
      <c r="B681" s="10" t="s">
        <v>850</v>
      </c>
      <c r="C681" s="11" t="s">
        <v>851</v>
      </c>
      <c r="D681" s="12" t="s">
        <v>852</v>
      </c>
      <c r="E681" s="13">
        <v>22.3</v>
      </c>
      <c r="F681" s="14" t="s">
        <v>133</v>
      </c>
      <c r="H681" s="15">
        <f>ROUND(E681*G681,2)</f>
        <v>0</v>
      </c>
      <c r="J681" s="15">
        <f>ROUND(E681*G681,2)</f>
        <v>0</v>
      </c>
      <c r="L681" s="16">
        <f>E681*K681</f>
        <v>0</v>
      </c>
      <c r="N681" s="13">
        <f>E681*M681</f>
        <v>0</v>
      </c>
      <c r="O681" s="14">
        <v>0</v>
      </c>
      <c r="P681" s="14" t="s">
        <v>81</v>
      </c>
      <c r="V681" s="17" t="s">
        <v>539</v>
      </c>
      <c r="X681" s="11" t="s">
        <v>851</v>
      </c>
      <c r="Y681" s="11" t="s">
        <v>853</v>
      </c>
      <c r="Z681" s="14" t="s">
        <v>854</v>
      </c>
      <c r="AJ681" s="1" t="s">
        <v>542</v>
      </c>
      <c r="AK681" s="1" t="s">
        <v>85</v>
      </c>
    </row>
    <row r="682" spans="1:37" ht="12">
      <c r="D682" s="56" t="s">
        <v>391</v>
      </c>
      <c r="E682" s="57"/>
      <c r="F682" s="58"/>
      <c r="G682" s="59"/>
      <c r="H682" s="59"/>
      <c r="I682" s="59"/>
      <c r="J682" s="59"/>
      <c r="K682" s="60"/>
      <c r="L682" s="60"/>
      <c r="M682" s="57"/>
      <c r="N682" s="57"/>
      <c r="O682" s="58"/>
      <c r="P682" s="58"/>
      <c r="Q682" s="57"/>
      <c r="R682" s="57"/>
      <c r="S682" s="57"/>
      <c r="T682" s="61"/>
      <c r="U682" s="61"/>
      <c r="V682" s="61" t="s">
        <v>0</v>
      </c>
      <c r="W682" s="57"/>
      <c r="X682" s="58"/>
    </row>
    <row r="683" spans="1:37" ht="12">
      <c r="D683" s="56" t="s">
        <v>855</v>
      </c>
      <c r="E683" s="57"/>
      <c r="F683" s="58"/>
      <c r="G683" s="59"/>
      <c r="H683" s="59"/>
      <c r="I683" s="59"/>
      <c r="J683" s="59"/>
      <c r="K683" s="60"/>
      <c r="L683" s="60"/>
      <c r="M683" s="57"/>
      <c r="N683" s="57"/>
      <c r="O683" s="58"/>
      <c r="P683" s="58"/>
      <c r="Q683" s="57"/>
      <c r="R683" s="57"/>
      <c r="S683" s="57"/>
      <c r="T683" s="61"/>
      <c r="U683" s="61"/>
      <c r="V683" s="61" t="s">
        <v>0</v>
      </c>
      <c r="W683" s="57"/>
      <c r="X683" s="58"/>
    </row>
    <row r="684" spans="1:37" ht="12">
      <c r="D684" s="56" t="s">
        <v>856</v>
      </c>
      <c r="E684" s="57"/>
      <c r="F684" s="58"/>
      <c r="G684" s="59"/>
      <c r="H684" s="59"/>
      <c r="I684" s="59"/>
      <c r="J684" s="59"/>
      <c r="K684" s="60"/>
      <c r="L684" s="60"/>
      <c r="M684" s="57"/>
      <c r="N684" s="57"/>
      <c r="O684" s="58"/>
      <c r="P684" s="58"/>
      <c r="Q684" s="57"/>
      <c r="R684" s="57"/>
      <c r="S684" s="57"/>
      <c r="T684" s="61"/>
      <c r="U684" s="61"/>
      <c r="V684" s="61" t="s">
        <v>0</v>
      </c>
      <c r="W684" s="57"/>
      <c r="X684" s="58"/>
    </row>
    <row r="685" spans="1:37" ht="12">
      <c r="D685" s="56" t="s">
        <v>89</v>
      </c>
      <c r="E685" s="57"/>
      <c r="F685" s="58"/>
      <c r="G685" s="59"/>
      <c r="H685" s="59"/>
      <c r="I685" s="59"/>
      <c r="J685" s="59"/>
      <c r="K685" s="60"/>
      <c r="L685" s="60"/>
      <c r="M685" s="57"/>
      <c r="N685" s="57"/>
      <c r="O685" s="58"/>
      <c r="P685" s="58"/>
      <c r="Q685" s="57"/>
      <c r="R685" s="57"/>
      <c r="S685" s="57"/>
      <c r="T685" s="61"/>
      <c r="U685" s="61"/>
      <c r="V685" s="61" t="s">
        <v>0</v>
      </c>
      <c r="W685" s="57"/>
      <c r="X685" s="58"/>
    </row>
    <row r="686" spans="1:37" ht="12">
      <c r="A686" s="9">
        <v>146</v>
      </c>
      <c r="B686" s="10" t="s">
        <v>850</v>
      </c>
      <c r="C686" s="11" t="s">
        <v>857</v>
      </c>
      <c r="D686" s="12" t="s">
        <v>858</v>
      </c>
      <c r="E686" s="13">
        <v>34.103999999999999</v>
      </c>
      <c r="F686" s="14" t="s">
        <v>133</v>
      </c>
      <c r="H686" s="15">
        <f>ROUND(E686*G686,2)</f>
        <v>0</v>
      </c>
      <c r="J686" s="15">
        <f>ROUND(E686*G686,2)</f>
        <v>0</v>
      </c>
      <c r="L686" s="16">
        <f>E686*K686</f>
        <v>0</v>
      </c>
      <c r="N686" s="13">
        <f>E686*M686</f>
        <v>0</v>
      </c>
      <c r="O686" s="14">
        <v>0</v>
      </c>
      <c r="P686" s="14" t="s">
        <v>81</v>
      </c>
      <c r="V686" s="17" t="s">
        <v>539</v>
      </c>
      <c r="X686" s="11" t="s">
        <v>857</v>
      </c>
      <c r="Y686" s="11" t="s">
        <v>859</v>
      </c>
      <c r="Z686" s="14" t="s">
        <v>854</v>
      </c>
      <c r="AJ686" s="1" t="s">
        <v>542</v>
      </c>
      <c r="AK686" s="1" t="s">
        <v>85</v>
      </c>
    </row>
    <row r="687" spans="1:37" ht="12">
      <c r="D687" s="56" t="s">
        <v>391</v>
      </c>
      <c r="E687" s="57"/>
      <c r="F687" s="58"/>
      <c r="G687" s="59"/>
      <c r="H687" s="59"/>
      <c r="I687" s="59"/>
      <c r="J687" s="59"/>
      <c r="K687" s="60"/>
      <c r="L687" s="60"/>
      <c r="M687" s="57"/>
      <c r="N687" s="57"/>
      <c r="O687" s="58"/>
      <c r="P687" s="58"/>
      <c r="Q687" s="57"/>
      <c r="R687" s="57"/>
      <c r="S687" s="57"/>
      <c r="T687" s="61"/>
      <c r="U687" s="61"/>
      <c r="V687" s="61" t="s">
        <v>0</v>
      </c>
      <c r="W687" s="57"/>
      <c r="X687" s="58"/>
    </row>
    <row r="688" spans="1:37" ht="12">
      <c r="D688" s="56" t="s">
        <v>855</v>
      </c>
      <c r="E688" s="57"/>
      <c r="F688" s="58"/>
      <c r="G688" s="59"/>
      <c r="H688" s="59"/>
      <c r="I688" s="59"/>
      <c r="J688" s="59"/>
      <c r="K688" s="60"/>
      <c r="L688" s="60"/>
      <c r="M688" s="57"/>
      <c r="N688" s="57"/>
      <c r="O688" s="58"/>
      <c r="P688" s="58"/>
      <c r="Q688" s="57"/>
      <c r="R688" s="57"/>
      <c r="S688" s="57"/>
      <c r="T688" s="61"/>
      <c r="U688" s="61"/>
      <c r="V688" s="61" t="s">
        <v>0</v>
      </c>
      <c r="W688" s="57"/>
      <c r="X688" s="58"/>
    </row>
    <row r="689" spans="1:37" ht="12">
      <c r="D689" s="56" t="s">
        <v>860</v>
      </c>
      <c r="E689" s="57"/>
      <c r="F689" s="58"/>
      <c r="G689" s="59"/>
      <c r="H689" s="59"/>
      <c r="I689" s="59"/>
      <c r="J689" s="59"/>
      <c r="K689" s="60"/>
      <c r="L689" s="60"/>
      <c r="M689" s="57"/>
      <c r="N689" s="57"/>
      <c r="O689" s="58"/>
      <c r="P689" s="58"/>
      <c r="Q689" s="57"/>
      <c r="R689" s="57"/>
      <c r="S689" s="57"/>
      <c r="T689" s="61"/>
      <c r="U689" s="61"/>
      <c r="V689" s="61" t="s">
        <v>0</v>
      </c>
      <c r="W689" s="57"/>
      <c r="X689" s="58"/>
    </row>
    <row r="690" spans="1:37" ht="12">
      <c r="D690" s="56" t="s">
        <v>89</v>
      </c>
      <c r="E690" s="57"/>
      <c r="F690" s="58"/>
      <c r="G690" s="59"/>
      <c r="H690" s="59"/>
      <c r="I690" s="59"/>
      <c r="J690" s="59"/>
      <c r="K690" s="60"/>
      <c r="L690" s="60"/>
      <c r="M690" s="57"/>
      <c r="N690" s="57"/>
      <c r="O690" s="58"/>
      <c r="P690" s="58"/>
      <c r="Q690" s="57"/>
      <c r="R690" s="57"/>
      <c r="S690" s="57"/>
      <c r="T690" s="61"/>
      <c r="U690" s="61"/>
      <c r="V690" s="61" t="s">
        <v>0</v>
      </c>
      <c r="W690" s="57"/>
      <c r="X690" s="58"/>
    </row>
    <row r="691" spans="1:37" ht="12">
      <c r="A691" s="9">
        <v>147</v>
      </c>
      <c r="B691" s="10" t="s">
        <v>850</v>
      </c>
      <c r="C691" s="11" t="s">
        <v>861</v>
      </c>
      <c r="D691" s="12" t="s">
        <v>862</v>
      </c>
      <c r="E691" s="13">
        <v>10.164999999999999</v>
      </c>
      <c r="F691" s="14" t="s">
        <v>366</v>
      </c>
      <c r="H691" s="15">
        <f>ROUND(E691*G691,2)</f>
        <v>0</v>
      </c>
      <c r="J691" s="15">
        <f>ROUND(E691*G691,2)</f>
        <v>0</v>
      </c>
      <c r="L691" s="16">
        <f>E691*K691</f>
        <v>0</v>
      </c>
      <c r="N691" s="13">
        <f>E691*M691</f>
        <v>0</v>
      </c>
      <c r="O691" s="14">
        <v>0</v>
      </c>
      <c r="P691" s="14" t="s">
        <v>81</v>
      </c>
      <c r="V691" s="17" t="s">
        <v>539</v>
      </c>
      <c r="X691" s="11" t="s">
        <v>861</v>
      </c>
      <c r="Y691" s="11" t="s">
        <v>863</v>
      </c>
      <c r="Z691" s="14" t="s">
        <v>854</v>
      </c>
      <c r="AJ691" s="1" t="s">
        <v>542</v>
      </c>
      <c r="AK691" s="1" t="s">
        <v>85</v>
      </c>
    </row>
    <row r="692" spans="1:37" ht="12">
      <c r="D692" s="56" t="s">
        <v>864</v>
      </c>
      <c r="E692" s="57"/>
      <c r="F692" s="58"/>
      <c r="G692" s="59"/>
      <c r="H692" s="59"/>
      <c r="I692" s="59"/>
      <c r="J692" s="59"/>
      <c r="K692" s="60"/>
      <c r="L692" s="60"/>
      <c r="M692" s="57"/>
      <c r="N692" s="57"/>
      <c r="O692" s="58"/>
      <c r="P692" s="58"/>
      <c r="Q692" s="57"/>
      <c r="R692" s="57"/>
      <c r="S692" s="57"/>
      <c r="T692" s="61"/>
      <c r="U692" s="61"/>
      <c r="V692" s="61" t="s">
        <v>0</v>
      </c>
      <c r="W692" s="57"/>
      <c r="X692" s="58"/>
    </row>
    <row r="693" spans="1:37" ht="12">
      <c r="D693" s="56" t="s">
        <v>865</v>
      </c>
      <c r="E693" s="57"/>
      <c r="F693" s="58"/>
      <c r="G693" s="59"/>
      <c r="H693" s="59"/>
      <c r="I693" s="59"/>
      <c r="J693" s="59"/>
      <c r="K693" s="60"/>
      <c r="L693" s="60"/>
      <c r="M693" s="57"/>
      <c r="N693" s="57"/>
      <c r="O693" s="58"/>
      <c r="P693" s="58"/>
      <c r="Q693" s="57"/>
      <c r="R693" s="57"/>
      <c r="S693" s="57"/>
      <c r="T693" s="61"/>
      <c r="U693" s="61"/>
      <c r="V693" s="61" t="s">
        <v>0</v>
      </c>
      <c r="W693" s="57"/>
      <c r="X693" s="58"/>
    </row>
    <row r="694" spans="1:37" ht="12">
      <c r="D694" s="56" t="s">
        <v>866</v>
      </c>
      <c r="E694" s="57"/>
      <c r="F694" s="58"/>
      <c r="G694" s="59"/>
      <c r="H694" s="59"/>
      <c r="I694" s="59"/>
      <c r="J694" s="59"/>
      <c r="K694" s="60"/>
      <c r="L694" s="60"/>
      <c r="M694" s="57"/>
      <c r="N694" s="57"/>
      <c r="O694" s="58"/>
      <c r="P694" s="58"/>
      <c r="Q694" s="57"/>
      <c r="R694" s="57"/>
      <c r="S694" s="57"/>
      <c r="T694" s="61"/>
      <c r="U694" s="61"/>
      <c r="V694" s="61" t="s">
        <v>0</v>
      </c>
      <c r="W694" s="57"/>
      <c r="X694" s="58"/>
    </row>
    <row r="695" spans="1:37" ht="12">
      <c r="D695" s="56" t="s">
        <v>867</v>
      </c>
      <c r="E695" s="57"/>
      <c r="F695" s="58"/>
      <c r="G695" s="59"/>
      <c r="H695" s="59"/>
      <c r="I695" s="59"/>
      <c r="J695" s="59"/>
      <c r="K695" s="60"/>
      <c r="L695" s="60"/>
      <c r="M695" s="57"/>
      <c r="N695" s="57"/>
      <c r="O695" s="58"/>
      <c r="P695" s="58"/>
      <c r="Q695" s="57"/>
      <c r="R695" s="57"/>
      <c r="S695" s="57"/>
      <c r="T695" s="61"/>
      <c r="U695" s="61"/>
      <c r="V695" s="61" t="s">
        <v>0</v>
      </c>
      <c r="W695" s="57"/>
      <c r="X695" s="58"/>
    </row>
    <row r="696" spans="1:37" ht="12">
      <c r="D696" s="56" t="s">
        <v>868</v>
      </c>
      <c r="E696" s="57"/>
      <c r="F696" s="58"/>
      <c r="G696" s="59"/>
      <c r="H696" s="59"/>
      <c r="I696" s="59"/>
      <c r="J696" s="59"/>
      <c r="K696" s="60"/>
      <c r="L696" s="60"/>
      <c r="M696" s="57"/>
      <c r="N696" s="57"/>
      <c r="O696" s="58"/>
      <c r="P696" s="58"/>
      <c r="Q696" s="57"/>
      <c r="R696" s="57"/>
      <c r="S696" s="57"/>
      <c r="T696" s="61"/>
      <c r="U696" s="61"/>
      <c r="V696" s="61" t="s">
        <v>0</v>
      </c>
      <c r="W696" s="57"/>
      <c r="X696" s="58"/>
    </row>
    <row r="697" spans="1:37" ht="12">
      <c r="A697" s="9">
        <v>148</v>
      </c>
      <c r="B697" s="10" t="s">
        <v>374</v>
      </c>
      <c r="C697" s="11" t="s">
        <v>869</v>
      </c>
      <c r="D697" s="12" t="s">
        <v>870</v>
      </c>
      <c r="E697" s="13">
        <v>144.39599999999999</v>
      </c>
      <c r="F697" s="14" t="s">
        <v>871</v>
      </c>
      <c r="I697" s="15">
        <f>ROUND(E697*G697,2)</f>
        <v>0</v>
      </c>
      <c r="J697" s="15">
        <f>ROUND(E697*G697,2)</f>
        <v>0</v>
      </c>
      <c r="L697" s="16">
        <f>E697*K697</f>
        <v>0</v>
      </c>
      <c r="N697" s="13">
        <f>E697*M697</f>
        <v>0</v>
      </c>
      <c r="O697" s="14">
        <v>0</v>
      </c>
      <c r="P697" s="14" t="s">
        <v>81</v>
      </c>
      <c r="V697" s="17" t="s">
        <v>64</v>
      </c>
      <c r="X697" s="11" t="s">
        <v>869</v>
      </c>
      <c r="Y697" s="11" t="s">
        <v>869</v>
      </c>
      <c r="Z697" s="14" t="s">
        <v>174</v>
      </c>
      <c r="AA697" s="11" t="s">
        <v>81</v>
      </c>
      <c r="AJ697" s="1" t="s">
        <v>571</v>
      </c>
      <c r="AK697" s="1" t="s">
        <v>85</v>
      </c>
    </row>
    <row r="698" spans="1:37" ht="12">
      <c r="D698" s="56" t="s">
        <v>872</v>
      </c>
      <c r="E698" s="57"/>
      <c r="F698" s="58"/>
      <c r="G698" s="59"/>
      <c r="H698" s="59"/>
      <c r="I698" s="59"/>
      <c r="J698" s="59"/>
      <c r="K698" s="60"/>
      <c r="L698" s="60"/>
      <c r="M698" s="57"/>
      <c r="N698" s="57"/>
      <c r="O698" s="58"/>
      <c r="P698" s="58"/>
      <c r="Q698" s="57"/>
      <c r="R698" s="57"/>
      <c r="S698" s="57"/>
      <c r="T698" s="61"/>
      <c r="U698" s="61"/>
      <c r="V698" s="61" t="s">
        <v>0</v>
      </c>
      <c r="W698" s="57"/>
      <c r="X698" s="58"/>
    </row>
    <row r="699" spans="1:37" ht="12">
      <c r="D699" s="56" t="s">
        <v>873</v>
      </c>
      <c r="E699" s="57"/>
      <c r="F699" s="58"/>
      <c r="G699" s="59"/>
      <c r="H699" s="59"/>
      <c r="I699" s="59"/>
      <c r="J699" s="59"/>
      <c r="K699" s="60"/>
      <c r="L699" s="60"/>
      <c r="M699" s="57"/>
      <c r="N699" s="57"/>
      <c r="O699" s="58"/>
      <c r="P699" s="58"/>
      <c r="Q699" s="57"/>
      <c r="R699" s="57"/>
      <c r="S699" s="57"/>
      <c r="T699" s="61"/>
      <c r="U699" s="61"/>
      <c r="V699" s="61" t="s">
        <v>0</v>
      </c>
      <c r="W699" s="57"/>
      <c r="X699" s="58"/>
    </row>
    <row r="700" spans="1:37" ht="12">
      <c r="D700" s="56" t="s">
        <v>874</v>
      </c>
      <c r="E700" s="57"/>
      <c r="F700" s="58"/>
      <c r="G700" s="59"/>
      <c r="H700" s="59"/>
      <c r="I700" s="59"/>
      <c r="J700" s="59"/>
      <c r="K700" s="60"/>
      <c r="L700" s="60"/>
      <c r="M700" s="57"/>
      <c r="N700" s="57"/>
      <c r="O700" s="58"/>
      <c r="P700" s="58"/>
      <c r="Q700" s="57"/>
      <c r="R700" s="57"/>
      <c r="S700" s="57"/>
      <c r="T700" s="61"/>
      <c r="U700" s="61"/>
      <c r="V700" s="61" t="s">
        <v>0</v>
      </c>
      <c r="W700" s="57"/>
      <c r="X700" s="58"/>
    </row>
    <row r="701" spans="1:37" ht="12">
      <c r="A701" s="9">
        <v>149</v>
      </c>
      <c r="B701" s="10" t="s">
        <v>850</v>
      </c>
      <c r="C701" s="11" t="s">
        <v>875</v>
      </c>
      <c r="D701" s="12" t="s">
        <v>876</v>
      </c>
      <c r="E701" s="13">
        <v>73.14</v>
      </c>
      <c r="F701" s="14" t="s">
        <v>366</v>
      </c>
      <c r="H701" s="15">
        <f>ROUND(E701*G701,2)</f>
        <v>0</v>
      </c>
      <c r="J701" s="15">
        <f>ROUND(E701*G701,2)</f>
        <v>0</v>
      </c>
      <c r="L701" s="16">
        <f>E701*K701</f>
        <v>0</v>
      </c>
      <c r="N701" s="13">
        <f>E701*M701</f>
        <v>0</v>
      </c>
      <c r="O701" s="14">
        <v>0</v>
      </c>
      <c r="P701" s="14" t="s">
        <v>81</v>
      </c>
      <c r="V701" s="17" t="s">
        <v>539</v>
      </c>
      <c r="X701" s="11" t="s">
        <v>875</v>
      </c>
      <c r="Y701" s="11" t="s">
        <v>877</v>
      </c>
      <c r="Z701" s="14" t="s">
        <v>368</v>
      </c>
      <c r="AJ701" s="1" t="s">
        <v>542</v>
      </c>
      <c r="AK701" s="1" t="s">
        <v>85</v>
      </c>
    </row>
    <row r="702" spans="1:37" ht="12">
      <c r="D702" s="56" t="s">
        <v>878</v>
      </c>
      <c r="E702" s="57"/>
      <c r="F702" s="58"/>
      <c r="G702" s="59"/>
      <c r="H702" s="59"/>
      <c r="I702" s="59"/>
      <c r="J702" s="59"/>
      <c r="K702" s="60"/>
      <c r="L702" s="60"/>
      <c r="M702" s="57"/>
      <c r="N702" s="57"/>
      <c r="O702" s="58"/>
      <c r="P702" s="58"/>
      <c r="Q702" s="57"/>
      <c r="R702" s="57"/>
      <c r="S702" s="57"/>
      <c r="T702" s="61"/>
      <c r="U702" s="61"/>
      <c r="V702" s="61" t="s">
        <v>0</v>
      </c>
      <c r="W702" s="57"/>
      <c r="X702" s="58"/>
    </row>
    <row r="703" spans="1:37" ht="12">
      <c r="D703" s="56" t="s">
        <v>879</v>
      </c>
      <c r="E703" s="57"/>
      <c r="F703" s="58"/>
      <c r="G703" s="59"/>
      <c r="H703" s="59"/>
      <c r="I703" s="59"/>
      <c r="J703" s="59"/>
      <c r="K703" s="60"/>
      <c r="L703" s="60"/>
      <c r="M703" s="57"/>
      <c r="N703" s="57"/>
      <c r="O703" s="58"/>
      <c r="P703" s="58"/>
      <c r="Q703" s="57"/>
      <c r="R703" s="57"/>
      <c r="S703" s="57"/>
      <c r="T703" s="61"/>
      <c r="U703" s="61"/>
      <c r="V703" s="61" t="s">
        <v>0</v>
      </c>
      <c r="W703" s="57"/>
      <c r="X703" s="58"/>
    </row>
    <row r="704" spans="1:37" ht="12">
      <c r="D704" s="56" t="s">
        <v>880</v>
      </c>
      <c r="E704" s="57"/>
      <c r="F704" s="58"/>
      <c r="G704" s="59"/>
      <c r="H704" s="59"/>
      <c r="I704" s="59"/>
      <c r="J704" s="59"/>
      <c r="K704" s="60"/>
      <c r="L704" s="60"/>
      <c r="M704" s="57"/>
      <c r="N704" s="57"/>
      <c r="O704" s="58"/>
      <c r="P704" s="58"/>
      <c r="Q704" s="57"/>
      <c r="R704" s="57"/>
      <c r="S704" s="57"/>
      <c r="T704" s="61"/>
      <c r="U704" s="61"/>
      <c r="V704" s="61" t="s">
        <v>0</v>
      </c>
      <c r="W704" s="57"/>
      <c r="X704" s="58"/>
    </row>
    <row r="705" spans="1:37" ht="12">
      <c r="D705" s="56" t="s">
        <v>881</v>
      </c>
      <c r="E705" s="57"/>
      <c r="F705" s="58"/>
      <c r="G705" s="59"/>
      <c r="H705" s="59"/>
      <c r="I705" s="59"/>
      <c r="J705" s="59"/>
      <c r="K705" s="60"/>
      <c r="L705" s="60"/>
      <c r="M705" s="57"/>
      <c r="N705" s="57"/>
      <c r="O705" s="58"/>
      <c r="P705" s="58"/>
      <c r="Q705" s="57"/>
      <c r="R705" s="57"/>
      <c r="S705" s="57"/>
      <c r="T705" s="61"/>
      <c r="U705" s="61"/>
      <c r="V705" s="61" t="s">
        <v>0</v>
      </c>
      <c r="W705" s="57"/>
      <c r="X705" s="58"/>
    </row>
    <row r="706" spans="1:37" ht="12">
      <c r="D706" s="56" t="s">
        <v>882</v>
      </c>
      <c r="E706" s="57"/>
      <c r="F706" s="58"/>
      <c r="G706" s="59"/>
      <c r="H706" s="59"/>
      <c r="I706" s="59"/>
      <c r="J706" s="59"/>
      <c r="K706" s="60"/>
      <c r="L706" s="60"/>
      <c r="M706" s="57"/>
      <c r="N706" s="57"/>
      <c r="O706" s="58"/>
      <c r="P706" s="58"/>
      <c r="Q706" s="57"/>
      <c r="R706" s="57"/>
      <c r="S706" s="57"/>
      <c r="T706" s="61"/>
      <c r="U706" s="61"/>
      <c r="V706" s="61" t="s">
        <v>0</v>
      </c>
      <c r="W706" s="57"/>
      <c r="X706" s="58"/>
    </row>
    <row r="707" spans="1:37" ht="24">
      <c r="A707" s="9">
        <v>150</v>
      </c>
      <c r="B707" s="10" t="s">
        <v>374</v>
      </c>
      <c r="C707" s="11" t="s">
        <v>883</v>
      </c>
      <c r="D707" s="12" t="s">
        <v>884</v>
      </c>
      <c r="E707" s="13">
        <v>1</v>
      </c>
      <c r="F707" s="14" t="s">
        <v>104</v>
      </c>
      <c r="I707" s="15">
        <f>ROUND(E707*G707,2)</f>
        <v>0</v>
      </c>
      <c r="J707" s="15">
        <f>ROUND(E707*G707,2)</f>
        <v>0</v>
      </c>
      <c r="L707" s="16">
        <f>E707*K707</f>
        <v>0</v>
      </c>
      <c r="N707" s="13">
        <f>E707*M707</f>
        <v>0</v>
      </c>
      <c r="O707" s="14">
        <v>0</v>
      </c>
      <c r="P707" s="14" t="s">
        <v>81</v>
      </c>
      <c r="V707" s="17" t="s">
        <v>64</v>
      </c>
      <c r="X707" s="11" t="s">
        <v>883</v>
      </c>
      <c r="Y707" s="11" t="s">
        <v>885</v>
      </c>
      <c r="Z707" s="14" t="s">
        <v>377</v>
      </c>
      <c r="AA707" s="11" t="s">
        <v>81</v>
      </c>
      <c r="AJ707" s="1" t="s">
        <v>571</v>
      </c>
      <c r="AK707" s="1" t="s">
        <v>85</v>
      </c>
    </row>
    <row r="708" spans="1:37" ht="12">
      <c r="D708" s="56" t="s">
        <v>886</v>
      </c>
      <c r="E708" s="57"/>
      <c r="F708" s="58"/>
      <c r="G708" s="59"/>
      <c r="H708" s="59"/>
      <c r="I708" s="59"/>
      <c r="J708" s="59"/>
      <c r="K708" s="60"/>
      <c r="L708" s="60"/>
      <c r="M708" s="57"/>
      <c r="N708" s="57"/>
      <c r="O708" s="58"/>
      <c r="P708" s="58"/>
      <c r="Q708" s="57"/>
      <c r="R708" s="57"/>
      <c r="S708" s="57"/>
      <c r="T708" s="61"/>
      <c r="U708" s="61"/>
      <c r="V708" s="61" t="s">
        <v>0</v>
      </c>
      <c r="W708" s="57"/>
      <c r="X708" s="58"/>
    </row>
    <row r="709" spans="1:37" ht="12">
      <c r="D709" s="56" t="s">
        <v>106</v>
      </c>
      <c r="E709" s="57"/>
      <c r="F709" s="58"/>
      <c r="G709" s="59"/>
      <c r="H709" s="59"/>
      <c r="I709" s="59"/>
      <c r="J709" s="59"/>
      <c r="K709" s="60"/>
      <c r="L709" s="60"/>
      <c r="M709" s="57"/>
      <c r="N709" s="57"/>
      <c r="O709" s="58"/>
      <c r="P709" s="58"/>
      <c r="Q709" s="57"/>
      <c r="R709" s="57"/>
      <c r="S709" s="57"/>
      <c r="T709" s="61"/>
      <c r="U709" s="61"/>
      <c r="V709" s="61" t="s">
        <v>0</v>
      </c>
      <c r="W709" s="57"/>
      <c r="X709" s="58"/>
    </row>
    <row r="710" spans="1:37" ht="12">
      <c r="D710" s="66" t="s">
        <v>887</v>
      </c>
      <c r="E710" s="67"/>
      <c r="F710" s="68"/>
      <c r="G710" s="69"/>
      <c r="H710" s="69"/>
      <c r="I710" s="69"/>
      <c r="J710" s="69"/>
      <c r="K710" s="70"/>
      <c r="L710" s="70"/>
      <c r="M710" s="67"/>
      <c r="N710" s="67"/>
      <c r="O710" s="68"/>
      <c r="P710" s="68"/>
      <c r="Q710" s="67"/>
      <c r="R710" s="67"/>
      <c r="S710" s="67"/>
      <c r="T710" s="71"/>
      <c r="U710" s="71"/>
      <c r="V710" s="71" t="s">
        <v>1</v>
      </c>
      <c r="W710" s="67"/>
      <c r="X710" s="68"/>
    </row>
    <row r="711" spans="1:37" ht="24">
      <c r="A711" s="9">
        <v>151</v>
      </c>
      <c r="B711" s="10" t="s">
        <v>374</v>
      </c>
      <c r="C711" s="11" t="s">
        <v>883</v>
      </c>
      <c r="D711" s="12" t="s">
        <v>888</v>
      </c>
      <c r="E711" s="13">
        <v>1</v>
      </c>
      <c r="F711" s="14" t="s">
        <v>104</v>
      </c>
      <c r="I711" s="15">
        <f>ROUND(E711*G711,2)</f>
        <v>0</v>
      </c>
      <c r="J711" s="15">
        <f>ROUND(E711*G711,2)</f>
        <v>0</v>
      </c>
      <c r="L711" s="16">
        <f>E711*K711</f>
        <v>0</v>
      </c>
      <c r="N711" s="13">
        <f>E711*M711</f>
        <v>0</v>
      </c>
      <c r="O711" s="14">
        <v>0</v>
      </c>
      <c r="P711" s="14" t="s">
        <v>81</v>
      </c>
      <c r="V711" s="17" t="s">
        <v>64</v>
      </c>
      <c r="X711" s="11" t="s">
        <v>883</v>
      </c>
      <c r="Y711" s="11" t="s">
        <v>889</v>
      </c>
      <c r="Z711" s="14" t="s">
        <v>377</v>
      </c>
      <c r="AA711" s="11" t="s">
        <v>81</v>
      </c>
      <c r="AJ711" s="1" t="s">
        <v>571</v>
      </c>
      <c r="AK711" s="1" t="s">
        <v>85</v>
      </c>
    </row>
    <row r="712" spans="1:37" ht="12">
      <c r="D712" s="56" t="s">
        <v>890</v>
      </c>
      <c r="E712" s="57"/>
      <c r="F712" s="58"/>
      <c r="G712" s="59"/>
      <c r="H712" s="59"/>
      <c r="I712" s="59"/>
      <c r="J712" s="59"/>
      <c r="K712" s="60"/>
      <c r="L712" s="60"/>
      <c r="M712" s="57"/>
      <c r="N712" s="57"/>
      <c r="O712" s="58"/>
      <c r="P712" s="58"/>
      <c r="Q712" s="57"/>
      <c r="R712" s="57"/>
      <c r="S712" s="57"/>
      <c r="T712" s="61"/>
      <c r="U712" s="61"/>
      <c r="V712" s="61" t="s">
        <v>0</v>
      </c>
      <c r="W712" s="57"/>
      <c r="X712" s="58"/>
    </row>
    <row r="713" spans="1:37" ht="12">
      <c r="D713" s="56" t="s">
        <v>106</v>
      </c>
      <c r="E713" s="57"/>
      <c r="F713" s="58"/>
      <c r="G713" s="59"/>
      <c r="H713" s="59"/>
      <c r="I713" s="59"/>
      <c r="J713" s="59"/>
      <c r="K713" s="60"/>
      <c r="L713" s="60"/>
      <c r="M713" s="57"/>
      <c r="N713" s="57"/>
      <c r="O713" s="58"/>
      <c r="P713" s="58"/>
      <c r="Q713" s="57"/>
      <c r="R713" s="57"/>
      <c r="S713" s="57"/>
      <c r="T713" s="61"/>
      <c r="U713" s="61"/>
      <c r="V713" s="61" t="s">
        <v>0</v>
      </c>
      <c r="W713" s="57"/>
      <c r="X713" s="58"/>
    </row>
    <row r="714" spans="1:37" ht="12">
      <c r="D714" s="66" t="s">
        <v>887</v>
      </c>
      <c r="E714" s="67"/>
      <c r="F714" s="68"/>
      <c r="G714" s="69"/>
      <c r="H714" s="69"/>
      <c r="I714" s="69"/>
      <c r="J714" s="69"/>
      <c r="K714" s="70"/>
      <c r="L714" s="70"/>
      <c r="M714" s="67"/>
      <c r="N714" s="67"/>
      <c r="O714" s="68"/>
      <c r="P714" s="68"/>
      <c r="Q714" s="67"/>
      <c r="R714" s="67"/>
      <c r="S714" s="67"/>
      <c r="T714" s="71"/>
      <c r="U714" s="71"/>
      <c r="V714" s="71" t="s">
        <v>1</v>
      </c>
      <c r="W714" s="67"/>
      <c r="X714" s="68"/>
    </row>
    <row r="715" spans="1:37" ht="24">
      <c r="A715" s="9">
        <v>152</v>
      </c>
      <c r="B715" s="10" t="s">
        <v>374</v>
      </c>
      <c r="C715" s="11" t="s">
        <v>883</v>
      </c>
      <c r="D715" s="12" t="s">
        <v>891</v>
      </c>
      <c r="E715" s="13">
        <v>4</v>
      </c>
      <c r="F715" s="14" t="s">
        <v>104</v>
      </c>
      <c r="I715" s="15">
        <f>ROUND(E715*G715,2)</f>
        <v>0</v>
      </c>
      <c r="J715" s="15">
        <f>ROUND(E715*G715,2)</f>
        <v>0</v>
      </c>
      <c r="L715" s="16">
        <f>E715*K715</f>
        <v>0</v>
      </c>
      <c r="N715" s="13">
        <f>E715*M715</f>
        <v>0</v>
      </c>
      <c r="O715" s="14">
        <v>0</v>
      </c>
      <c r="P715" s="14" t="s">
        <v>81</v>
      </c>
      <c r="V715" s="17" t="s">
        <v>64</v>
      </c>
      <c r="X715" s="11" t="s">
        <v>883</v>
      </c>
      <c r="Y715" s="11" t="s">
        <v>892</v>
      </c>
      <c r="Z715" s="14" t="s">
        <v>377</v>
      </c>
      <c r="AA715" s="11" t="s">
        <v>81</v>
      </c>
      <c r="AJ715" s="1" t="s">
        <v>571</v>
      </c>
      <c r="AK715" s="1" t="s">
        <v>85</v>
      </c>
    </row>
    <row r="716" spans="1:37" ht="12">
      <c r="D716" s="56" t="s">
        <v>893</v>
      </c>
      <c r="E716" s="57"/>
      <c r="F716" s="58"/>
      <c r="G716" s="59"/>
      <c r="H716" s="59"/>
      <c r="I716" s="59"/>
      <c r="J716" s="59"/>
      <c r="K716" s="60"/>
      <c r="L716" s="60"/>
      <c r="M716" s="57"/>
      <c r="N716" s="57"/>
      <c r="O716" s="58"/>
      <c r="P716" s="58"/>
      <c r="Q716" s="57"/>
      <c r="R716" s="57"/>
      <c r="S716" s="57"/>
      <c r="T716" s="61"/>
      <c r="U716" s="61"/>
      <c r="V716" s="61" t="s">
        <v>0</v>
      </c>
      <c r="W716" s="57"/>
      <c r="X716" s="58"/>
    </row>
    <row r="717" spans="1:37" ht="12">
      <c r="D717" s="56" t="s">
        <v>382</v>
      </c>
      <c r="E717" s="57"/>
      <c r="F717" s="58"/>
      <c r="G717" s="59"/>
      <c r="H717" s="59"/>
      <c r="I717" s="59"/>
      <c r="J717" s="59"/>
      <c r="K717" s="60"/>
      <c r="L717" s="60"/>
      <c r="M717" s="57"/>
      <c r="N717" s="57"/>
      <c r="O717" s="58"/>
      <c r="P717" s="58"/>
      <c r="Q717" s="57"/>
      <c r="R717" s="57"/>
      <c r="S717" s="57"/>
      <c r="T717" s="61"/>
      <c r="U717" s="61"/>
      <c r="V717" s="61" t="s">
        <v>0</v>
      </c>
      <c r="W717" s="57"/>
      <c r="X717" s="58"/>
    </row>
    <row r="718" spans="1:37" ht="12">
      <c r="D718" s="66" t="s">
        <v>887</v>
      </c>
      <c r="E718" s="67"/>
      <c r="F718" s="68"/>
      <c r="G718" s="69"/>
      <c r="H718" s="69"/>
      <c r="I718" s="69"/>
      <c r="J718" s="69"/>
      <c r="K718" s="70"/>
      <c r="L718" s="70"/>
      <c r="M718" s="67"/>
      <c r="N718" s="67"/>
      <c r="O718" s="68"/>
      <c r="P718" s="68"/>
      <c r="Q718" s="67"/>
      <c r="R718" s="67"/>
      <c r="S718" s="67"/>
      <c r="T718" s="71"/>
      <c r="U718" s="71"/>
      <c r="V718" s="71" t="s">
        <v>1</v>
      </c>
      <c r="W718" s="67"/>
      <c r="X718" s="68"/>
    </row>
    <row r="719" spans="1:37" ht="24">
      <c r="A719" s="9">
        <v>153</v>
      </c>
      <c r="B719" s="10" t="s">
        <v>374</v>
      </c>
      <c r="C719" s="11" t="s">
        <v>883</v>
      </c>
      <c r="D719" s="12" t="s">
        <v>894</v>
      </c>
      <c r="E719" s="13">
        <v>1</v>
      </c>
      <c r="F719" s="14" t="s">
        <v>104</v>
      </c>
      <c r="I719" s="15">
        <f>ROUND(E719*G719,2)</f>
        <v>0</v>
      </c>
      <c r="J719" s="15">
        <f>ROUND(E719*G719,2)</f>
        <v>0</v>
      </c>
      <c r="L719" s="16">
        <f>E719*K719</f>
        <v>0</v>
      </c>
      <c r="N719" s="13">
        <f>E719*M719</f>
        <v>0</v>
      </c>
      <c r="O719" s="14">
        <v>0</v>
      </c>
      <c r="P719" s="14" t="s">
        <v>81</v>
      </c>
      <c r="V719" s="17" t="s">
        <v>64</v>
      </c>
      <c r="X719" s="11" t="s">
        <v>883</v>
      </c>
      <c r="Y719" s="11" t="s">
        <v>895</v>
      </c>
      <c r="Z719" s="14" t="s">
        <v>377</v>
      </c>
      <c r="AA719" s="11" t="s">
        <v>81</v>
      </c>
      <c r="AJ719" s="1" t="s">
        <v>571</v>
      </c>
      <c r="AK719" s="1" t="s">
        <v>85</v>
      </c>
    </row>
    <row r="720" spans="1:37" ht="12">
      <c r="D720" s="56" t="s">
        <v>896</v>
      </c>
      <c r="E720" s="57"/>
      <c r="F720" s="58"/>
      <c r="G720" s="59"/>
      <c r="H720" s="59"/>
      <c r="I720" s="59"/>
      <c r="J720" s="59"/>
      <c r="K720" s="60"/>
      <c r="L720" s="60"/>
      <c r="M720" s="57"/>
      <c r="N720" s="57"/>
      <c r="O720" s="58"/>
      <c r="P720" s="58"/>
      <c r="Q720" s="57"/>
      <c r="R720" s="57"/>
      <c r="S720" s="57"/>
      <c r="T720" s="61"/>
      <c r="U720" s="61"/>
      <c r="V720" s="61" t="s">
        <v>0</v>
      </c>
      <c r="W720" s="57"/>
      <c r="X720" s="58"/>
    </row>
    <row r="721" spans="1:37" ht="12">
      <c r="D721" s="56" t="s">
        <v>106</v>
      </c>
      <c r="E721" s="57"/>
      <c r="F721" s="58"/>
      <c r="G721" s="59"/>
      <c r="H721" s="59"/>
      <c r="I721" s="59"/>
      <c r="J721" s="59"/>
      <c r="K721" s="60"/>
      <c r="L721" s="60"/>
      <c r="M721" s="57"/>
      <c r="N721" s="57"/>
      <c r="O721" s="58"/>
      <c r="P721" s="58"/>
      <c r="Q721" s="57"/>
      <c r="R721" s="57"/>
      <c r="S721" s="57"/>
      <c r="T721" s="61"/>
      <c r="U721" s="61"/>
      <c r="V721" s="61" t="s">
        <v>0</v>
      </c>
      <c r="W721" s="57"/>
      <c r="X721" s="58"/>
    </row>
    <row r="722" spans="1:37" ht="12">
      <c r="D722" s="66" t="s">
        <v>887</v>
      </c>
      <c r="E722" s="67"/>
      <c r="F722" s="68"/>
      <c r="G722" s="69"/>
      <c r="H722" s="69"/>
      <c r="I722" s="69"/>
      <c r="J722" s="69"/>
      <c r="K722" s="70"/>
      <c r="L722" s="70"/>
      <c r="M722" s="67"/>
      <c r="N722" s="67"/>
      <c r="O722" s="68"/>
      <c r="P722" s="68"/>
      <c r="Q722" s="67"/>
      <c r="R722" s="67"/>
      <c r="S722" s="67"/>
      <c r="T722" s="71"/>
      <c r="U722" s="71"/>
      <c r="V722" s="71" t="s">
        <v>1</v>
      </c>
      <c r="W722" s="67"/>
      <c r="X722" s="68"/>
    </row>
    <row r="723" spans="1:37" ht="24">
      <c r="A723" s="9">
        <v>154</v>
      </c>
      <c r="B723" s="10" t="s">
        <v>374</v>
      </c>
      <c r="C723" s="11" t="s">
        <v>883</v>
      </c>
      <c r="D723" s="12" t="s">
        <v>897</v>
      </c>
      <c r="E723" s="13">
        <v>3</v>
      </c>
      <c r="F723" s="14" t="s">
        <v>104</v>
      </c>
      <c r="I723" s="15">
        <f>ROUND(E723*G723,2)</f>
        <v>0</v>
      </c>
      <c r="J723" s="15">
        <f>ROUND(E723*G723,2)</f>
        <v>0</v>
      </c>
      <c r="L723" s="16">
        <f>E723*K723</f>
        <v>0</v>
      </c>
      <c r="N723" s="13">
        <f>E723*M723</f>
        <v>0</v>
      </c>
      <c r="O723" s="14">
        <v>0</v>
      </c>
      <c r="P723" s="14" t="s">
        <v>81</v>
      </c>
      <c r="V723" s="17" t="s">
        <v>64</v>
      </c>
      <c r="X723" s="11" t="s">
        <v>883</v>
      </c>
      <c r="Y723" s="11" t="s">
        <v>898</v>
      </c>
      <c r="Z723" s="14" t="s">
        <v>377</v>
      </c>
      <c r="AA723" s="11" t="s">
        <v>81</v>
      </c>
      <c r="AJ723" s="1" t="s">
        <v>571</v>
      </c>
      <c r="AK723" s="1" t="s">
        <v>85</v>
      </c>
    </row>
    <row r="724" spans="1:37" ht="12">
      <c r="D724" s="56" t="s">
        <v>899</v>
      </c>
      <c r="E724" s="57"/>
      <c r="F724" s="58"/>
      <c r="G724" s="59"/>
      <c r="H724" s="59"/>
      <c r="I724" s="59"/>
      <c r="J724" s="59"/>
      <c r="K724" s="60"/>
      <c r="L724" s="60"/>
      <c r="M724" s="57"/>
      <c r="N724" s="57"/>
      <c r="O724" s="58"/>
      <c r="P724" s="58"/>
      <c r="Q724" s="57"/>
      <c r="R724" s="57"/>
      <c r="S724" s="57"/>
      <c r="T724" s="61"/>
      <c r="U724" s="61"/>
      <c r="V724" s="61" t="s">
        <v>0</v>
      </c>
      <c r="W724" s="57"/>
      <c r="X724" s="58"/>
    </row>
    <row r="725" spans="1:37" ht="12">
      <c r="D725" s="56" t="s">
        <v>383</v>
      </c>
      <c r="E725" s="57"/>
      <c r="F725" s="58"/>
      <c r="G725" s="59"/>
      <c r="H725" s="59"/>
      <c r="I725" s="59"/>
      <c r="J725" s="59"/>
      <c r="K725" s="60"/>
      <c r="L725" s="60"/>
      <c r="M725" s="57"/>
      <c r="N725" s="57"/>
      <c r="O725" s="58"/>
      <c r="P725" s="58"/>
      <c r="Q725" s="57"/>
      <c r="R725" s="57"/>
      <c r="S725" s="57"/>
      <c r="T725" s="61"/>
      <c r="U725" s="61"/>
      <c r="V725" s="61" t="s">
        <v>0</v>
      </c>
      <c r="W725" s="57"/>
      <c r="X725" s="58"/>
    </row>
    <row r="726" spans="1:37" ht="12">
      <c r="D726" s="66" t="s">
        <v>887</v>
      </c>
      <c r="E726" s="67"/>
      <c r="F726" s="68"/>
      <c r="G726" s="69"/>
      <c r="H726" s="69"/>
      <c r="I726" s="69"/>
      <c r="J726" s="69"/>
      <c r="K726" s="70"/>
      <c r="L726" s="70"/>
      <c r="M726" s="67"/>
      <c r="N726" s="67"/>
      <c r="O726" s="68"/>
      <c r="P726" s="68"/>
      <c r="Q726" s="67"/>
      <c r="R726" s="67"/>
      <c r="S726" s="67"/>
      <c r="T726" s="71"/>
      <c r="U726" s="71"/>
      <c r="V726" s="71" t="s">
        <v>1</v>
      </c>
      <c r="W726" s="67"/>
      <c r="X726" s="68"/>
    </row>
    <row r="727" spans="1:37" ht="12">
      <c r="A727" s="9">
        <v>155</v>
      </c>
      <c r="B727" s="10" t="s">
        <v>850</v>
      </c>
      <c r="C727" s="11" t="s">
        <v>900</v>
      </c>
      <c r="D727" s="12" t="s">
        <v>901</v>
      </c>
      <c r="E727" s="13">
        <v>3</v>
      </c>
      <c r="F727" s="14" t="s">
        <v>104</v>
      </c>
      <c r="H727" s="15">
        <f>ROUND(E727*G727,2)</f>
        <v>0</v>
      </c>
      <c r="J727" s="15">
        <f>ROUND(E727*G727,2)</f>
        <v>0</v>
      </c>
      <c r="L727" s="16">
        <f>E727*K727</f>
        <v>0</v>
      </c>
      <c r="N727" s="13">
        <f>E727*M727</f>
        <v>0</v>
      </c>
      <c r="O727" s="14">
        <v>0</v>
      </c>
      <c r="P727" s="14" t="s">
        <v>81</v>
      </c>
      <c r="V727" s="17" t="s">
        <v>539</v>
      </c>
      <c r="X727" s="11" t="s">
        <v>900</v>
      </c>
      <c r="Y727" s="11" t="s">
        <v>902</v>
      </c>
      <c r="Z727" s="14" t="s">
        <v>368</v>
      </c>
      <c r="AJ727" s="1" t="s">
        <v>542</v>
      </c>
      <c r="AK727" s="1" t="s">
        <v>85</v>
      </c>
    </row>
    <row r="728" spans="1:37" ht="12">
      <c r="D728" s="56" t="s">
        <v>182</v>
      </c>
      <c r="E728" s="57"/>
      <c r="F728" s="58"/>
      <c r="G728" s="59"/>
      <c r="H728" s="59"/>
      <c r="I728" s="59"/>
      <c r="J728" s="59"/>
      <c r="K728" s="60"/>
      <c r="L728" s="60"/>
      <c r="M728" s="57"/>
      <c r="N728" s="57"/>
      <c r="O728" s="58"/>
      <c r="P728" s="58"/>
      <c r="Q728" s="57"/>
      <c r="R728" s="57"/>
      <c r="S728" s="57"/>
      <c r="T728" s="61"/>
      <c r="U728" s="61"/>
      <c r="V728" s="61" t="s">
        <v>0</v>
      </c>
      <c r="W728" s="57"/>
      <c r="X728" s="58"/>
    </row>
    <row r="729" spans="1:37" ht="12">
      <c r="D729" s="56" t="s">
        <v>831</v>
      </c>
      <c r="E729" s="57"/>
      <c r="F729" s="58"/>
      <c r="G729" s="59"/>
      <c r="H729" s="59"/>
      <c r="I729" s="59"/>
      <c r="J729" s="59"/>
      <c r="K729" s="60"/>
      <c r="L729" s="60"/>
      <c r="M729" s="57"/>
      <c r="N729" s="57"/>
      <c r="O729" s="58"/>
      <c r="P729" s="58"/>
      <c r="Q729" s="57"/>
      <c r="R729" s="57"/>
      <c r="S729" s="57"/>
      <c r="T729" s="61"/>
      <c r="U729" s="61"/>
      <c r="V729" s="61" t="s">
        <v>0</v>
      </c>
      <c r="W729" s="57"/>
      <c r="X729" s="58"/>
    </row>
    <row r="730" spans="1:37" ht="12">
      <c r="D730" s="56" t="s">
        <v>89</v>
      </c>
      <c r="E730" s="57"/>
      <c r="F730" s="58"/>
      <c r="G730" s="59"/>
      <c r="H730" s="59"/>
      <c r="I730" s="59"/>
      <c r="J730" s="59"/>
      <c r="K730" s="60"/>
      <c r="L730" s="60"/>
      <c r="M730" s="57"/>
      <c r="N730" s="57"/>
      <c r="O730" s="58"/>
      <c r="P730" s="58"/>
      <c r="Q730" s="57"/>
      <c r="R730" s="57"/>
      <c r="S730" s="57"/>
      <c r="T730" s="61"/>
      <c r="U730" s="61"/>
      <c r="V730" s="61" t="s">
        <v>0</v>
      </c>
      <c r="W730" s="57"/>
      <c r="X730" s="58"/>
    </row>
    <row r="731" spans="1:37" ht="12">
      <c r="D731" s="56" t="s">
        <v>903</v>
      </c>
      <c r="E731" s="57"/>
      <c r="F731" s="58"/>
      <c r="G731" s="59"/>
      <c r="H731" s="59"/>
      <c r="I731" s="59"/>
      <c r="J731" s="59"/>
      <c r="K731" s="60"/>
      <c r="L731" s="60"/>
      <c r="M731" s="57"/>
      <c r="N731" s="57"/>
      <c r="O731" s="58"/>
      <c r="P731" s="58"/>
      <c r="Q731" s="57"/>
      <c r="R731" s="57"/>
      <c r="S731" s="57"/>
      <c r="T731" s="61"/>
      <c r="U731" s="61"/>
      <c r="V731" s="61" t="s">
        <v>0</v>
      </c>
      <c r="W731" s="57"/>
      <c r="X731" s="58"/>
    </row>
    <row r="732" spans="1:37" ht="12">
      <c r="D732" s="56" t="s">
        <v>106</v>
      </c>
      <c r="E732" s="57"/>
      <c r="F732" s="58"/>
      <c r="G732" s="59"/>
      <c r="H732" s="59"/>
      <c r="I732" s="59"/>
      <c r="J732" s="59"/>
      <c r="K732" s="60"/>
      <c r="L732" s="60"/>
      <c r="M732" s="57"/>
      <c r="N732" s="57"/>
      <c r="O732" s="58"/>
      <c r="P732" s="58"/>
      <c r="Q732" s="57"/>
      <c r="R732" s="57"/>
      <c r="S732" s="57"/>
      <c r="T732" s="61"/>
      <c r="U732" s="61"/>
      <c r="V732" s="61" t="s">
        <v>0</v>
      </c>
      <c r="W732" s="57"/>
      <c r="X732" s="58"/>
    </row>
    <row r="733" spans="1:37" ht="12">
      <c r="A733" s="9">
        <v>156</v>
      </c>
      <c r="B733" s="10" t="s">
        <v>374</v>
      </c>
      <c r="C733" s="11" t="s">
        <v>904</v>
      </c>
      <c r="D733" s="12" t="s">
        <v>905</v>
      </c>
      <c r="E733" s="13">
        <v>2</v>
      </c>
      <c r="F733" s="14" t="s">
        <v>104</v>
      </c>
      <c r="I733" s="15">
        <f>ROUND(E733*G733,2)</f>
        <v>0</v>
      </c>
      <c r="J733" s="15">
        <f>ROUND(E733*G733,2)</f>
        <v>0</v>
      </c>
      <c r="L733" s="16">
        <f>E733*K733</f>
        <v>0</v>
      </c>
      <c r="N733" s="13">
        <f>E733*M733</f>
        <v>0</v>
      </c>
      <c r="O733" s="14">
        <v>0</v>
      </c>
      <c r="P733" s="14" t="s">
        <v>81</v>
      </c>
      <c r="V733" s="17" t="s">
        <v>64</v>
      </c>
      <c r="X733" s="11" t="s">
        <v>904</v>
      </c>
      <c r="Y733" s="11" t="s">
        <v>904</v>
      </c>
      <c r="Z733" s="14" t="s">
        <v>906</v>
      </c>
      <c r="AA733" s="11" t="s">
        <v>81</v>
      </c>
      <c r="AJ733" s="1" t="s">
        <v>571</v>
      </c>
      <c r="AK733" s="1" t="s">
        <v>85</v>
      </c>
    </row>
    <row r="734" spans="1:37" ht="12">
      <c r="D734" s="56" t="s">
        <v>182</v>
      </c>
      <c r="E734" s="57"/>
      <c r="F734" s="58"/>
      <c r="G734" s="59"/>
      <c r="H734" s="59"/>
      <c r="I734" s="59"/>
      <c r="J734" s="59"/>
      <c r="K734" s="60"/>
      <c r="L734" s="60"/>
      <c r="M734" s="57"/>
      <c r="N734" s="57"/>
      <c r="O734" s="58"/>
      <c r="P734" s="58"/>
      <c r="Q734" s="57"/>
      <c r="R734" s="57"/>
      <c r="S734" s="57"/>
      <c r="T734" s="61"/>
      <c r="U734" s="61"/>
      <c r="V734" s="61" t="s">
        <v>0</v>
      </c>
      <c r="W734" s="57"/>
      <c r="X734" s="58"/>
    </row>
    <row r="735" spans="1:37" ht="12">
      <c r="D735" s="56" t="s">
        <v>831</v>
      </c>
      <c r="E735" s="57"/>
      <c r="F735" s="58"/>
      <c r="G735" s="59"/>
      <c r="H735" s="59"/>
      <c r="I735" s="59"/>
      <c r="J735" s="59"/>
      <c r="K735" s="60"/>
      <c r="L735" s="60"/>
      <c r="M735" s="57"/>
      <c r="N735" s="57"/>
      <c r="O735" s="58"/>
      <c r="P735" s="58"/>
      <c r="Q735" s="57"/>
      <c r="R735" s="57"/>
      <c r="S735" s="57"/>
      <c r="T735" s="61"/>
      <c r="U735" s="61"/>
      <c r="V735" s="61" t="s">
        <v>0</v>
      </c>
      <c r="W735" s="57"/>
      <c r="X735" s="58"/>
    </row>
    <row r="736" spans="1:37" ht="12">
      <c r="A736" s="9">
        <v>157</v>
      </c>
      <c r="B736" s="10" t="s">
        <v>374</v>
      </c>
      <c r="C736" s="11" t="s">
        <v>907</v>
      </c>
      <c r="D736" s="12" t="s">
        <v>908</v>
      </c>
      <c r="E736" s="13">
        <v>1</v>
      </c>
      <c r="F736" s="14" t="s">
        <v>104</v>
      </c>
      <c r="I736" s="15">
        <f>ROUND(E736*G736,2)</f>
        <v>0</v>
      </c>
      <c r="J736" s="15">
        <f>ROUND(E736*G736,2)</f>
        <v>0</v>
      </c>
      <c r="L736" s="16">
        <f>E736*K736</f>
        <v>0</v>
      </c>
      <c r="N736" s="13">
        <f>E736*M736</f>
        <v>0</v>
      </c>
      <c r="O736" s="14">
        <v>0</v>
      </c>
      <c r="P736" s="14" t="s">
        <v>81</v>
      </c>
      <c r="V736" s="17" t="s">
        <v>64</v>
      </c>
      <c r="X736" s="11" t="s">
        <v>907</v>
      </c>
      <c r="Y736" s="11" t="s">
        <v>907</v>
      </c>
      <c r="Z736" s="14" t="s">
        <v>906</v>
      </c>
      <c r="AA736" s="11" t="s">
        <v>81</v>
      </c>
      <c r="AJ736" s="1" t="s">
        <v>571</v>
      </c>
      <c r="AK736" s="1" t="s">
        <v>85</v>
      </c>
    </row>
    <row r="737" spans="1:37" ht="12">
      <c r="D737" s="56" t="s">
        <v>903</v>
      </c>
      <c r="E737" s="57"/>
      <c r="F737" s="58"/>
      <c r="G737" s="59"/>
      <c r="H737" s="59"/>
      <c r="I737" s="59"/>
      <c r="J737" s="59"/>
      <c r="K737" s="60"/>
      <c r="L737" s="60"/>
      <c r="M737" s="57"/>
      <c r="N737" s="57"/>
      <c r="O737" s="58"/>
      <c r="P737" s="58"/>
      <c r="Q737" s="57"/>
      <c r="R737" s="57"/>
      <c r="S737" s="57"/>
      <c r="T737" s="61"/>
      <c r="U737" s="61"/>
      <c r="V737" s="61" t="s">
        <v>0</v>
      </c>
      <c r="W737" s="57"/>
      <c r="X737" s="58"/>
    </row>
    <row r="738" spans="1:37" ht="12">
      <c r="D738" s="56" t="s">
        <v>106</v>
      </c>
      <c r="E738" s="57"/>
      <c r="F738" s="58"/>
      <c r="G738" s="59"/>
      <c r="H738" s="59"/>
      <c r="I738" s="59"/>
      <c r="J738" s="59"/>
      <c r="K738" s="60"/>
      <c r="L738" s="60"/>
      <c r="M738" s="57"/>
      <c r="N738" s="57"/>
      <c r="O738" s="58"/>
      <c r="P738" s="58"/>
      <c r="Q738" s="57"/>
      <c r="R738" s="57"/>
      <c r="S738" s="57"/>
      <c r="T738" s="61"/>
      <c r="U738" s="61"/>
      <c r="V738" s="61" t="s">
        <v>0</v>
      </c>
      <c r="W738" s="57"/>
      <c r="X738" s="58"/>
    </row>
    <row r="739" spans="1:37" ht="12">
      <c r="A739" s="9">
        <v>158</v>
      </c>
      <c r="B739" s="10" t="s">
        <v>850</v>
      </c>
      <c r="C739" s="11" t="s">
        <v>909</v>
      </c>
      <c r="D739" s="12" t="s">
        <v>910</v>
      </c>
      <c r="E739" s="13">
        <v>1</v>
      </c>
      <c r="F739" s="14" t="s">
        <v>104</v>
      </c>
      <c r="H739" s="15">
        <f>ROUND(E739*G739,2)</f>
        <v>0</v>
      </c>
      <c r="J739" s="15">
        <f>ROUND(E739*G739,2)</f>
        <v>0</v>
      </c>
      <c r="L739" s="16">
        <f>E739*K739</f>
        <v>0</v>
      </c>
      <c r="N739" s="13">
        <f>E739*M739</f>
        <v>0</v>
      </c>
      <c r="O739" s="14">
        <v>0</v>
      </c>
      <c r="P739" s="14" t="s">
        <v>81</v>
      </c>
      <c r="V739" s="17" t="s">
        <v>539</v>
      </c>
      <c r="X739" s="11" t="s">
        <v>909</v>
      </c>
      <c r="Y739" s="11" t="s">
        <v>911</v>
      </c>
      <c r="Z739" s="14" t="s">
        <v>368</v>
      </c>
      <c r="AJ739" s="1" t="s">
        <v>542</v>
      </c>
      <c r="AK739" s="1" t="s">
        <v>85</v>
      </c>
    </row>
    <row r="740" spans="1:37" ht="12">
      <c r="D740" s="56" t="s">
        <v>903</v>
      </c>
      <c r="E740" s="57"/>
      <c r="F740" s="58"/>
      <c r="G740" s="59"/>
      <c r="H740" s="59"/>
      <c r="I740" s="59"/>
      <c r="J740" s="59"/>
      <c r="K740" s="60"/>
      <c r="L740" s="60"/>
      <c r="M740" s="57"/>
      <c r="N740" s="57"/>
      <c r="O740" s="58"/>
      <c r="P740" s="58"/>
      <c r="Q740" s="57"/>
      <c r="R740" s="57"/>
      <c r="S740" s="57"/>
      <c r="T740" s="61"/>
      <c r="U740" s="61"/>
      <c r="V740" s="61" t="s">
        <v>0</v>
      </c>
      <c r="W740" s="57"/>
      <c r="X740" s="58"/>
    </row>
    <row r="741" spans="1:37" ht="12">
      <c r="D741" s="56" t="s">
        <v>106</v>
      </c>
      <c r="E741" s="57"/>
      <c r="F741" s="58"/>
      <c r="G741" s="59"/>
      <c r="H741" s="59"/>
      <c r="I741" s="59"/>
      <c r="J741" s="59"/>
      <c r="K741" s="60"/>
      <c r="L741" s="60"/>
      <c r="M741" s="57"/>
      <c r="N741" s="57"/>
      <c r="O741" s="58"/>
      <c r="P741" s="58"/>
      <c r="Q741" s="57"/>
      <c r="R741" s="57"/>
      <c r="S741" s="57"/>
      <c r="T741" s="61"/>
      <c r="U741" s="61"/>
      <c r="V741" s="61" t="s">
        <v>0</v>
      </c>
      <c r="W741" s="57"/>
      <c r="X741" s="58"/>
    </row>
    <row r="742" spans="1:37" ht="12">
      <c r="A742" s="9">
        <v>159</v>
      </c>
      <c r="B742" s="10" t="s">
        <v>850</v>
      </c>
      <c r="C742" s="11" t="s">
        <v>912</v>
      </c>
      <c r="D742" s="12" t="s">
        <v>913</v>
      </c>
      <c r="E742" s="13">
        <v>3</v>
      </c>
      <c r="F742" s="14" t="s">
        <v>104</v>
      </c>
      <c r="H742" s="15">
        <f>ROUND(E742*G742,2)</f>
        <v>0</v>
      </c>
      <c r="J742" s="15">
        <f>ROUND(E742*G742,2)</f>
        <v>0</v>
      </c>
      <c r="L742" s="16">
        <f>E742*K742</f>
        <v>0</v>
      </c>
      <c r="N742" s="13">
        <f>E742*M742</f>
        <v>0</v>
      </c>
      <c r="O742" s="14">
        <v>0</v>
      </c>
      <c r="P742" s="14" t="s">
        <v>81</v>
      </c>
      <c r="V742" s="17" t="s">
        <v>539</v>
      </c>
      <c r="X742" s="11" t="s">
        <v>912</v>
      </c>
      <c r="Y742" s="11" t="s">
        <v>914</v>
      </c>
      <c r="Z742" s="14" t="s">
        <v>368</v>
      </c>
      <c r="AJ742" s="1" t="s">
        <v>542</v>
      </c>
      <c r="AK742" s="1" t="s">
        <v>85</v>
      </c>
    </row>
    <row r="743" spans="1:37" ht="12">
      <c r="D743" s="56" t="s">
        <v>182</v>
      </c>
      <c r="E743" s="57"/>
      <c r="F743" s="58"/>
      <c r="G743" s="59"/>
      <c r="H743" s="59"/>
      <c r="I743" s="59"/>
      <c r="J743" s="59"/>
      <c r="K743" s="60"/>
      <c r="L743" s="60"/>
      <c r="M743" s="57"/>
      <c r="N743" s="57"/>
      <c r="O743" s="58"/>
      <c r="P743" s="58"/>
      <c r="Q743" s="57"/>
      <c r="R743" s="57"/>
      <c r="S743" s="57"/>
      <c r="T743" s="61"/>
      <c r="U743" s="61"/>
      <c r="V743" s="61" t="s">
        <v>0</v>
      </c>
      <c r="W743" s="57"/>
      <c r="X743" s="58"/>
    </row>
    <row r="744" spans="1:37" ht="12">
      <c r="D744" s="56" t="s">
        <v>831</v>
      </c>
      <c r="E744" s="57"/>
      <c r="F744" s="58"/>
      <c r="G744" s="59"/>
      <c r="H744" s="59"/>
      <c r="I744" s="59"/>
      <c r="J744" s="59"/>
      <c r="K744" s="60"/>
      <c r="L744" s="60"/>
      <c r="M744" s="57"/>
      <c r="N744" s="57"/>
      <c r="O744" s="58"/>
      <c r="P744" s="58"/>
      <c r="Q744" s="57"/>
      <c r="R744" s="57"/>
      <c r="S744" s="57"/>
      <c r="T744" s="61"/>
      <c r="U744" s="61"/>
      <c r="V744" s="61" t="s">
        <v>0</v>
      </c>
      <c r="W744" s="57"/>
      <c r="X744" s="58"/>
    </row>
    <row r="745" spans="1:37" ht="12">
      <c r="D745" s="56" t="s">
        <v>89</v>
      </c>
      <c r="E745" s="57"/>
      <c r="F745" s="58"/>
      <c r="G745" s="59"/>
      <c r="H745" s="59"/>
      <c r="I745" s="59"/>
      <c r="J745" s="59"/>
      <c r="K745" s="60"/>
      <c r="L745" s="60"/>
      <c r="M745" s="57"/>
      <c r="N745" s="57"/>
      <c r="O745" s="58"/>
      <c r="P745" s="58"/>
      <c r="Q745" s="57"/>
      <c r="R745" s="57"/>
      <c r="S745" s="57"/>
      <c r="T745" s="61"/>
      <c r="U745" s="61"/>
      <c r="V745" s="61" t="s">
        <v>0</v>
      </c>
      <c r="W745" s="57"/>
      <c r="X745" s="58"/>
    </row>
    <row r="746" spans="1:37" ht="12">
      <c r="D746" s="56" t="s">
        <v>903</v>
      </c>
      <c r="E746" s="57"/>
      <c r="F746" s="58"/>
      <c r="G746" s="59"/>
      <c r="H746" s="59"/>
      <c r="I746" s="59"/>
      <c r="J746" s="59"/>
      <c r="K746" s="60"/>
      <c r="L746" s="60"/>
      <c r="M746" s="57"/>
      <c r="N746" s="57"/>
      <c r="O746" s="58"/>
      <c r="P746" s="58"/>
      <c r="Q746" s="57"/>
      <c r="R746" s="57"/>
      <c r="S746" s="57"/>
      <c r="T746" s="61"/>
      <c r="U746" s="61"/>
      <c r="V746" s="61" t="s">
        <v>0</v>
      </c>
      <c r="W746" s="57"/>
      <c r="X746" s="58"/>
    </row>
    <row r="747" spans="1:37" ht="12">
      <c r="D747" s="56" t="s">
        <v>106</v>
      </c>
      <c r="E747" s="57"/>
      <c r="F747" s="58"/>
      <c r="G747" s="59"/>
      <c r="H747" s="59"/>
      <c r="I747" s="59"/>
      <c r="J747" s="59"/>
      <c r="K747" s="60"/>
      <c r="L747" s="60"/>
      <c r="M747" s="57"/>
      <c r="N747" s="57"/>
      <c r="O747" s="58"/>
      <c r="P747" s="58"/>
      <c r="Q747" s="57"/>
      <c r="R747" s="57"/>
      <c r="S747" s="57"/>
      <c r="T747" s="61"/>
      <c r="U747" s="61"/>
      <c r="V747" s="61" t="s">
        <v>0</v>
      </c>
      <c r="W747" s="57"/>
      <c r="X747" s="58"/>
    </row>
    <row r="748" spans="1:37" ht="24">
      <c r="A748" s="9">
        <v>160</v>
      </c>
      <c r="B748" s="10" t="s">
        <v>374</v>
      </c>
      <c r="C748" s="11" t="s">
        <v>915</v>
      </c>
      <c r="D748" s="12" t="s">
        <v>916</v>
      </c>
      <c r="E748" s="13">
        <v>2</v>
      </c>
      <c r="F748" s="14" t="s">
        <v>104</v>
      </c>
      <c r="I748" s="15">
        <f>ROUND(E748*G748,2)</f>
        <v>0</v>
      </c>
      <c r="J748" s="15">
        <f>ROUND(E748*G748,2)</f>
        <v>0</v>
      </c>
      <c r="L748" s="16">
        <f>E748*K748</f>
        <v>0</v>
      </c>
      <c r="N748" s="13">
        <f>E748*M748</f>
        <v>0</v>
      </c>
      <c r="O748" s="14">
        <v>0</v>
      </c>
      <c r="P748" s="14" t="s">
        <v>81</v>
      </c>
      <c r="V748" s="17" t="s">
        <v>64</v>
      </c>
      <c r="X748" s="11" t="s">
        <v>915</v>
      </c>
      <c r="Y748" s="11" t="s">
        <v>915</v>
      </c>
      <c r="Z748" s="14" t="s">
        <v>174</v>
      </c>
      <c r="AA748" s="11" t="s">
        <v>81</v>
      </c>
      <c r="AJ748" s="1" t="s">
        <v>571</v>
      </c>
      <c r="AK748" s="1" t="s">
        <v>85</v>
      </c>
    </row>
    <row r="749" spans="1:37" ht="12">
      <c r="D749" s="56" t="s">
        <v>182</v>
      </c>
      <c r="E749" s="57"/>
      <c r="F749" s="58"/>
      <c r="G749" s="59"/>
      <c r="H749" s="59"/>
      <c r="I749" s="59"/>
      <c r="J749" s="59"/>
      <c r="K749" s="60"/>
      <c r="L749" s="60"/>
      <c r="M749" s="57"/>
      <c r="N749" s="57"/>
      <c r="O749" s="58"/>
      <c r="P749" s="58"/>
      <c r="Q749" s="57"/>
      <c r="R749" s="57"/>
      <c r="S749" s="57"/>
      <c r="T749" s="61"/>
      <c r="U749" s="61"/>
      <c r="V749" s="61" t="s">
        <v>0</v>
      </c>
      <c r="W749" s="57"/>
      <c r="X749" s="58"/>
    </row>
    <row r="750" spans="1:37" ht="12">
      <c r="D750" s="56" t="s">
        <v>831</v>
      </c>
      <c r="E750" s="57"/>
      <c r="F750" s="58"/>
      <c r="G750" s="59"/>
      <c r="H750" s="59"/>
      <c r="I750" s="59"/>
      <c r="J750" s="59"/>
      <c r="K750" s="60"/>
      <c r="L750" s="60"/>
      <c r="M750" s="57"/>
      <c r="N750" s="57"/>
      <c r="O750" s="58"/>
      <c r="P750" s="58"/>
      <c r="Q750" s="57"/>
      <c r="R750" s="57"/>
      <c r="S750" s="57"/>
      <c r="T750" s="61"/>
      <c r="U750" s="61"/>
      <c r="V750" s="61" t="s">
        <v>0</v>
      </c>
      <c r="W750" s="57"/>
      <c r="X750" s="58"/>
    </row>
    <row r="751" spans="1:37" ht="12">
      <c r="D751" s="66" t="s">
        <v>917</v>
      </c>
      <c r="E751" s="67"/>
      <c r="F751" s="68"/>
      <c r="G751" s="69"/>
      <c r="H751" s="69"/>
      <c r="I751" s="69"/>
      <c r="J751" s="69"/>
      <c r="K751" s="70"/>
      <c r="L751" s="70"/>
      <c r="M751" s="67"/>
      <c r="N751" s="67"/>
      <c r="O751" s="68"/>
      <c r="P751" s="68"/>
      <c r="Q751" s="67"/>
      <c r="R751" s="67"/>
      <c r="S751" s="67"/>
      <c r="T751" s="71"/>
      <c r="U751" s="71"/>
      <c r="V751" s="71" t="s">
        <v>1</v>
      </c>
      <c r="W751" s="67"/>
      <c r="X751" s="68"/>
    </row>
    <row r="752" spans="1:37" ht="24">
      <c r="A752" s="9">
        <v>161</v>
      </c>
      <c r="B752" s="10" t="s">
        <v>374</v>
      </c>
      <c r="C752" s="11" t="s">
        <v>915</v>
      </c>
      <c r="D752" s="12" t="s">
        <v>918</v>
      </c>
      <c r="E752" s="13">
        <v>1</v>
      </c>
      <c r="F752" s="14" t="s">
        <v>104</v>
      </c>
      <c r="I752" s="15">
        <f>ROUND(E752*G752,2)</f>
        <v>0</v>
      </c>
      <c r="J752" s="15">
        <f>ROUND(E752*G752,2)</f>
        <v>0</v>
      </c>
      <c r="L752" s="16">
        <f>E752*K752</f>
        <v>0</v>
      </c>
      <c r="N752" s="13">
        <f>E752*M752</f>
        <v>0</v>
      </c>
      <c r="O752" s="14">
        <v>0</v>
      </c>
      <c r="P752" s="14" t="s">
        <v>81</v>
      </c>
      <c r="V752" s="17" t="s">
        <v>64</v>
      </c>
      <c r="X752" s="11" t="s">
        <v>915</v>
      </c>
      <c r="Y752" s="11" t="s">
        <v>919</v>
      </c>
      <c r="Z752" s="14" t="s">
        <v>174</v>
      </c>
      <c r="AA752" s="11" t="s">
        <v>81</v>
      </c>
      <c r="AJ752" s="1" t="s">
        <v>571</v>
      </c>
      <c r="AK752" s="1" t="s">
        <v>85</v>
      </c>
    </row>
    <row r="753" spans="1:37" ht="12">
      <c r="D753" s="56" t="s">
        <v>903</v>
      </c>
      <c r="E753" s="57"/>
      <c r="F753" s="58"/>
      <c r="G753" s="59"/>
      <c r="H753" s="59"/>
      <c r="I753" s="59"/>
      <c r="J753" s="59"/>
      <c r="K753" s="60"/>
      <c r="L753" s="60"/>
      <c r="M753" s="57"/>
      <c r="N753" s="57"/>
      <c r="O753" s="58"/>
      <c r="P753" s="58"/>
      <c r="Q753" s="57"/>
      <c r="R753" s="57"/>
      <c r="S753" s="57"/>
      <c r="T753" s="61"/>
      <c r="U753" s="61"/>
      <c r="V753" s="61" t="s">
        <v>0</v>
      </c>
      <c r="W753" s="57"/>
      <c r="X753" s="58"/>
    </row>
    <row r="754" spans="1:37" ht="12">
      <c r="D754" s="56" t="s">
        <v>106</v>
      </c>
      <c r="E754" s="57"/>
      <c r="F754" s="58"/>
      <c r="G754" s="59"/>
      <c r="H754" s="59"/>
      <c r="I754" s="59"/>
      <c r="J754" s="59"/>
      <c r="K754" s="60"/>
      <c r="L754" s="60"/>
      <c r="M754" s="57"/>
      <c r="N754" s="57"/>
      <c r="O754" s="58"/>
      <c r="P754" s="58"/>
      <c r="Q754" s="57"/>
      <c r="R754" s="57"/>
      <c r="S754" s="57"/>
      <c r="T754" s="61"/>
      <c r="U754" s="61"/>
      <c r="V754" s="61" t="s">
        <v>0</v>
      </c>
      <c r="W754" s="57"/>
      <c r="X754" s="58"/>
    </row>
    <row r="755" spans="1:37" ht="12">
      <c r="D755" s="66" t="s">
        <v>917</v>
      </c>
      <c r="E755" s="67"/>
      <c r="F755" s="68"/>
      <c r="G755" s="69"/>
      <c r="H755" s="69"/>
      <c r="I755" s="69"/>
      <c r="J755" s="69"/>
      <c r="K755" s="70"/>
      <c r="L755" s="70"/>
      <c r="M755" s="67"/>
      <c r="N755" s="67"/>
      <c r="O755" s="68"/>
      <c r="P755" s="68"/>
      <c r="Q755" s="67"/>
      <c r="R755" s="67"/>
      <c r="S755" s="67"/>
      <c r="T755" s="71"/>
      <c r="U755" s="71"/>
      <c r="V755" s="71" t="s">
        <v>1</v>
      </c>
      <c r="W755" s="67"/>
      <c r="X755" s="68"/>
    </row>
    <row r="756" spans="1:37" ht="12">
      <c r="A756" s="9">
        <v>162</v>
      </c>
      <c r="B756" s="10" t="s">
        <v>850</v>
      </c>
      <c r="C756" s="11" t="s">
        <v>920</v>
      </c>
      <c r="D756" s="12" t="s">
        <v>921</v>
      </c>
      <c r="E756" s="13">
        <v>99.4</v>
      </c>
      <c r="F756" s="14" t="s">
        <v>871</v>
      </c>
      <c r="H756" s="15">
        <f>ROUND(E756*G756,2)</f>
        <v>0</v>
      </c>
      <c r="J756" s="15">
        <f>ROUND(E756*G756,2)</f>
        <v>0</v>
      </c>
      <c r="L756" s="16">
        <f>E756*K756</f>
        <v>0</v>
      </c>
      <c r="N756" s="13">
        <f>E756*M756</f>
        <v>0</v>
      </c>
      <c r="O756" s="14">
        <v>0</v>
      </c>
      <c r="P756" s="14" t="s">
        <v>81</v>
      </c>
      <c r="V756" s="17" t="s">
        <v>539</v>
      </c>
      <c r="X756" s="11" t="s">
        <v>920</v>
      </c>
      <c r="Y756" s="11" t="s">
        <v>922</v>
      </c>
      <c r="Z756" s="14" t="s">
        <v>854</v>
      </c>
      <c r="AJ756" s="1" t="s">
        <v>542</v>
      </c>
      <c r="AK756" s="1" t="s">
        <v>85</v>
      </c>
    </row>
    <row r="757" spans="1:37" ht="12">
      <c r="D757" s="56" t="s">
        <v>391</v>
      </c>
      <c r="E757" s="57"/>
      <c r="F757" s="58"/>
      <c r="G757" s="59"/>
      <c r="H757" s="59"/>
      <c r="I757" s="59"/>
      <c r="J757" s="59"/>
      <c r="K757" s="60"/>
      <c r="L757" s="60"/>
      <c r="M757" s="57"/>
      <c r="N757" s="57"/>
      <c r="O757" s="58"/>
      <c r="P757" s="58"/>
      <c r="Q757" s="57"/>
      <c r="R757" s="57"/>
      <c r="S757" s="57"/>
      <c r="T757" s="61"/>
      <c r="U757" s="61"/>
      <c r="V757" s="61" t="s">
        <v>0</v>
      </c>
      <c r="W757" s="57"/>
      <c r="X757" s="58"/>
    </row>
    <row r="758" spans="1:37" ht="12">
      <c r="D758" s="56" t="s">
        <v>923</v>
      </c>
      <c r="E758" s="57"/>
      <c r="F758" s="58"/>
      <c r="G758" s="59"/>
      <c r="H758" s="59"/>
      <c r="I758" s="59"/>
      <c r="J758" s="59"/>
      <c r="K758" s="60"/>
      <c r="L758" s="60"/>
      <c r="M758" s="57"/>
      <c r="N758" s="57"/>
      <c r="O758" s="58"/>
      <c r="P758" s="58"/>
      <c r="Q758" s="57"/>
      <c r="R758" s="57"/>
      <c r="S758" s="57"/>
      <c r="T758" s="61"/>
      <c r="U758" s="61"/>
      <c r="V758" s="61" t="s">
        <v>0</v>
      </c>
      <c r="W758" s="57"/>
      <c r="X758" s="58"/>
    </row>
    <row r="759" spans="1:37" ht="12">
      <c r="D759" s="56" t="s">
        <v>924</v>
      </c>
      <c r="E759" s="57"/>
      <c r="F759" s="58"/>
      <c r="G759" s="59"/>
      <c r="H759" s="59"/>
      <c r="I759" s="59"/>
      <c r="J759" s="59"/>
      <c r="K759" s="60"/>
      <c r="L759" s="60"/>
      <c r="M759" s="57"/>
      <c r="N759" s="57"/>
      <c r="O759" s="58"/>
      <c r="P759" s="58"/>
      <c r="Q759" s="57"/>
      <c r="R759" s="57"/>
      <c r="S759" s="57"/>
      <c r="T759" s="61"/>
      <c r="U759" s="61"/>
      <c r="V759" s="61" t="s">
        <v>0</v>
      </c>
      <c r="W759" s="57"/>
      <c r="X759" s="58"/>
    </row>
    <row r="760" spans="1:37" ht="12">
      <c r="A760" s="9">
        <v>163</v>
      </c>
      <c r="B760" s="10" t="s">
        <v>850</v>
      </c>
      <c r="C760" s="11" t="s">
        <v>925</v>
      </c>
      <c r="D760" s="12" t="s">
        <v>926</v>
      </c>
      <c r="F760" s="14" t="s">
        <v>55</v>
      </c>
      <c r="H760" s="15">
        <f>ROUND(E760*G760,2)</f>
        <v>0</v>
      </c>
      <c r="J760" s="15">
        <f>ROUND(E760*G760,2)</f>
        <v>0</v>
      </c>
      <c r="L760" s="16">
        <f>E760*K760</f>
        <v>0</v>
      </c>
      <c r="N760" s="13">
        <f>E760*M760</f>
        <v>0</v>
      </c>
      <c r="O760" s="14">
        <v>0</v>
      </c>
      <c r="P760" s="14" t="s">
        <v>81</v>
      </c>
      <c r="V760" s="17" t="s">
        <v>539</v>
      </c>
      <c r="X760" s="11" t="s">
        <v>925</v>
      </c>
      <c r="Y760" s="11" t="s">
        <v>927</v>
      </c>
      <c r="Z760" s="14" t="s">
        <v>854</v>
      </c>
      <c r="AJ760" s="1" t="s">
        <v>542</v>
      </c>
      <c r="AK760" s="1" t="s">
        <v>85</v>
      </c>
    </row>
    <row r="761" spans="1:37" ht="12">
      <c r="D761" s="62" t="s">
        <v>928</v>
      </c>
      <c r="E761" s="63">
        <f>J761</f>
        <v>0</v>
      </c>
      <c r="H761" s="63">
        <f>SUM(H680:H760)</f>
        <v>0</v>
      </c>
      <c r="I761" s="63">
        <f>SUM(I680:I760)</f>
        <v>0</v>
      </c>
      <c r="J761" s="63">
        <f>SUM(J680:J760)</f>
        <v>0</v>
      </c>
      <c r="L761" s="64">
        <f>SUM(L680:L760)</f>
        <v>0</v>
      </c>
      <c r="N761" s="65">
        <f>SUM(N680:N760)</f>
        <v>0</v>
      </c>
      <c r="W761" s="13">
        <f>SUM(W680:W760)</f>
        <v>0</v>
      </c>
    </row>
    <row r="763" spans="1:37">
      <c r="B763" s="11" t="s">
        <v>929</v>
      </c>
    </row>
    <row r="764" spans="1:37" ht="12">
      <c r="A764" s="9">
        <v>164</v>
      </c>
      <c r="B764" s="10" t="s">
        <v>930</v>
      </c>
      <c r="C764" s="11" t="s">
        <v>931</v>
      </c>
      <c r="D764" s="12" t="s">
        <v>932</v>
      </c>
      <c r="E764" s="13">
        <v>27</v>
      </c>
      <c r="F764" s="14" t="s">
        <v>366</v>
      </c>
      <c r="H764" s="15">
        <f>ROUND(E764*G764,2)</f>
        <v>0</v>
      </c>
      <c r="J764" s="15">
        <f>ROUND(E764*G764,2)</f>
        <v>0</v>
      </c>
      <c r="L764" s="16">
        <f>E764*K764</f>
        <v>0</v>
      </c>
      <c r="N764" s="13">
        <f>E764*M764</f>
        <v>0</v>
      </c>
      <c r="O764" s="14">
        <v>0</v>
      </c>
      <c r="P764" s="14" t="s">
        <v>81</v>
      </c>
      <c r="V764" s="17" t="s">
        <v>539</v>
      </c>
      <c r="X764" s="11" t="s">
        <v>931</v>
      </c>
      <c r="Y764" s="11" t="s">
        <v>933</v>
      </c>
      <c r="Z764" s="14" t="s">
        <v>934</v>
      </c>
      <c r="AJ764" s="1" t="s">
        <v>542</v>
      </c>
      <c r="AK764" s="1" t="s">
        <v>85</v>
      </c>
    </row>
    <row r="765" spans="1:37" ht="12">
      <c r="D765" s="56" t="s">
        <v>935</v>
      </c>
      <c r="E765" s="57"/>
      <c r="F765" s="58"/>
      <c r="G765" s="59"/>
      <c r="H765" s="59"/>
      <c r="I765" s="59"/>
      <c r="J765" s="59"/>
      <c r="K765" s="60"/>
      <c r="L765" s="60"/>
      <c r="M765" s="57"/>
      <c r="N765" s="57"/>
      <c r="O765" s="58"/>
      <c r="P765" s="58"/>
      <c r="Q765" s="57"/>
      <c r="R765" s="57"/>
      <c r="S765" s="57"/>
      <c r="T765" s="61"/>
      <c r="U765" s="61"/>
      <c r="V765" s="61" t="s">
        <v>0</v>
      </c>
      <c r="W765" s="57"/>
      <c r="X765" s="58"/>
    </row>
    <row r="766" spans="1:37" ht="12">
      <c r="D766" s="56" t="s">
        <v>936</v>
      </c>
      <c r="E766" s="57"/>
      <c r="F766" s="58"/>
      <c r="G766" s="59"/>
      <c r="H766" s="59"/>
      <c r="I766" s="59"/>
      <c r="J766" s="59"/>
      <c r="K766" s="60"/>
      <c r="L766" s="60"/>
      <c r="M766" s="57"/>
      <c r="N766" s="57"/>
      <c r="O766" s="58"/>
      <c r="P766" s="58"/>
      <c r="Q766" s="57"/>
      <c r="R766" s="57"/>
      <c r="S766" s="57"/>
      <c r="T766" s="61"/>
      <c r="U766" s="61"/>
      <c r="V766" s="61" t="s">
        <v>0</v>
      </c>
      <c r="W766" s="57"/>
      <c r="X766" s="58"/>
    </row>
    <row r="767" spans="1:37" ht="12">
      <c r="A767" s="9">
        <v>165</v>
      </c>
      <c r="B767" s="10" t="s">
        <v>930</v>
      </c>
      <c r="C767" s="11" t="s">
        <v>937</v>
      </c>
      <c r="D767" s="12" t="s">
        <v>938</v>
      </c>
      <c r="E767" s="13">
        <v>27</v>
      </c>
      <c r="F767" s="14" t="s">
        <v>366</v>
      </c>
      <c r="H767" s="15">
        <f>ROUND(E767*G767,2)</f>
        <v>0</v>
      </c>
      <c r="J767" s="15">
        <f>ROUND(E767*G767,2)</f>
        <v>0</v>
      </c>
      <c r="L767" s="16">
        <f>E767*K767</f>
        <v>0</v>
      </c>
      <c r="N767" s="13">
        <f>E767*M767</f>
        <v>0</v>
      </c>
      <c r="O767" s="14">
        <v>0</v>
      </c>
      <c r="P767" s="14" t="s">
        <v>81</v>
      </c>
      <c r="V767" s="17" t="s">
        <v>539</v>
      </c>
      <c r="X767" s="11" t="s">
        <v>937</v>
      </c>
      <c r="Y767" s="11" t="s">
        <v>939</v>
      </c>
      <c r="Z767" s="14" t="s">
        <v>934</v>
      </c>
      <c r="AJ767" s="1" t="s">
        <v>542</v>
      </c>
      <c r="AK767" s="1" t="s">
        <v>85</v>
      </c>
    </row>
    <row r="768" spans="1:37" ht="12">
      <c r="A768" s="9">
        <v>166</v>
      </c>
      <c r="B768" s="10" t="s">
        <v>374</v>
      </c>
      <c r="C768" s="11" t="s">
        <v>940</v>
      </c>
      <c r="D768" s="12" t="s">
        <v>941</v>
      </c>
      <c r="E768" s="13">
        <v>15.525</v>
      </c>
      <c r="F768" s="14" t="s">
        <v>133</v>
      </c>
      <c r="I768" s="15">
        <f>ROUND(E768*G768,2)</f>
        <v>0</v>
      </c>
      <c r="J768" s="15">
        <f>ROUND(E768*G768,2)</f>
        <v>0</v>
      </c>
      <c r="L768" s="16">
        <f>E768*K768</f>
        <v>0</v>
      </c>
      <c r="N768" s="13">
        <f>E768*M768</f>
        <v>0</v>
      </c>
      <c r="O768" s="14">
        <v>0</v>
      </c>
      <c r="P768" s="14" t="s">
        <v>81</v>
      </c>
      <c r="V768" s="17" t="s">
        <v>64</v>
      </c>
      <c r="X768" s="11" t="s">
        <v>940</v>
      </c>
      <c r="Y768" s="11" t="s">
        <v>942</v>
      </c>
      <c r="Z768" s="14" t="s">
        <v>943</v>
      </c>
      <c r="AA768" s="11" t="s">
        <v>81</v>
      </c>
      <c r="AJ768" s="1" t="s">
        <v>571</v>
      </c>
      <c r="AK768" s="1" t="s">
        <v>85</v>
      </c>
    </row>
    <row r="769" spans="1:37" ht="12">
      <c r="D769" s="56" t="s">
        <v>944</v>
      </c>
      <c r="E769" s="57"/>
      <c r="F769" s="58"/>
      <c r="G769" s="59"/>
      <c r="H769" s="59"/>
      <c r="I769" s="59"/>
      <c r="J769" s="59"/>
      <c r="K769" s="60"/>
      <c r="L769" s="60"/>
      <c r="M769" s="57"/>
      <c r="N769" s="57"/>
      <c r="O769" s="58"/>
      <c r="P769" s="58"/>
      <c r="Q769" s="57"/>
      <c r="R769" s="57"/>
      <c r="S769" s="57"/>
      <c r="T769" s="61"/>
      <c r="U769" s="61"/>
      <c r="V769" s="61" t="s">
        <v>0</v>
      </c>
      <c r="W769" s="57"/>
      <c r="X769" s="58"/>
    </row>
    <row r="770" spans="1:37" ht="12">
      <c r="A770" s="9">
        <v>167</v>
      </c>
      <c r="B770" s="10" t="s">
        <v>930</v>
      </c>
      <c r="C770" s="11" t="s">
        <v>945</v>
      </c>
      <c r="D770" s="12" t="s">
        <v>946</v>
      </c>
      <c r="E770" s="13">
        <v>25.74</v>
      </c>
      <c r="F770" s="14" t="s">
        <v>366</v>
      </c>
      <c r="H770" s="15">
        <f>ROUND(E770*G770,2)</f>
        <v>0</v>
      </c>
      <c r="J770" s="15">
        <f>ROUND(E770*G770,2)</f>
        <v>0</v>
      </c>
      <c r="L770" s="16">
        <f>E770*K770</f>
        <v>0</v>
      </c>
      <c r="N770" s="13">
        <f>E770*M770</f>
        <v>0</v>
      </c>
      <c r="O770" s="14">
        <v>0</v>
      </c>
      <c r="P770" s="14" t="s">
        <v>81</v>
      </c>
      <c r="V770" s="17" t="s">
        <v>539</v>
      </c>
      <c r="X770" s="11" t="s">
        <v>945</v>
      </c>
      <c r="Y770" s="11" t="s">
        <v>947</v>
      </c>
      <c r="Z770" s="14" t="s">
        <v>934</v>
      </c>
      <c r="AJ770" s="1" t="s">
        <v>542</v>
      </c>
      <c r="AK770" s="1" t="s">
        <v>85</v>
      </c>
    </row>
    <row r="771" spans="1:37" ht="12">
      <c r="D771" s="56" t="s">
        <v>86</v>
      </c>
      <c r="E771" s="57"/>
      <c r="F771" s="58"/>
      <c r="G771" s="59"/>
      <c r="H771" s="59"/>
      <c r="I771" s="59"/>
      <c r="J771" s="59"/>
      <c r="K771" s="60"/>
      <c r="L771" s="60"/>
      <c r="M771" s="57"/>
      <c r="N771" s="57"/>
      <c r="O771" s="58"/>
      <c r="P771" s="58"/>
      <c r="Q771" s="57"/>
      <c r="R771" s="57"/>
      <c r="S771" s="57"/>
      <c r="T771" s="61"/>
      <c r="U771" s="61"/>
      <c r="V771" s="61" t="s">
        <v>0</v>
      </c>
      <c r="W771" s="57"/>
      <c r="X771" s="58"/>
    </row>
    <row r="772" spans="1:37" ht="12">
      <c r="D772" s="56" t="s">
        <v>948</v>
      </c>
      <c r="E772" s="57"/>
      <c r="F772" s="58"/>
      <c r="G772" s="59"/>
      <c r="H772" s="59"/>
      <c r="I772" s="59"/>
      <c r="J772" s="59"/>
      <c r="K772" s="60"/>
      <c r="L772" s="60"/>
      <c r="M772" s="57"/>
      <c r="N772" s="57"/>
      <c r="O772" s="58"/>
      <c r="P772" s="58"/>
      <c r="Q772" s="57"/>
      <c r="R772" s="57"/>
      <c r="S772" s="57"/>
      <c r="T772" s="61"/>
      <c r="U772" s="61"/>
      <c r="V772" s="61" t="s">
        <v>0</v>
      </c>
      <c r="W772" s="57"/>
      <c r="X772" s="58"/>
    </row>
    <row r="773" spans="1:37" ht="12">
      <c r="A773" s="9">
        <v>168</v>
      </c>
      <c r="B773" s="10" t="s">
        <v>930</v>
      </c>
      <c r="C773" s="11" t="s">
        <v>949</v>
      </c>
      <c r="D773" s="12" t="s">
        <v>950</v>
      </c>
      <c r="E773" s="13">
        <v>9.4</v>
      </c>
      <c r="F773" s="14" t="s">
        <v>366</v>
      </c>
      <c r="H773" s="15">
        <f>ROUND(E773*G773,2)</f>
        <v>0</v>
      </c>
      <c r="J773" s="15">
        <f>ROUND(E773*G773,2)</f>
        <v>0</v>
      </c>
      <c r="L773" s="16">
        <f>E773*K773</f>
        <v>0</v>
      </c>
      <c r="N773" s="13">
        <f>E773*M773</f>
        <v>0</v>
      </c>
      <c r="O773" s="14">
        <v>0</v>
      </c>
      <c r="P773" s="14" t="s">
        <v>81</v>
      </c>
      <c r="V773" s="17" t="s">
        <v>539</v>
      </c>
      <c r="X773" s="11" t="s">
        <v>949</v>
      </c>
      <c r="Y773" s="11" t="s">
        <v>951</v>
      </c>
      <c r="Z773" s="14" t="s">
        <v>934</v>
      </c>
      <c r="AJ773" s="1" t="s">
        <v>542</v>
      </c>
      <c r="AK773" s="1" t="s">
        <v>85</v>
      </c>
    </row>
    <row r="774" spans="1:37" ht="12">
      <c r="D774" s="56" t="s">
        <v>935</v>
      </c>
      <c r="E774" s="57"/>
      <c r="F774" s="58"/>
      <c r="G774" s="59"/>
      <c r="H774" s="59"/>
      <c r="I774" s="59"/>
      <c r="J774" s="59"/>
      <c r="K774" s="60"/>
      <c r="L774" s="60"/>
      <c r="M774" s="57"/>
      <c r="N774" s="57"/>
      <c r="O774" s="58"/>
      <c r="P774" s="58"/>
      <c r="Q774" s="57"/>
      <c r="R774" s="57"/>
      <c r="S774" s="57"/>
      <c r="T774" s="61"/>
      <c r="U774" s="61"/>
      <c r="V774" s="61" t="s">
        <v>0</v>
      </c>
      <c r="W774" s="57"/>
      <c r="X774" s="58"/>
    </row>
    <row r="775" spans="1:37" ht="12">
      <c r="D775" s="56" t="s">
        <v>952</v>
      </c>
      <c r="E775" s="57"/>
      <c r="F775" s="58"/>
      <c r="G775" s="59"/>
      <c r="H775" s="59"/>
      <c r="I775" s="59"/>
      <c r="J775" s="59"/>
      <c r="K775" s="60"/>
      <c r="L775" s="60"/>
      <c r="M775" s="57"/>
      <c r="N775" s="57"/>
      <c r="O775" s="58"/>
      <c r="P775" s="58"/>
      <c r="Q775" s="57"/>
      <c r="R775" s="57"/>
      <c r="S775" s="57"/>
      <c r="T775" s="61"/>
      <c r="U775" s="61"/>
      <c r="V775" s="61" t="s">
        <v>0</v>
      </c>
      <c r="W775" s="57"/>
      <c r="X775" s="58"/>
    </row>
    <row r="776" spans="1:37" ht="12">
      <c r="A776" s="9">
        <v>169</v>
      </c>
      <c r="B776" s="10" t="s">
        <v>930</v>
      </c>
      <c r="C776" s="11" t="s">
        <v>953</v>
      </c>
      <c r="D776" s="12" t="s">
        <v>954</v>
      </c>
      <c r="E776" s="13">
        <v>32.11</v>
      </c>
      <c r="F776" s="14" t="s">
        <v>133</v>
      </c>
      <c r="H776" s="15">
        <f>ROUND(E776*G776,2)</f>
        <v>0</v>
      </c>
      <c r="J776" s="15">
        <f>ROUND(E776*G776,2)</f>
        <v>0</v>
      </c>
      <c r="L776" s="16">
        <f>E776*K776</f>
        <v>0</v>
      </c>
      <c r="N776" s="13">
        <f>E776*M776</f>
        <v>0</v>
      </c>
      <c r="O776" s="14">
        <v>0</v>
      </c>
      <c r="P776" s="14" t="s">
        <v>81</v>
      </c>
      <c r="V776" s="17" t="s">
        <v>539</v>
      </c>
      <c r="X776" s="11" t="s">
        <v>953</v>
      </c>
      <c r="Y776" s="11" t="s">
        <v>955</v>
      </c>
      <c r="Z776" s="14" t="s">
        <v>934</v>
      </c>
      <c r="AJ776" s="1" t="s">
        <v>542</v>
      </c>
      <c r="AK776" s="1" t="s">
        <v>85</v>
      </c>
    </row>
    <row r="777" spans="1:37" ht="12">
      <c r="D777" s="56" t="s">
        <v>956</v>
      </c>
      <c r="E777" s="57"/>
      <c r="F777" s="58"/>
      <c r="G777" s="59"/>
      <c r="H777" s="59"/>
      <c r="I777" s="59"/>
      <c r="J777" s="59"/>
      <c r="K777" s="60"/>
      <c r="L777" s="60"/>
      <c r="M777" s="57"/>
      <c r="N777" s="57"/>
      <c r="O777" s="58"/>
      <c r="P777" s="58"/>
      <c r="Q777" s="57"/>
      <c r="R777" s="57"/>
      <c r="S777" s="57"/>
      <c r="T777" s="61"/>
      <c r="U777" s="61"/>
      <c r="V777" s="61" t="s">
        <v>0</v>
      </c>
      <c r="W777" s="57"/>
      <c r="X777" s="58"/>
    </row>
    <row r="778" spans="1:37" ht="12">
      <c r="D778" s="56" t="s">
        <v>434</v>
      </c>
      <c r="E778" s="57"/>
      <c r="F778" s="58"/>
      <c r="G778" s="59"/>
      <c r="H778" s="59"/>
      <c r="I778" s="59"/>
      <c r="J778" s="59"/>
      <c r="K778" s="60"/>
      <c r="L778" s="60"/>
      <c r="M778" s="57"/>
      <c r="N778" s="57"/>
      <c r="O778" s="58"/>
      <c r="P778" s="58"/>
      <c r="Q778" s="57"/>
      <c r="R778" s="57"/>
      <c r="S778" s="57"/>
      <c r="T778" s="61"/>
      <c r="U778" s="61"/>
      <c r="V778" s="61" t="s">
        <v>0</v>
      </c>
      <c r="W778" s="57"/>
      <c r="X778" s="58"/>
    </row>
    <row r="779" spans="1:37" ht="12">
      <c r="D779" s="56" t="s">
        <v>435</v>
      </c>
      <c r="E779" s="57"/>
      <c r="F779" s="58"/>
      <c r="G779" s="59"/>
      <c r="H779" s="59"/>
      <c r="I779" s="59"/>
      <c r="J779" s="59"/>
      <c r="K779" s="60"/>
      <c r="L779" s="60"/>
      <c r="M779" s="57"/>
      <c r="N779" s="57"/>
      <c r="O779" s="58"/>
      <c r="P779" s="58"/>
      <c r="Q779" s="57"/>
      <c r="R779" s="57"/>
      <c r="S779" s="57"/>
      <c r="T779" s="61"/>
      <c r="U779" s="61"/>
      <c r="V779" s="61" t="s">
        <v>0</v>
      </c>
      <c r="W779" s="57"/>
      <c r="X779" s="58"/>
    </row>
    <row r="780" spans="1:37" ht="12">
      <c r="D780" s="56" t="s">
        <v>436</v>
      </c>
      <c r="E780" s="57"/>
      <c r="F780" s="58"/>
      <c r="G780" s="59"/>
      <c r="H780" s="59"/>
      <c r="I780" s="59"/>
      <c r="J780" s="59"/>
      <c r="K780" s="60"/>
      <c r="L780" s="60"/>
      <c r="M780" s="57"/>
      <c r="N780" s="57"/>
      <c r="O780" s="58"/>
      <c r="P780" s="58"/>
      <c r="Q780" s="57"/>
      <c r="R780" s="57"/>
      <c r="S780" s="57"/>
      <c r="T780" s="61"/>
      <c r="U780" s="61"/>
      <c r="V780" s="61" t="s">
        <v>0</v>
      </c>
      <c r="W780" s="57"/>
      <c r="X780" s="58"/>
    </row>
    <row r="781" spans="1:37" ht="24">
      <c r="A781" s="9">
        <v>170</v>
      </c>
      <c r="B781" s="10" t="s">
        <v>374</v>
      </c>
      <c r="C781" s="11" t="s">
        <v>957</v>
      </c>
      <c r="D781" s="12" t="s">
        <v>958</v>
      </c>
      <c r="E781" s="13">
        <v>37.756999999999998</v>
      </c>
      <c r="F781" s="14" t="s">
        <v>133</v>
      </c>
      <c r="I781" s="15">
        <f>ROUND(E781*G781,2)</f>
        <v>0</v>
      </c>
      <c r="J781" s="15">
        <f>ROUND(E781*G781,2)</f>
        <v>0</v>
      </c>
      <c r="L781" s="16">
        <f>E781*K781</f>
        <v>0</v>
      </c>
      <c r="N781" s="13">
        <f>E781*M781</f>
        <v>0</v>
      </c>
      <c r="O781" s="14">
        <v>0</v>
      </c>
      <c r="P781" s="14" t="s">
        <v>81</v>
      </c>
      <c r="V781" s="17" t="s">
        <v>64</v>
      </c>
      <c r="X781" s="11" t="s">
        <v>957</v>
      </c>
      <c r="Y781" s="11" t="s">
        <v>957</v>
      </c>
      <c r="Z781" s="14" t="s">
        <v>943</v>
      </c>
      <c r="AA781" s="11" t="s">
        <v>81</v>
      </c>
      <c r="AJ781" s="1" t="s">
        <v>571</v>
      </c>
      <c r="AK781" s="1" t="s">
        <v>85</v>
      </c>
    </row>
    <row r="782" spans="1:37" ht="12">
      <c r="D782" s="56" t="s">
        <v>959</v>
      </c>
      <c r="E782" s="57"/>
      <c r="F782" s="58"/>
      <c r="G782" s="59"/>
      <c r="H782" s="59"/>
      <c r="I782" s="59"/>
      <c r="J782" s="59"/>
      <c r="K782" s="60"/>
      <c r="L782" s="60"/>
      <c r="M782" s="57"/>
      <c r="N782" s="57"/>
      <c r="O782" s="58"/>
      <c r="P782" s="58"/>
      <c r="Q782" s="57"/>
      <c r="R782" s="57"/>
      <c r="S782" s="57"/>
      <c r="T782" s="61"/>
      <c r="U782" s="61"/>
      <c r="V782" s="61" t="s">
        <v>0</v>
      </c>
      <c r="W782" s="57"/>
      <c r="X782" s="58"/>
    </row>
    <row r="783" spans="1:37" ht="12">
      <c r="D783" s="56" t="s">
        <v>960</v>
      </c>
      <c r="E783" s="57"/>
      <c r="F783" s="58"/>
      <c r="G783" s="59"/>
      <c r="H783" s="59"/>
      <c r="I783" s="59"/>
      <c r="J783" s="59"/>
      <c r="K783" s="60"/>
      <c r="L783" s="60"/>
      <c r="M783" s="57"/>
      <c r="N783" s="57"/>
      <c r="O783" s="58"/>
      <c r="P783" s="58"/>
      <c r="Q783" s="57"/>
      <c r="R783" s="57"/>
      <c r="S783" s="57"/>
      <c r="T783" s="61"/>
      <c r="U783" s="61"/>
      <c r="V783" s="61" t="s">
        <v>0</v>
      </c>
      <c r="W783" s="57"/>
      <c r="X783" s="58"/>
    </row>
    <row r="784" spans="1:37" ht="12">
      <c r="A784" s="9">
        <v>171</v>
      </c>
      <c r="B784" s="10" t="s">
        <v>930</v>
      </c>
      <c r="C784" s="11" t="s">
        <v>961</v>
      </c>
      <c r="D784" s="12" t="s">
        <v>962</v>
      </c>
      <c r="E784" s="13">
        <v>49.137999999999998</v>
      </c>
      <c r="F784" s="14" t="s">
        <v>133</v>
      </c>
      <c r="H784" s="15">
        <f>ROUND(E784*G784,2)</f>
        <v>0</v>
      </c>
      <c r="J784" s="15">
        <f>ROUND(E784*G784,2)</f>
        <v>0</v>
      </c>
      <c r="L784" s="16">
        <f>E784*K784</f>
        <v>0</v>
      </c>
      <c r="N784" s="13">
        <f>E784*M784</f>
        <v>0</v>
      </c>
      <c r="O784" s="14">
        <v>0</v>
      </c>
      <c r="P784" s="14" t="s">
        <v>81</v>
      </c>
      <c r="V784" s="17" t="s">
        <v>539</v>
      </c>
      <c r="X784" s="11" t="s">
        <v>961</v>
      </c>
      <c r="Y784" s="11" t="s">
        <v>963</v>
      </c>
      <c r="Z784" s="14" t="s">
        <v>934</v>
      </c>
      <c r="AJ784" s="1" t="s">
        <v>542</v>
      </c>
      <c r="AK784" s="1" t="s">
        <v>85</v>
      </c>
    </row>
    <row r="785" spans="1:37" ht="12">
      <c r="D785" s="56" t="s">
        <v>964</v>
      </c>
      <c r="E785" s="57"/>
      <c r="F785" s="58"/>
      <c r="G785" s="59"/>
      <c r="H785" s="59"/>
      <c r="I785" s="59"/>
      <c r="J785" s="59"/>
      <c r="K785" s="60"/>
      <c r="L785" s="60"/>
      <c r="M785" s="57"/>
      <c r="N785" s="57"/>
      <c r="O785" s="58"/>
      <c r="P785" s="58"/>
      <c r="Q785" s="57"/>
      <c r="R785" s="57"/>
      <c r="S785" s="57"/>
      <c r="T785" s="61"/>
      <c r="U785" s="61"/>
      <c r="V785" s="61" t="s">
        <v>0</v>
      </c>
      <c r="W785" s="57"/>
      <c r="X785" s="58"/>
    </row>
    <row r="786" spans="1:37" ht="12">
      <c r="D786" s="56" t="s">
        <v>965</v>
      </c>
      <c r="E786" s="57"/>
      <c r="F786" s="58"/>
      <c r="G786" s="59"/>
      <c r="H786" s="59"/>
      <c r="I786" s="59"/>
      <c r="J786" s="59"/>
      <c r="K786" s="60"/>
      <c r="L786" s="60"/>
      <c r="M786" s="57"/>
      <c r="N786" s="57"/>
      <c r="O786" s="58"/>
      <c r="P786" s="58"/>
      <c r="Q786" s="57"/>
      <c r="R786" s="57"/>
      <c r="S786" s="57"/>
      <c r="T786" s="61"/>
      <c r="U786" s="61"/>
      <c r="V786" s="61" t="s">
        <v>0</v>
      </c>
      <c r="W786" s="57"/>
      <c r="X786" s="58"/>
    </row>
    <row r="787" spans="1:37" ht="12">
      <c r="D787" s="56" t="s">
        <v>966</v>
      </c>
      <c r="E787" s="57"/>
      <c r="F787" s="58"/>
      <c r="G787" s="59"/>
      <c r="H787" s="59"/>
      <c r="I787" s="59"/>
      <c r="J787" s="59"/>
      <c r="K787" s="60"/>
      <c r="L787" s="60"/>
      <c r="M787" s="57"/>
      <c r="N787" s="57"/>
      <c r="O787" s="58"/>
      <c r="P787" s="58"/>
      <c r="Q787" s="57"/>
      <c r="R787" s="57"/>
      <c r="S787" s="57"/>
      <c r="T787" s="61"/>
      <c r="U787" s="61"/>
      <c r="V787" s="61" t="s">
        <v>0</v>
      </c>
      <c r="W787" s="57"/>
      <c r="X787" s="58"/>
    </row>
    <row r="788" spans="1:37" ht="12">
      <c r="A788" s="9">
        <v>172</v>
      </c>
      <c r="B788" s="10" t="s">
        <v>930</v>
      </c>
      <c r="C788" s="11" t="s">
        <v>967</v>
      </c>
      <c r="D788" s="12" t="s">
        <v>968</v>
      </c>
      <c r="F788" s="14" t="s">
        <v>55</v>
      </c>
      <c r="H788" s="15">
        <f>ROUND(E788*G788,2)</f>
        <v>0</v>
      </c>
      <c r="J788" s="15">
        <f>ROUND(E788*G788,2)</f>
        <v>0</v>
      </c>
      <c r="L788" s="16">
        <f>E788*K788</f>
        <v>0</v>
      </c>
      <c r="N788" s="13">
        <f>E788*M788</f>
        <v>0</v>
      </c>
      <c r="O788" s="14">
        <v>0</v>
      </c>
      <c r="P788" s="14" t="s">
        <v>81</v>
      </c>
      <c r="V788" s="17" t="s">
        <v>539</v>
      </c>
      <c r="X788" s="11" t="s">
        <v>967</v>
      </c>
      <c r="Y788" s="11" t="s">
        <v>969</v>
      </c>
      <c r="Z788" s="14" t="s">
        <v>934</v>
      </c>
      <c r="AJ788" s="1" t="s">
        <v>542</v>
      </c>
      <c r="AK788" s="1" t="s">
        <v>85</v>
      </c>
    </row>
    <row r="789" spans="1:37" ht="12">
      <c r="D789" s="62" t="s">
        <v>970</v>
      </c>
      <c r="E789" s="63">
        <f>J789</f>
        <v>0</v>
      </c>
      <c r="H789" s="63">
        <f>SUM(H763:H788)</f>
        <v>0</v>
      </c>
      <c r="I789" s="63">
        <f>SUM(I763:I788)</f>
        <v>0</v>
      </c>
      <c r="J789" s="63">
        <f>SUM(J763:J788)</f>
        <v>0</v>
      </c>
      <c r="L789" s="64">
        <f>SUM(L763:L788)</f>
        <v>0</v>
      </c>
      <c r="N789" s="65">
        <f>SUM(N763:N788)</f>
        <v>0</v>
      </c>
      <c r="W789" s="13">
        <f>SUM(W763:W788)</f>
        <v>0</v>
      </c>
    </row>
    <row r="791" spans="1:37">
      <c r="B791" s="11" t="s">
        <v>971</v>
      </c>
    </row>
    <row r="792" spans="1:37" ht="12">
      <c r="A792" s="9">
        <v>173</v>
      </c>
      <c r="B792" s="10" t="s">
        <v>972</v>
      </c>
      <c r="C792" s="11" t="s">
        <v>973</v>
      </c>
      <c r="D792" s="12" t="s">
        <v>974</v>
      </c>
      <c r="E792" s="13">
        <v>60.87</v>
      </c>
      <c r="F792" s="14" t="s">
        <v>366</v>
      </c>
      <c r="H792" s="15">
        <f>ROUND(E792*G792,2)</f>
        <v>0</v>
      </c>
      <c r="J792" s="15">
        <f>ROUND(E792*G792,2)</f>
        <v>0</v>
      </c>
      <c r="L792" s="16">
        <f>E792*K792</f>
        <v>0</v>
      </c>
      <c r="N792" s="13">
        <f>E792*M792</f>
        <v>0</v>
      </c>
      <c r="O792" s="14">
        <v>0</v>
      </c>
      <c r="P792" s="14" t="s">
        <v>81</v>
      </c>
      <c r="V792" s="17" t="s">
        <v>539</v>
      </c>
      <c r="X792" s="11" t="s">
        <v>973</v>
      </c>
      <c r="Y792" s="11" t="s">
        <v>975</v>
      </c>
      <c r="Z792" s="14" t="s">
        <v>174</v>
      </c>
      <c r="AJ792" s="1" t="s">
        <v>542</v>
      </c>
      <c r="AK792" s="1" t="s">
        <v>85</v>
      </c>
    </row>
    <row r="793" spans="1:37" ht="12">
      <c r="D793" s="56" t="s">
        <v>976</v>
      </c>
      <c r="E793" s="57"/>
      <c r="F793" s="58"/>
      <c r="G793" s="59"/>
      <c r="H793" s="59"/>
      <c r="I793" s="59"/>
      <c r="J793" s="59"/>
      <c r="K793" s="60"/>
      <c r="L793" s="60"/>
      <c r="M793" s="57"/>
      <c r="N793" s="57"/>
      <c r="O793" s="58"/>
      <c r="P793" s="58"/>
      <c r="Q793" s="57"/>
      <c r="R793" s="57"/>
      <c r="S793" s="57"/>
      <c r="T793" s="61"/>
      <c r="U793" s="61"/>
      <c r="V793" s="61" t="s">
        <v>0</v>
      </c>
      <c r="W793" s="57"/>
      <c r="X793" s="58"/>
    </row>
    <row r="794" spans="1:37" ht="12">
      <c r="D794" s="56" t="s">
        <v>977</v>
      </c>
      <c r="E794" s="57"/>
      <c r="F794" s="58"/>
      <c r="G794" s="59"/>
      <c r="H794" s="59"/>
      <c r="I794" s="59"/>
      <c r="J794" s="59"/>
      <c r="K794" s="60"/>
      <c r="L794" s="60"/>
      <c r="M794" s="57"/>
      <c r="N794" s="57"/>
      <c r="O794" s="58"/>
      <c r="P794" s="58"/>
      <c r="Q794" s="57"/>
      <c r="R794" s="57"/>
      <c r="S794" s="57"/>
      <c r="T794" s="61"/>
      <c r="U794" s="61"/>
      <c r="V794" s="61" t="s">
        <v>0</v>
      </c>
      <c r="W794" s="57"/>
      <c r="X794" s="58"/>
    </row>
    <row r="795" spans="1:37" ht="12">
      <c r="D795" s="56" t="s">
        <v>978</v>
      </c>
      <c r="E795" s="57"/>
      <c r="F795" s="58"/>
      <c r="G795" s="59"/>
      <c r="H795" s="59"/>
      <c r="I795" s="59"/>
      <c r="J795" s="59"/>
      <c r="K795" s="60"/>
      <c r="L795" s="60"/>
      <c r="M795" s="57"/>
      <c r="N795" s="57"/>
      <c r="O795" s="58"/>
      <c r="P795" s="58"/>
      <c r="Q795" s="57"/>
      <c r="R795" s="57"/>
      <c r="S795" s="57"/>
      <c r="T795" s="61"/>
      <c r="U795" s="61"/>
      <c r="V795" s="61" t="s">
        <v>0</v>
      </c>
      <c r="W795" s="57"/>
      <c r="X795" s="58"/>
    </row>
    <row r="796" spans="1:37" ht="12">
      <c r="D796" s="56" t="s">
        <v>89</v>
      </c>
      <c r="E796" s="57"/>
      <c r="F796" s="58"/>
      <c r="G796" s="59"/>
      <c r="H796" s="59"/>
      <c r="I796" s="59"/>
      <c r="J796" s="59"/>
      <c r="K796" s="60"/>
      <c r="L796" s="60"/>
      <c r="M796" s="57"/>
      <c r="N796" s="57"/>
      <c r="O796" s="58"/>
      <c r="P796" s="58"/>
      <c r="Q796" s="57"/>
      <c r="R796" s="57"/>
      <c r="S796" s="57"/>
      <c r="T796" s="61"/>
      <c r="U796" s="61"/>
      <c r="V796" s="61" t="s">
        <v>0</v>
      </c>
      <c r="W796" s="57"/>
      <c r="X796" s="58"/>
    </row>
    <row r="797" spans="1:37" ht="12">
      <c r="A797" s="9">
        <v>174</v>
      </c>
      <c r="B797" s="10" t="s">
        <v>972</v>
      </c>
      <c r="C797" s="11" t="s">
        <v>979</v>
      </c>
      <c r="D797" s="12" t="s">
        <v>980</v>
      </c>
      <c r="E797" s="13">
        <v>120.51</v>
      </c>
      <c r="F797" s="14" t="s">
        <v>133</v>
      </c>
      <c r="H797" s="15">
        <f>ROUND(E797*G797,2)</f>
        <v>0</v>
      </c>
      <c r="J797" s="15">
        <f>ROUND(E797*G797,2)</f>
        <v>0</v>
      </c>
      <c r="L797" s="16">
        <f>E797*K797</f>
        <v>0</v>
      </c>
      <c r="N797" s="13">
        <f>E797*M797</f>
        <v>0</v>
      </c>
      <c r="O797" s="14">
        <v>0</v>
      </c>
      <c r="P797" s="14" t="s">
        <v>81</v>
      </c>
      <c r="V797" s="17" t="s">
        <v>539</v>
      </c>
      <c r="X797" s="11" t="s">
        <v>979</v>
      </c>
      <c r="Y797" s="11" t="s">
        <v>981</v>
      </c>
      <c r="Z797" s="14" t="s">
        <v>982</v>
      </c>
      <c r="AJ797" s="1" t="s">
        <v>542</v>
      </c>
      <c r="AK797" s="1" t="s">
        <v>85</v>
      </c>
    </row>
    <row r="798" spans="1:37" ht="12">
      <c r="D798" s="56" t="s">
        <v>363</v>
      </c>
      <c r="E798" s="57"/>
      <c r="F798" s="58"/>
      <c r="G798" s="59"/>
      <c r="H798" s="59"/>
      <c r="I798" s="59"/>
      <c r="J798" s="59"/>
      <c r="K798" s="60"/>
      <c r="L798" s="60"/>
      <c r="M798" s="57"/>
      <c r="N798" s="57"/>
      <c r="O798" s="58"/>
      <c r="P798" s="58"/>
      <c r="Q798" s="57"/>
      <c r="R798" s="57"/>
      <c r="S798" s="57"/>
      <c r="T798" s="61"/>
      <c r="U798" s="61"/>
      <c r="V798" s="61" t="s">
        <v>0</v>
      </c>
      <c r="W798" s="57"/>
      <c r="X798" s="58"/>
    </row>
    <row r="799" spans="1:37" ht="12">
      <c r="D799" s="56" t="s">
        <v>362</v>
      </c>
      <c r="E799" s="57"/>
      <c r="F799" s="58"/>
      <c r="G799" s="59"/>
      <c r="H799" s="59"/>
      <c r="I799" s="59"/>
      <c r="J799" s="59"/>
      <c r="K799" s="60"/>
      <c r="L799" s="60"/>
      <c r="M799" s="57"/>
      <c r="N799" s="57"/>
      <c r="O799" s="58"/>
      <c r="P799" s="58"/>
      <c r="Q799" s="57"/>
      <c r="R799" s="57"/>
      <c r="S799" s="57"/>
      <c r="T799" s="61"/>
      <c r="U799" s="61"/>
      <c r="V799" s="61" t="s">
        <v>0</v>
      </c>
      <c r="W799" s="57"/>
      <c r="X799" s="58"/>
    </row>
    <row r="800" spans="1:37" ht="12">
      <c r="D800" s="56" t="s">
        <v>89</v>
      </c>
      <c r="E800" s="57"/>
      <c r="F800" s="58"/>
      <c r="G800" s="59"/>
      <c r="H800" s="59"/>
      <c r="I800" s="59"/>
      <c r="J800" s="59"/>
      <c r="K800" s="60"/>
      <c r="L800" s="60"/>
      <c r="M800" s="57"/>
      <c r="N800" s="57"/>
      <c r="O800" s="58"/>
      <c r="P800" s="58"/>
      <c r="Q800" s="57"/>
      <c r="R800" s="57"/>
      <c r="S800" s="57"/>
      <c r="T800" s="61"/>
      <c r="U800" s="61"/>
      <c r="V800" s="61" t="s">
        <v>0</v>
      </c>
      <c r="W800" s="57"/>
      <c r="X800" s="58"/>
    </row>
    <row r="801" spans="1:37" ht="24">
      <c r="A801" s="9">
        <v>175</v>
      </c>
      <c r="B801" s="10" t="s">
        <v>374</v>
      </c>
      <c r="C801" s="11" t="s">
        <v>983</v>
      </c>
      <c r="D801" s="12" t="s">
        <v>984</v>
      </c>
      <c r="E801" s="13">
        <v>134.971</v>
      </c>
      <c r="F801" s="14" t="s">
        <v>133</v>
      </c>
      <c r="I801" s="15">
        <f>ROUND(E801*G801,2)</f>
        <v>0</v>
      </c>
      <c r="J801" s="15">
        <f>ROUND(E801*G801,2)</f>
        <v>0</v>
      </c>
      <c r="L801" s="16">
        <f>E801*K801</f>
        <v>0</v>
      </c>
      <c r="N801" s="13">
        <f>E801*M801</f>
        <v>0</v>
      </c>
      <c r="O801" s="14">
        <v>0</v>
      </c>
      <c r="P801" s="14" t="s">
        <v>81</v>
      </c>
      <c r="V801" s="17" t="s">
        <v>64</v>
      </c>
      <c r="X801" s="11" t="s">
        <v>983</v>
      </c>
      <c r="Y801" s="11" t="s">
        <v>983</v>
      </c>
      <c r="Z801" s="14" t="s">
        <v>174</v>
      </c>
      <c r="AA801" s="11" t="s">
        <v>81</v>
      </c>
      <c r="AJ801" s="1" t="s">
        <v>571</v>
      </c>
      <c r="AK801" s="1" t="s">
        <v>85</v>
      </c>
    </row>
    <row r="802" spans="1:37" ht="12">
      <c r="D802" s="56" t="s">
        <v>985</v>
      </c>
      <c r="E802" s="57"/>
      <c r="F802" s="58"/>
      <c r="G802" s="59"/>
      <c r="H802" s="59"/>
      <c r="I802" s="59"/>
      <c r="J802" s="59"/>
      <c r="K802" s="60"/>
      <c r="L802" s="60"/>
      <c r="M802" s="57"/>
      <c r="N802" s="57"/>
      <c r="O802" s="58"/>
      <c r="P802" s="58"/>
      <c r="Q802" s="57"/>
      <c r="R802" s="57"/>
      <c r="S802" s="57"/>
      <c r="T802" s="61"/>
      <c r="U802" s="61"/>
      <c r="V802" s="61" t="s">
        <v>0</v>
      </c>
      <c r="W802" s="57"/>
      <c r="X802" s="58"/>
    </row>
    <row r="803" spans="1:37" ht="12">
      <c r="A803" s="9">
        <v>176</v>
      </c>
      <c r="B803" s="10" t="s">
        <v>972</v>
      </c>
      <c r="C803" s="11" t="s">
        <v>986</v>
      </c>
      <c r="D803" s="12" t="s">
        <v>987</v>
      </c>
      <c r="F803" s="14" t="s">
        <v>55</v>
      </c>
      <c r="H803" s="15">
        <f>ROUND(E803*G803,2)</f>
        <v>0</v>
      </c>
      <c r="J803" s="15">
        <f>ROUND(E803*G803,2)</f>
        <v>0</v>
      </c>
      <c r="L803" s="16">
        <f>E803*K803</f>
        <v>0</v>
      </c>
      <c r="N803" s="13">
        <f>E803*M803</f>
        <v>0</v>
      </c>
      <c r="O803" s="14">
        <v>0</v>
      </c>
      <c r="P803" s="14" t="s">
        <v>81</v>
      </c>
      <c r="V803" s="17" t="s">
        <v>539</v>
      </c>
      <c r="X803" s="11" t="s">
        <v>986</v>
      </c>
      <c r="Y803" s="11" t="s">
        <v>988</v>
      </c>
      <c r="Z803" s="14" t="s">
        <v>989</v>
      </c>
      <c r="AJ803" s="1" t="s">
        <v>542</v>
      </c>
      <c r="AK803" s="1" t="s">
        <v>85</v>
      </c>
    </row>
    <row r="804" spans="1:37" ht="12">
      <c r="D804" s="62" t="s">
        <v>990</v>
      </c>
      <c r="E804" s="63">
        <f>J804</f>
        <v>0</v>
      </c>
      <c r="H804" s="63">
        <f>SUM(H791:H803)</f>
        <v>0</v>
      </c>
      <c r="I804" s="63">
        <f>SUM(I791:I803)</f>
        <v>0</v>
      </c>
      <c r="J804" s="63">
        <f>SUM(J791:J803)</f>
        <v>0</v>
      </c>
      <c r="L804" s="64">
        <f>SUM(L791:L803)</f>
        <v>0</v>
      </c>
      <c r="N804" s="65">
        <f>SUM(N791:N803)</f>
        <v>0</v>
      </c>
      <c r="W804" s="13">
        <f>SUM(W791:W803)</f>
        <v>0</v>
      </c>
    </row>
    <row r="806" spans="1:37">
      <c r="B806" s="11" t="s">
        <v>991</v>
      </c>
    </row>
    <row r="807" spans="1:37" ht="12">
      <c r="A807" s="9">
        <v>177</v>
      </c>
      <c r="B807" s="10" t="s">
        <v>930</v>
      </c>
      <c r="C807" s="11" t="s">
        <v>992</v>
      </c>
      <c r="D807" s="12" t="s">
        <v>993</v>
      </c>
      <c r="E807" s="13">
        <v>12.920999999999999</v>
      </c>
      <c r="F807" s="14" t="s">
        <v>133</v>
      </c>
      <c r="H807" s="15">
        <f>ROUND(E807*G807,2)</f>
        <v>0</v>
      </c>
      <c r="J807" s="15">
        <f>ROUND(E807*G807,2)</f>
        <v>0</v>
      </c>
      <c r="L807" s="16">
        <f>E807*K807</f>
        <v>0</v>
      </c>
      <c r="N807" s="13">
        <f>E807*M807</f>
        <v>0</v>
      </c>
      <c r="O807" s="14">
        <v>0</v>
      </c>
      <c r="P807" s="14" t="s">
        <v>81</v>
      </c>
      <c r="V807" s="17" t="s">
        <v>539</v>
      </c>
      <c r="X807" s="11" t="s">
        <v>992</v>
      </c>
      <c r="Y807" s="11" t="s">
        <v>994</v>
      </c>
      <c r="Z807" s="14" t="s">
        <v>174</v>
      </c>
      <c r="AJ807" s="1" t="s">
        <v>542</v>
      </c>
      <c r="AK807" s="1" t="s">
        <v>85</v>
      </c>
    </row>
    <row r="808" spans="1:37" ht="12">
      <c r="D808" s="56" t="s">
        <v>289</v>
      </c>
      <c r="E808" s="57"/>
      <c r="F808" s="58"/>
      <c r="G808" s="59"/>
      <c r="H808" s="59"/>
      <c r="I808" s="59"/>
      <c r="J808" s="59"/>
      <c r="K808" s="60"/>
      <c r="L808" s="60"/>
      <c r="M808" s="57"/>
      <c r="N808" s="57"/>
      <c r="O808" s="58"/>
      <c r="P808" s="58"/>
      <c r="Q808" s="57"/>
      <c r="R808" s="57"/>
      <c r="S808" s="57"/>
      <c r="T808" s="61"/>
      <c r="U808" s="61"/>
      <c r="V808" s="61" t="s">
        <v>0</v>
      </c>
      <c r="W808" s="57"/>
      <c r="X808" s="58"/>
    </row>
    <row r="809" spans="1:37" ht="12">
      <c r="D809" s="56" t="s">
        <v>290</v>
      </c>
      <c r="E809" s="57"/>
      <c r="F809" s="58"/>
      <c r="G809" s="59"/>
      <c r="H809" s="59"/>
      <c r="I809" s="59"/>
      <c r="J809" s="59"/>
      <c r="K809" s="60"/>
      <c r="L809" s="60"/>
      <c r="M809" s="57"/>
      <c r="N809" s="57"/>
      <c r="O809" s="58"/>
      <c r="P809" s="58"/>
      <c r="Q809" s="57"/>
      <c r="R809" s="57"/>
      <c r="S809" s="57"/>
      <c r="T809" s="61"/>
      <c r="U809" s="61"/>
      <c r="V809" s="61" t="s">
        <v>0</v>
      </c>
      <c r="W809" s="57"/>
      <c r="X809" s="58"/>
    </row>
    <row r="810" spans="1:37" ht="12">
      <c r="D810" s="56" t="s">
        <v>291</v>
      </c>
      <c r="E810" s="57"/>
      <c r="F810" s="58"/>
      <c r="G810" s="59"/>
      <c r="H810" s="59"/>
      <c r="I810" s="59"/>
      <c r="J810" s="59"/>
      <c r="K810" s="60"/>
      <c r="L810" s="60"/>
      <c r="M810" s="57"/>
      <c r="N810" s="57"/>
      <c r="O810" s="58"/>
      <c r="P810" s="58"/>
      <c r="Q810" s="57"/>
      <c r="R810" s="57"/>
      <c r="S810" s="57"/>
      <c r="T810" s="61"/>
      <c r="U810" s="61"/>
      <c r="V810" s="61" t="s">
        <v>0</v>
      </c>
      <c r="W810" s="57"/>
      <c r="X810" s="58"/>
    </row>
    <row r="811" spans="1:37" ht="24">
      <c r="A811" s="9">
        <v>178</v>
      </c>
      <c r="B811" s="10" t="s">
        <v>374</v>
      </c>
      <c r="C811" s="11" t="s">
        <v>995</v>
      </c>
      <c r="D811" s="12" t="s">
        <v>996</v>
      </c>
      <c r="E811" s="13">
        <v>13.567</v>
      </c>
      <c r="F811" s="14" t="s">
        <v>133</v>
      </c>
      <c r="I811" s="15">
        <f>ROUND(E811*G811,2)</f>
        <v>0</v>
      </c>
      <c r="J811" s="15">
        <f>ROUND(E811*G811,2)</f>
        <v>0</v>
      </c>
      <c r="L811" s="16">
        <f>E811*K811</f>
        <v>0</v>
      </c>
      <c r="N811" s="13">
        <f>E811*M811</f>
        <v>0</v>
      </c>
      <c r="O811" s="14">
        <v>0</v>
      </c>
      <c r="P811" s="14" t="s">
        <v>81</v>
      </c>
      <c r="V811" s="17" t="s">
        <v>64</v>
      </c>
      <c r="X811" s="11" t="s">
        <v>995</v>
      </c>
      <c r="Y811" s="11" t="s">
        <v>995</v>
      </c>
      <c r="Z811" s="14" t="s">
        <v>943</v>
      </c>
      <c r="AA811" s="11" t="s">
        <v>81</v>
      </c>
      <c r="AJ811" s="1" t="s">
        <v>571</v>
      </c>
      <c r="AK811" s="1" t="s">
        <v>85</v>
      </c>
    </row>
    <row r="812" spans="1:37" ht="12">
      <c r="D812" s="56" t="s">
        <v>997</v>
      </c>
      <c r="E812" s="57"/>
      <c r="F812" s="58"/>
      <c r="G812" s="59"/>
      <c r="H812" s="59"/>
      <c r="I812" s="59"/>
      <c r="J812" s="59"/>
      <c r="K812" s="60"/>
      <c r="L812" s="60"/>
      <c r="M812" s="57"/>
      <c r="N812" s="57"/>
      <c r="O812" s="58"/>
      <c r="P812" s="58"/>
      <c r="Q812" s="57"/>
      <c r="R812" s="57"/>
      <c r="S812" s="57"/>
      <c r="T812" s="61"/>
      <c r="U812" s="61"/>
      <c r="V812" s="61" t="s">
        <v>0</v>
      </c>
      <c r="W812" s="57"/>
      <c r="X812" s="58"/>
    </row>
    <row r="813" spans="1:37" ht="12">
      <c r="A813" s="9">
        <v>179</v>
      </c>
      <c r="B813" s="10" t="s">
        <v>930</v>
      </c>
      <c r="C813" s="11" t="s">
        <v>998</v>
      </c>
      <c r="D813" s="12" t="s">
        <v>999</v>
      </c>
      <c r="E813" s="13">
        <v>12.920999999999999</v>
      </c>
      <c r="F813" s="14" t="s">
        <v>133</v>
      </c>
      <c r="H813" s="15">
        <f>ROUND(E813*G813,2)</f>
        <v>0</v>
      </c>
      <c r="J813" s="15">
        <f>ROUND(E813*G813,2)</f>
        <v>0</v>
      </c>
      <c r="L813" s="16">
        <f>E813*K813</f>
        <v>0</v>
      </c>
      <c r="N813" s="13">
        <f>E813*M813</f>
        <v>0</v>
      </c>
      <c r="O813" s="14">
        <v>0</v>
      </c>
      <c r="P813" s="14" t="s">
        <v>81</v>
      </c>
      <c r="V813" s="17" t="s">
        <v>539</v>
      </c>
      <c r="X813" s="11" t="s">
        <v>998</v>
      </c>
      <c r="Y813" s="11" t="s">
        <v>1000</v>
      </c>
      <c r="Z813" s="14" t="s">
        <v>934</v>
      </c>
      <c r="AJ813" s="1" t="s">
        <v>542</v>
      </c>
      <c r="AK813" s="1" t="s">
        <v>85</v>
      </c>
    </row>
    <row r="814" spans="1:37" ht="12">
      <c r="D814" s="56" t="s">
        <v>1001</v>
      </c>
      <c r="E814" s="57"/>
      <c r="F814" s="58"/>
      <c r="G814" s="59"/>
      <c r="H814" s="59"/>
      <c r="I814" s="59"/>
      <c r="J814" s="59"/>
      <c r="K814" s="60"/>
      <c r="L814" s="60"/>
      <c r="M814" s="57"/>
      <c r="N814" s="57"/>
      <c r="O814" s="58"/>
      <c r="P814" s="58"/>
      <c r="Q814" s="57"/>
      <c r="R814" s="57"/>
      <c r="S814" s="57"/>
      <c r="T814" s="61"/>
      <c r="U814" s="61"/>
      <c r="V814" s="61" t="s">
        <v>0</v>
      </c>
      <c r="W814" s="57"/>
      <c r="X814" s="58"/>
    </row>
    <row r="815" spans="1:37" ht="12">
      <c r="A815" s="9">
        <v>180</v>
      </c>
      <c r="B815" s="10" t="s">
        <v>930</v>
      </c>
      <c r="C815" s="11" t="s">
        <v>1002</v>
      </c>
      <c r="D815" s="12" t="s">
        <v>1003</v>
      </c>
      <c r="F815" s="14" t="s">
        <v>55</v>
      </c>
      <c r="H815" s="15">
        <f>ROUND(E815*G815,2)</f>
        <v>0</v>
      </c>
      <c r="J815" s="15">
        <f>ROUND(E815*G815,2)</f>
        <v>0</v>
      </c>
      <c r="L815" s="16">
        <f>E815*K815</f>
        <v>0</v>
      </c>
      <c r="N815" s="13">
        <f>E815*M815</f>
        <v>0</v>
      </c>
      <c r="O815" s="14">
        <v>0</v>
      </c>
      <c r="P815" s="14" t="s">
        <v>81</v>
      </c>
      <c r="V815" s="17" t="s">
        <v>539</v>
      </c>
      <c r="X815" s="11" t="s">
        <v>1002</v>
      </c>
      <c r="Y815" s="11" t="s">
        <v>1004</v>
      </c>
      <c r="Z815" s="14" t="s">
        <v>934</v>
      </c>
      <c r="AJ815" s="1" t="s">
        <v>542</v>
      </c>
      <c r="AK815" s="1" t="s">
        <v>85</v>
      </c>
    </row>
    <row r="816" spans="1:37" ht="12">
      <c r="D816" s="62" t="s">
        <v>1005</v>
      </c>
      <c r="E816" s="63">
        <f>J816</f>
        <v>0</v>
      </c>
      <c r="H816" s="63">
        <f>SUM(H806:H815)</f>
        <v>0</v>
      </c>
      <c r="I816" s="63">
        <f>SUM(I806:I815)</f>
        <v>0</v>
      </c>
      <c r="J816" s="63">
        <f>SUM(J806:J815)</f>
        <v>0</v>
      </c>
      <c r="L816" s="64">
        <f>SUM(L806:L815)</f>
        <v>0</v>
      </c>
      <c r="N816" s="65">
        <f>SUM(N806:N815)</f>
        <v>0</v>
      </c>
      <c r="W816" s="13">
        <f>SUM(W806:W815)</f>
        <v>0</v>
      </c>
    </row>
    <row r="818" spans="1:37">
      <c r="B818" s="11" t="s">
        <v>1006</v>
      </c>
    </row>
    <row r="819" spans="1:37" ht="12">
      <c r="A819" s="9">
        <v>181</v>
      </c>
      <c r="B819" s="10" t="s">
        <v>1007</v>
      </c>
      <c r="C819" s="11" t="s">
        <v>1008</v>
      </c>
      <c r="D819" s="12" t="s">
        <v>1009</v>
      </c>
      <c r="E819" s="13">
        <v>489.68</v>
      </c>
      <c r="F819" s="14" t="s">
        <v>133</v>
      </c>
      <c r="H819" s="15">
        <f>ROUND(E819*G819,2)</f>
        <v>0</v>
      </c>
      <c r="J819" s="15">
        <f>ROUND(E819*G819,2)</f>
        <v>0</v>
      </c>
      <c r="L819" s="16">
        <f>E819*K819</f>
        <v>0</v>
      </c>
      <c r="N819" s="13">
        <f>E819*M819</f>
        <v>0</v>
      </c>
      <c r="O819" s="14">
        <v>0</v>
      </c>
      <c r="P819" s="14" t="s">
        <v>81</v>
      </c>
      <c r="V819" s="17" t="s">
        <v>539</v>
      </c>
      <c r="X819" s="11" t="s">
        <v>1008</v>
      </c>
      <c r="Y819" s="11" t="s">
        <v>1010</v>
      </c>
      <c r="Z819" s="14" t="s">
        <v>1011</v>
      </c>
      <c r="AJ819" s="1" t="s">
        <v>542</v>
      </c>
      <c r="AK819" s="1" t="s">
        <v>85</v>
      </c>
    </row>
    <row r="820" spans="1:37" ht="12">
      <c r="D820" s="56" t="s">
        <v>1012</v>
      </c>
      <c r="E820" s="57"/>
      <c r="F820" s="58"/>
      <c r="G820" s="59"/>
      <c r="H820" s="59"/>
      <c r="I820" s="59"/>
      <c r="J820" s="59"/>
      <c r="K820" s="60"/>
      <c r="L820" s="60"/>
      <c r="M820" s="57"/>
      <c r="N820" s="57"/>
      <c r="O820" s="58"/>
      <c r="P820" s="58"/>
      <c r="Q820" s="57"/>
      <c r="R820" s="57"/>
      <c r="S820" s="57"/>
      <c r="T820" s="61"/>
      <c r="U820" s="61"/>
      <c r="V820" s="61" t="s">
        <v>0</v>
      </c>
      <c r="W820" s="57"/>
      <c r="X820" s="58"/>
    </row>
    <row r="821" spans="1:37" ht="12">
      <c r="D821" s="56" t="s">
        <v>1013</v>
      </c>
      <c r="E821" s="57"/>
      <c r="F821" s="58"/>
      <c r="G821" s="59"/>
      <c r="H821" s="59"/>
      <c r="I821" s="59"/>
      <c r="J821" s="59"/>
      <c r="K821" s="60"/>
      <c r="L821" s="60"/>
      <c r="M821" s="57"/>
      <c r="N821" s="57"/>
      <c r="O821" s="58"/>
      <c r="P821" s="58"/>
      <c r="Q821" s="57"/>
      <c r="R821" s="57"/>
      <c r="S821" s="57"/>
      <c r="T821" s="61"/>
      <c r="U821" s="61"/>
      <c r="V821" s="61" t="s">
        <v>0</v>
      </c>
      <c r="W821" s="57"/>
      <c r="X821" s="58"/>
    </row>
    <row r="822" spans="1:37" ht="12">
      <c r="D822" s="56" t="s">
        <v>1014</v>
      </c>
      <c r="E822" s="57"/>
      <c r="F822" s="58"/>
      <c r="G822" s="59"/>
      <c r="H822" s="59"/>
      <c r="I822" s="59"/>
      <c r="J822" s="59"/>
      <c r="K822" s="60"/>
      <c r="L822" s="60"/>
      <c r="M822" s="57"/>
      <c r="N822" s="57"/>
      <c r="O822" s="58"/>
      <c r="P822" s="58"/>
      <c r="Q822" s="57"/>
      <c r="R822" s="57"/>
      <c r="S822" s="57"/>
      <c r="T822" s="61"/>
      <c r="U822" s="61"/>
      <c r="V822" s="61" t="s">
        <v>0</v>
      </c>
      <c r="W822" s="57"/>
      <c r="X822" s="58"/>
    </row>
    <row r="823" spans="1:37" ht="12">
      <c r="D823" s="56" t="s">
        <v>1015</v>
      </c>
      <c r="E823" s="57"/>
      <c r="F823" s="58"/>
      <c r="G823" s="59"/>
      <c r="H823" s="59"/>
      <c r="I823" s="59"/>
      <c r="J823" s="59"/>
      <c r="K823" s="60"/>
      <c r="L823" s="60"/>
      <c r="M823" s="57"/>
      <c r="N823" s="57"/>
      <c r="O823" s="58"/>
      <c r="P823" s="58"/>
      <c r="Q823" s="57"/>
      <c r="R823" s="57"/>
      <c r="S823" s="57"/>
      <c r="T823" s="61"/>
      <c r="U823" s="61"/>
      <c r="V823" s="61" t="s">
        <v>0</v>
      </c>
      <c r="W823" s="57"/>
      <c r="X823" s="58"/>
    </row>
    <row r="824" spans="1:37" ht="12">
      <c r="D824" s="56" t="s">
        <v>1016</v>
      </c>
      <c r="E824" s="57"/>
      <c r="F824" s="58"/>
      <c r="G824" s="59"/>
      <c r="H824" s="59"/>
      <c r="I824" s="59"/>
      <c r="J824" s="59"/>
      <c r="K824" s="60"/>
      <c r="L824" s="60"/>
      <c r="M824" s="57"/>
      <c r="N824" s="57"/>
      <c r="O824" s="58"/>
      <c r="P824" s="58"/>
      <c r="Q824" s="57"/>
      <c r="R824" s="57"/>
      <c r="S824" s="57"/>
      <c r="T824" s="61"/>
      <c r="U824" s="61"/>
      <c r="V824" s="61" t="s">
        <v>0</v>
      </c>
      <c r="W824" s="57"/>
      <c r="X824" s="58"/>
    </row>
    <row r="825" spans="1:37" ht="12">
      <c r="D825" s="56" t="s">
        <v>1017</v>
      </c>
      <c r="E825" s="57"/>
      <c r="F825" s="58"/>
      <c r="G825" s="59"/>
      <c r="H825" s="59"/>
      <c r="I825" s="59"/>
      <c r="J825" s="59"/>
      <c r="K825" s="60"/>
      <c r="L825" s="60"/>
      <c r="M825" s="57"/>
      <c r="N825" s="57"/>
      <c r="O825" s="58"/>
      <c r="P825" s="58"/>
      <c r="Q825" s="57"/>
      <c r="R825" s="57"/>
      <c r="S825" s="57"/>
      <c r="T825" s="61"/>
      <c r="U825" s="61"/>
      <c r="V825" s="61" t="s">
        <v>0</v>
      </c>
      <c r="W825" s="57"/>
      <c r="X825" s="58"/>
    </row>
    <row r="826" spans="1:37" ht="12">
      <c r="D826" s="56" t="s">
        <v>89</v>
      </c>
      <c r="E826" s="57"/>
      <c r="F826" s="58"/>
      <c r="G826" s="59"/>
      <c r="H826" s="59"/>
      <c r="I826" s="59"/>
      <c r="J826" s="59"/>
      <c r="K826" s="60"/>
      <c r="L826" s="60"/>
      <c r="M826" s="57"/>
      <c r="N826" s="57"/>
      <c r="O826" s="58"/>
      <c r="P826" s="58"/>
      <c r="Q826" s="57"/>
      <c r="R826" s="57"/>
      <c r="S826" s="57"/>
      <c r="T826" s="61"/>
      <c r="U826" s="61"/>
      <c r="V826" s="61" t="s">
        <v>0</v>
      </c>
      <c r="W826" s="57"/>
      <c r="X826" s="58"/>
    </row>
    <row r="827" spans="1:37" ht="12">
      <c r="D827" s="56" t="s">
        <v>1018</v>
      </c>
      <c r="E827" s="57"/>
      <c r="F827" s="58"/>
      <c r="G827" s="59"/>
      <c r="H827" s="59"/>
      <c r="I827" s="59"/>
      <c r="J827" s="59"/>
      <c r="K827" s="60"/>
      <c r="L827" s="60"/>
      <c r="M827" s="57"/>
      <c r="N827" s="57"/>
      <c r="O827" s="58"/>
      <c r="P827" s="58"/>
      <c r="Q827" s="57"/>
      <c r="R827" s="57"/>
      <c r="S827" s="57"/>
      <c r="T827" s="61"/>
      <c r="U827" s="61"/>
      <c r="V827" s="61" t="s">
        <v>0</v>
      </c>
      <c r="W827" s="57"/>
      <c r="X827" s="58"/>
    </row>
    <row r="828" spans="1:37" ht="12">
      <c r="D828" s="56" t="s">
        <v>1019</v>
      </c>
      <c r="E828" s="57"/>
      <c r="F828" s="58"/>
      <c r="G828" s="59"/>
      <c r="H828" s="59"/>
      <c r="I828" s="59"/>
      <c r="J828" s="59"/>
      <c r="K828" s="60"/>
      <c r="L828" s="60"/>
      <c r="M828" s="57"/>
      <c r="N828" s="57"/>
      <c r="O828" s="58"/>
      <c r="P828" s="58"/>
      <c r="Q828" s="57"/>
      <c r="R828" s="57"/>
      <c r="S828" s="57"/>
      <c r="T828" s="61"/>
      <c r="U828" s="61"/>
      <c r="V828" s="61" t="s">
        <v>0</v>
      </c>
      <c r="W828" s="57"/>
      <c r="X828" s="58"/>
    </row>
    <row r="829" spans="1:37" ht="12">
      <c r="D829" s="62" t="s">
        <v>1020</v>
      </c>
      <c r="E829" s="63">
        <f>J829</f>
        <v>0</v>
      </c>
      <c r="H829" s="63">
        <f>SUM(H818:H828)</f>
        <v>0</v>
      </c>
      <c r="I829" s="63">
        <f>SUM(I818:I828)</f>
        <v>0</v>
      </c>
      <c r="J829" s="63">
        <f>SUM(J818:J828)</f>
        <v>0</v>
      </c>
      <c r="L829" s="64">
        <f>SUM(L818:L828)</f>
        <v>0</v>
      </c>
      <c r="N829" s="65">
        <f>SUM(N818:N828)</f>
        <v>0</v>
      </c>
      <c r="W829" s="13">
        <f>SUM(W818:W828)</f>
        <v>0</v>
      </c>
    </row>
    <row r="831" spans="1:37">
      <c r="B831" s="11" t="s">
        <v>1021</v>
      </c>
    </row>
    <row r="832" spans="1:37" ht="12">
      <c r="A832" s="9">
        <v>182</v>
      </c>
      <c r="B832" s="10" t="s">
        <v>1022</v>
      </c>
      <c r="C832" s="11" t="s">
        <v>1023</v>
      </c>
      <c r="D832" s="12" t="s">
        <v>1024</v>
      </c>
      <c r="E832" s="13">
        <v>313.77499999999998</v>
      </c>
      <c r="F832" s="14" t="s">
        <v>133</v>
      </c>
      <c r="H832" s="15">
        <f>ROUND(E832*G832,2)</f>
        <v>0</v>
      </c>
      <c r="J832" s="15">
        <f>ROUND(E832*G832,2)</f>
        <v>0</v>
      </c>
      <c r="L832" s="16">
        <f>E832*K832</f>
        <v>0</v>
      </c>
      <c r="N832" s="13">
        <f>E832*M832</f>
        <v>0</v>
      </c>
      <c r="O832" s="14">
        <v>0</v>
      </c>
      <c r="P832" s="14" t="s">
        <v>81</v>
      </c>
      <c r="V832" s="17" t="s">
        <v>539</v>
      </c>
      <c r="X832" s="11" t="s">
        <v>1023</v>
      </c>
      <c r="Y832" s="11" t="s">
        <v>1025</v>
      </c>
      <c r="Z832" s="14" t="s">
        <v>1026</v>
      </c>
      <c r="AJ832" s="1" t="s">
        <v>542</v>
      </c>
      <c r="AK832" s="1" t="s">
        <v>85</v>
      </c>
    </row>
    <row r="833" spans="1:37" ht="12">
      <c r="D833" s="56" t="s">
        <v>1027</v>
      </c>
      <c r="E833" s="57"/>
      <c r="F833" s="58"/>
      <c r="G833" s="59"/>
      <c r="H833" s="59"/>
      <c r="I833" s="59"/>
      <c r="J833" s="59"/>
      <c r="K833" s="60"/>
      <c r="L833" s="60"/>
      <c r="M833" s="57"/>
      <c r="N833" s="57"/>
      <c r="O833" s="58"/>
      <c r="P833" s="58"/>
      <c r="Q833" s="57"/>
      <c r="R833" s="57"/>
      <c r="S833" s="57"/>
      <c r="T833" s="61"/>
      <c r="U833" s="61"/>
      <c r="V833" s="61" t="s">
        <v>0</v>
      </c>
      <c r="W833" s="57"/>
      <c r="X833" s="58"/>
    </row>
    <row r="834" spans="1:37" ht="12">
      <c r="D834" s="56" t="s">
        <v>1028</v>
      </c>
      <c r="E834" s="57"/>
      <c r="F834" s="58"/>
      <c r="G834" s="59"/>
      <c r="H834" s="59"/>
      <c r="I834" s="59"/>
      <c r="J834" s="59"/>
      <c r="K834" s="60"/>
      <c r="L834" s="60"/>
      <c r="M834" s="57"/>
      <c r="N834" s="57"/>
      <c r="O834" s="58"/>
      <c r="P834" s="58"/>
      <c r="Q834" s="57"/>
      <c r="R834" s="57"/>
      <c r="S834" s="57"/>
      <c r="T834" s="61"/>
      <c r="U834" s="61"/>
      <c r="V834" s="61" t="s">
        <v>0</v>
      </c>
      <c r="W834" s="57"/>
      <c r="X834" s="58"/>
    </row>
    <row r="835" spans="1:37" ht="12">
      <c r="A835" s="9">
        <v>183</v>
      </c>
      <c r="B835" s="10" t="s">
        <v>1022</v>
      </c>
      <c r="C835" s="11" t="s">
        <v>1029</v>
      </c>
      <c r="D835" s="12" t="s">
        <v>1030</v>
      </c>
      <c r="E835" s="13">
        <v>494.87799999999999</v>
      </c>
      <c r="F835" s="14" t="s">
        <v>133</v>
      </c>
      <c r="H835" s="15">
        <f>ROUND(E835*G835,2)</f>
        <v>0</v>
      </c>
      <c r="J835" s="15">
        <f>ROUND(E835*G835,2)</f>
        <v>0</v>
      </c>
      <c r="L835" s="16">
        <f>E835*K835</f>
        <v>0</v>
      </c>
      <c r="N835" s="13">
        <f>E835*M835</f>
        <v>0</v>
      </c>
      <c r="O835" s="14">
        <v>0</v>
      </c>
      <c r="P835" s="14" t="s">
        <v>81</v>
      </c>
      <c r="V835" s="17" t="s">
        <v>539</v>
      </c>
      <c r="X835" s="11" t="s">
        <v>1029</v>
      </c>
      <c r="Y835" s="11" t="s">
        <v>1031</v>
      </c>
      <c r="Z835" s="14" t="s">
        <v>1026</v>
      </c>
      <c r="AJ835" s="1" t="s">
        <v>542</v>
      </c>
      <c r="AK835" s="1" t="s">
        <v>85</v>
      </c>
    </row>
    <row r="836" spans="1:37" ht="12">
      <c r="D836" s="56" t="s">
        <v>1032</v>
      </c>
      <c r="E836" s="57"/>
      <c r="F836" s="58"/>
      <c r="G836" s="59"/>
      <c r="H836" s="59"/>
      <c r="I836" s="59"/>
      <c r="J836" s="59"/>
      <c r="K836" s="60"/>
      <c r="L836" s="60"/>
      <c r="M836" s="57"/>
      <c r="N836" s="57"/>
      <c r="O836" s="58"/>
      <c r="P836" s="58"/>
      <c r="Q836" s="57"/>
      <c r="R836" s="57"/>
      <c r="S836" s="57"/>
      <c r="T836" s="61"/>
      <c r="U836" s="61"/>
      <c r="V836" s="61" t="s">
        <v>0</v>
      </c>
      <c r="W836" s="57"/>
      <c r="X836" s="58"/>
    </row>
    <row r="837" spans="1:37" ht="12">
      <c r="D837" s="56" t="s">
        <v>1033</v>
      </c>
      <c r="E837" s="57"/>
      <c r="F837" s="58"/>
      <c r="G837" s="59"/>
      <c r="H837" s="59"/>
      <c r="I837" s="59"/>
      <c r="J837" s="59"/>
      <c r="K837" s="60"/>
      <c r="L837" s="60"/>
      <c r="M837" s="57"/>
      <c r="N837" s="57"/>
      <c r="O837" s="58"/>
      <c r="P837" s="58"/>
      <c r="Q837" s="57"/>
      <c r="R837" s="57"/>
      <c r="S837" s="57"/>
      <c r="T837" s="61"/>
      <c r="U837" s="61"/>
      <c r="V837" s="61" t="s">
        <v>0</v>
      </c>
      <c r="W837" s="57"/>
      <c r="X837" s="58"/>
    </row>
    <row r="838" spans="1:37" ht="12">
      <c r="D838" s="56" t="s">
        <v>89</v>
      </c>
      <c r="E838" s="57"/>
      <c r="F838" s="58"/>
      <c r="G838" s="59"/>
      <c r="H838" s="59"/>
      <c r="I838" s="59"/>
      <c r="J838" s="59"/>
      <c r="K838" s="60"/>
      <c r="L838" s="60"/>
      <c r="M838" s="57"/>
      <c r="N838" s="57"/>
      <c r="O838" s="58"/>
      <c r="P838" s="58"/>
      <c r="Q838" s="57"/>
      <c r="R838" s="57"/>
      <c r="S838" s="57"/>
      <c r="T838" s="61"/>
      <c r="U838" s="61"/>
      <c r="V838" s="61" t="s">
        <v>0</v>
      </c>
      <c r="W838" s="57"/>
      <c r="X838" s="58"/>
    </row>
    <row r="839" spans="1:37" ht="12">
      <c r="D839" s="56" t="s">
        <v>1027</v>
      </c>
      <c r="E839" s="57"/>
      <c r="F839" s="58"/>
      <c r="G839" s="59"/>
      <c r="H839" s="59"/>
      <c r="I839" s="59"/>
      <c r="J839" s="59"/>
      <c r="K839" s="60"/>
      <c r="L839" s="60"/>
      <c r="M839" s="57"/>
      <c r="N839" s="57"/>
      <c r="O839" s="58"/>
      <c r="P839" s="58"/>
      <c r="Q839" s="57"/>
      <c r="R839" s="57"/>
      <c r="S839" s="57"/>
      <c r="T839" s="61"/>
      <c r="U839" s="61"/>
      <c r="V839" s="61" t="s">
        <v>0</v>
      </c>
      <c r="W839" s="57"/>
      <c r="X839" s="58"/>
    </row>
    <row r="840" spans="1:37" ht="12">
      <c r="D840" s="56" t="s">
        <v>1028</v>
      </c>
      <c r="E840" s="57"/>
      <c r="F840" s="58"/>
      <c r="G840" s="59"/>
      <c r="H840" s="59"/>
      <c r="I840" s="59"/>
      <c r="J840" s="59"/>
      <c r="K840" s="60"/>
      <c r="L840" s="60"/>
      <c r="M840" s="57"/>
      <c r="N840" s="57"/>
      <c r="O840" s="58"/>
      <c r="P840" s="58"/>
      <c r="Q840" s="57"/>
      <c r="R840" s="57"/>
      <c r="S840" s="57"/>
      <c r="T840" s="61"/>
      <c r="U840" s="61"/>
      <c r="V840" s="61" t="s">
        <v>0</v>
      </c>
      <c r="W840" s="57"/>
      <c r="X840" s="58"/>
    </row>
    <row r="841" spans="1:37" ht="12">
      <c r="D841" s="62" t="s">
        <v>1034</v>
      </c>
      <c r="E841" s="63">
        <f>J841</f>
        <v>0</v>
      </c>
      <c r="H841" s="63">
        <f>SUM(H831:H840)</f>
        <v>0</v>
      </c>
      <c r="I841" s="63">
        <f>SUM(I831:I840)</f>
        <v>0</v>
      </c>
      <c r="J841" s="63">
        <f>SUM(J831:J840)</f>
        <v>0</v>
      </c>
      <c r="L841" s="64">
        <f>SUM(L831:L840)</f>
        <v>0</v>
      </c>
      <c r="N841" s="65">
        <f>SUM(N831:N840)</f>
        <v>0</v>
      </c>
      <c r="W841" s="13">
        <f>SUM(W831:W840)</f>
        <v>0</v>
      </c>
    </row>
    <row r="843" spans="1:37" ht="12">
      <c r="D843" s="62" t="s">
        <v>1035</v>
      </c>
      <c r="E843" s="65">
        <f>J843</f>
        <v>0</v>
      </c>
      <c r="H843" s="63">
        <f>+H445+H504+H508+H515+H519+H567+H598+H638+H653+H678+H761+H789+H804+H816+H829+H841</f>
        <v>0</v>
      </c>
      <c r="I843" s="63">
        <f>+I445+I504+I508+I515+I519+I567+I598+I638+I653+I678+I761+I789+I804+I816+I829+I841</f>
        <v>0</v>
      </c>
      <c r="J843" s="63">
        <f>+J445+J504+J508+J515+J519+J567+J598+J638+J653+J678+J761+J789+J804+J816+J829+J841</f>
        <v>0</v>
      </c>
      <c r="L843" s="64">
        <f>+L445+L504+L508+L515+L519+L567+L598+L638+L653+L678+L761+L789+L804+L816+L829+L841</f>
        <v>0</v>
      </c>
      <c r="N843" s="65">
        <f>+N445+N504+N508+N515+N519+N567+N598+N638+N653+N678+N761+N789+N804+N816+N829+N841</f>
        <v>0</v>
      </c>
      <c r="W843" s="13">
        <f>+W445+W504+W508+W515+W519+W567+W598+W638+W653+W678+W761+W789+W804+W816+W829+W841</f>
        <v>0</v>
      </c>
    </row>
    <row r="845" spans="1:37">
      <c r="B845" s="55" t="s">
        <v>1036</v>
      </c>
    </row>
    <row r="846" spans="1:37">
      <c r="B846" s="11" t="s">
        <v>1037</v>
      </c>
    </row>
    <row r="847" spans="1:37" ht="12">
      <c r="A847" s="9">
        <v>184</v>
      </c>
      <c r="B847" s="10" t="s">
        <v>1038</v>
      </c>
      <c r="C847" s="11" t="s">
        <v>1039</v>
      </c>
      <c r="D847" s="12" t="s">
        <v>1040</v>
      </c>
      <c r="E847" s="13">
        <v>1</v>
      </c>
      <c r="F847" s="14" t="s">
        <v>639</v>
      </c>
      <c r="H847" s="15">
        <f>ROUND(E847*G847,2)</f>
        <v>0</v>
      </c>
      <c r="J847" s="15">
        <f>ROUND(E847*G847,2)</f>
        <v>0</v>
      </c>
      <c r="L847" s="16">
        <f>E847*K847</f>
        <v>0</v>
      </c>
      <c r="N847" s="13">
        <f>E847*M847</f>
        <v>0</v>
      </c>
      <c r="O847" s="14">
        <v>0</v>
      </c>
      <c r="P847" s="14" t="s">
        <v>81</v>
      </c>
      <c r="V847" s="17" t="s">
        <v>1041</v>
      </c>
      <c r="X847" s="11" t="s">
        <v>1039</v>
      </c>
      <c r="Y847" s="11" t="s">
        <v>1039</v>
      </c>
      <c r="Z847" s="14" t="s">
        <v>174</v>
      </c>
      <c r="AJ847" s="1" t="s">
        <v>1042</v>
      </c>
      <c r="AK847" s="1" t="s">
        <v>85</v>
      </c>
    </row>
    <row r="848" spans="1:37" ht="12">
      <c r="D848" s="62" t="s">
        <v>1043</v>
      </c>
      <c r="E848" s="63">
        <f>J848</f>
        <v>0</v>
      </c>
      <c r="H848" s="63">
        <f>SUM(H845:H847)</f>
        <v>0</v>
      </c>
      <c r="I848" s="63">
        <f>SUM(I845:I847)</f>
        <v>0</v>
      </c>
      <c r="J848" s="63">
        <f>SUM(J845:J847)</f>
        <v>0</v>
      </c>
      <c r="L848" s="64">
        <f>SUM(L845:L847)</f>
        <v>0</v>
      </c>
      <c r="N848" s="65">
        <f>SUM(N845:N847)</f>
        <v>0</v>
      </c>
      <c r="W848" s="13">
        <f>SUM(W845:W847)</f>
        <v>0</v>
      </c>
    </row>
    <row r="850" spans="4:23" ht="12">
      <c r="D850" s="62" t="s">
        <v>1044</v>
      </c>
      <c r="E850" s="63">
        <f>J850</f>
        <v>0</v>
      </c>
      <c r="H850" s="63">
        <f>+H848</f>
        <v>0</v>
      </c>
      <c r="I850" s="63">
        <f>+I848</f>
        <v>0</v>
      </c>
      <c r="J850" s="63">
        <f>+J848</f>
        <v>0</v>
      </c>
      <c r="L850" s="64">
        <f>+L848</f>
        <v>0</v>
      </c>
      <c r="N850" s="65">
        <f>+N848</f>
        <v>0</v>
      </c>
      <c r="W850" s="13">
        <f>+W848</f>
        <v>0</v>
      </c>
    </row>
    <row r="852" spans="4:23" ht="12">
      <c r="D852" s="72" t="s">
        <v>1045</v>
      </c>
      <c r="E852" s="63">
        <f>J852</f>
        <v>0</v>
      </c>
      <c r="H852" s="63">
        <f>+H402+H843+H850</f>
        <v>0</v>
      </c>
      <c r="I852" s="63">
        <f>+I402+I843+I850</f>
        <v>0</v>
      </c>
      <c r="J852" s="63">
        <f>+J402+J843+J850</f>
        <v>0</v>
      </c>
      <c r="L852" s="64">
        <f>+L402+L843+L850</f>
        <v>0</v>
      </c>
      <c r="N852" s="65">
        <f>+N402+N843+N850</f>
        <v>0</v>
      </c>
      <c r="W852" s="13">
        <f>+W402+W843+W850</f>
        <v>0</v>
      </c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landscape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Microsoft Office User</cp:lastModifiedBy>
  <cp:lastPrinted>2016-04-18T11:18:00Z</cp:lastPrinted>
  <dcterms:created xsi:type="dcterms:W3CDTF">1999-04-06T07:39:00Z</dcterms:created>
  <dcterms:modified xsi:type="dcterms:W3CDTF">2022-02-01T14:19:38Z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1033-11.2.0.9232</vt:lpwstr>
  </property>
</Properties>
</file>