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marekhalmo/Obstaráme, s.r.o/OneDrive - Obstaráme, s.r.o/Spolocne dokumenty/JAMES/02. Výzva/01. SVK/"/>
    </mc:Choice>
  </mc:AlternateContent>
  <xr:revisionPtr revIDLastSave="0" documentId="8_{B16EB743-B310-E84E-B784-4E5B6443776B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Summary" sheetId="15" r:id="rId1"/>
    <sheet name="1. Cheeta Holds" sheetId="1" r:id="rId2"/>
    <sheet name="2. Cheeta-2018-YOG" sheetId="3" r:id="rId3"/>
    <sheet name="3. Fiberglass Volumes" sheetId="8" r:id="rId4"/>
    <sheet name="Flathold holds" sheetId="10" r:id="rId5"/>
    <sheet name="XCULT Polyester holds" sheetId="11" r:id="rId6"/>
    <sheet name="XCULT Fiberglass" sheetId="12" r:id="rId7"/>
    <sheet name="Kiltec" sheetId="13" r:id="rId8"/>
    <sheet name="AIX" sheetId="14" r:id="rId9"/>
  </sheets>
  <definedNames>
    <definedName name="_xlnm._FilterDatabase" localSheetId="1" hidden="1">'1. Cheeta Holds'!$A$1:$Q$1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5" l="1"/>
  <c r="C29" i="15"/>
  <c r="C30" i="15"/>
  <c r="C31" i="15"/>
  <c r="C32" i="15"/>
  <c r="C33" i="15"/>
  <c r="C34" i="15"/>
  <c r="C35" i="15"/>
  <c r="C36" i="15"/>
  <c r="D2" i="14"/>
  <c r="D3" i="14"/>
  <c r="D4" i="14"/>
  <c r="D5" i="14"/>
  <c r="D6" i="13"/>
  <c r="D2" i="13"/>
  <c r="D3" i="13"/>
  <c r="C39" i="15" l="1"/>
  <c r="D6" i="14" l="1"/>
  <c r="D4" i="13"/>
  <c r="D5" i="13"/>
  <c r="S19" i="12" l="1"/>
  <c r="U19" i="12" s="1"/>
  <c r="S18" i="12"/>
  <c r="U18" i="12" s="1"/>
  <c r="S17" i="12"/>
  <c r="U17" i="12" s="1"/>
  <c r="S16" i="12"/>
  <c r="U16" i="12" s="1"/>
  <c r="S15" i="12"/>
  <c r="U15" i="12" s="1"/>
  <c r="S14" i="12"/>
  <c r="U14" i="12" s="1"/>
  <c r="S13" i="12"/>
  <c r="U13" i="12" s="1"/>
  <c r="S12" i="12"/>
  <c r="U12" i="12" s="1"/>
  <c r="S11" i="12"/>
  <c r="U11" i="12" s="1"/>
  <c r="S10" i="12"/>
  <c r="U10" i="12" s="1"/>
  <c r="S9" i="12"/>
  <c r="U9" i="12" s="1"/>
  <c r="S8" i="12"/>
  <c r="U8" i="12" s="1"/>
  <c r="S7" i="12"/>
  <c r="U7" i="12" s="1"/>
  <c r="S6" i="12"/>
  <c r="U6" i="12" s="1"/>
  <c r="S5" i="12"/>
  <c r="U5" i="12" s="1"/>
  <c r="S4" i="12"/>
  <c r="U4" i="12" s="1"/>
  <c r="R3" i="12"/>
  <c r="R2" i="12"/>
  <c r="R3" i="11"/>
  <c r="U3" i="11" l="1"/>
  <c r="U4" i="11" s="1"/>
  <c r="R20" i="12"/>
  <c r="U2" i="12"/>
  <c r="U3" i="12"/>
  <c r="S2" i="12"/>
  <c r="U20" i="12" l="1"/>
  <c r="N134" i="10"/>
  <c r="P134" i="10" s="1"/>
  <c r="N133" i="10"/>
  <c r="P133" i="10" s="1"/>
  <c r="N132" i="10"/>
  <c r="P132" i="10" s="1"/>
  <c r="N131" i="10"/>
  <c r="P131" i="10" s="1"/>
  <c r="N130" i="10"/>
  <c r="P130" i="10" s="1"/>
  <c r="N129" i="10"/>
  <c r="P129" i="10" s="1"/>
  <c r="N128" i="10"/>
  <c r="P128" i="10" s="1"/>
  <c r="N127" i="10"/>
  <c r="P127" i="10" s="1"/>
  <c r="N126" i="10"/>
  <c r="P126" i="10" s="1"/>
  <c r="N125" i="10"/>
  <c r="P125" i="10" s="1"/>
  <c r="N124" i="10"/>
  <c r="P124" i="10" s="1"/>
  <c r="N123" i="10"/>
  <c r="P123" i="10" s="1"/>
  <c r="N122" i="10"/>
  <c r="P122" i="10" s="1"/>
  <c r="N121" i="10"/>
  <c r="P121" i="10" s="1"/>
  <c r="N120" i="10"/>
  <c r="P120" i="10" s="1"/>
  <c r="N119" i="10"/>
  <c r="P119" i="10" s="1"/>
  <c r="N118" i="10"/>
  <c r="P118" i="10" s="1"/>
  <c r="N117" i="10"/>
  <c r="P117" i="10" s="1"/>
  <c r="N116" i="10"/>
  <c r="P116" i="10" s="1"/>
  <c r="N115" i="10"/>
  <c r="P115" i="10" s="1"/>
  <c r="N114" i="10"/>
  <c r="P114" i="10" s="1"/>
  <c r="P135" i="10" s="1"/>
  <c r="M111" i="10"/>
  <c r="M110" i="10"/>
  <c r="M109" i="10"/>
  <c r="M108" i="10"/>
  <c r="M107" i="10"/>
  <c r="M106" i="10"/>
  <c r="P106" i="10" s="1"/>
  <c r="M105" i="10"/>
  <c r="M104" i="10"/>
  <c r="M103" i="10"/>
  <c r="M102" i="10"/>
  <c r="M101" i="10"/>
  <c r="M100" i="10"/>
  <c r="M99" i="10"/>
  <c r="M98" i="10"/>
  <c r="P98" i="10" s="1"/>
  <c r="M97" i="10"/>
  <c r="M96" i="10"/>
  <c r="M95" i="10"/>
  <c r="M94" i="10"/>
  <c r="M93" i="10"/>
  <c r="M92" i="10"/>
  <c r="M91" i="10"/>
  <c r="N90" i="10"/>
  <c r="M90" i="10"/>
  <c r="P90" i="10" s="1"/>
  <c r="M89" i="10"/>
  <c r="M88" i="10"/>
  <c r="M87" i="10"/>
  <c r="M86" i="10"/>
  <c r="M85" i="10"/>
  <c r="M84" i="10"/>
  <c r="M83" i="10"/>
  <c r="N82" i="10"/>
  <c r="M82" i="10"/>
  <c r="P82" i="10" s="1"/>
  <c r="M81" i="10"/>
  <c r="M80" i="10"/>
  <c r="M79" i="10"/>
  <c r="M78" i="10"/>
  <c r="M77" i="10"/>
  <c r="M76" i="10"/>
  <c r="M75" i="10"/>
  <c r="M74" i="10"/>
  <c r="P74" i="10" s="1"/>
  <c r="M73" i="10"/>
  <c r="M72" i="10"/>
  <c r="M71" i="10"/>
  <c r="M70" i="10"/>
  <c r="M69" i="10"/>
  <c r="M68" i="10"/>
  <c r="M67" i="10"/>
  <c r="M66" i="10"/>
  <c r="P66" i="10" s="1"/>
  <c r="M65" i="10"/>
  <c r="M64" i="10"/>
  <c r="P64" i="10" s="1"/>
  <c r="M63" i="10"/>
  <c r="M62" i="10"/>
  <c r="M61" i="10"/>
  <c r="M60" i="10"/>
  <c r="M59" i="10"/>
  <c r="N58" i="10"/>
  <c r="M58" i="10"/>
  <c r="P58" i="10" s="1"/>
  <c r="M57" i="10"/>
  <c r="M56" i="10"/>
  <c r="M55" i="10"/>
  <c r="M54" i="10"/>
  <c r="M53" i="10"/>
  <c r="M52" i="10"/>
  <c r="M51" i="10"/>
  <c r="M50" i="10"/>
  <c r="P50" i="10" s="1"/>
  <c r="M49" i="10"/>
  <c r="M48" i="10"/>
  <c r="M47" i="10"/>
  <c r="M46" i="10"/>
  <c r="M45" i="10"/>
  <c r="M44" i="10"/>
  <c r="M43" i="10"/>
  <c r="M42" i="10"/>
  <c r="P42" i="10" s="1"/>
  <c r="M41" i="10"/>
  <c r="M40" i="10"/>
  <c r="M39" i="10"/>
  <c r="M38" i="10"/>
  <c r="M37" i="10"/>
  <c r="M36" i="10"/>
  <c r="M35" i="10"/>
  <c r="N34" i="10"/>
  <c r="M34" i="10"/>
  <c r="P34" i="10" s="1"/>
  <c r="M33" i="10"/>
  <c r="M32" i="10"/>
  <c r="M31" i="10"/>
  <c r="M30" i="10"/>
  <c r="M29" i="10"/>
  <c r="M28" i="10"/>
  <c r="M27" i="10"/>
  <c r="N26" i="10"/>
  <c r="M26" i="10"/>
  <c r="P26" i="10" s="1"/>
  <c r="M25" i="10"/>
  <c r="M24" i="10"/>
  <c r="M23" i="10"/>
  <c r="M22" i="10"/>
  <c r="M21" i="10"/>
  <c r="M20" i="10"/>
  <c r="M19" i="10"/>
  <c r="M18" i="10"/>
  <c r="P18" i="10" s="1"/>
  <c r="M17" i="10"/>
  <c r="M16" i="10"/>
  <c r="M15" i="10"/>
  <c r="M14" i="10"/>
  <c r="M13" i="10"/>
  <c r="M12" i="10"/>
  <c r="M11" i="10"/>
  <c r="M10" i="10"/>
  <c r="P10" i="10" s="1"/>
  <c r="M9" i="10"/>
  <c r="M8" i="10"/>
  <c r="M7" i="10"/>
  <c r="M6" i="10"/>
  <c r="M5" i="10"/>
  <c r="M4" i="10"/>
  <c r="M3" i="10"/>
  <c r="M2" i="10"/>
  <c r="P2" i="10" s="1"/>
  <c r="N2" i="10" l="1"/>
  <c r="N13" i="10"/>
  <c r="P13" i="10"/>
  <c r="N27" i="10"/>
  <c r="P27" i="10"/>
  <c r="N7" i="10"/>
  <c r="P7" i="10"/>
  <c r="N4" i="10"/>
  <c r="P4" i="10"/>
  <c r="N8" i="10"/>
  <c r="P8" i="10"/>
  <c r="N11" i="10"/>
  <c r="P11" i="10"/>
  <c r="N15" i="10"/>
  <c r="P15" i="10"/>
  <c r="N18" i="10"/>
  <c r="N22" i="10"/>
  <c r="P22" i="10"/>
  <c r="N29" i="10"/>
  <c r="P29" i="10"/>
  <c r="N33" i="10"/>
  <c r="P33" i="10"/>
  <c r="N36" i="10"/>
  <c r="P36" i="10"/>
  <c r="N40" i="10"/>
  <c r="P40" i="10"/>
  <c r="N43" i="10"/>
  <c r="P43" i="10"/>
  <c r="N47" i="10"/>
  <c r="P47" i="10"/>
  <c r="N50" i="10"/>
  <c r="N54" i="10"/>
  <c r="P54" i="10"/>
  <c r="N61" i="10"/>
  <c r="P61" i="10"/>
  <c r="N64" i="10"/>
  <c r="N67" i="10"/>
  <c r="P67" i="10"/>
  <c r="N71" i="10"/>
  <c r="P71" i="10"/>
  <c r="N74" i="10"/>
  <c r="N78" i="10"/>
  <c r="P78" i="10"/>
  <c r="N85" i="10"/>
  <c r="P85" i="10"/>
  <c r="N89" i="10"/>
  <c r="P89" i="10"/>
  <c r="N92" i="10"/>
  <c r="P92" i="10"/>
  <c r="N96" i="10"/>
  <c r="P96" i="10"/>
  <c r="N99" i="10"/>
  <c r="P99" i="10"/>
  <c r="N103" i="10"/>
  <c r="P103" i="10"/>
  <c r="N106" i="10"/>
  <c r="N110" i="10"/>
  <c r="P110" i="10"/>
  <c r="N5" i="10"/>
  <c r="P5" i="10"/>
  <c r="N9" i="10"/>
  <c r="P9" i="10"/>
  <c r="N12" i="10"/>
  <c r="P12" i="10"/>
  <c r="N16" i="10"/>
  <c r="P16" i="10"/>
  <c r="N19" i="10"/>
  <c r="P19" i="10"/>
  <c r="N23" i="10"/>
  <c r="P23" i="10"/>
  <c r="N30" i="10"/>
  <c r="P30" i="10"/>
  <c r="N37" i="10"/>
  <c r="P37" i="10"/>
  <c r="N41" i="10"/>
  <c r="P41" i="10"/>
  <c r="N44" i="10"/>
  <c r="P44" i="10"/>
  <c r="N48" i="10"/>
  <c r="P48" i="10"/>
  <c r="N51" i="10"/>
  <c r="P51" i="10"/>
  <c r="N55" i="10"/>
  <c r="P55" i="10"/>
  <c r="N62" i="10"/>
  <c r="P62" i="10"/>
  <c r="N65" i="10"/>
  <c r="P65" i="10"/>
  <c r="N68" i="10"/>
  <c r="P68" i="10"/>
  <c r="N72" i="10"/>
  <c r="P72" i="10"/>
  <c r="N75" i="10"/>
  <c r="P75" i="10"/>
  <c r="N79" i="10"/>
  <c r="P79" i="10"/>
  <c r="N86" i="10"/>
  <c r="P86" i="10"/>
  <c r="N93" i="10"/>
  <c r="P93" i="10"/>
  <c r="N97" i="10"/>
  <c r="P97" i="10"/>
  <c r="N100" i="10"/>
  <c r="P100" i="10"/>
  <c r="N104" i="10"/>
  <c r="P104" i="10"/>
  <c r="N107" i="10"/>
  <c r="P107" i="10"/>
  <c r="N111" i="10"/>
  <c r="P111" i="10"/>
  <c r="N6" i="10"/>
  <c r="P6" i="10"/>
  <c r="N17" i="10"/>
  <c r="P17" i="10"/>
  <c r="N20" i="10"/>
  <c r="P20" i="10"/>
  <c r="N31" i="10"/>
  <c r="P31" i="10"/>
  <c r="N38" i="10"/>
  <c r="P38" i="10"/>
  <c r="N45" i="10"/>
  <c r="P45" i="10"/>
  <c r="N49" i="10"/>
  <c r="P49" i="10"/>
  <c r="N52" i="10"/>
  <c r="P52" i="10"/>
  <c r="N56" i="10"/>
  <c r="P56" i="10"/>
  <c r="N59" i="10"/>
  <c r="P59" i="10"/>
  <c r="N63" i="10"/>
  <c r="P63" i="10"/>
  <c r="N69" i="10"/>
  <c r="P69" i="10"/>
  <c r="N73" i="10"/>
  <c r="P73" i="10"/>
  <c r="N76" i="10"/>
  <c r="P76" i="10"/>
  <c r="N80" i="10"/>
  <c r="P80" i="10"/>
  <c r="N83" i="10"/>
  <c r="P83" i="10"/>
  <c r="N87" i="10"/>
  <c r="P87" i="10"/>
  <c r="N94" i="10"/>
  <c r="P94" i="10"/>
  <c r="N101" i="10"/>
  <c r="P101" i="10"/>
  <c r="N105" i="10"/>
  <c r="P105" i="10"/>
  <c r="N108" i="10"/>
  <c r="P108" i="10"/>
  <c r="N24" i="10"/>
  <c r="P24" i="10"/>
  <c r="N3" i="10"/>
  <c r="P3" i="10"/>
  <c r="P112" i="10" s="1"/>
  <c r="P139" i="10" s="1"/>
  <c r="N10" i="10"/>
  <c r="N14" i="10"/>
  <c r="P14" i="10"/>
  <c r="N21" i="10"/>
  <c r="P21" i="10"/>
  <c r="N25" i="10"/>
  <c r="P25" i="10"/>
  <c r="N28" i="10"/>
  <c r="P28" i="10"/>
  <c r="N32" i="10"/>
  <c r="P32" i="10"/>
  <c r="N35" i="10"/>
  <c r="P35" i="10"/>
  <c r="N39" i="10"/>
  <c r="P39" i="10"/>
  <c r="N42" i="10"/>
  <c r="N46" i="10"/>
  <c r="P46" i="10"/>
  <c r="N53" i="10"/>
  <c r="P53" i="10"/>
  <c r="N57" i="10"/>
  <c r="P57" i="10"/>
  <c r="N60" i="10"/>
  <c r="P60" i="10"/>
  <c r="N66" i="10"/>
  <c r="N70" i="10"/>
  <c r="P70" i="10"/>
  <c r="N77" i="10"/>
  <c r="P77" i="10"/>
  <c r="N81" i="10"/>
  <c r="P81" i="10"/>
  <c r="N84" i="10"/>
  <c r="P84" i="10"/>
  <c r="N88" i="10"/>
  <c r="P88" i="10"/>
  <c r="N91" i="10"/>
  <c r="P91" i="10"/>
  <c r="N95" i="10"/>
  <c r="P95" i="10"/>
  <c r="N98" i="10"/>
  <c r="N102" i="10"/>
  <c r="P102" i="10"/>
  <c r="N109" i="10"/>
  <c r="P109" i="10"/>
  <c r="P162" i="1"/>
  <c r="S162" i="1" s="1"/>
  <c r="P161" i="1"/>
  <c r="P160" i="1"/>
  <c r="S160" i="1" s="1"/>
  <c r="P159" i="1"/>
  <c r="S159" i="1" s="1"/>
  <c r="Q161" i="1" l="1"/>
  <c r="S161" i="1"/>
  <c r="Q160" i="1"/>
  <c r="Q159" i="1"/>
  <c r="Q162" i="1"/>
  <c r="P158" i="1" l="1"/>
  <c r="S158" i="1" s="1"/>
  <c r="P157" i="1"/>
  <c r="S157" i="1" s="1"/>
  <c r="P156" i="1"/>
  <c r="S156" i="1" s="1"/>
  <c r="P155" i="1"/>
  <c r="S155" i="1" s="1"/>
  <c r="P154" i="1"/>
  <c r="S154" i="1" s="1"/>
  <c r="P153" i="1"/>
  <c r="S153" i="1" s="1"/>
  <c r="P152" i="1"/>
  <c r="S152" i="1" s="1"/>
  <c r="P151" i="1"/>
  <c r="S151" i="1" s="1"/>
  <c r="P150" i="1"/>
  <c r="S150" i="1" s="1"/>
  <c r="P149" i="1"/>
  <c r="S149" i="1" s="1"/>
  <c r="P148" i="1"/>
  <c r="S148" i="1" s="1"/>
  <c r="P147" i="1"/>
  <c r="S147" i="1" s="1"/>
  <c r="P146" i="1"/>
  <c r="S146" i="1" s="1"/>
  <c r="P145" i="1"/>
  <c r="S145" i="1" s="1"/>
  <c r="P144" i="1"/>
  <c r="S144" i="1" s="1"/>
  <c r="P143" i="1"/>
  <c r="P142" i="1"/>
  <c r="S142" i="1" s="1"/>
  <c r="P141" i="1"/>
  <c r="S141" i="1" s="1"/>
  <c r="P140" i="1"/>
  <c r="S140" i="1" s="1"/>
  <c r="P139" i="1"/>
  <c r="S139" i="1" s="1"/>
  <c r="P138" i="1"/>
  <c r="S138" i="1" s="1"/>
  <c r="P137" i="1"/>
  <c r="S137" i="1" s="1"/>
  <c r="P136" i="1"/>
  <c r="S136" i="1" s="1"/>
  <c r="P135" i="1"/>
  <c r="S135" i="1" s="1"/>
  <c r="P134" i="1"/>
  <c r="S134" i="1" s="1"/>
  <c r="P133" i="1"/>
  <c r="S133" i="1" s="1"/>
  <c r="P132" i="1"/>
  <c r="S132" i="1" s="1"/>
  <c r="P131" i="1"/>
  <c r="P130" i="1"/>
  <c r="S130" i="1" s="1"/>
  <c r="P129" i="1"/>
  <c r="S129" i="1" s="1"/>
  <c r="P128" i="1"/>
  <c r="P127" i="1"/>
  <c r="S127" i="1" s="1"/>
  <c r="P126" i="1"/>
  <c r="P125" i="1"/>
  <c r="S125" i="1" s="1"/>
  <c r="P124" i="1"/>
  <c r="S124" i="1" s="1"/>
  <c r="P123" i="1"/>
  <c r="S123" i="1" s="1"/>
  <c r="P122" i="1"/>
  <c r="P121" i="1"/>
  <c r="S121" i="1" s="1"/>
  <c r="P120" i="1"/>
  <c r="S120" i="1" s="1"/>
  <c r="P119" i="1"/>
  <c r="S119" i="1" s="1"/>
  <c r="P118" i="1"/>
  <c r="P117" i="1"/>
  <c r="S117" i="1" s="1"/>
  <c r="P116" i="1"/>
  <c r="S116" i="1" s="1"/>
  <c r="P115" i="1"/>
  <c r="S115" i="1" s="1"/>
  <c r="P114" i="1"/>
  <c r="P113" i="1"/>
  <c r="S113" i="1" s="1"/>
  <c r="P112" i="1"/>
  <c r="S112" i="1" s="1"/>
  <c r="P111" i="1"/>
  <c r="S111" i="1" s="1"/>
  <c r="P110" i="1"/>
  <c r="P109" i="1"/>
  <c r="S109" i="1" s="1"/>
  <c r="P108" i="1"/>
  <c r="S108" i="1" s="1"/>
  <c r="P107" i="1"/>
  <c r="S107" i="1" s="1"/>
  <c r="P106" i="1"/>
  <c r="P105" i="1"/>
  <c r="S105" i="1" s="1"/>
  <c r="P104" i="1"/>
  <c r="S104" i="1" s="1"/>
  <c r="P103" i="1"/>
  <c r="P102" i="1"/>
  <c r="S102" i="1" s="1"/>
  <c r="P101" i="1"/>
  <c r="S101" i="1" s="1"/>
  <c r="P100" i="1"/>
  <c r="P99" i="1"/>
  <c r="P98" i="1"/>
  <c r="S98" i="1" s="1"/>
  <c r="P97" i="1"/>
  <c r="S97" i="1" s="1"/>
  <c r="P96" i="1"/>
  <c r="P95" i="1"/>
  <c r="P94" i="1"/>
  <c r="S94" i="1" s="1"/>
  <c r="P93" i="1"/>
  <c r="S93" i="1" s="1"/>
  <c r="P92" i="1"/>
  <c r="S92" i="1" s="1"/>
  <c r="P91" i="1"/>
  <c r="S91" i="1" s="1"/>
  <c r="O163" i="1"/>
  <c r="N163" i="1"/>
  <c r="M163" i="1"/>
  <c r="L163" i="1"/>
  <c r="K163" i="1"/>
  <c r="J163" i="1"/>
  <c r="I163" i="1"/>
  <c r="H163" i="1"/>
  <c r="G163" i="1"/>
  <c r="F163" i="1"/>
  <c r="P2" i="1"/>
  <c r="P3" i="1"/>
  <c r="P4" i="1"/>
  <c r="P5" i="1"/>
  <c r="S5" i="1" s="1"/>
  <c r="P6" i="1"/>
  <c r="S6" i="1" s="1"/>
  <c r="P7" i="1"/>
  <c r="P8" i="1"/>
  <c r="P9" i="1"/>
  <c r="S9" i="1" s="1"/>
  <c r="P10" i="1"/>
  <c r="S10" i="1" s="1"/>
  <c r="P11" i="1"/>
  <c r="S11" i="1" s="1"/>
  <c r="P12" i="1"/>
  <c r="P13" i="1"/>
  <c r="S13" i="1" s="1"/>
  <c r="P14" i="1"/>
  <c r="P15" i="1"/>
  <c r="S15" i="1" s="1"/>
  <c r="P16" i="1"/>
  <c r="P17" i="1"/>
  <c r="S17" i="1" s="1"/>
  <c r="P18" i="1"/>
  <c r="P19" i="1"/>
  <c r="S19" i="1" s="1"/>
  <c r="P20" i="1"/>
  <c r="S20" i="1" s="1"/>
  <c r="P21" i="1"/>
  <c r="S21" i="1" s="1"/>
  <c r="P22" i="1"/>
  <c r="S22" i="1" s="1"/>
  <c r="P23" i="1"/>
  <c r="P24" i="1"/>
  <c r="P25" i="1"/>
  <c r="S25" i="1" s="1"/>
  <c r="P26" i="1"/>
  <c r="S26" i="1" s="1"/>
  <c r="P27" i="1"/>
  <c r="S27" i="1" s="1"/>
  <c r="P28" i="1"/>
  <c r="S28" i="1" s="1"/>
  <c r="P29" i="1"/>
  <c r="P30" i="1"/>
  <c r="S30" i="1" s="1"/>
  <c r="P31" i="1"/>
  <c r="S31" i="1" s="1"/>
  <c r="P32" i="1"/>
  <c r="S32" i="1" s="1"/>
  <c r="P33" i="1"/>
  <c r="S33" i="1" s="1"/>
  <c r="P34" i="1"/>
  <c r="S34" i="1" s="1"/>
  <c r="P35" i="1"/>
  <c r="S35" i="1" s="1"/>
  <c r="P36" i="1"/>
  <c r="P37" i="1"/>
  <c r="P38" i="1"/>
  <c r="P39" i="1"/>
  <c r="P40" i="1"/>
  <c r="S40" i="1" s="1"/>
  <c r="P41" i="1"/>
  <c r="S41" i="1" s="1"/>
  <c r="P42" i="1"/>
  <c r="S42" i="1" s="1"/>
  <c r="P43" i="1"/>
  <c r="P44" i="1"/>
  <c r="S44" i="1" s="1"/>
  <c r="P45" i="1"/>
  <c r="S45" i="1" s="1"/>
  <c r="P46" i="1"/>
  <c r="S46" i="1" s="1"/>
  <c r="P47" i="1"/>
  <c r="P48" i="1"/>
  <c r="S48" i="1" s="1"/>
  <c r="P49" i="1"/>
  <c r="P50" i="1"/>
  <c r="P51" i="1"/>
  <c r="S51" i="1" s="1"/>
  <c r="P52" i="1"/>
  <c r="S52" i="1" s="1"/>
  <c r="P53" i="1"/>
  <c r="S53" i="1" s="1"/>
  <c r="P54" i="1"/>
  <c r="S54" i="1" s="1"/>
  <c r="P55" i="1"/>
  <c r="S55" i="1" s="1"/>
  <c r="P56" i="1"/>
  <c r="S56" i="1" s="1"/>
  <c r="P57" i="1"/>
  <c r="S57" i="1" s="1"/>
  <c r="P58" i="1"/>
  <c r="P59" i="1"/>
  <c r="S59" i="1" s="1"/>
  <c r="P60" i="1"/>
  <c r="S60" i="1" s="1"/>
  <c r="P61" i="1"/>
  <c r="S61" i="1" s="1"/>
  <c r="P62" i="1"/>
  <c r="S62" i="1" s="1"/>
  <c r="P63" i="1"/>
  <c r="S63" i="1" s="1"/>
  <c r="P64" i="1"/>
  <c r="P65" i="1"/>
  <c r="S65" i="1" s="1"/>
  <c r="P66" i="1"/>
  <c r="S66" i="1" s="1"/>
  <c r="P67" i="1"/>
  <c r="S67" i="1" s="1"/>
  <c r="P68" i="1"/>
  <c r="S68" i="1" s="1"/>
  <c r="P69" i="1"/>
  <c r="P70" i="1"/>
  <c r="S70" i="1" s="1"/>
  <c r="P71" i="1"/>
  <c r="S71" i="1" s="1"/>
  <c r="P72" i="1"/>
  <c r="P73" i="1"/>
  <c r="S73" i="1" s="1"/>
  <c r="P74" i="1"/>
  <c r="S74" i="1" s="1"/>
  <c r="P75" i="1"/>
  <c r="S75" i="1" s="1"/>
  <c r="P76" i="1"/>
  <c r="P77" i="1"/>
  <c r="S77" i="1" s="1"/>
  <c r="P78" i="1"/>
  <c r="S78" i="1" s="1"/>
  <c r="P79" i="1"/>
  <c r="S79" i="1" s="1"/>
  <c r="P80" i="1"/>
  <c r="S80" i="1" s="1"/>
  <c r="P81" i="1"/>
  <c r="P82" i="1"/>
  <c r="P83" i="1"/>
  <c r="S83" i="1" s="1"/>
  <c r="P84" i="1"/>
  <c r="S84" i="1" s="1"/>
  <c r="P85" i="1"/>
  <c r="S85" i="1" s="1"/>
  <c r="P86" i="1"/>
  <c r="S86" i="1" s="1"/>
  <c r="P87" i="1"/>
  <c r="P88" i="1"/>
  <c r="P89" i="1"/>
  <c r="S89" i="1" s="1"/>
  <c r="P90" i="1"/>
  <c r="K57" i="8"/>
  <c r="L57" i="8"/>
  <c r="M57" i="8"/>
  <c r="N57" i="8"/>
  <c r="O57" i="8"/>
  <c r="P57" i="8"/>
  <c r="Q36" i="8"/>
  <c r="Q37" i="8"/>
  <c r="Q38" i="8"/>
  <c r="T38" i="8" s="1"/>
  <c r="Q39" i="8"/>
  <c r="T39" i="8" s="1"/>
  <c r="Q40" i="8"/>
  <c r="Q31" i="8"/>
  <c r="T31" i="8" s="1"/>
  <c r="Q35" i="8"/>
  <c r="T35" i="8" s="1"/>
  <c r="Q44" i="8"/>
  <c r="T44" i="8" s="1"/>
  <c r="Q48" i="8"/>
  <c r="T48" i="8" s="1"/>
  <c r="Q51" i="8"/>
  <c r="T51" i="8" s="1"/>
  <c r="Q25" i="8"/>
  <c r="Q26" i="8"/>
  <c r="Q27" i="8"/>
  <c r="Q28" i="8"/>
  <c r="Q29" i="8"/>
  <c r="Q30" i="8"/>
  <c r="Q32" i="8"/>
  <c r="Q33" i="8"/>
  <c r="Q34" i="8"/>
  <c r="Q41" i="8"/>
  <c r="Q42" i="8"/>
  <c r="Q43" i="8"/>
  <c r="Q45" i="8"/>
  <c r="Q46" i="8"/>
  <c r="Q47" i="8"/>
  <c r="Q49" i="8"/>
  <c r="Q50" i="8"/>
  <c r="Q52" i="8"/>
  <c r="Q53" i="8"/>
  <c r="Q54" i="8"/>
  <c r="Q55" i="8"/>
  <c r="Q56" i="8"/>
  <c r="J57" i="8"/>
  <c r="H57" i="8"/>
  <c r="G57" i="8"/>
  <c r="F57" i="8"/>
  <c r="I57" i="8"/>
  <c r="Q24" i="8"/>
  <c r="T24" i="8" s="1"/>
  <c r="Q23" i="8"/>
  <c r="T23" i="8" s="1"/>
  <c r="Q22" i="8"/>
  <c r="T22" i="8" s="1"/>
  <c r="Q21" i="8"/>
  <c r="T21" i="8" s="1"/>
  <c r="Q20" i="8"/>
  <c r="T20" i="8" s="1"/>
  <c r="Q19" i="8"/>
  <c r="Q18" i="8"/>
  <c r="Q17" i="8"/>
  <c r="Q16" i="8"/>
  <c r="T16" i="8" s="1"/>
  <c r="Q15" i="8"/>
  <c r="T15" i="8" s="1"/>
  <c r="Q14" i="8"/>
  <c r="Q13" i="8"/>
  <c r="T13" i="8" s="1"/>
  <c r="Q12" i="8"/>
  <c r="T12" i="8" s="1"/>
  <c r="Q11" i="8"/>
  <c r="T11" i="8" s="1"/>
  <c r="Q10" i="8"/>
  <c r="T10" i="8" s="1"/>
  <c r="Q9" i="8"/>
  <c r="T9" i="8" s="1"/>
  <c r="Q8" i="8"/>
  <c r="Q7" i="8"/>
  <c r="T7" i="8" s="1"/>
  <c r="Q6" i="8"/>
  <c r="T6" i="8" s="1"/>
  <c r="Q5" i="8"/>
  <c r="T5" i="8" s="1"/>
  <c r="Q4" i="8"/>
  <c r="Q3" i="8"/>
  <c r="T3" i="8" s="1"/>
  <c r="Q2" i="8"/>
  <c r="T2" i="8" s="1"/>
  <c r="H26" i="3"/>
  <c r="I26" i="3"/>
  <c r="J26" i="3"/>
  <c r="K26" i="3"/>
  <c r="L26" i="3"/>
  <c r="M26" i="3"/>
  <c r="N26" i="3"/>
  <c r="O26" i="3"/>
  <c r="P26" i="3"/>
  <c r="Q16" i="3"/>
  <c r="T16" i="3" s="1"/>
  <c r="Q15" i="3"/>
  <c r="T15" i="3" s="1"/>
  <c r="Q14" i="3"/>
  <c r="T14" i="3" s="1"/>
  <c r="Q13" i="3"/>
  <c r="T13" i="3" s="1"/>
  <c r="Q12" i="3"/>
  <c r="T12" i="3" s="1"/>
  <c r="Q11" i="3"/>
  <c r="T11" i="3" s="1"/>
  <c r="Q10" i="3"/>
  <c r="T10" i="3" s="1"/>
  <c r="Q9" i="3"/>
  <c r="T9" i="3" s="1"/>
  <c r="Q8" i="3"/>
  <c r="T8" i="3" s="1"/>
  <c r="Q7" i="3"/>
  <c r="T7" i="3" s="1"/>
  <c r="Q6" i="3"/>
  <c r="T6" i="3" s="1"/>
  <c r="Q5" i="3"/>
  <c r="T5" i="3" s="1"/>
  <c r="Q4" i="3"/>
  <c r="T4" i="3" s="1"/>
  <c r="Q3" i="3"/>
  <c r="T3" i="3" s="1"/>
  <c r="Q2" i="3"/>
  <c r="T2" i="3" s="1"/>
  <c r="G26" i="3"/>
  <c r="Q25" i="3"/>
  <c r="R25" i="3" s="1"/>
  <c r="Q24" i="3"/>
  <c r="Q23" i="3"/>
  <c r="R23" i="3" s="1"/>
  <c r="Q22" i="3"/>
  <c r="R22" i="3" s="1"/>
  <c r="Q21" i="3"/>
  <c r="R21" i="3" s="1"/>
  <c r="Q20" i="3"/>
  <c r="Q19" i="3"/>
  <c r="R19" i="3" s="1"/>
  <c r="Q18" i="3"/>
  <c r="R18" i="3" s="1"/>
  <c r="Q17" i="3"/>
  <c r="R17" i="3" s="1"/>
  <c r="R3" i="3"/>
  <c r="R13" i="3" l="1"/>
  <c r="R19" i="8"/>
  <c r="T19" i="8"/>
  <c r="R55" i="8"/>
  <c r="T55" i="8"/>
  <c r="R50" i="8"/>
  <c r="T50" i="8"/>
  <c r="R45" i="8"/>
  <c r="T45" i="8"/>
  <c r="R34" i="8"/>
  <c r="T34" i="8"/>
  <c r="R29" i="8"/>
  <c r="T29" i="8"/>
  <c r="R25" i="8"/>
  <c r="T25" i="8"/>
  <c r="R4" i="8"/>
  <c r="T4" i="8"/>
  <c r="R8" i="8"/>
  <c r="T8" i="8"/>
  <c r="R54" i="8"/>
  <c r="T54" i="8"/>
  <c r="R49" i="8"/>
  <c r="T49" i="8"/>
  <c r="R43" i="8"/>
  <c r="T43" i="8"/>
  <c r="R33" i="8"/>
  <c r="T33" i="8"/>
  <c r="R28" i="8"/>
  <c r="T28" i="8"/>
  <c r="R37" i="8"/>
  <c r="T37" i="8"/>
  <c r="R17" i="8"/>
  <c r="T17" i="8"/>
  <c r="R53" i="8"/>
  <c r="T53" i="8"/>
  <c r="R47" i="8"/>
  <c r="T47" i="8"/>
  <c r="R42" i="8"/>
  <c r="T42" i="8"/>
  <c r="R32" i="8"/>
  <c r="T32" i="8"/>
  <c r="R27" i="8"/>
  <c r="T27" i="8"/>
  <c r="R40" i="8"/>
  <c r="T40" i="8"/>
  <c r="R36" i="8"/>
  <c r="T36" i="8"/>
  <c r="R14" i="8"/>
  <c r="T14" i="8"/>
  <c r="R18" i="8"/>
  <c r="T18" i="8"/>
  <c r="R56" i="8"/>
  <c r="T56" i="8"/>
  <c r="R52" i="8"/>
  <c r="T52" i="8"/>
  <c r="R46" i="8"/>
  <c r="T46" i="8"/>
  <c r="R41" i="8"/>
  <c r="T41" i="8"/>
  <c r="R30" i="8"/>
  <c r="T30" i="8"/>
  <c r="R26" i="8"/>
  <c r="T26" i="8"/>
  <c r="T27" i="3"/>
  <c r="R38" i="8"/>
  <c r="R3" i="8"/>
  <c r="Q72" i="1"/>
  <c r="S72" i="1"/>
  <c r="Q90" i="1"/>
  <c r="S90" i="1"/>
  <c r="Q82" i="1"/>
  <c r="S82" i="1"/>
  <c r="Q58" i="1"/>
  <c r="S58" i="1"/>
  <c r="Q50" i="1"/>
  <c r="S50" i="1"/>
  <c r="Q38" i="1"/>
  <c r="S38" i="1"/>
  <c r="Q18" i="1"/>
  <c r="S18" i="1"/>
  <c r="Q14" i="1"/>
  <c r="S14" i="1"/>
  <c r="S2" i="1"/>
  <c r="Q96" i="1"/>
  <c r="S96" i="1"/>
  <c r="Q100" i="1"/>
  <c r="S100" i="1"/>
  <c r="Q128" i="1"/>
  <c r="S128" i="1"/>
  <c r="Q143" i="1"/>
  <c r="S143" i="1"/>
  <c r="Q81" i="1"/>
  <c r="S81" i="1"/>
  <c r="Q69" i="1"/>
  <c r="S69" i="1"/>
  <c r="Q49" i="1"/>
  <c r="S49" i="1"/>
  <c r="Q37" i="1"/>
  <c r="S37" i="1"/>
  <c r="Q29" i="1"/>
  <c r="S29" i="1"/>
  <c r="Q133" i="1"/>
  <c r="Q88" i="1"/>
  <c r="S88" i="1"/>
  <c r="Q76" i="1"/>
  <c r="S76" i="1"/>
  <c r="Q36" i="1"/>
  <c r="S36" i="1"/>
  <c r="Q24" i="1"/>
  <c r="S24" i="1"/>
  <c r="Q16" i="1"/>
  <c r="S16" i="1"/>
  <c r="Q12" i="1"/>
  <c r="S12" i="1"/>
  <c r="Q8" i="1"/>
  <c r="S8" i="1"/>
  <c r="Q4" i="1"/>
  <c r="S4" i="1"/>
  <c r="Q106" i="1"/>
  <c r="S106" i="1"/>
  <c r="Q110" i="1"/>
  <c r="S110" i="1"/>
  <c r="Q114" i="1"/>
  <c r="S114" i="1"/>
  <c r="Q118" i="1"/>
  <c r="S118" i="1"/>
  <c r="Q122" i="1"/>
  <c r="S122" i="1"/>
  <c r="Q126" i="1"/>
  <c r="S126" i="1"/>
  <c r="Q64" i="1"/>
  <c r="S64" i="1"/>
  <c r="Q87" i="1"/>
  <c r="S87" i="1"/>
  <c r="Q47" i="1"/>
  <c r="S47" i="1"/>
  <c r="Q43" i="1"/>
  <c r="S43" i="1"/>
  <c r="Q39" i="1"/>
  <c r="S39" i="1"/>
  <c r="Q23" i="1"/>
  <c r="S23" i="1"/>
  <c r="Q7" i="1"/>
  <c r="S7" i="1"/>
  <c r="Q3" i="1"/>
  <c r="S3" i="1"/>
  <c r="Q95" i="1"/>
  <c r="S95" i="1"/>
  <c r="Q99" i="1"/>
  <c r="S99" i="1"/>
  <c r="Q103" i="1"/>
  <c r="S103" i="1"/>
  <c r="Q131" i="1"/>
  <c r="S131" i="1"/>
  <c r="R13" i="8"/>
  <c r="Q77" i="1"/>
  <c r="R24" i="3"/>
  <c r="Q10" i="1"/>
  <c r="R24" i="8"/>
  <c r="R11" i="8"/>
  <c r="R44" i="8"/>
  <c r="R10" i="8"/>
  <c r="R22" i="8"/>
  <c r="R16" i="8"/>
  <c r="R6" i="8"/>
  <c r="R48" i="8"/>
  <c r="R20" i="3"/>
  <c r="R7" i="3"/>
  <c r="R15" i="3"/>
  <c r="R9" i="3"/>
  <c r="R5" i="3"/>
  <c r="Q67" i="1"/>
  <c r="Q102" i="1"/>
  <c r="Q115" i="1"/>
  <c r="Q91" i="1"/>
  <c r="Q94" i="1"/>
  <c r="Q127" i="1"/>
  <c r="Q111" i="1"/>
  <c r="Q123" i="1"/>
  <c r="Q129" i="1"/>
  <c r="Q135" i="1"/>
  <c r="Q136" i="1"/>
  <c r="Q149" i="1"/>
  <c r="Q150" i="1"/>
  <c r="Q151" i="1"/>
  <c r="Q152" i="1"/>
  <c r="Q153" i="1"/>
  <c r="Q140" i="1"/>
  <c r="Q141" i="1"/>
  <c r="Q142" i="1"/>
  <c r="Q145" i="1"/>
  <c r="Q146" i="1"/>
  <c r="Q147" i="1"/>
  <c r="Q155" i="1"/>
  <c r="Q156" i="1"/>
  <c r="Q157" i="1"/>
  <c r="Q113" i="1"/>
  <c r="Q119" i="1"/>
  <c r="Q92" i="1"/>
  <c r="Q101" i="1"/>
  <c r="Q107" i="1"/>
  <c r="Q132" i="1"/>
  <c r="Q137" i="1"/>
  <c r="Q84" i="1"/>
  <c r="Q51" i="1"/>
  <c r="Q75" i="1"/>
  <c r="Q70" i="1"/>
  <c r="Q61" i="1"/>
  <c r="Q59" i="1"/>
  <c r="Q57" i="1"/>
  <c r="Q53" i="1"/>
  <c r="Q46" i="1"/>
  <c r="Q73" i="1"/>
  <c r="Q65" i="1"/>
  <c r="Q41" i="1"/>
  <c r="Q86" i="1"/>
  <c r="Q83" i="1"/>
  <c r="Q79" i="1"/>
  <c r="Q68" i="1"/>
  <c r="Q48" i="1"/>
  <c r="Q34" i="1"/>
  <c r="Q33" i="1"/>
  <c r="Q30" i="1"/>
  <c r="Q26" i="1"/>
  <c r="Q22" i="1"/>
  <c r="Q6" i="1"/>
  <c r="Q89" i="1"/>
  <c r="Q85" i="1"/>
  <c r="Q80" i="1"/>
  <c r="Q78" i="1"/>
  <c r="Q74" i="1"/>
  <c r="Q71" i="1"/>
  <c r="Q66" i="1"/>
  <c r="Q63" i="1"/>
  <c r="Q62" i="1"/>
  <c r="Q60" i="1"/>
  <c r="Q56" i="1"/>
  <c r="Q52" i="1"/>
  <c r="Q45" i="1"/>
  <c r="Q35" i="1"/>
  <c r="Q31" i="1"/>
  <c r="Q19" i="1"/>
  <c r="Q13" i="1"/>
  <c r="Q5" i="1"/>
  <c r="R5" i="8"/>
  <c r="R20" i="8"/>
  <c r="R12" i="8"/>
  <c r="R35" i="8"/>
  <c r="R11" i="3"/>
  <c r="Q26" i="3"/>
  <c r="Q55" i="1"/>
  <c r="Q54" i="1"/>
  <c r="Q44" i="1"/>
  <c r="Q42" i="1"/>
  <c r="Q40" i="1"/>
  <c r="Q32" i="1"/>
  <c r="Q28" i="1"/>
  <c r="Q27" i="1"/>
  <c r="Q25" i="1"/>
  <c r="Q21" i="1"/>
  <c r="Q20" i="1"/>
  <c r="Q17" i="1"/>
  <c r="Q15" i="1"/>
  <c r="Q11" i="1"/>
  <c r="Q9" i="1"/>
  <c r="R16" i="3"/>
  <c r="R14" i="3"/>
  <c r="R12" i="3"/>
  <c r="R10" i="3"/>
  <c r="R8" i="3"/>
  <c r="R6" i="3"/>
  <c r="R4" i="3"/>
  <c r="R2" i="3"/>
  <c r="R21" i="8"/>
  <c r="Q57" i="8"/>
  <c r="Q139" i="1"/>
  <c r="Q98" i="1"/>
  <c r="Q130" i="1"/>
  <c r="Q134" i="1"/>
  <c r="Q138" i="1"/>
  <c r="P163" i="1"/>
  <c r="S163" i="1" s="1"/>
  <c r="Q93" i="1"/>
  <c r="Q97" i="1"/>
  <c r="Q105" i="1"/>
  <c r="Q109" i="1"/>
  <c r="Q117" i="1"/>
  <c r="Q121" i="1"/>
  <c r="Q125" i="1"/>
  <c r="Q154" i="1"/>
  <c r="Q158" i="1"/>
  <c r="Q104" i="1"/>
  <c r="Q108" i="1"/>
  <c r="Q112" i="1"/>
  <c r="Q116" i="1"/>
  <c r="Q120" i="1"/>
  <c r="Q124" i="1"/>
  <c r="Q144" i="1"/>
  <c r="Q148" i="1"/>
  <c r="R39" i="8"/>
  <c r="R15" i="8"/>
  <c r="R7" i="8"/>
  <c r="R23" i="8"/>
  <c r="R2" i="8"/>
  <c r="R9" i="8"/>
  <c r="R31" i="8"/>
  <c r="R51" i="8"/>
  <c r="Q163" i="1" l="1"/>
  <c r="T58" i="8"/>
  <c r="S164" i="1"/>
  <c r="R26" i="3"/>
  <c r="R57" i="8"/>
  <c r="D7" i="14" l="1"/>
  <c r="S3" i="11"/>
  <c r="B3" i="3"/>
  <c r="S3" i="12"/>
  <c r="S20" i="12" s="1"/>
</calcChain>
</file>

<file path=xl/sharedStrings.xml><?xml version="1.0" encoding="utf-8"?>
<sst xmlns="http://schemas.openxmlformats.org/spreadsheetml/2006/main" count="1338" uniqueCount="805">
  <si>
    <t>Style</t>
  </si>
  <si>
    <t>Set</t>
  </si>
  <si>
    <t xml:space="preserve">Référence                      </t>
  </si>
  <si>
    <t>violet</t>
  </si>
  <si>
    <t>fluo orang</t>
  </si>
  <si>
    <t>Wave</t>
  </si>
  <si>
    <t>Belharra</t>
  </si>
  <si>
    <t>010.02.MEG-E</t>
  </si>
  <si>
    <t>Jaws</t>
  </si>
  <si>
    <t>010.03.MEG-M</t>
  </si>
  <si>
    <t>Planets</t>
  </si>
  <si>
    <t>Ceres</t>
  </si>
  <si>
    <t>014.01.M-H</t>
  </si>
  <si>
    <t>Eris</t>
  </si>
  <si>
    <t>014.01.XL-M</t>
  </si>
  <si>
    <t>Pluto</t>
  </si>
  <si>
    <t>014.02.XL-M</t>
  </si>
  <si>
    <t>Neptune</t>
  </si>
  <si>
    <t>014.06.XL-E</t>
  </si>
  <si>
    <t>Saturn</t>
  </si>
  <si>
    <t>014.02.XXL-M</t>
  </si>
  <si>
    <t>Mercury</t>
  </si>
  <si>
    <t>014.03.XXL-E</t>
  </si>
  <si>
    <t>Earth</t>
  </si>
  <si>
    <t>014.03.MEG-M</t>
  </si>
  <si>
    <t>Satellites</t>
  </si>
  <si>
    <t>Galatea</t>
  </si>
  <si>
    <t>015.01.M-E</t>
  </si>
  <si>
    <t>Miranda</t>
  </si>
  <si>
    <t>015.01.L-E</t>
  </si>
  <si>
    <t>Demos</t>
  </si>
  <si>
    <t>015.02.L-E</t>
  </si>
  <si>
    <t>Star Games</t>
  </si>
  <si>
    <t>Wood volumes</t>
  </si>
  <si>
    <t>Penta  340</t>
  </si>
  <si>
    <t>VOL.B.001-E</t>
  </si>
  <si>
    <t>Penta  500</t>
  </si>
  <si>
    <t>VOL.B.002-E</t>
  </si>
  <si>
    <t>Rampe easy</t>
  </si>
  <si>
    <t>VOL.B.003-E</t>
  </si>
  <si>
    <t>Rampe medium</t>
  </si>
  <si>
    <t>VOL.B.004-M</t>
  </si>
  <si>
    <t>Starwood  1</t>
  </si>
  <si>
    <t>VOL.B.005-E</t>
  </si>
  <si>
    <t>Starwood  2</t>
  </si>
  <si>
    <t>VOL.B.006-E</t>
  </si>
  <si>
    <t>Starwood 3</t>
  </si>
  <si>
    <t>VOL.B.007-E</t>
  </si>
  <si>
    <t>Set de 3 pyramides</t>
  </si>
  <si>
    <t>VOL.B.008-H</t>
  </si>
  <si>
    <t>black</t>
  </si>
  <si>
    <t>blue</t>
  </si>
  <si>
    <t>yellow</t>
  </si>
  <si>
    <t>red</t>
  </si>
  <si>
    <t>fluo pink</t>
  </si>
  <si>
    <t>fluo green</t>
  </si>
  <si>
    <t>Pipeline</t>
  </si>
  <si>
    <t>010.04.MEG-H</t>
  </si>
  <si>
    <t>Mars</t>
  </si>
  <si>
    <t>014.04.MEG-M</t>
  </si>
  <si>
    <t>Uranus</t>
  </si>
  <si>
    <t>014.05.MEG-H</t>
  </si>
  <si>
    <t>Explorer S1</t>
  </si>
  <si>
    <t>016.03.S-M</t>
  </si>
  <si>
    <t>Wings</t>
  </si>
  <si>
    <t>Méduse</t>
  </si>
  <si>
    <t>017.01.S-H</t>
  </si>
  <si>
    <t>Pegase</t>
  </si>
  <si>
    <t>017.01.MEG-M</t>
  </si>
  <si>
    <t>Urban</t>
  </si>
  <si>
    <t>Total HOLDS</t>
  </si>
  <si>
    <t>Bank</t>
  </si>
  <si>
    <t>010.02.L-E</t>
  </si>
  <si>
    <t>Cortès</t>
  </si>
  <si>
    <t>010.01.XL-E</t>
  </si>
  <si>
    <t>Mavericks</t>
  </si>
  <si>
    <t>010.05.MEG-M</t>
  </si>
  <si>
    <t>Avalanche</t>
  </si>
  <si>
    <t>010.06.MEG-H</t>
  </si>
  <si>
    <t>010.07.MEG-M</t>
  </si>
  <si>
    <t xml:space="preserve">Teahupoo </t>
  </si>
  <si>
    <t>010.08.MEG-H</t>
  </si>
  <si>
    <t>Starwood 4</t>
  </si>
  <si>
    <t>VOL.W.008-E</t>
  </si>
  <si>
    <t>Etna</t>
  </si>
  <si>
    <t>019.02.MEG-M</t>
  </si>
  <si>
    <t>Albertine</t>
  </si>
  <si>
    <t>019.01.XL-H</t>
  </si>
  <si>
    <t>Amak</t>
  </si>
  <si>
    <t>019.02.L-E</t>
  </si>
  <si>
    <t>Jarvis</t>
  </si>
  <si>
    <t>019.02.XL-E</t>
  </si>
  <si>
    <t>Sphinx</t>
  </si>
  <si>
    <t>017.03.M-M</t>
  </si>
  <si>
    <t>Orcus</t>
  </si>
  <si>
    <t>014.04.L-M</t>
  </si>
  <si>
    <t>Dac</t>
  </si>
  <si>
    <t>Utopia</t>
  </si>
  <si>
    <t>014.02.L-M</t>
  </si>
  <si>
    <t>Styx</t>
  </si>
  <si>
    <t>014.03.L-M</t>
  </si>
  <si>
    <t>014.08-XL-M</t>
  </si>
  <si>
    <t>Pulsar</t>
  </si>
  <si>
    <t>Urban M2</t>
  </si>
  <si>
    <t>018.02.M-E</t>
  </si>
  <si>
    <t>Urban L1</t>
  </si>
  <si>
    <t>018.01.L-E</t>
  </si>
  <si>
    <t>Urban L2</t>
  </si>
  <si>
    <t>018.02.L-E</t>
  </si>
  <si>
    <t>Urban L3</t>
  </si>
  <si>
    <t>018.03.L-E</t>
  </si>
  <si>
    <t>Urban L4</t>
  </si>
  <si>
    <t>018.04.L-E</t>
  </si>
  <si>
    <t>Urban XL1</t>
  </si>
  <si>
    <t>018.01.XL-E</t>
  </si>
  <si>
    <t>Vulcain</t>
  </si>
  <si>
    <t>019.01.XXL-M</t>
  </si>
  <si>
    <t>VOL.F.001-M</t>
  </si>
  <si>
    <t>VOL.F.002-M</t>
  </si>
  <si>
    <t>VOL.F.003-H</t>
  </si>
  <si>
    <t>VOL.F.004-H</t>
  </si>
  <si>
    <t>VOL.F.009-E</t>
  </si>
  <si>
    <t>VOL.F.010-E</t>
  </si>
  <si>
    <t>VOL.F.011-E</t>
  </si>
  <si>
    <t>VOL.F.012-H</t>
  </si>
  <si>
    <t>VOL.F.013-M</t>
  </si>
  <si>
    <t>VOL.F.019-E</t>
  </si>
  <si>
    <t>Taal</t>
  </si>
  <si>
    <t>019.07.XL-M</t>
  </si>
  <si>
    <t>Truc</t>
  </si>
  <si>
    <t>019.04.XXL-M</t>
  </si>
  <si>
    <t>Bagana</t>
  </si>
  <si>
    <t>019.05.XXL-H</t>
  </si>
  <si>
    <t>Galeras</t>
  </si>
  <si>
    <t>019.04.MEG-H</t>
  </si>
  <si>
    <t>Bidule</t>
  </si>
  <si>
    <t>019.05.MEG-H</t>
  </si>
  <si>
    <t>Kanagawa</t>
  </si>
  <si>
    <t xml:space="preserve">Craters </t>
  </si>
  <si>
    <t>Spider L2</t>
  </si>
  <si>
    <t>019.04.L-E</t>
  </si>
  <si>
    <t>Spider L3</t>
  </si>
  <si>
    <t>019.05.L-E</t>
  </si>
  <si>
    <t>Fangio</t>
  </si>
  <si>
    <t>019.08.XXL-M</t>
  </si>
  <si>
    <t>Pulsar M1</t>
  </si>
  <si>
    <t>020.01.M-M</t>
  </si>
  <si>
    <t>Pulsar XL1</t>
  </si>
  <si>
    <t>020.01.XL-M</t>
  </si>
  <si>
    <t>Total VOLUMES</t>
  </si>
  <si>
    <t>Hawaï</t>
  </si>
  <si>
    <t>010.09.MEG-H</t>
  </si>
  <si>
    <t>Shirahama</t>
  </si>
  <si>
    <t>010.10.MEG-H</t>
  </si>
  <si>
    <t>Oahu</t>
  </si>
  <si>
    <t>010.11.MEG-H</t>
  </si>
  <si>
    <t>Raptor</t>
  </si>
  <si>
    <t>017.05.S-M</t>
  </si>
  <si>
    <t>Shadows</t>
  </si>
  <si>
    <t>017.02.XXL-M</t>
  </si>
  <si>
    <t>Fender</t>
  </si>
  <si>
    <t>017.02.MEG-E</t>
  </si>
  <si>
    <t>Flag</t>
  </si>
  <si>
    <t>017.03.MEG-E</t>
  </si>
  <si>
    <t>Cocoa</t>
  </si>
  <si>
    <t>019.11.L-E</t>
  </si>
  <si>
    <t>Atole</t>
  </si>
  <si>
    <t>019.13.MEG-E</t>
  </si>
  <si>
    <t>Pulsar XL2</t>
  </si>
  <si>
    <t>020.02.XL-H</t>
  </si>
  <si>
    <t>Pulsar XL3</t>
  </si>
  <si>
    <t>020.03.XL-M</t>
  </si>
  <si>
    <t>Boomerang</t>
  </si>
  <si>
    <t>Sydney XS1</t>
  </si>
  <si>
    <t>021.01.XS-H</t>
  </si>
  <si>
    <t>Sydney XS2</t>
  </si>
  <si>
    <t>021.02.XS-H</t>
  </si>
  <si>
    <t>Weapon S1</t>
  </si>
  <si>
    <t>021.02.S-H</t>
  </si>
  <si>
    <t>Weapon S2</t>
  </si>
  <si>
    <t>021.03.S-H</t>
  </si>
  <si>
    <t>Spirit</t>
  </si>
  <si>
    <t>021.06.S-M</t>
  </si>
  <si>
    <t>Killer M2</t>
  </si>
  <si>
    <t>021.02.M-M</t>
  </si>
  <si>
    <t>Song L1</t>
  </si>
  <si>
    <t>021.01.L-H</t>
  </si>
  <si>
    <t>Song L2</t>
  </si>
  <si>
    <t>021.02.L-M</t>
  </si>
  <si>
    <t>Song L5</t>
  </si>
  <si>
    <t>021.05.L-E</t>
  </si>
  <si>
    <t>Line</t>
  </si>
  <si>
    <t>021.06.L-M</t>
  </si>
  <si>
    <t>Weapon L2</t>
  </si>
  <si>
    <t>021.08.L-H</t>
  </si>
  <si>
    <t>Rarrk</t>
  </si>
  <si>
    <t>021.09.L-E</t>
  </si>
  <si>
    <t>Inuit L1</t>
  </si>
  <si>
    <t>021.10.L-E</t>
  </si>
  <si>
    <t>Tribal XL1</t>
  </si>
  <si>
    <t>021.01.XL-H</t>
  </si>
  <si>
    <t>Tribal XL2</t>
  </si>
  <si>
    <t>021.02.XL-M</t>
  </si>
  <si>
    <t>Arbor XL1</t>
  </si>
  <si>
    <t>021.03.XL-H</t>
  </si>
  <si>
    <t>Arbor XL2</t>
  </si>
  <si>
    <t>021.04.XL-M</t>
  </si>
  <si>
    <t>Nomade XL1</t>
  </si>
  <si>
    <t>021.05.XL-E</t>
  </si>
  <si>
    <t>Nomade XL2</t>
  </si>
  <si>
    <t>021.06.XL-E</t>
  </si>
  <si>
    <t>Weapon XL1</t>
  </si>
  <si>
    <t>021.07.XL-H</t>
  </si>
  <si>
    <t>Inuit XL2</t>
  </si>
  <si>
    <t>021.09.XL-E</t>
  </si>
  <si>
    <t>Tribal XL3</t>
  </si>
  <si>
    <t>021.10.XL-E</t>
  </si>
  <si>
    <t>Ultimate</t>
  </si>
  <si>
    <t>021.01.XXL-H</t>
  </si>
  <si>
    <t>Elder</t>
  </si>
  <si>
    <t>021.02.XXL-M</t>
  </si>
  <si>
    <t>Outback</t>
  </si>
  <si>
    <t>021.03.XXL-M</t>
  </si>
  <si>
    <t>Sacral</t>
  </si>
  <si>
    <t>021.04.XXL-M</t>
  </si>
  <si>
    <t>Infinite</t>
  </si>
  <si>
    <t>021.01.MEG-H</t>
  </si>
  <si>
    <t>Intuition mega 1</t>
  </si>
  <si>
    <t>021.03.MEG-E</t>
  </si>
  <si>
    <t>Intuition mega 2</t>
  </si>
  <si>
    <t>021.04.MEG-E</t>
  </si>
  <si>
    <t>Intuition mega 3</t>
  </si>
  <si>
    <t>021.05.MEG-M</t>
  </si>
  <si>
    <t>Scoop</t>
  </si>
  <si>
    <t>Pinch</t>
  </si>
  <si>
    <t>Tube</t>
  </si>
  <si>
    <t>Lame</t>
  </si>
  <si>
    <t>BoomRamp</t>
  </si>
  <si>
    <t>BoomJump</t>
  </si>
  <si>
    <t xml:space="preserve"> Taji</t>
  </si>
  <si>
    <t>Taji bubble</t>
  </si>
  <si>
    <t>VOL.F.021-E</t>
  </si>
  <si>
    <t>VOL.F.022-E</t>
  </si>
  <si>
    <t>VOL.F.023-M</t>
  </si>
  <si>
    <t>VOL.F.024-M</t>
  </si>
  <si>
    <t>VOL.F.025-M</t>
  </si>
  <si>
    <t>VOL.F.027-E</t>
  </si>
  <si>
    <t>VOL.F.028-E</t>
  </si>
  <si>
    <t>VOL.F.029-E</t>
  </si>
  <si>
    <t>VOL.F.030-M</t>
  </si>
  <si>
    <t>VOL.F.031-H</t>
  </si>
  <si>
    <t>VOL.F.032-M</t>
  </si>
  <si>
    <t>VOL.F.035-M</t>
  </si>
  <si>
    <t>VOL.F.036-M</t>
  </si>
  <si>
    <t>White</t>
  </si>
  <si>
    <t>Style - Range</t>
  </si>
  <si>
    <t>XXL 1</t>
  </si>
  <si>
    <t>100.01.XXL-M</t>
  </si>
  <si>
    <t>XXL 2</t>
  </si>
  <si>
    <t>100.02.XXL-E</t>
  </si>
  <si>
    <t>XXL 3</t>
  </si>
  <si>
    <t>100.03.XXL-M</t>
  </si>
  <si>
    <t>XXL 4</t>
  </si>
  <si>
    <t>100.04.XXL-M</t>
  </si>
  <si>
    <t>XXL 5</t>
  </si>
  <si>
    <t>100.05.XXL-M</t>
  </si>
  <si>
    <t>XXL 6</t>
  </si>
  <si>
    <t>100.06.XXL-M</t>
  </si>
  <si>
    <t>MEG 1</t>
  </si>
  <si>
    <t>100.01.MEG-H</t>
  </si>
  <si>
    <t>MEG 2</t>
  </si>
  <si>
    <t>100.02.MEG-H</t>
  </si>
  <si>
    <t>MEG 3</t>
  </si>
  <si>
    <t>100.03.MEG-M</t>
  </si>
  <si>
    <t>MEG 4</t>
  </si>
  <si>
    <t>100.04.MEG-M</t>
  </si>
  <si>
    <t>MEG 5</t>
  </si>
  <si>
    <t>100.05.MEG.H</t>
  </si>
  <si>
    <t>MEG 6</t>
  </si>
  <si>
    <t>100.06.MEG-E</t>
  </si>
  <si>
    <t>MEG 7</t>
  </si>
  <si>
    <t>100.07.MEG-H</t>
  </si>
  <si>
    <t>MEG 8</t>
  </si>
  <si>
    <t>100.08.MEG-M</t>
  </si>
  <si>
    <t>MEG 9</t>
  </si>
  <si>
    <t>100.09.MEG-M</t>
  </si>
  <si>
    <t>US green</t>
  </si>
  <si>
    <t>Grey</t>
  </si>
  <si>
    <t>Sets</t>
  </si>
  <si>
    <t>Taji 2</t>
  </si>
  <si>
    <t>VOL.F.033-M</t>
  </si>
  <si>
    <t>Taji 3</t>
  </si>
  <si>
    <t>VOL.F.034-H</t>
  </si>
  <si>
    <t>Taji 4</t>
  </si>
  <si>
    <t>VOL.F.041-M</t>
  </si>
  <si>
    <t>Taji Bubble 2</t>
  </si>
  <si>
    <t>VOL.F.037-E</t>
  </si>
  <si>
    <t>Taji Bubble 4</t>
  </si>
  <si>
    <t>VOL.F.039-E</t>
  </si>
  <si>
    <t>Taji Bubble 5</t>
  </si>
  <si>
    <t>VOL.F.040-M</t>
  </si>
  <si>
    <t>Taji Slab 1</t>
  </si>
  <si>
    <t>VOL.F.042-H</t>
  </si>
  <si>
    <t>Taji Slab 2</t>
  </si>
  <si>
    <t>VOL.F.043-M</t>
  </si>
  <si>
    <t>Taji Slab 3</t>
  </si>
  <si>
    <t>VOL.F.044-H</t>
  </si>
  <si>
    <t>Taji Slab 4</t>
  </si>
  <si>
    <t>VOL.F.045-M</t>
  </si>
  <si>
    <t>Taji Slab 5</t>
  </si>
  <si>
    <t>VOL.F.046-M</t>
  </si>
  <si>
    <t>Taji Pinch 6</t>
  </si>
  <si>
    <t>VOL.F.052-M</t>
  </si>
  <si>
    <t>Taji Pinch 7</t>
  </si>
  <si>
    <t>VOL.F.053-H</t>
  </si>
  <si>
    <t>Taji Pinch 8</t>
  </si>
  <si>
    <t>VOL.F.054-E</t>
  </si>
  <si>
    <t>Taji Pinch 9</t>
  </si>
  <si>
    <t>VOL.F.055-H</t>
  </si>
  <si>
    <t>Taji Pinch 10</t>
  </si>
  <si>
    <t>VOL.F.056-E</t>
  </si>
  <si>
    <t>VOL.F.057-E</t>
  </si>
  <si>
    <t>VOL.F.058-E</t>
  </si>
  <si>
    <t>VOL.F.059-E</t>
  </si>
  <si>
    <t>Wave 4</t>
  </si>
  <si>
    <t>VOL.F.060-E</t>
  </si>
  <si>
    <t>Wave 6</t>
  </si>
  <si>
    <t>VOL.F.062-M</t>
  </si>
  <si>
    <t>Wave 7</t>
  </si>
  <si>
    <t>VOL.F.063-E</t>
  </si>
  <si>
    <t>Wave 8</t>
  </si>
  <si>
    <t>VOL.F.064-M</t>
  </si>
  <si>
    <t>black 9005</t>
  </si>
  <si>
    <t>blue 5015</t>
  </si>
  <si>
    <t>yellow 1018</t>
  </si>
  <si>
    <t>red 3020</t>
  </si>
  <si>
    <t>White 9010</t>
  </si>
  <si>
    <t>green 6037</t>
  </si>
  <si>
    <t>violet 1008</t>
  </si>
  <si>
    <t>Scoop 1</t>
  </si>
  <si>
    <t>Scoop 2</t>
  </si>
  <si>
    <t>Pinch 1</t>
  </si>
  <si>
    <t>Pinch 2</t>
  </si>
  <si>
    <t>Tube 1</t>
  </si>
  <si>
    <t>Tube 2</t>
  </si>
  <si>
    <t>Tube 3</t>
  </si>
  <si>
    <t>Tube 4</t>
  </si>
  <si>
    <t>Tube 5</t>
  </si>
  <si>
    <t>Lame 1</t>
  </si>
  <si>
    <t>BoomRamp 1</t>
  </si>
  <si>
    <t>BoomRamp 2</t>
  </si>
  <si>
    <t>BoomRamp 3</t>
  </si>
  <si>
    <t>BoomRamp 4</t>
  </si>
  <si>
    <t>BoomRamp 5</t>
  </si>
  <si>
    <t>BoomJump 1</t>
  </si>
  <si>
    <t>BoomJump 2</t>
  </si>
  <si>
    <t>BoomJump 3</t>
  </si>
  <si>
    <t>BoomJump 4</t>
  </si>
  <si>
    <t>BoomJump 5</t>
  </si>
  <si>
    <t>BoomJump 6</t>
  </si>
  <si>
    <t xml:space="preserve"> Taji 1</t>
  </si>
  <si>
    <t>Taji bubble 1</t>
  </si>
  <si>
    <t>Taji Slab</t>
  </si>
  <si>
    <t>Taji Pinch</t>
  </si>
  <si>
    <t>Taji Pinch 1 DT</t>
  </si>
  <si>
    <t>VOL.F.076-M</t>
  </si>
  <si>
    <t>Taji Pinch 2 DT</t>
  </si>
  <si>
    <t>VOL.F.077-M</t>
  </si>
  <si>
    <t>Taji Pinch 3 DT</t>
  </si>
  <si>
    <t>VOL.F.078-M</t>
  </si>
  <si>
    <t>Taji Pinch 4 DT</t>
  </si>
  <si>
    <t>VOL.F.079-E</t>
  </si>
  <si>
    <t>Taji Pinch 5 DT</t>
  </si>
  <si>
    <t>VOL.F.080-H</t>
  </si>
  <si>
    <t>Taji Pinch 6 DT</t>
  </si>
  <si>
    <t>VOL.F.081-M</t>
  </si>
  <si>
    <t>Taji Pinch 7 DT</t>
  </si>
  <si>
    <t>VOL.F.082-H</t>
  </si>
  <si>
    <t>Taji Pinch 8 DT</t>
  </si>
  <si>
    <t>VOL.F.083-E</t>
  </si>
  <si>
    <t>Taji Pinch 9 DT</t>
  </si>
  <si>
    <t>VOL.F.084-H</t>
  </si>
  <si>
    <t>Grey 7046</t>
  </si>
  <si>
    <t>Not available</t>
  </si>
  <si>
    <t>Wave 1 DT</t>
  </si>
  <si>
    <t>Wave 2 DT</t>
  </si>
  <si>
    <t>Wave 3 DT</t>
  </si>
  <si>
    <t>Lift</t>
  </si>
  <si>
    <t>Lift L 2</t>
  </si>
  <si>
    <t>023.04.L</t>
  </si>
  <si>
    <t>Lift L3</t>
  </si>
  <si>
    <t>023.05.L</t>
  </si>
  <si>
    <t>Lift XL1</t>
  </si>
  <si>
    <t>023.15.XL</t>
  </si>
  <si>
    <t>Lift XL2</t>
  </si>
  <si>
    <t>023.16.XL</t>
  </si>
  <si>
    <t>Lift XL3</t>
  </si>
  <si>
    <t>023.17.XL</t>
  </si>
  <si>
    <t>Lift XXL1</t>
  </si>
  <si>
    <t>023.20.XXL</t>
  </si>
  <si>
    <t>Taji</t>
  </si>
  <si>
    <t>Shape Rider</t>
  </si>
  <si>
    <t>022.18.MEG</t>
  </si>
  <si>
    <t>022.19.MEG</t>
  </si>
  <si>
    <t xml:space="preserve">Riverside 16 XXL </t>
  </si>
  <si>
    <t>022.37.XXL</t>
  </si>
  <si>
    <t xml:space="preserve">Riverside 17 XXL </t>
  </si>
  <si>
    <t>022.38.XXL</t>
  </si>
  <si>
    <t xml:space="preserve">Riverside 18 XXL </t>
  </si>
  <si>
    <t>022.39.XXL</t>
  </si>
  <si>
    <t>Riverside 19 MEG</t>
  </si>
  <si>
    <t>022.40.MEG</t>
  </si>
  <si>
    <t>Riverside 20 MEG</t>
  </si>
  <si>
    <t>022.41.MEG</t>
  </si>
  <si>
    <t>Riverside 21 MEG</t>
  </si>
  <si>
    <t>022.42.MEG</t>
  </si>
  <si>
    <t>Sunside 17 MEG</t>
  </si>
  <si>
    <t>022.59.MEG</t>
  </si>
  <si>
    <t>Sunside 18 MEG</t>
  </si>
  <si>
    <t>022.60.MEG</t>
  </si>
  <si>
    <t>Pebble 3 XS</t>
  </si>
  <si>
    <t>022.03.XS</t>
  </si>
  <si>
    <t>Pebble 4 S</t>
  </si>
  <si>
    <t>022.04.S</t>
  </si>
  <si>
    <t>Pebble 5 S</t>
  </si>
  <si>
    <t>022.05.S</t>
  </si>
  <si>
    <t>Breakside 1 L/XS</t>
  </si>
  <si>
    <t>022.06.L</t>
  </si>
  <si>
    <t>Breakside 2 L/M</t>
  </si>
  <si>
    <t>022.07.L</t>
  </si>
  <si>
    <t xml:space="preserve">Breakside 3 XL/M </t>
  </si>
  <si>
    <t>022.08.XL</t>
  </si>
  <si>
    <t>Breakside 4 XL/M</t>
  </si>
  <si>
    <t>022.09.XL</t>
  </si>
  <si>
    <t xml:space="preserve">Breakiside 5 XL/M </t>
  </si>
  <si>
    <t>022.10.XL</t>
  </si>
  <si>
    <t xml:space="preserve">Breakside 6 XXL/M </t>
  </si>
  <si>
    <t>022.11.XXL</t>
  </si>
  <si>
    <t xml:space="preserve">Breakside 7 XXL/L </t>
  </si>
  <si>
    <t>022.12.XXL</t>
  </si>
  <si>
    <t xml:space="preserve">Breakside 8 XXL/L </t>
  </si>
  <si>
    <t>022.13.XXL</t>
  </si>
  <si>
    <t>Breakside 9 XXL/L</t>
  </si>
  <si>
    <t>022.14.XXL</t>
  </si>
  <si>
    <t>Breakside 10 XXL/XL</t>
  </si>
  <si>
    <t>022.15.XXL</t>
  </si>
  <si>
    <t>Breakside 11 MEG/XL</t>
  </si>
  <si>
    <t>022.16.MEG</t>
  </si>
  <si>
    <t>Breakside 12 MEG/XL</t>
  </si>
  <si>
    <t>022.17.MEG</t>
  </si>
  <si>
    <t>Breakside 13 MEG/XL</t>
  </si>
  <si>
    <t>Breakside 14 MEG/XL</t>
  </si>
  <si>
    <t>Breakside 15 MEG/XXL</t>
  </si>
  <si>
    <t>022.20.MEG</t>
  </si>
  <si>
    <t>Breakside 16 MEG/XXL</t>
  </si>
  <si>
    <t>022.21.MEG</t>
  </si>
  <si>
    <t xml:space="preserve">Riverside 1 M </t>
  </si>
  <si>
    <t>022.22.M</t>
  </si>
  <si>
    <t xml:space="preserve">Riverside 2 M </t>
  </si>
  <si>
    <t>022.23.M</t>
  </si>
  <si>
    <t xml:space="preserve">Riverside 3 M </t>
  </si>
  <si>
    <t>022.24.M</t>
  </si>
  <si>
    <t xml:space="preserve">Riverside 4 M </t>
  </si>
  <si>
    <t>022.25.M</t>
  </si>
  <si>
    <t xml:space="preserve">Riverside 6 M </t>
  </si>
  <si>
    <t>022.27.M</t>
  </si>
  <si>
    <t xml:space="preserve">Riverside 7 L </t>
  </si>
  <si>
    <t>022.28.L</t>
  </si>
  <si>
    <t xml:space="preserve">Riverside 8 L </t>
  </si>
  <si>
    <t>022.29.L</t>
  </si>
  <si>
    <t xml:space="preserve">Riverside 9 L </t>
  </si>
  <si>
    <t>022.30.L</t>
  </si>
  <si>
    <t xml:space="preserve">Riverside 10 XL </t>
  </si>
  <si>
    <t>022.31.XL</t>
  </si>
  <si>
    <t xml:space="preserve">Riverside 11 XL </t>
  </si>
  <si>
    <t>022.32.XL</t>
  </si>
  <si>
    <t>Riverside 12 XL</t>
  </si>
  <si>
    <t>022.33.XL</t>
  </si>
  <si>
    <t xml:space="preserve">Riverside 13 XXL </t>
  </si>
  <si>
    <t>022.34.XXL</t>
  </si>
  <si>
    <t xml:space="preserve">Riverside 14 XXL </t>
  </si>
  <si>
    <t>022.35.XXL</t>
  </si>
  <si>
    <t>Sunside 1 M</t>
  </si>
  <si>
    <t>022.43.M</t>
  </si>
  <si>
    <t>Sunside 3 L</t>
  </si>
  <si>
    <t>022.45.L</t>
  </si>
  <si>
    <t>Sunside 4 L</t>
  </si>
  <si>
    <t>022.46.L</t>
  </si>
  <si>
    <t>Sunside 5 L</t>
  </si>
  <si>
    <t>022.47.L</t>
  </si>
  <si>
    <t>Sunside 6 XL</t>
  </si>
  <si>
    <t>022.48.XL</t>
  </si>
  <si>
    <t>Sunside 7 XL</t>
  </si>
  <si>
    <t>022.49.XL</t>
  </si>
  <si>
    <t>Sunside 8 XL</t>
  </si>
  <si>
    <t>022.50.XL</t>
  </si>
  <si>
    <t>Sunside 9 XL</t>
  </si>
  <si>
    <t>022.51.XL</t>
  </si>
  <si>
    <t>Sunside 11 XXL</t>
  </si>
  <si>
    <t>022.53.XXL</t>
  </si>
  <si>
    <t>Sunside 12 XXL</t>
  </si>
  <si>
    <t>022.54.XXL</t>
  </si>
  <si>
    <t>Sunside 13 XXL</t>
  </si>
  <si>
    <t>022.55.XXL</t>
  </si>
  <si>
    <t>Sunside 14 XXL</t>
  </si>
  <si>
    <t>022.56.XXL</t>
  </si>
  <si>
    <t>Sunside 15 XXL</t>
  </si>
  <si>
    <t>022.57.XXL</t>
  </si>
  <si>
    <t>Sunside 16 XXL</t>
  </si>
  <si>
    <t>022.58.XXL</t>
  </si>
  <si>
    <t>Taji Pinch L1</t>
  </si>
  <si>
    <t>024.04.L</t>
  </si>
  <si>
    <t>Taji Pinch XL1</t>
  </si>
  <si>
    <t>024.05.XL</t>
  </si>
  <si>
    <t>Taji Pinch XL2</t>
  </si>
  <si>
    <t>024.06.XL</t>
  </si>
  <si>
    <t>Taji Pinch XXL1</t>
  </si>
  <si>
    <t>024.07.XXL</t>
  </si>
  <si>
    <t>Taji Pinch XXL2</t>
  </si>
  <si>
    <t>024.08.XXL</t>
  </si>
  <si>
    <t>Taji Pinch MEG 1</t>
  </si>
  <si>
    <t>024.09.MEG</t>
  </si>
  <si>
    <t>Taji Pinch MEG 9</t>
  </si>
  <si>
    <t>024.27.MEG</t>
  </si>
  <si>
    <t>Taji Pinch MEG 5</t>
  </si>
  <si>
    <t>024.23.MEG</t>
  </si>
  <si>
    <t>Taji Pinch MEG 10</t>
  </si>
  <si>
    <t>024.28.MEG</t>
  </si>
  <si>
    <t>Taji Pinch MEG 11</t>
  </si>
  <si>
    <t>024.29.MEG</t>
  </si>
  <si>
    <t>No of holds in set</t>
  </si>
  <si>
    <t>No of sets</t>
  </si>
  <si>
    <t>No of holds</t>
  </si>
  <si>
    <t>No of holds in sets</t>
  </si>
  <si>
    <t>No of pieces</t>
  </si>
  <si>
    <t>Range</t>
  </si>
  <si>
    <t>Subset.</t>
  </si>
  <si>
    <t>Holds/Set</t>
  </si>
  <si>
    <t>Bright Yellow</t>
  </si>
  <si>
    <t>Traffic red</t>
  </si>
  <si>
    <t>Sky Blue</t>
  </si>
  <si>
    <t xml:space="preserve"> Jet Black</t>
  </si>
  <si>
    <t xml:space="preserve"> Fluoro Orange</t>
  </si>
  <si>
    <t>Fluoro Green</t>
  </si>
  <si>
    <t>Fluoro Pink</t>
  </si>
  <si>
    <t>Signal Violet</t>
  </si>
  <si>
    <t>Set Qty.</t>
  </si>
  <si>
    <t>Holds Qty.</t>
  </si>
  <si>
    <t>XXXL-M</t>
  </si>
  <si>
    <t>029.01</t>
  </si>
  <si>
    <t>029.02</t>
  </si>
  <si>
    <t>XXXL-H</t>
  </si>
  <si>
    <t>029.03</t>
  </si>
  <si>
    <t>XXL-H</t>
  </si>
  <si>
    <t>029.04</t>
  </si>
  <si>
    <t>XL-E</t>
  </si>
  <si>
    <t xml:space="preserve">029.05 </t>
  </si>
  <si>
    <t xml:space="preserve">029.06 </t>
  </si>
  <si>
    <t>M-E</t>
  </si>
  <si>
    <t>029.08</t>
  </si>
  <si>
    <t>M-M</t>
  </si>
  <si>
    <t>029.09</t>
  </si>
  <si>
    <t>M-H</t>
  </si>
  <si>
    <t>029.12</t>
  </si>
  <si>
    <t>XXXL-E</t>
  </si>
  <si>
    <t>028.01</t>
  </si>
  <si>
    <t>028.02</t>
  </si>
  <si>
    <t>028.03</t>
  </si>
  <si>
    <t>028.04</t>
  </si>
  <si>
    <t>028.05</t>
  </si>
  <si>
    <t>XXL-E</t>
  </si>
  <si>
    <t>028.06</t>
  </si>
  <si>
    <t>XXL-M</t>
  </si>
  <si>
    <t>028.07</t>
  </si>
  <si>
    <t>028.08</t>
  </si>
  <si>
    <t>XL-M</t>
  </si>
  <si>
    <t>028.09</t>
  </si>
  <si>
    <t>028.11</t>
  </si>
  <si>
    <t>028.13</t>
  </si>
  <si>
    <t>028.14</t>
  </si>
  <si>
    <t>L-M</t>
  </si>
  <si>
    <t>028.15</t>
  </si>
  <si>
    <t>028.16</t>
  </si>
  <si>
    <t>028.18</t>
  </si>
  <si>
    <t>S-H</t>
  </si>
  <si>
    <t>028.19</t>
  </si>
  <si>
    <t>028.21</t>
  </si>
  <si>
    <t>028.24</t>
  </si>
  <si>
    <t>028.25</t>
  </si>
  <si>
    <t>028.26</t>
  </si>
  <si>
    <t>028.27</t>
  </si>
  <si>
    <t>028.33</t>
  </si>
  <si>
    <t>L-H</t>
  </si>
  <si>
    <t>028.35</t>
  </si>
  <si>
    <t>028.36</t>
  </si>
  <si>
    <t>028.38</t>
  </si>
  <si>
    <t>028.40</t>
  </si>
  <si>
    <t>XL-H</t>
  </si>
  <si>
    <t>027.11</t>
  </si>
  <si>
    <t>027.24</t>
  </si>
  <si>
    <t>027.25</t>
  </si>
  <si>
    <t>027.26</t>
  </si>
  <si>
    <t>027.27</t>
  </si>
  <si>
    <t>027.28</t>
  </si>
  <si>
    <t>L-E</t>
  </si>
  <si>
    <t>027.29</t>
  </si>
  <si>
    <t>027.30</t>
  </si>
  <si>
    <t>027.31</t>
  </si>
  <si>
    <t>027.32</t>
  </si>
  <si>
    <t>027.33</t>
  </si>
  <si>
    <t>027.34</t>
  </si>
  <si>
    <t>027.35</t>
  </si>
  <si>
    <t>027.36</t>
  </si>
  <si>
    <t>027.37</t>
  </si>
  <si>
    <t>026.01</t>
  </si>
  <si>
    <t>026.02</t>
  </si>
  <si>
    <t>026.03</t>
  </si>
  <si>
    <t>026.04</t>
  </si>
  <si>
    <t>026.06</t>
  </si>
  <si>
    <t>026.07</t>
  </si>
  <si>
    <t>026.08</t>
  </si>
  <si>
    <t>026.10</t>
  </si>
  <si>
    <t>026.11</t>
  </si>
  <si>
    <t>026.12</t>
  </si>
  <si>
    <t>026.13</t>
  </si>
  <si>
    <t>026.14</t>
  </si>
  <si>
    <t>026.15</t>
  </si>
  <si>
    <t>026.18</t>
  </si>
  <si>
    <t>026.19</t>
  </si>
  <si>
    <t>XS-H</t>
  </si>
  <si>
    <t>026.20</t>
  </si>
  <si>
    <t>026.21</t>
  </si>
  <si>
    <t>026.22</t>
  </si>
  <si>
    <t>026.24</t>
  </si>
  <si>
    <t>026.28</t>
  </si>
  <si>
    <t>026.29</t>
  </si>
  <si>
    <t>026.30</t>
  </si>
  <si>
    <t>026.31</t>
  </si>
  <si>
    <t>026.32</t>
  </si>
  <si>
    <t>026.33</t>
  </si>
  <si>
    <t>026.35</t>
  </si>
  <si>
    <t>026.36</t>
  </si>
  <si>
    <t>026.37</t>
  </si>
  <si>
    <t>026.38</t>
  </si>
  <si>
    <t>026.39</t>
  </si>
  <si>
    <t>026.40</t>
  </si>
  <si>
    <t>026.41</t>
  </si>
  <si>
    <t>026.42</t>
  </si>
  <si>
    <t>026.43</t>
  </si>
  <si>
    <t>026.44</t>
  </si>
  <si>
    <t>026.45</t>
  </si>
  <si>
    <t>026.46</t>
  </si>
  <si>
    <t>026.47</t>
  </si>
  <si>
    <t>026.48</t>
  </si>
  <si>
    <t>026.49</t>
  </si>
  <si>
    <t>026.50</t>
  </si>
  <si>
    <t>026.51</t>
  </si>
  <si>
    <t>026.58</t>
  </si>
  <si>
    <t>026.59</t>
  </si>
  <si>
    <t>026.60</t>
  </si>
  <si>
    <t>026.61</t>
  </si>
  <si>
    <t>026.62</t>
  </si>
  <si>
    <t>026.63</t>
  </si>
  <si>
    <t>026.64</t>
  </si>
  <si>
    <t>026.65</t>
  </si>
  <si>
    <t>026.66</t>
  </si>
  <si>
    <t>026.67</t>
  </si>
  <si>
    <t>026.68</t>
  </si>
  <si>
    <t>026.69</t>
  </si>
  <si>
    <t>026.70</t>
  </si>
  <si>
    <t>026.71</t>
  </si>
  <si>
    <t>025.06</t>
  </si>
  <si>
    <t>025.07</t>
  </si>
  <si>
    <t>025.09</t>
  </si>
  <si>
    <t>022.01</t>
  </si>
  <si>
    <t>VOLUMES</t>
  </si>
  <si>
    <t>Traffic White</t>
  </si>
  <si>
    <t>Qty</t>
  </si>
  <si>
    <t>M</t>
  </si>
  <si>
    <t>V01.01</t>
  </si>
  <si>
    <t>V01.02</t>
  </si>
  <si>
    <t>V01.03</t>
  </si>
  <si>
    <t>V.04.03</t>
  </si>
  <si>
    <t>V.04.04</t>
  </si>
  <si>
    <t>L</t>
  </si>
  <si>
    <t>V.05.01</t>
  </si>
  <si>
    <t>V.05.02</t>
  </si>
  <si>
    <t>V.05.03</t>
  </si>
  <si>
    <t>V.05.04</t>
  </si>
  <si>
    <t>V.05.05</t>
  </si>
  <si>
    <t>S</t>
  </si>
  <si>
    <t>V.06.05</t>
  </si>
  <si>
    <t>V.07.01</t>
  </si>
  <si>
    <t>V.07.02</t>
  </si>
  <si>
    <t>V.07.03</t>
  </si>
  <si>
    <t>V.07.04</t>
  </si>
  <si>
    <t>V.07.06</t>
  </si>
  <si>
    <t>V.08.01</t>
  </si>
  <si>
    <t>V.08.02</t>
  </si>
  <si>
    <t>V.08.03</t>
  </si>
  <si>
    <t>V.08.04</t>
  </si>
  <si>
    <t>V.08.05</t>
  </si>
  <si>
    <t>Name</t>
  </si>
  <si>
    <t>Holds</t>
  </si>
  <si>
    <t>Weight</t>
  </si>
  <si>
    <t>Yellow</t>
  </si>
  <si>
    <t>Orange</t>
  </si>
  <si>
    <t>Light Blue</t>
  </si>
  <si>
    <t>Red</t>
  </si>
  <si>
    <t>Purple</t>
  </si>
  <si>
    <t>Blue</t>
  </si>
  <si>
    <t>Green</t>
  </si>
  <si>
    <t>Black</t>
  </si>
  <si>
    <t>Fl.Yellow</t>
  </si>
  <si>
    <t>Fl.Orange</t>
  </si>
  <si>
    <t>Fl.Pink</t>
  </si>
  <si>
    <t>Fl.Green</t>
  </si>
  <si>
    <t>Pcs</t>
  </si>
  <si>
    <t>Competition style</t>
  </si>
  <si>
    <t>Drops 1</t>
  </si>
  <si>
    <t>Volumes</t>
  </si>
  <si>
    <t>Size</t>
  </si>
  <si>
    <t>Evolution Fiberglass - Set 1 Dual-tex</t>
  </si>
  <si>
    <t>XXXS-M</t>
  </si>
  <si>
    <t>Evolution Fiberglass - Set 2 Dual-tex</t>
  </si>
  <si>
    <t>CHERGA 13-1</t>
  </si>
  <si>
    <t>1 XS</t>
  </si>
  <si>
    <t>CHERGA 13-2</t>
  </si>
  <si>
    <t>1 S</t>
  </si>
  <si>
    <t>YURGAN 12-1</t>
  </si>
  <si>
    <t>YURGAN 12-2</t>
  </si>
  <si>
    <t>YURGAN 12-3</t>
  </si>
  <si>
    <t>YURGAN 12-4</t>
  </si>
  <si>
    <t>1 M</t>
  </si>
  <si>
    <t>HURKA 11-2</t>
  </si>
  <si>
    <t>ODAYA 10-1</t>
  </si>
  <si>
    <t>ODAYA 10-2</t>
  </si>
  <si>
    <t>ODAYA 10-3</t>
  </si>
  <si>
    <t>ODAYA 10-4</t>
  </si>
  <si>
    <t>1 L</t>
  </si>
  <si>
    <t>RID 9-2</t>
  </si>
  <si>
    <t>RID 9-3</t>
  </si>
  <si>
    <t>STAN 8-1</t>
  </si>
  <si>
    <t>STAN 8-2</t>
  </si>
  <si>
    <t>DUVAR 6-2</t>
  </si>
  <si>
    <t>KX083</t>
  </si>
  <si>
    <t>KX076</t>
  </si>
  <si>
    <t>KX099</t>
  </si>
  <si>
    <t>KX100</t>
  </si>
  <si>
    <t>STR 08L</t>
  </si>
  <si>
    <t>STR 08M-L</t>
  </si>
  <si>
    <t>Sofi</t>
  </si>
  <si>
    <t>Ledge</t>
  </si>
  <si>
    <t>Floyd</t>
  </si>
  <si>
    <t>AIX holds</t>
  </si>
  <si>
    <t>Kiltec holds</t>
  </si>
  <si>
    <t>Unit Price</t>
  </si>
  <si>
    <t>Total Price</t>
  </si>
  <si>
    <t>Price without VAT</t>
  </si>
  <si>
    <t xml:space="preserve"> Unit Price </t>
  </si>
  <si>
    <t xml:space="preserve"> Total Price </t>
  </si>
  <si>
    <t>Total price without VAT</t>
  </si>
  <si>
    <t>Total price without VAT for Volumes</t>
  </si>
  <si>
    <t>Total price without VAT for holds</t>
  </si>
  <si>
    <t>Sheet number</t>
  </si>
  <si>
    <t>Sheet name</t>
  </si>
  <si>
    <t>1.</t>
  </si>
  <si>
    <t>Cheeta Holds</t>
  </si>
  <si>
    <t>Cheeta-2018-YOG</t>
  </si>
  <si>
    <t>Fiberglass Volumes</t>
  </si>
  <si>
    <t>Flathold holds</t>
  </si>
  <si>
    <t>XCULT Polyester holds</t>
  </si>
  <si>
    <t>XCULT Fiberglass</t>
  </si>
  <si>
    <t>Kiltec</t>
  </si>
  <si>
    <t>AIX</t>
  </si>
  <si>
    <t>set</t>
  </si>
  <si>
    <t>TOTAL PRICE WITHOUT VAT</t>
  </si>
  <si>
    <t>VAT</t>
  </si>
  <si>
    <t>%</t>
  </si>
  <si>
    <t>TOTAL PRICE WITH VAT</t>
  </si>
  <si>
    <t>Business name or company name:</t>
  </si>
  <si>
    <t>Názov spoločnosti</t>
  </si>
  <si>
    <t>Registered office or place of business:</t>
  </si>
  <si>
    <t>Sídlo spoločnosti</t>
  </si>
  <si>
    <t xml:space="preserve">       ID No.:    </t>
  </si>
  <si>
    <r>
      <t xml:space="preserve">       </t>
    </r>
    <r>
      <rPr>
        <i/>
        <sz val="11"/>
        <color rgb="FF000000"/>
        <rFont val="Calibri"/>
        <family val="2"/>
      </rPr>
      <t>IČO</t>
    </r>
  </si>
  <si>
    <t xml:space="preserve">       Tax ID:</t>
  </si>
  <si>
    <t>DIČ</t>
  </si>
  <si>
    <t xml:space="preserve">VAT ID No.: </t>
  </si>
  <si>
    <t xml:space="preserve">       IČ DPH</t>
  </si>
  <si>
    <t>Legal form:</t>
  </si>
  <si>
    <t>Právna forma</t>
  </si>
  <si>
    <t>The Bank name, Country:</t>
  </si>
  <si>
    <t>Názov banky, štát</t>
  </si>
  <si>
    <t>IBAN:</t>
  </si>
  <si>
    <t>SWIFT/BIC:</t>
  </si>
  <si>
    <t>Statutory representative of company:</t>
  </si>
  <si>
    <t>Štatutárny zástupca spoločnosti</t>
  </si>
  <si>
    <t>Contact Person:</t>
  </si>
  <si>
    <t>Kontaktná osoba</t>
  </si>
  <si>
    <t>Phone No.:</t>
  </si>
  <si>
    <t>Tel. číslo</t>
  </si>
  <si>
    <t>e-mail</t>
  </si>
  <si>
    <t>date: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</si>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</sst>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Kč&quot;_-;\-* #,##0.00\ &quot;Kč&quot;_-;_-* &quot;-&quot;??\ &quot;Kč&quot;_-;_-@_-"/>
    <numFmt numFmtId="165" formatCode="#,###;#,###;&quot;-&quot;"/>
    <numFmt numFmtId="166" formatCode="_-* #,##0.00\ [$€-1]_-;\-* #,##0.00\ [$€-1]_-;_-* &quot;-&quot;??\ [$€-1]_-;_-@_-"/>
    <numFmt numFmtId="167" formatCode="_-* #,##0.00\ [$Kč-405]_-;\-* #,##0.00\ [$Kč-405]_-;_-* &quot;-&quot;??\ [$Kč-405]_-;_-@_-"/>
    <numFmt numFmtId="168" formatCode="0.000"/>
    <numFmt numFmtId="170" formatCode="_ * #,##0.00_)\ [$€-1]_ ;_ * \(#,##0.00\)\ [$€-1]_ ;_ * &quot;-&quot;??_)\ [$€-1]_ ;_ @_ "/>
    <numFmt numFmtId="172" formatCode="_-* #,##0.00\ [$€-41B]_-;\-* #,##0.00\ [$€-41B]_-;_-* &quot;-&quot;??\ [$€-41B]_-;_-@_-"/>
  </numFmts>
  <fonts count="73" x14ac:knownFonts="1">
    <font>
      <sz val="12"/>
      <color indexed="8"/>
      <name val="Verdana"/>
    </font>
    <font>
      <sz val="11"/>
      <color theme="1"/>
      <name val="Helvetica"/>
      <family val="2"/>
      <charset val="238"/>
      <scheme val="minor"/>
    </font>
    <font>
      <sz val="12"/>
      <color indexed="8"/>
      <name val="Helvetica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2"/>
      <color indexed="8"/>
      <name val="Helvetica Neue"/>
    </font>
    <font>
      <b/>
      <sz val="12"/>
      <color indexed="8"/>
      <name val="Helvetica"/>
    </font>
    <font>
      <b/>
      <sz val="12"/>
      <color indexed="8"/>
      <name val="Helvetica Neue"/>
      <charset val="238"/>
    </font>
    <font>
      <sz val="10"/>
      <color indexed="8"/>
      <name val="Arial"/>
      <family val="2"/>
      <charset val="238"/>
    </font>
    <font>
      <b/>
      <sz val="12"/>
      <color rgb="FF002060"/>
      <name val="Helvetica"/>
      <charset val="238"/>
    </font>
    <font>
      <sz val="12"/>
      <color indexed="8"/>
      <name val="Verdana"/>
      <family val="2"/>
      <charset val="238"/>
    </font>
    <font>
      <sz val="12"/>
      <color indexed="8"/>
      <name val="Helvetica Neue"/>
      <charset val="238"/>
    </font>
    <font>
      <b/>
      <sz val="12"/>
      <color rgb="FF00B050"/>
      <name val="Helvetica Neue"/>
      <charset val="238"/>
    </font>
    <font>
      <sz val="10"/>
      <color theme="1"/>
      <name val="Arial"/>
      <family val="2"/>
      <charset val="238"/>
    </font>
    <font>
      <sz val="12"/>
      <name val="Helvetica Neue"/>
      <charset val="238"/>
    </font>
    <font>
      <b/>
      <sz val="12"/>
      <name val="Helvetica"/>
    </font>
    <font>
      <sz val="10"/>
      <color indexed="8"/>
      <name val="Helvetica"/>
    </font>
    <font>
      <sz val="10"/>
      <color indexed="8"/>
      <name val="Verdana"/>
      <family val="2"/>
      <charset val="238"/>
    </font>
    <font>
      <sz val="12"/>
      <color indexed="8"/>
      <name val="Helvetica Neue"/>
      <family val="2"/>
    </font>
    <font>
      <sz val="8"/>
      <color indexed="8"/>
      <name val="Helvetica Neue"/>
    </font>
    <font>
      <sz val="9"/>
      <color indexed="8"/>
      <name val="Helvetica Neue"/>
    </font>
    <font>
      <sz val="10"/>
      <name val="Arial"/>
      <family val="2"/>
      <charset val="238"/>
    </font>
    <font>
      <sz val="11"/>
      <color indexed="8"/>
      <name val="Helvetica Neue"/>
    </font>
    <font>
      <sz val="7"/>
      <color indexed="8"/>
      <name val="Helvetica"/>
      <family val="2"/>
    </font>
    <font>
      <b/>
      <sz val="7"/>
      <color indexed="8"/>
      <name val="Helvetica"/>
      <family val="2"/>
    </font>
    <font>
      <b/>
      <sz val="7"/>
      <color indexed="10"/>
      <name val="Helvetica"/>
      <family val="2"/>
    </font>
    <font>
      <b/>
      <sz val="7"/>
      <color rgb="FFFF0000"/>
      <name val="Helvetica"/>
      <charset val="238"/>
    </font>
    <font>
      <sz val="7"/>
      <color indexed="8"/>
      <name val="Helvetica"/>
      <charset val="238"/>
    </font>
    <font>
      <sz val="7"/>
      <name val="Helvetica"/>
      <charset val="238"/>
    </font>
    <font>
      <sz val="7"/>
      <color rgb="FF000000"/>
      <name val="Helvetica"/>
      <family val="2"/>
    </font>
    <font>
      <sz val="7"/>
      <color indexed="8"/>
      <name val="Helvetica"/>
    </font>
    <font>
      <b/>
      <sz val="7"/>
      <name val="Helvetica"/>
      <charset val="238"/>
    </font>
    <font>
      <sz val="7"/>
      <name val="Helvetica"/>
    </font>
    <font>
      <b/>
      <sz val="7"/>
      <color indexed="8"/>
      <name val="Helvetica"/>
      <charset val="238"/>
    </font>
    <font>
      <sz val="7"/>
      <color indexed="10"/>
      <name val="Helvetica"/>
      <family val="2"/>
    </font>
    <font>
      <b/>
      <sz val="7"/>
      <name val="Helvetica"/>
      <family val="2"/>
    </font>
    <font>
      <sz val="7"/>
      <name val="Helvetica"/>
      <family val="2"/>
    </font>
    <font>
      <sz val="10"/>
      <color indexed="39"/>
      <name val="Helvetica"/>
      <family val="2"/>
    </font>
    <font>
      <u/>
      <sz val="11"/>
      <color indexed="40"/>
      <name val="Helvetica Neue"/>
    </font>
    <font>
      <sz val="7"/>
      <color indexed="8"/>
      <name val="Helvetica Neue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2"/>
      <color indexed="8"/>
      <name val="Helvetica Neue"/>
      <family val="2"/>
    </font>
    <font>
      <sz val="12"/>
      <color indexed="8"/>
      <name val="Helvetica"/>
      <family val="2"/>
    </font>
    <font>
      <b/>
      <sz val="12"/>
      <color indexed="8"/>
      <name val="Helvetica"/>
      <family val="2"/>
    </font>
    <font>
      <b/>
      <sz val="16"/>
      <color indexed="8"/>
      <name val="Helvetica"/>
      <family val="2"/>
    </font>
    <font>
      <b/>
      <sz val="18"/>
      <color indexed="8"/>
      <name val="Helvetica"/>
      <family val="2"/>
    </font>
    <font>
      <sz val="12"/>
      <color indexed="8"/>
      <name val="Verdana"/>
      <family val="2"/>
    </font>
    <font>
      <sz val="12"/>
      <color rgb="FF000000"/>
      <name val="Helvetica Neue"/>
      <family val="2"/>
    </font>
    <font>
      <b/>
      <sz val="12"/>
      <color rgb="FF000000"/>
      <name val="Helvetica Neue"/>
      <family val="2"/>
    </font>
    <font>
      <sz val="12"/>
      <color rgb="FF000000"/>
      <name val="Verdana"/>
      <family val="2"/>
    </font>
    <font>
      <b/>
      <sz val="9"/>
      <color rgb="FF000000"/>
      <name val="Helvetica Neue"/>
      <family val="2"/>
      <charset val="238"/>
    </font>
    <font>
      <sz val="10"/>
      <color indexed="8"/>
      <name val="Helvetica"/>
      <family val="2"/>
      <charset val="238"/>
    </font>
    <font>
      <sz val="10"/>
      <color rgb="FF000000"/>
      <name val="Helvetica Neue"/>
      <family val="2"/>
      <charset val="238"/>
    </font>
    <font>
      <sz val="10"/>
      <color indexed="8"/>
      <name val="Helvetica Neue"/>
      <family val="2"/>
      <charset val="238"/>
    </font>
    <font>
      <sz val="9"/>
      <color rgb="FF000000"/>
      <name val="Verdana"/>
      <family val="2"/>
      <charset val="238"/>
    </font>
    <font>
      <sz val="9"/>
      <color indexed="8"/>
      <name val="Helvetica Neue"/>
      <family val="2"/>
    </font>
    <font>
      <sz val="11"/>
      <color indexed="8"/>
      <name val="Helvetica Neue"/>
      <family val="2"/>
    </font>
    <font>
      <b/>
      <sz val="14"/>
      <color indexed="8"/>
      <name val="Helvetica Neue"/>
      <family val="2"/>
    </font>
    <font>
      <sz val="16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Verdana"/>
      <family val="2"/>
    </font>
    <font>
      <b/>
      <sz val="12"/>
      <color indexed="8"/>
      <name val="Verdana"/>
      <family val="2"/>
    </font>
    <font>
      <sz val="8"/>
      <name val="Verdana"/>
      <family val="2"/>
    </font>
    <font>
      <sz val="12"/>
      <name val="Helvetica Neue"/>
      <family val="2"/>
    </font>
    <font>
      <sz val="12"/>
      <color indexed="10"/>
      <name val="Helvetica Neue"/>
      <family val="2"/>
    </font>
    <font>
      <b/>
      <sz val="7"/>
      <color rgb="FFFF0000"/>
      <name val="Helvetica"/>
      <family val="2"/>
    </font>
    <font>
      <b/>
      <sz val="11"/>
      <color rgb="FF000000"/>
      <name val="Calibri"/>
      <family val="2"/>
      <charset val="238"/>
    </font>
    <font>
      <b/>
      <sz val="16"/>
      <color indexed="8"/>
      <name val="Verdana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indexed="8"/>
      <name val="Verdana"/>
      <family val="2"/>
    </font>
  </fonts>
  <fills count="6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solid">
        <fgColor indexed="15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7F3D0"/>
        <bgColor rgb="FF000000"/>
      </patternFill>
    </fill>
    <fill>
      <patternFill patternType="solid">
        <fgColor rgb="FFFFCAC1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D0EFCD"/>
        <bgColor rgb="FF000000"/>
      </patternFill>
    </fill>
    <fill>
      <patternFill patternType="solid">
        <fgColor rgb="FFFCE0FA"/>
        <bgColor rgb="FF000000"/>
      </patternFill>
    </fill>
    <fill>
      <patternFill patternType="solid">
        <fgColor rgb="FFFFCDFF"/>
        <bgColor rgb="FF000000"/>
      </patternFill>
    </fill>
    <fill>
      <patternFill patternType="solid">
        <fgColor rgb="FFFEBDB4"/>
        <bgColor rgb="FF000000"/>
      </patternFill>
    </fill>
    <fill>
      <patternFill patternType="solid">
        <fgColor rgb="FFF9F5D8"/>
        <bgColor rgb="FF000000"/>
      </patternFill>
    </fill>
    <fill>
      <patternFill patternType="solid">
        <fgColor rgb="FFF2F5D4"/>
        <bgColor indexed="64"/>
      </patternFill>
    </fill>
    <fill>
      <patternFill patternType="solid">
        <fgColor rgb="FFFFC2C3"/>
        <bgColor indexed="64"/>
      </patternFill>
    </fill>
    <fill>
      <patternFill patternType="solid">
        <fgColor rgb="FFB9CAEA"/>
        <bgColor indexed="64"/>
      </patternFill>
    </fill>
    <fill>
      <patternFill patternType="solid">
        <fgColor rgb="FFBAF2B2"/>
        <bgColor indexed="64"/>
      </patternFill>
    </fill>
    <fill>
      <patternFill patternType="solid">
        <fgColor rgb="FFEABAE3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12"/>
        <bgColor indexed="3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2"/>
      </patternFill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rgb="FFFEFEFE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E0E0E0"/>
        <bgColor rgb="FFDAFDE5"/>
      </patternFill>
    </fill>
    <fill>
      <patternFill patternType="solid">
        <fgColor rgb="FFFF6600"/>
        <bgColor rgb="FFFF9900"/>
      </patternFill>
    </fill>
    <fill>
      <patternFill patternType="solid">
        <fgColor rgb="FF00CCFF"/>
        <bgColor rgb="FF33CCCC"/>
      </patternFill>
    </fill>
    <fill>
      <patternFill patternType="solid">
        <fgColor rgb="FFFEFEFE"/>
        <bgColor rgb="FF993300"/>
      </patternFill>
    </fill>
    <fill>
      <patternFill patternType="solid">
        <fgColor rgb="FFFEB667"/>
        <bgColor rgb="FF212121"/>
      </patternFill>
    </fill>
    <fill>
      <patternFill patternType="solid">
        <fgColor rgb="FF515151"/>
        <bgColor rgb="FF0000FF"/>
      </patternFill>
    </fill>
    <fill>
      <patternFill patternType="solid">
        <fgColor rgb="FFA3A3A3"/>
        <bgColor rgb="FF33CCCC"/>
      </patternFill>
    </fill>
    <fill>
      <patternFill patternType="solid">
        <fgColor rgb="FF969696"/>
        <bgColor rgb="FF7EF900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12"/>
      </top>
      <bottom style="medium">
        <color indexed="64"/>
      </bottom>
      <diagonal/>
    </border>
    <border>
      <left/>
      <right/>
      <top style="thin">
        <color indexed="12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12"/>
      </top>
      <bottom/>
      <diagonal/>
    </border>
    <border>
      <left/>
      <right style="medium">
        <color indexed="64"/>
      </right>
      <top style="thin">
        <color indexed="12"/>
      </top>
      <bottom/>
      <diagonal/>
    </border>
    <border>
      <left style="medium">
        <color indexed="64"/>
      </left>
      <right/>
      <top style="thin">
        <color indexed="12"/>
      </top>
      <bottom style="medium">
        <color indexed="64"/>
      </bottom>
      <diagonal/>
    </border>
    <border>
      <left/>
      <right style="medium">
        <color indexed="64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 applyNumberFormat="0" applyFill="0" applyBorder="0" applyProtection="0">
      <alignment vertical="top" wrapText="1"/>
    </xf>
    <xf numFmtId="164" fontId="10" fillId="0" borderId="0" applyFont="0" applyFill="0" applyBorder="0" applyAlignment="0" applyProtection="0"/>
    <xf numFmtId="0" fontId="10" fillId="0" borderId="1" applyNumberFormat="0" applyFill="0" applyBorder="0" applyProtection="0">
      <alignment vertical="top" wrapText="1"/>
    </xf>
    <xf numFmtId="9" fontId="3" fillId="0" borderId="1" applyFont="0" applyFill="0" applyBorder="0" applyAlignment="0" applyProtection="0"/>
    <xf numFmtId="164" fontId="10" fillId="0" borderId="1" applyFont="0" applyFill="0" applyBorder="0" applyAlignment="0" applyProtection="0"/>
    <xf numFmtId="0" fontId="10" fillId="0" borderId="1" applyNumberFormat="0" applyFill="0" applyBorder="0" applyProtection="0">
      <alignment vertical="top" wrapText="1"/>
    </xf>
    <xf numFmtId="9" fontId="1" fillId="0" borderId="1" applyFont="0" applyFill="0" applyBorder="0" applyAlignment="0" applyProtection="0"/>
    <xf numFmtId="0" fontId="16" fillId="0" borderId="1" applyNumberFormat="0" applyFill="0" applyBorder="0" applyProtection="0">
      <alignment vertical="top" wrapText="1"/>
    </xf>
    <xf numFmtId="0" fontId="40" fillId="0" borderId="1"/>
  </cellStyleXfs>
  <cellXfs count="659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12" borderId="8" xfId="0" applyFont="1" applyFill="1" applyBorder="1" applyAlignment="1">
      <alignment horizontal="center" wrapText="1"/>
    </xf>
    <xf numFmtId="0" fontId="5" fillId="13" borderId="8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0" fontId="5" fillId="15" borderId="8" xfId="0" applyFont="1" applyFill="1" applyBorder="1" applyAlignment="1">
      <alignment horizontal="center" wrapText="1"/>
    </xf>
    <xf numFmtId="0" fontId="5" fillId="16" borderId="8" xfId="0" applyFont="1" applyFill="1" applyBorder="1" applyAlignment="1">
      <alignment horizontal="center" wrapText="1"/>
    </xf>
    <xf numFmtId="0" fontId="5" fillId="17" borderId="8" xfId="0" applyFont="1" applyFill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 wrapText="1"/>
    </xf>
    <xf numFmtId="0" fontId="5" fillId="12" borderId="9" xfId="0" applyFont="1" applyFill="1" applyBorder="1" applyAlignment="1">
      <alignment horizontal="center" wrapText="1"/>
    </xf>
    <xf numFmtId="0" fontId="5" fillId="13" borderId="9" xfId="0" applyFont="1" applyFill="1" applyBorder="1" applyAlignment="1">
      <alignment horizontal="center" wrapText="1"/>
    </xf>
    <xf numFmtId="0" fontId="5" fillId="14" borderId="9" xfId="0" applyFont="1" applyFill="1" applyBorder="1" applyAlignment="1">
      <alignment horizontal="center" wrapText="1"/>
    </xf>
    <xf numFmtId="0" fontId="5" fillId="15" borderId="9" xfId="0" applyFont="1" applyFill="1" applyBorder="1" applyAlignment="1">
      <alignment horizontal="center" wrapText="1"/>
    </xf>
    <xf numFmtId="0" fontId="5" fillId="16" borderId="9" xfId="0" applyFont="1" applyFill="1" applyBorder="1" applyAlignment="1">
      <alignment horizontal="center" wrapText="1"/>
    </xf>
    <xf numFmtId="0" fontId="5" fillId="17" borderId="9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center" wrapText="1"/>
    </xf>
    <xf numFmtId="0" fontId="5" fillId="13" borderId="1" xfId="0" applyFont="1" applyFill="1" applyBorder="1" applyAlignment="1">
      <alignment horizontal="center" wrapText="1"/>
    </xf>
    <xf numFmtId="0" fontId="5" fillId="14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wrapText="1"/>
    </xf>
    <xf numFmtId="0" fontId="5" fillId="16" borderId="1" xfId="0" applyFont="1" applyFill="1" applyBorder="1" applyAlignment="1">
      <alignment horizontal="center" wrapText="1"/>
    </xf>
    <xf numFmtId="0" fontId="5" fillId="17" borderId="1" xfId="0" applyFont="1" applyFill="1" applyBorder="1" applyAlignment="1">
      <alignment horizontal="center" wrapText="1"/>
    </xf>
    <xf numFmtId="165" fontId="5" fillId="2" borderId="12" xfId="0" applyNumberFormat="1" applyFont="1" applyFill="1" applyBorder="1" applyAlignment="1">
      <alignment horizontal="center" wrapText="1"/>
    </xf>
    <xf numFmtId="0" fontId="2" fillId="0" borderId="7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12" fillId="2" borderId="1" xfId="0" applyNumberFormat="1" applyFont="1" applyFill="1" applyBorder="1" applyAlignment="1">
      <alignment horizontal="left" wrapText="1"/>
    </xf>
    <xf numFmtId="0" fontId="12" fillId="2" borderId="9" xfId="0" applyNumberFormat="1" applyFont="1" applyFill="1" applyBorder="1" applyAlignment="1">
      <alignment horizontal="left" wrapText="1"/>
    </xf>
    <xf numFmtId="0" fontId="12" fillId="2" borderId="8" xfId="0" applyNumberFormat="1" applyFont="1" applyFill="1" applyBorder="1" applyAlignment="1">
      <alignment horizontal="left" wrapText="1"/>
    </xf>
    <xf numFmtId="0" fontId="2" fillId="0" borderId="0" xfId="0" applyNumberFormat="1" applyFont="1" applyFill="1" applyAlignment="1">
      <alignment vertical="top" wrapText="1"/>
    </xf>
    <xf numFmtId="0" fontId="13" fillId="0" borderId="0" xfId="0" applyFont="1" applyAlignment="1">
      <alignment horizontal="center"/>
    </xf>
    <xf numFmtId="1" fontId="0" fillId="0" borderId="0" xfId="0" applyNumberFormat="1" applyAlignment="1"/>
    <xf numFmtId="0" fontId="0" fillId="0" borderId="1" xfId="0" applyFont="1" applyBorder="1" applyAlignment="1">
      <alignment vertical="top" wrapText="1"/>
    </xf>
    <xf numFmtId="0" fontId="5" fillId="2" borderId="30" xfId="0" applyNumberFormat="1" applyFont="1" applyFill="1" applyBorder="1" applyAlignment="1">
      <alignment horizontal="center" wrapText="1"/>
    </xf>
    <xf numFmtId="0" fontId="5" fillId="12" borderId="30" xfId="0" applyFont="1" applyFill="1" applyBorder="1" applyAlignment="1">
      <alignment horizontal="center" wrapText="1"/>
    </xf>
    <xf numFmtId="0" fontId="5" fillId="13" borderId="30" xfId="0" applyFont="1" applyFill="1" applyBorder="1" applyAlignment="1">
      <alignment horizontal="center" wrapText="1"/>
    </xf>
    <xf numFmtId="0" fontId="5" fillId="14" borderId="30" xfId="0" applyFont="1" applyFill="1" applyBorder="1" applyAlignment="1">
      <alignment horizontal="center" wrapText="1"/>
    </xf>
    <xf numFmtId="0" fontId="5" fillId="15" borderId="30" xfId="0" applyFont="1" applyFill="1" applyBorder="1" applyAlignment="1">
      <alignment horizontal="center" wrapText="1"/>
    </xf>
    <xf numFmtId="0" fontId="5" fillId="16" borderId="30" xfId="0" applyFont="1" applyFill="1" applyBorder="1" applyAlignment="1">
      <alignment horizontal="center" wrapText="1"/>
    </xf>
    <xf numFmtId="0" fontId="5" fillId="17" borderId="30" xfId="0" applyFont="1" applyFill="1" applyBorder="1" applyAlignment="1">
      <alignment horizontal="center" wrapText="1"/>
    </xf>
    <xf numFmtId="0" fontId="5" fillId="12" borderId="31" xfId="0" applyFont="1" applyFill="1" applyBorder="1" applyAlignment="1">
      <alignment horizontal="center" wrapText="1"/>
    </xf>
    <xf numFmtId="0" fontId="5" fillId="13" borderId="31" xfId="0" applyFont="1" applyFill="1" applyBorder="1" applyAlignment="1">
      <alignment horizontal="center" wrapText="1"/>
    </xf>
    <xf numFmtId="0" fontId="5" fillId="14" borderId="31" xfId="0" applyFont="1" applyFill="1" applyBorder="1" applyAlignment="1">
      <alignment horizontal="center" wrapText="1"/>
    </xf>
    <xf numFmtId="0" fontId="5" fillId="15" borderId="31" xfId="0" applyFont="1" applyFill="1" applyBorder="1" applyAlignment="1">
      <alignment horizontal="center" wrapText="1"/>
    </xf>
    <xf numFmtId="0" fontId="5" fillId="16" borderId="31" xfId="0" applyFont="1" applyFill="1" applyBorder="1" applyAlignment="1">
      <alignment horizontal="center" wrapText="1"/>
    </xf>
    <xf numFmtId="0" fontId="5" fillId="17" borderId="31" xfId="0" applyFont="1" applyFill="1" applyBorder="1" applyAlignment="1">
      <alignment horizontal="center" wrapText="1"/>
    </xf>
    <xf numFmtId="0" fontId="5" fillId="12" borderId="24" xfId="0" applyFont="1" applyFill="1" applyBorder="1" applyAlignment="1">
      <alignment horizontal="center" wrapText="1"/>
    </xf>
    <xf numFmtId="0" fontId="5" fillId="13" borderId="24" xfId="0" applyFont="1" applyFill="1" applyBorder="1" applyAlignment="1">
      <alignment horizontal="center" wrapText="1"/>
    </xf>
    <xf numFmtId="0" fontId="5" fillId="14" borderId="24" xfId="0" applyFont="1" applyFill="1" applyBorder="1" applyAlignment="1">
      <alignment horizontal="center" wrapText="1"/>
    </xf>
    <xf numFmtId="0" fontId="5" fillId="15" borderId="24" xfId="0" applyFont="1" applyFill="1" applyBorder="1" applyAlignment="1">
      <alignment horizontal="center" wrapText="1"/>
    </xf>
    <xf numFmtId="0" fontId="5" fillId="16" borderId="24" xfId="0" applyFont="1" applyFill="1" applyBorder="1" applyAlignment="1">
      <alignment horizontal="center" wrapText="1"/>
    </xf>
    <xf numFmtId="0" fontId="5" fillId="17" borderId="24" xfId="0" applyFont="1" applyFill="1" applyBorder="1" applyAlignment="1">
      <alignment horizontal="center" wrapText="1"/>
    </xf>
    <xf numFmtId="0" fontId="5" fillId="12" borderId="34" xfId="0" applyFont="1" applyFill="1" applyBorder="1" applyAlignment="1">
      <alignment horizontal="center" wrapText="1"/>
    </xf>
    <xf numFmtId="0" fontId="5" fillId="13" borderId="34" xfId="0" applyFont="1" applyFill="1" applyBorder="1" applyAlignment="1">
      <alignment horizontal="center" wrapText="1"/>
    </xf>
    <xf numFmtId="0" fontId="5" fillId="14" borderId="34" xfId="0" applyFont="1" applyFill="1" applyBorder="1" applyAlignment="1">
      <alignment horizontal="center" wrapText="1"/>
    </xf>
    <xf numFmtId="0" fontId="5" fillId="15" borderId="34" xfId="0" applyFont="1" applyFill="1" applyBorder="1" applyAlignment="1">
      <alignment horizontal="center" wrapText="1"/>
    </xf>
    <xf numFmtId="0" fontId="5" fillId="16" borderId="34" xfId="0" applyFont="1" applyFill="1" applyBorder="1" applyAlignment="1">
      <alignment horizontal="center" wrapText="1"/>
    </xf>
    <xf numFmtId="0" fontId="5" fillId="17" borderId="34" xfId="0" applyFont="1" applyFill="1" applyBorder="1" applyAlignment="1">
      <alignment horizontal="center" wrapText="1"/>
    </xf>
    <xf numFmtId="165" fontId="5" fillId="2" borderId="26" xfId="0" applyNumberFormat="1" applyFont="1" applyFill="1" applyBorder="1" applyAlignment="1">
      <alignment horizontal="center" wrapText="1"/>
    </xf>
    <xf numFmtId="165" fontId="5" fillId="2" borderId="28" xfId="0" applyNumberFormat="1" applyFont="1" applyFill="1" applyBorder="1" applyAlignment="1">
      <alignment horizontal="center" wrapText="1"/>
    </xf>
    <xf numFmtId="165" fontId="5" fillId="2" borderId="40" xfId="0" applyNumberFormat="1" applyFont="1" applyFill="1" applyBorder="1" applyAlignment="1">
      <alignment horizontal="center" wrapText="1"/>
    </xf>
    <xf numFmtId="165" fontId="5" fillId="2" borderId="29" xfId="0" applyNumberFormat="1" applyFont="1" applyFill="1" applyBorder="1" applyAlignment="1">
      <alignment horizontal="center" wrapText="1"/>
    </xf>
    <xf numFmtId="0" fontId="5" fillId="9" borderId="20" xfId="0" applyNumberFormat="1" applyFont="1" applyFill="1" applyBorder="1" applyAlignment="1">
      <alignment horizontal="center" vertical="center" wrapText="1"/>
    </xf>
    <xf numFmtId="0" fontId="5" fillId="10" borderId="21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wrapText="1"/>
    </xf>
    <xf numFmtId="0" fontId="5" fillId="18" borderId="4" xfId="0" applyFont="1" applyFill="1" applyBorder="1" applyAlignment="1">
      <alignment horizontal="center" wrapText="1"/>
    </xf>
    <xf numFmtId="0" fontId="5" fillId="11" borderId="32" xfId="0" applyFont="1" applyFill="1" applyBorder="1" applyAlignment="1">
      <alignment horizontal="center" wrapText="1"/>
    </xf>
    <xf numFmtId="0" fontId="5" fillId="18" borderId="17" xfId="0" applyFont="1" applyFill="1" applyBorder="1" applyAlignment="1">
      <alignment horizontal="center" wrapText="1"/>
    </xf>
    <xf numFmtId="0" fontId="5" fillId="11" borderId="33" xfId="0" applyFont="1" applyFill="1" applyBorder="1" applyAlignment="1">
      <alignment horizontal="center" wrapText="1"/>
    </xf>
    <xf numFmtId="0" fontId="5" fillId="18" borderId="35" xfId="0" applyFont="1" applyFill="1" applyBorder="1" applyAlignment="1">
      <alignment horizontal="center" wrapText="1"/>
    </xf>
    <xf numFmtId="0" fontId="5" fillId="11" borderId="5" xfId="0" applyFont="1" applyFill="1" applyBorder="1" applyAlignment="1">
      <alignment horizontal="center" wrapText="1"/>
    </xf>
    <xf numFmtId="0" fontId="5" fillId="18" borderId="6" xfId="0" applyFont="1" applyFill="1" applyBorder="1" applyAlignment="1">
      <alignment horizontal="center" wrapText="1"/>
    </xf>
    <xf numFmtId="0" fontId="5" fillId="11" borderId="36" xfId="0" applyFont="1" applyFill="1" applyBorder="1" applyAlignment="1">
      <alignment horizontal="center" wrapText="1"/>
    </xf>
    <xf numFmtId="0" fontId="5" fillId="18" borderId="41" xfId="0" applyFont="1" applyFill="1" applyBorder="1" applyAlignment="1">
      <alignment horizontal="center" wrapText="1"/>
    </xf>
    <xf numFmtId="0" fontId="5" fillId="11" borderId="42" xfId="0" applyFont="1" applyFill="1" applyBorder="1" applyAlignment="1">
      <alignment horizontal="center" wrapText="1"/>
    </xf>
    <xf numFmtId="0" fontId="5" fillId="18" borderId="43" xfId="0" applyFont="1" applyFill="1" applyBorder="1" applyAlignment="1">
      <alignment horizontal="center" wrapText="1"/>
    </xf>
    <xf numFmtId="0" fontId="5" fillId="11" borderId="44" xfId="0" applyFont="1" applyFill="1" applyBorder="1" applyAlignment="1">
      <alignment horizontal="center" wrapText="1"/>
    </xf>
    <xf numFmtId="0" fontId="5" fillId="18" borderId="45" xfId="0" applyFont="1" applyFill="1" applyBorder="1" applyAlignment="1">
      <alignment horizontal="center" wrapText="1"/>
    </xf>
    <xf numFmtId="165" fontId="5" fillId="2" borderId="37" xfId="0" applyNumberFormat="1" applyFont="1" applyFill="1" applyBorder="1" applyAlignment="1">
      <alignment horizontal="center" wrapText="1"/>
    </xf>
    <xf numFmtId="165" fontId="5" fillId="2" borderId="39" xfId="0" applyNumberFormat="1" applyFont="1" applyFill="1" applyBorder="1" applyAlignment="1">
      <alignment horizontal="center" wrapText="1"/>
    </xf>
    <xf numFmtId="0" fontId="14" fillId="2" borderId="34" xfId="0" applyNumberFormat="1" applyFont="1" applyFill="1" applyBorder="1" applyAlignment="1">
      <alignment horizontal="center" wrapText="1"/>
    </xf>
    <xf numFmtId="0" fontId="14" fillId="2" borderId="30" xfId="0" applyNumberFormat="1" applyFont="1" applyFill="1" applyBorder="1" applyAlignment="1">
      <alignment horizontal="center" wrapText="1"/>
    </xf>
    <xf numFmtId="0" fontId="5" fillId="11" borderId="47" xfId="0" applyFont="1" applyFill="1" applyBorder="1" applyAlignment="1">
      <alignment horizontal="center" wrapText="1"/>
    </xf>
    <xf numFmtId="0" fontId="5" fillId="12" borderId="48" xfId="0" applyFont="1" applyFill="1" applyBorder="1" applyAlignment="1">
      <alignment horizontal="center" wrapText="1"/>
    </xf>
    <xf numFmtId="0" fontId="5" fillId="13" borderId="48" xfId="0" applyFont="1" applyFill="1" applyBorder="1" applyAlignment="1">
      <alignment horizontal="center" wrapText="1"/>
    </xf>
    <xf numFmtId="0" fontId="5" fillId="14" borderId="48" xfId="0" applyFont="1" applyFill="1" applyBorder="1" applyAlignment="1">
      <alignment horizontal="center" wrapText="1"/>
    </xf>
    <xf numFmtId="0" fontId="5" fillId="15" borderId="48" xfId="0" applyFont="1" applyFill="1" applyBorder="1" applyAlignment="1">
      <alignment horizontal="center" wrapText="1"/>
    </xf>
    <xf numFmtId="0" fontId="5" fillId="16" borderId="48" xfId="0" applyFont="1" applyFill="1" applyBorder="1" applyAlignment="1">
      <alignment horizontal="center" wrapText="1"/>
    </xf>
    <xf numFmtId="0" fontId="5" fillId="17" borderId="48" xfId="0" applyFont="1" applyFill="1" applyBorder="1" applyAlignment="1">
      <alignment horizontal="center" wrapText="1"/>
    </xf>
    <xf numFmtId="0" fontId="5" fillId="18" borderId="27" xfId="0" applyFont="1" applyFill="1" applyBorder="1" applyAlignment="1">
      <alignment horizontal="center" wrapText="1"/>
    </xf>
    <xf numFmtId="165" fontId="5" fillId="2" borderId="51" xfId="0" applyNumberFormat="1" applyFont="1" applyFill="1" applyBorder="1" applyAlignment="1">
      <alignment horizontal="center" wrapText="1"/>
    </xf>
    <xf numFmtId="165" fontId="5" fillId="2" borderId="49" xfId="0" applyNumberFormat="1" applyFont="1" applyFill="1" applyBorder="1" applyAlignment="1">
      <alignment horizontal="center" wrapText="1"/>
    </xf>
    <xf numFmtId="0" fontId="15" fillId="19" borderId="2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6" fillId="19" borderId="15" xfId="0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11" borderId="15" xfId="0" applyNumberFormat="1" applyFont="1" applyFill="1" applyBorder="1" applyAlignment="1">
      <alignment horizontal="center" vertical="center" wrapText="1"/>
    </xf>
    <xf numFmtId="165" fontId="5" fillId="19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65" fontId="5" fillId="19" borderId="14" xfId="0" applyNumberFormat="1" applyFont="1" applyFill="1" applyBorder="1" applyAlignment="1">
      <alignment horizontal="center" vertical="center" wrapText="1"/>
    </xf>
    <xf numFmtId="165" fontId="5" fillId="2" borderId="30" xfId="0" applyNumberFormat="1" applyFont="1" applyFill="1" applyBorder="1" applyAlignment="1">
      <alignment horizontal="center" wrapText="1"/>
    </xf>
    <xf numFmtId="0" fontId="5" fillId="18" borderId="1" xfId="0" applyFont="1" applyFill="1" applyBorder="1" applyAlignment="1">
      <alignment horizontal="center" wrapText="1"/>
    </xf>
    <xf numFmtId="0" fontId="5" fillId="22" borderId="1" xfId="0" applyNumberFormat="1" applyFont="1" applyFill="1" applyBorder="1" applyAlignment="1">
      <alignment horizontal="center" vertical="center" wrapText="1"/>
    </xf>
    <xf numFmtId="0" fontId="5" fillId="24" borderId="1" xfId="0" applyNumberFormat="1" applyFont="1" applyFill="1" applyBorder="1" applyAlignment="1">
      <alignment horizontal="center" vertical="center" wrapText="1"/>
    </xf>
    <xf numFmtId="0" fontId="7" fillId="11" borderId="32" xfId="0" applyFont="1" applyFill="1" applyBorder="1" applyAlignment="1">
      <alignment horizontal="center" wrapText="1"/>
    </xf>
    <xf numFmtId="0" fontId="7" fillId="12" borderId="30" xfId="0" applyFont="1" applyFill="1" applyBorder="1" applyAlignment="1">
      <alignment horizontal="center" wrapText="1"/>
    </xf>
    <xf numFmtId="0" fontId="7" fillId="13" borderId="30" xfId="0" applyFont="1" applyFill="1" applyBorder="1" applyAlignment="1">
      <alignment horizontal="center" wrapText="1"/>
    </xf>
    <xf numFmtId="0" fontId="7" fillId="14" borderId="30" xfId="0" applyFont="1" applyFill="1" applyBorder="1" applyAlignment="1">
      <alignment horizontal="center" wrapText="1"/>
    </xf>
    <xf numFmtId="0" fontId="7" fillId="15" borderId="30" xfId="0" applyFont="1" applyFill="1" applyBorder="1" applyAlignment="1">
      <alignment horizontal="center" wrapText="1"/>
    </xf>
    <xf numFmtId="0" fontId="7" fillId="16" borderId="30" xfId="0" applyFont="1" applyFill="1" applyBorder="1" applyAlignment="1">
      <alignment horizontal="center" wrapText="1"/>
    </xf>
    <xf numFmtId="0" fontId="7" fillId="17" borderId="30" xfId="0" applyFont="1" applyFill="1" applyBorder="1" applyAlignment="1">
      <alignment horizontal="center" wrapText="1"/>
    </xf>
    <xf numFmtId="0" fontId="7" fillId="18" borderId="30" xfId="0" applyFont="1" applyFill="1" applyBorder="1" applyAlignment="1">
      <alignment horizontal="center" wrapText="1"/>
    </xf>
    <xf numFmtId="0" fontId="7" fillId="23" borderId="30" xfId="0" applyFont="1" applyFill="1" applyBorder="1" applyAlignment="1">
      <alignment horizontal="center" wrapText="1"/>
    </xf>
    <xf numFmtId="0" fontId="7" fillId="25" borderId="17" xfId="0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wrapText="1"/>
    </xf>
    <xf numFmtId="0" fontId="5" fillId="25" borderId="23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25" borderId="11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25" borderId="25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5" fillId="25" borderId="46" xfId="0" applyFont="1" applyFill="1" applyBorder="1" applyAlignment="1">
      <alignment horizontal="center" wrapText="1"/>
    </xf>
    <xf numFmtId="0" fontId="5" fillId="0" borderId="50" xfId="0" applyFont="1" applyFill="1" applyBorder="1" applyAlignment="1">
      <alignment horizontal="center" wrapText="1"/>
    </xf>
    <xf numFmtId="0" fontId="5" fillId="25" borderId="50" xfId="0" applyFont="1" applyFill="1" applyBorder="1" applyAlignment="1">
      <alignment horizontal="center" wrapText="1"/>
    </xf>
    <xf numFmtId="0" fontId="5" fillId="14" borderId="12" xfId="0" applyFont="1" applyFill="1" applyBorder="1" applyAlignment="1">
      <alignment horizontal="center" wrapText="1"/>
    </xf>
    <xf numFmtId="0" fontId="5" fillId="14" borderId="38" xfId="0" applyFont="1" applyFill="1" applyBorder="1" applyAlignment="1">
      <alignment horizontal="center" wrapText="1"/>
    </xf>
    <xf numFmtId="0" fontId="5" fillId="22" borderId="20" xfId="0" applyNumberFormat="1" applyFont="1" applyFill="1" applyBorder="1" applyAlignment="1">
      <alignment horizontal="center" vertical="center" wrapText="1"/>
    </xf>
    <xf numFmtId="0" fontId="5" fillId="24" borderId="20" xfId="0" applyNumberFormat="1" applyFont="1" applyFill="1" applyBorder="1" applyAlignment="1">
      <alignment horizontal="center" vertical="center" wrapText="1"/>
    </xf>
    <xf numFmtId="0" fontId="5" fillId="7" borderId="21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wrapText="1"/>
    </xf>
    <xf numFmtId="0" fontId="5" fillId="11" borderId="53" xfId="0" applyNumberFormat="1" applyFont="1" applyFill="1" applyBorder="1" applyAlignment="1">
      <alignment horizontal="center" vertical="center" wrapText="1"/>
    </xf>
    <xf numFmtId="0" fontId="5" fillId="12" borderId="54" xfId="0" applyNumberFormat="1" applyFont="1" applyFill="1" applyBorder="1" applyAlignment="1">
      <alignment horizontal="center" vertical="center" wrapText="1"/>
    </xf>
    <xf numFmtId="0" fontId="5" fillId="13" borderId="54" xfId="0" applyNumberFormat="1" applyFont="1" applyFill="1" applyBorder="1" applyAlignment="1">
      <alignment horizontal="center" vertical="center" wrapText="1"/>
    </xf>
    <xf numFmtId="0" fontId="5" fillId="14" borderId="54" xfId="0" applyNumberFormat="1" applyFont="1" applyFill="1" applyBorder="1" applyAlignment="1">
      <alignment horizontal="center" vertical="center" wrapText="1"/>
    </xf>
    <xf numFmtId="0" fontId="5" fillId="0" borderId="54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1" fillId="2" borderId="30" xfId="0" applyNumberFormat="1" applyFont="1" applyFill="1" applyBorder="1" applyAlignment="1">
      <alignment horizontal="left" wrapText="1"/>
    </xf>
    <xf numFmtId="0" fontId="14" fillId="0" borderId="34" xfId="0" applyNumberFormat="1" applyFont="1" applyFill="1" applyBorder="1" applyAlignment="1">
      <alignment horizontal="left" wrapText="1"/>
    </xf>
    <xf numFmtId="0" fontId="14" fillId="0" borderId="24" xfId="0" applyNumberFormat="1" applyFont="1" applyFill="1" applyBorder="1" applyAlignment="1">
      <alignment horizontal="left" wrapText="1"/>
    </xf>
    <xf numFmtId="165" fontId="5" fillId="21" borderId="16" xfId="0" applyNumberFormat="1" applyFont="1" applyFill="1" applyBorder="1" applyAlignment="1">
      <alignment horizontal="center" vertical="center" wrapText="1"/>
    </xf>
    <xf numFmtId="0" fontId="14" fillId="0" borderId="30" xfId="0" applyNumberFormat="1" applyFont="1" applyFill="1" applyBorder="1" applyAlignment="1">
      <alignment horizontal="left" wrapText="1"/>
    </xf>
    <xf numFmtId="0" fontId="14" fillId="0" borderId="31" xfId="0" applyNumberFormat="1" applyFont="1" applyFill="1" applyBorder="1" applyAlignment="1">
      <alignment horizontal="left" wrapText="1"/>
    </xf>
    <xf numFmtId="0" fontId="14" fillId="0" borderId="48" xfId="0" applyNumberFormat="1" applyFont="1" applyFill="1" applyBorder="1" applyAlignment="1">
      <alignment horizontal="left" wrapText="1"/>
    </xf>
    <xf numFmtId="0" fontId="14" fillId="0" borderId="34" xfId="0" applyNumberFormat="1" applyFont="1" applyFill="1" applyBorder="1" applyAlignment="1">
      <alignment horizontal="center" wrapText="1"/>
    </xf>
    <xf numFmtId="0" fontId="14" fillId="0" borderId="31" xfId="0" applyNumberFormat="1" applyFont="1" applyFill="1" applyBorder="1" applyAlignment="1">
      <alignment horizontal="center" wrapText="1"/>
    </xf>
    <xf numFmtId="0" fontId="14" fillId="0" borderId="48" xfId="0" applyNumberFormat="1" applyFont="1" applyFill="1" applyBorder="1" applyAlignment="1">
      <alignment horizontal="center" wrapText="1"/>
    </xf>
    <xf numFmtId="0" fontId="0" fillId="0" borderId="0" xfId="0" applyAlignment="1"/>
    <xf numFmtId="0" fontId="5" fillId="0" borderId="37" xfId="0" applyFont="1" applyFill="1" applyBorder="1" applyAlignment="1">
      <alignment horizontal="center" wrapText="1"/>
    </xf>
    <xf numFmtId="0" fontId="5" fillId="0" borderId="57" xfId="0" applyNumberFormat="1" applyFont="1" applyFill="1" applyBorder="1" applyAlignment="1">
      <alignment horizontal="center" vertical="center" wrapText="1"/>
    </xf>
    <xf numFmtId="49" fontId="18" fillId="21" borderId="58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center" wrapText="1"/>
    </xf>
    <xf numFmtId="0" fontId="19" fillId="0" borderId="35" xfId="0" applyFont="1" applyFill="1" applyBorder="1" applyAlignment="1">
      <alignment horizontal="center" wrapText="1"/>
    </xf>
    <xf numFmtId="0" fontId="19" fillId="26" borderId="21" xfId="0" applyFont="1" applyFill="1" applyBorder="1" applyAlignment="1">
      <alignment horizontal="center" wrapText="1"/>
    </xf>
    <xf numFmtId="0" fontId="19" fillId="26" borderId="41" xfId="0" applyFont="1" applyFill="1" applyBorder="1" applyAlignment="1">
      <alignment horizontal="center" wrapText="1"/>
    </xf>
    <xf numFmtId="0" fontId="19" fillId="26" borderId="22" xfId="0" applyFont="1" applyFill="1" applyBorder="1" applyAlignment="1">
      <alignment horizontal="center" wrapText="1"/>
    </xf>
    <xf numFmtId="0" fontId="19" fillId="26" borderId="16" xfId="0" applyFont="1" applyFill="1" applyBorder="1" applyAlignment="1">
      <alignment horizontal="center" wrapText="1"/>
    </xf>
    <xf numFmtId="0" fontId="20" fillId="26" borderId="19" xfId="0" applyFont="1" applyFill="1" applyBorder="1" applyAlignment="1">
      <alignment horizontal="left"/>
    </xf>
    <xf numFmtId="0" fontId="20" fillId="26" borderId="20" xfId="0" applyFont="1" applyFill="1" applyBorder="1" applyAlignment="1">
      <alignment horizontal="center" wrapText="1"/>
    </xf>
    <xf numFmtId="0" fontId="20" fillId="26" borderId="36" xfId="0" applyFont="1" applyFill="1" applyBorder="1" applyAlignment="1">
      <alignment horizontal="center" wrapText="1"/>
    </xf>
    <xf numFmtId="0" fontId="20" fillId="26" borderId="1" xfId="0" applyFont="1" applyFill="1" applyBorder="1" applyAlignment="1">
      <alignment horizontal="center" wrapText="1"/>
    </xf>
    <xf numFmtId="0" fontId="20" fillId="26" borderId="1" xfId="0" applyFont="1" applyFill="1" applyBorder="1" applyAlignment="1">
      <alignment horizontal="center"/>
    </xf>
    <xf numFmtId="0" fontId="20" fillId="26" borderId="18" xfId="0" applyFont="1" applyFill="1" applyBorder="1" applyAlignment="1">
      <alignment horizontal="center" wrapText="1"/>
    </xf>
    <xf numFmtId="0" fontId="20" fillId="26" borderId="7" xfId="0" applyFont="1" applyFill="1" applyBorder="1" applyAlignment="1">
      <alignment horizontal="center" wrapText="1"/>
    </xf>
    <xf numFmtId="0" fontId="20" fillId="26" borderId="15" xfId="0" applyFont="1" applyFill="1" applyBorder="1" applyAlignment="1">
      <alignment horizontal="center" wrapText="1"/>
    </xf>
    <xf numFmtId="0" fontId="20" fillId="26" borderId="13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1" fontId="0" fillId="0" borderId="0" xfId="0" applyNumberFormat="1" applyFill="1" applyAlignment="1">
      <alignment horizontal="center"/>
    </xf>
    <xf numFmtId="0" fontId="6" fillId="19" borderId="18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65" fontId="5" fillId="19" borderId="52" xfId="0" applyNumberFormat="1" applyFont="1" applyFill="1" applyBorder="1" applyAlignment="1">
      <alignment horizontal="center" vertical="center" wrapText="1"/>
    </xf>
    <xf numFmtId="165" fontId="5" fillId="19" borderId="7" xfId="0" applyNumberFormat="1" applyFont="1" applyFill="1" applyBorder="1" applyAlignment="1">
      <alignment horizontal="center" vertical="center" wrapText="1"/>
    </xf>
    <xf numFmtId="0" fontId="14" fillId="0" borderId="30" xfId="0" applyNumberFormat="1" applyFont="1" applyFill="1" applyBorder="1" applyAlignment="1">
      <alignment horizontal="center" wrapText="1"/>
    </xf>
    <xf numFmtId="0" fontId="5" fillId="18" borderId="30" xfId="0" applyFont="1" applyFill="1" applyBorder="1" applyAlignment="1">
      <alignment horizontal="center" wrapText="1"/>
    </xf>
    <xf numFmtId="0" fontId="5" fillId="25" borderId="30" xfId="0" applyFont="1" applyFill="1" applyBorder="1" applyAlignment="1">
      <alignment horizontal="center" wrapText="1"/>
    </xf>
    <xf numFmtId="0" fontId="5" fillId="18" borderId="31" xfId="0" applyFont="1" applyFill="1" applyBorder="1" applyAlignment="1">
      <alignment horizontal="center" wrapText="1"/>
    </xf>
    <xf numFmtId="0" fontId="5" fillId="25" borderId="31" xfId="0" applyFont="1" applyFill="1" applyBorder="1" applyAlignment="1">
      <alignment horizontal="center" wrapText="1"/>
    </xf>
    <xf numFmtId="165" fontId="5" fillId="2" borderId="31" xfId="0" applyNumberFormat="1" applyFont="1" applyFill="1" applyBorder="1" applyAlignment="1">
      <alignment horizontal="center" wrapText="1"/>
    </xf>
    <xf numFmtId="0" fontId="5" fillId="11" borderId="26" xfId="0" applyFont="1" applyFill="1" applyBorder="1" applyAlignment="1">
      <alignment horizontal="center" wrapText="1"/>
    </xf>
    <xf numFmtId="0" fontId="5" fillId="11" borderId="28" xfId="0" applyFont="1" applyFill="1" applyBorder="1" applyAlignment="1">
      <alignment horizontal="center" wrapText="1"/>
    </xf>
    <xf numFmtId="1" fontId="0" fillId="20" borderId="0" xfId="0" applyNumberFormat="1" applyFill="1" applyAlignment="1">
      <alignment horizontal="center"/>
    </xf>
    <xf numFmtId="0" fontId="14" fillId="0" borderId="30" xfId="0" applyNumberFormat="1" applyFont="1" applyFill="1" applyBorder="1" applyAlignment="1">
      <alignment horizontal="left"/>
    </xf>
    <xf numFmtId="0" fontId="14" fillId="0" borderId="32" xfId="0" applyNumberFormat="1" applyFont="1" applyFill="1" applyBorder="1" applyAlignment="1">
      <alignment horizontal="left" wrapText="1"/>
    </xf>
    <xf numFmtId="0" fontId="14" fillId="0" borderId="33" xfId="0" applyNumberFormat="1" applyFont="1" applyFill="1" applyBorder="1" applyAlignment="1">
      <alignment horizontal="left" wrapText="1"/>
    </xf>
    <xf numFmtId="0" fontId="14" fillId="0" borderId="3" xfId="0" applyNumberFormat="1" applyFont="1" applyFill="1" applyBorder="1" applyAlignment="1">
      <alignment horizontal="left" wrapText="1"/>
    </xf>
    <xf numFmtId="0" fontId="14" fillId="0" borderId="5" xfId="0" applyNumberFormat="1" applyFont="1" applyFill="1" applyBorder="1" applyAlignment="1">
      <alignment horizontal="left" wrapText="1"/>
    </xf>
    <xf numFmtId="0" fontId="14" fillId="0" borderId="24" xfId="0" applyNumberFormat="1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left" wrapText="1"/>
    </xf>
    <xf numFmtId="0" fontId="14" fillId="0" borderId="32" xfId="0" applyFont="1" applyFill="1" applyBorder="1" applyAlignment="1">
      <alignment horizontal="left" wrapText="1"/>
    </xf>
    <xf numFmtId="0" fontId="14" fillId="0" borderId="47" xfId="0" applyNumberFormat="1" applyFont="1" applyFill="1" applyBorder="1" applyAlignment="1">
      <alignment horizontal="left" wrapText="1"/>
    </xf>
    <xf numFmtId="0" fontId="22" fillId="0" borderId="0" xfId="0" applyNumberFormat="1" applyFont="1" applyAlignment="1"/>
    <xf numFmtId="0" fontId="0" fillId="0" borderId="0" xfId="0">
      <alignment vertical="top" wrapText="1"/>
    </xf>
    <xf numFmtId="0" fontId="22" fillId="0" borderId="1" xfId="0" applyFont="1" applyBorder="1" applyAlignment="1">
      <alignment vertical="center"/>
    </xf>
    <xf numFmtId="0" fontId="24" fillId="2" borderId="61" xfId="0" applyNumberFormat="1" applyFont="1" applyFill="1" applyBorder="1" applyAlignment="1">
      <alignment horizontal="left" vertical="center"/>
    </xf>
    <xf numFmtId="0" fontId="24" fillId="2" borderId="62" xfId="0" applyNumberFormat="1" applyFont="1" applyFill="1" applyBorder="1" applyAlignment="1">
      <alignment horizontal="left" vertical="center"/>
    </xf>
    <xf numFmtId="0" fontId="24" fillId="2" borderId="62" xfId="0" applyNumberFormat="1" applyFont="1" applyFill="1" applyBorder="1" applyAlignment="1">
      <alignment horizontal="center" vertical="center"/>
    </xf>
    <xf numFmtId="0" fontId="24" fillId="27" borderId="7" xfId="0" applyNumberFormat="1" applyFont="1" applyFill="1" applyBorder="1" applyAlignment="1">
      <alignment horizontal="center" vertical="center"/>
    </xf>
    <xf numFmtId="0" fontId="24" fillId="4" borderId="7" xfId="0" applyNumberFormat="1" applyFont="1" applyFill="1" applyBorder="1" applyAlignment="1">
      <alignment horizontal="center" vertical="center"/>
    </xf>
    <xf numFmtId="0" fontId="25" fillId="28" borderId="7" xfId="0" applyNumberFormat="1" applyFont="1" applyFill="1" applyBorder="1" applyAlignment="1">
      <alignment horizontal="center" vertical="center"/>
    </xf>
    <xf numFmtId="0" fontId="25" fillId="3" borderId="7" xfId="0" applyNumberFormat="1" applyFont="1" applyFill="1" applyBorder="1" applyAlignment="1">
      <alignment horizontal="center" vertical="center"/>
    </xf>
    <xf numFmtId="0" fontId="24" fillId="7" borderId="7" xfId="0" applyNumberFormat="1" applyFont="1" applyFill="1" applyBorder="1" applyAlignment="1">
      <alignment horizontal="center" vertical="center"/>
    </xf>
    <xf numFmtId="0" fontId="24" fillId="9" borderId="7" xfId="0" applyNumberFormat="1" applyFont="1" applyFill="1" applyBorder="1" applyAlignment="1">
      <alignment horizontal="center" vertical="center"/>
    </xf>
    <xf numFmtId="0" fontId="24" fillId="8" borderId="7" xfId="0" applyNumberFormat="1" applyFont="1" applyFill="1" applyBorder="1" applyAlignment="1">
      <alignment horizontal="center" vertical="center"/>
    </xf>
    <xf numFmtId="0" fontId="24" fillId="6" borderId="7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left" vertical="center"/>
    </xf>
    <xf numFmtId="0" fontId="27" fillId="2" borderId="64" xfId="0" applyNumberFormat="1" applyFont="1" applyFill="1" applyBorder="1" applyAlignment="1">
      <alignment horizontal="left" vertical="center"/>
    </xf>
    <xf numFmtId="0" fontId="28" fillId="0" borderId="64" xfId="0" applyNumberFormat="1" applyFont="1" applyFill="1" applyBorder="1" applyAlignment="1">
      <alignment horizontal="center" vertical="center"/>
    </xf>
    <xf numFmtId="0" fontId="27" fillId="2" borderId="64" xfId="0" applyNumberFormat="1" applyFont="1" applyFill="1" applyBorder="1" applyAlignment="1">
      <alignment horizontal="center" vertical="center"/>
    </xf>
    <xf numFmtId="1" fontId="29" fillId="29" borderId="37" xfId="0" applyNumberFormat="1" applyFont="1" applyFill="1" applyBorder="1" applyAlignment="1">
      <alignment horizontal="center" vertical="center"/>
    </xf>
    <xf numFmtId="1" fontId="29" fillId="30" borderId="55" xfId="0" applyNumberFormat="1" applyFont="1" applyFill="1" applyBorder="1" applyAlignment="1">
      <alignment horizontal="center" vertical="center"/>
    </xf>
    <xf numFmtId="1" fontId="29" fillId="31" borderId="55" xfId="0" applyNumberFormat="1" applyFont="1" applyFill="1" applyBorder="1" applyAlignment="1">
      <alignment horizontal="center" vertical="center"/>
    </xf>
    <xf numFmtId="1" fontId="29" fillId="32" borderId="55" xfId="0" applyNumberFormat="1" applyFont="1" applyFill="1" applyBorder="1" applyAlignment="1">
      <alignment horizontal="center" vertical="center"/>
    </xf>
    <xf numFmtId="1" fontId="29" fillId="33" borderId="55" xfId="0" applyNumberFormat="1" applyFont="1" applyFill="1" applyBorder="1" applyAlignment="1">
      <alignment horizontal="center" vertical="center"/>
    </xf>
    <xf numFmtId="1" fontId="29" fillId="34" borderId="55" xfId="0" applyNumberFormat="1" applyFont="1" applyFill="1" applyBorder="1" applyAlignment="1">
      <alignment horizontal="center" vertical="center"/>
    </xf>
    <xf numFmtId="1" fontId="29" fillId="35" borderId="55" xfId="0" applyNumberFormat="1" applyFont="1" applyFill="1" applyBorder="1" applyAlignment="1">
      <alignment horizontal="center" vertical="center"/>
    </xf>
    <xf numFmtId="1" fontId="29" fillId="36" borderId="26" xfId="0" applyNumberFormat="1" applyFont="1" applyFill="1" applyBorder="1" applyAlignment="1">
      <alignment horizontal="center" vertical="center"/>
    </xf>
    <xf numFmtId="165" fontId="23" fillId="2" borderId="64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left" vertical="center"/>
    </xf>
    <xf numFmtId="0" fontId="27" fillId="2" borderId="59" xfId="0" applyNumberFormat="1" applyFont="1" applyFill="1" applyBorder="1" applyAlignment="1">
      <alignment horizontal="left" vertical="center"/>
    </xf>
    <xf numFmtId="0" fontId="28" fillId="0" borderId="59" xfId="0" applyNumberFormat="1" applyFont="1" applyFill="1" applyBorder="1" applyAlignment="1">
      <alignment horizontal="center" vertical="center"/>
    </xf>
    <xf numFmtId="0" fontId="27" fillId="2" borderId="59" xfId="0" applyNumberFormat="1" applyFont="1" applyFill="1" applyBorder="1" applyAlignment="1">
      <alignment horizontal="center" vertical="center"/>
    </xf>
    <xf numFmtId="1" fontId="29" fillId="29" borderId="12" xfId="0" applyNumberFormat="1" applyFont="1" applyFill="1" applyBorder="1" applyAlignment="1">
      <alignment horizontal="center" vertical="center"/>
    </xf>
    <xf numFmtId="1" fontId="29" fillId="30" borderId="59" xfId="0" applyNumberFormat="1" applyFont="1" applyFill="1" applyBorder="1" applyAlignment="1">
      <alignment horizontal="center" vertical="center"/>
    </xf>
    <xf numFmtId="1" fontId="29" fillId="31" borderId="59" xfId="0" applyNumberFormat="1" applyFont="1" applyFill="1" applyBorder="1" applyAlignment="1">
      <alignment horizontal="center" vertical="center"/>
    </xf>
    <xf numFmtId="1" fontId="29" fillId="32" borderId="59" xfId="0" applyNumberFormat="1" applyFont="1" applyFill="1" applyBorder="1" applyAlignment="1">
      <alignment horizontal="center" vertical="center"/>
    </xf>
    <xf numFmtId="1" fontId="29" fillId="33" borderId="59" xfId="0" applyNumberFormat="1" applyFont="1" applyFill="1" applyBorder="1" applyAlignment="1">
      <alignment horizontal="center" vertical="center"/>
    </xf>
    <xf numFmtId="1" fontId="29" fillId="34" borderId="59" xfId="0" applyNumberFormat="1" applyFont="1" applyFill="1" applyBorder="1" applyAlignment="1">
      <alignment horizontal="center" vertical="center"/>
    </xf>
    <xf numFmtId="1" fontId="29" fillId="35" borderId="59" xfId="0" applyNumberFormat="1" applyFont="1" applyFill="1" applyBorder="1" applyAlignment="1">
      <alignment horizontal="center" vertical="center"/>
    </xf>
    <xf numFmtId="1" fontId="29" fillId="36" borderId="28" xfId="0" applyNumberFormat="1" applyFont="1" applyFill="1" applyBorder="1" applyAlignment="1">
      <alignment horizontal="center" vertical="center"/>
    </xf>
    <xf numFmtId="165" fontId="23" fillId="2" borderId="59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left" vertical="center"/>
    </xf>
    <xf numFmtId="0" fontId="27" fillId="2" borderId="65" xfId="0" applyNumberFormat="1" applyFont="1" applyFill="1" applyBorder="1" applyAlignment="1">
      <alignment horizontal="left" vertical="center"/>
    </xf>
    <xf numFmtId="0" fontId="28" fillId="0" borderId="65" xfId="0" applyNumberFormat="1" applyFont="1" applyFill="1" applyBorder="1" applyAlignment="1">
      <alignment horizontal="center" vertical="center"/>
    </xf>
    <xf numFmtId="0" fontId="27" fillId="2" borderId="65" xfId="0" applyNumberFormat="1" applyFont="1" applyFill="1" applyBorder="1" applyAlignment="1">
      <alignment horizontal="center" vertical="center"/>
    </xf>
    <xf numFmtId="1" fontId="29" fillId="29" borderId="39" xfId="0" applyNumberFormat="1" applyFont="1" applyFill="1" applyBorder="1" applyAlignment="1">
      <alignment horizontal="center" vertical="center"/>
    </xf>
    <xf numFmtId="1" fontId="29" fillId="37" borderId="65" xfId="0" applyNumberFormat="1" applyFont="1" applyFill="1" applyBorder="1" applyAlignment="1">
      <alignment horizontal="center" vertical="center"/>
    </xf>
    <xf numFmtId="1" fontId="29" fillId="31" borderId="65" xfId="0" applyNumberFormat="1" applyFont="1" applyFill="1" applyBorder="1" applyAlignment="1">
      <alignment horizontal="center" vertical="center"/>
    </xf>
    <xf numFmtId="1" fontId="29" fillId="32" borderId="65" xfId="0" applyNumberFormat="1" applyFont="1" applyFill="1" applyBorder="1" applyAlignment="1">
      <alignment horizontal="center" vertical="center"/>
    </xf>
    <xf numFmtId="1" fontId="29" fillId="33" borderId="65" xfId="0" applyNumberFormat="1" applyFont="1" applyFill="1" applyBorder="1" applyAlignment="1">
      <alignment horizontal="center" vertical="center"/>
    </xf>
    <xf numFmtId="1" fontId="29" fillId="34" borderId="65" xfId="0" applyNumberFormat="1" applyFont="1" applyFill="1" applyBorder="1" applyAlignment="1">
      <alignment horizontal="center" vertical="center"/>
    </xf>
    <xf numFmtId="1" fontId="29" fillId="35" borderId="65" xfId="0" applyNumberFormat="1" applyFont="1" applyFill="1" applyBorder="1" applyAlignment="1">
      <alignment horizontal="center" vertical="center"/>
    </xf>
    <xf numFmtId="1" fontId="29" fillId="36" borderId="29" xfId="0" applyNumberFormat="1" applyFont="1" applyFill="1" applyBorder="1" applyAlignment="1">
      <alignment horizontal="center" vertical="center"/>
    </xf>
    <xf numFmtId="165" fontId="23" fillId="2" borderId="65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left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1" fontId="29" fillId="38" borderId="49" xfId="0" applyNumberFormat="1" applyFont="1" applyFill="1" applyBorder="1" applyAlignment="1">
      <alignment horizontal="center" vertical="center"/>
    </xf>
    <xf numFmtId="1" fontId="29" fillId="30" borderId="64" xfId="0" applyNumberFormat="1" applyFont="1" applyFill="1" applyBorder="1" applyAlignment="1">
      <alignment horizontal="center" vertical="center"/>
    </xf>
    <xf numFmtId="1" fontId="29" fillId="31" borderId="64" xfId="0" applyNumberFormat="1" applyFont="1" applyFill="1" applyBorder="1" applyAlignment="1">
      <alignment horizontal="center" vertical="center"/>
    </xf>
    <xf numFmtId="1" fontId="29" fillId="32" borderId="64" xfId="0" applyNumberFormat="1" applyFont="1" applyFill="1" applyBorder="1" applyAlignment="1">
      <alignment horizontal="center" vertical="center"/>
    </xf>
    <xf numFmtId="1" fontId="29" fillId="33" borderId="64" xfId="0" applyNumberFormat="1" applyFont="1" applyFill="1" applyBorder="1" applyAlignment="1">
      <alignment horizontal="center" vertical="center"/>
    </xf>
    <xf numFmtId="1" fontId="29" fillId="34" borderId="64" xfId="0" applyNumberFormat="1" applyFont="1" applyFill="1" applyBorder="1" applyAlignment="1">
      <alignment horizontal="center" vertical="center"/>
    </xf>
    <xf numFmtId="1" fontId="29" fillId="35" borderId="64" xfId="0" applyNumberFormat="1" applyFont="1" applyFill="1" applyBorder="1" applyAlignment="1">
      <alignment horizontal="center" vertical="center"/>
    </xf>
    <xf numFmtId="1" fontId="29" fillId="36" borderId="5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left" vertical="center"/>
    </xf>
    <xf numFmtId="0" fontId="32" fillId="0" borderId="59" xfId="0" applyNumberFormat="1" applyFont="1" applyFill="1" applyBorder="1" applyAlignment="1">
      <alignment horizontal="left" vertical="center"/>
    </xf>
    <xf numFmtId="49" fontId="28" fillId="0" borderId="59" xfId="0" applyNumberFormat="1" applyFont="1" applyFill="1" applyBorder="1" applyAlignment="1">
      <alignment horizontal="center" vertical="center"/>
    </xf>
    <xf numFmtId="0" fontId="30" fillId="0" borderId="59" xfId="0" applyNumberFormat="1" applyFont="1" applyFill="1" applyBorder="1" applyAlignment="1">
      <alignment horizontal="center" vertical="center"/>
    </xf>
    <xf numFmtId="1" fontId="29" fillId="38" borderId="66" xfId="0" applyNumberFormat="1" applyFont="1" applyFill="1" applyBorder="1" applyAlignment="1">
      <alignment horizontal="center" vertical="center"/>
    </xf>
    <xf numFmtId="1" fontId="29" fillId="30" borderId="1" xfId="0" applyNumberFormat="1" applyFont="1" applyFill="1" applyBorder="1" applyAlignment="1">
      <alignment horizontal="center" vertical="center"/>
    </xf>
    <xf numFmtId="1" fontId="29" fillId="31" borderId="1" xfId="0" applyNumberFormat="1" applyFont="1" applyFill="1" applyBorder="1" applyAlignment="1">
      <alignment horizontal="center" vertical="center"/>
    </xf>
    <xf numFmtId="1" fontId="29" fillId="32" borderId="1" xfId="0" applyNumberFormat="1" applyFont="1" applyFill="1" applyBorder="1" applyAlignment="1">
      <alignment horizontal="center" vertical="center"/>
    </xf>
    <xf numFmtId="1" fontId="29" fillId="33" borderId="1" xfId="0" applyNumberFormat="1" applyFont="1" applyFill="1" applyBorder="1" applyAlignment="1">
      <alignment horizontal="center" vertical="center"/>
    </xf>
    <xf numFmtId="1" fontId="29" fillId="34" borderId="1" xfId="0" applyNumberFormat="1" applyFont="1" applyFill="1" applyBorder="1" applyAlignment="1">
      <alignment horizontal="center" vertical="center"/>
    </xf>
    <xf numFmtId="1" fontId="29" fillId="35" borderId="1" xfId="0" applyNumberFormat="1" applyFont="1" applyFill="1" applyBorder="1" applyAlignment="1">
      <alignment horizontal="center" vertical="center"/>
    </xf>
    <xf numFmtId="1" fontId="29" fillId="36" borderId="67" xfId="0" applyNumberFormat="1" applyFont="1" applyFill="1" applyBorder="1" applyAlignment="1">
      <alignment horizontal="center" vertical="center"/>
    </xf>
    <xf numFmtId="1" fontId="29" fillId="38" borderId="12" xfId="0" applyNumberFormat="1" applyFont="1" applyFill="1" applyBorder="1" applyAlignment="1">
      <alignment horizontal="center" vertical="center"/>
    </xf>
    <xf numFmtId="0" fontId="33" fillId="2" borderId="1" xfId="0" applyNumberFormat="1" applyFont="1" applyFill="1" applyBorder="1" applyAlignment="1">
      <alignment horizontal="left" vertical="center"/>
    </xf>
    <xf numFmtId="0" fontId="23" fillId="0" borderId="60" xfId="0" applyNumberFormat="1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49" fontId="28" fillId="0" borderId="69" xfId="0" applyNumberFormat="1" applyFont="1" applyFill="1" applyBorder="1" applyAlignment="1">
      <alignment horizontal="center" vertical="center"/>
    </xf>
    <xf numFmtId="0" fontId="23" fillId="0" borderId="69" xfId="0" applyNumberFormat="1" applyFont="1" applyBorder="1" applyAlignment="1">
      <alignment horizontal="center" vertical="center"/>
    </xf>
    <xf numFmtId="1" fontId="23" fillId="0" borderId="60" xfId="0" applyNumberFormat="1" applyFont="1" applyBorder="1" applyAlignment="1">
      <alignment horizontal="left" vertical="center"/>
    </xf>
    <xf numFmtId="49" fontId="28" fillId="0" borderId="70" xfId="0" applyNumberFormat="1" applyFont="1" applyFill="1" applyBorder="1" applyAlignment="1">
      <alignment horizontal="center" vertical="center"/>
    </xf>
    <xf numFmtId="0" fontId="23" fillId="0" borderId="70" xfId="0" applyNumberFormat="1" applyFont="1" applyBorder="1" applyAlignment="1">
      <alignment horizontal="center" vertical="center"/>
    </xf>
    <xf numFmtId="165" fontId="23" fillId="2" borderId="71" xfId="0" applyNumberFormat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49" fontId="28" fillId="0" borderId="71" xfId="0" applyNumberFormat="1" applyFont="1" applyFill="1" applyBorder="1" applyAlignment="1">
      <alignment horizontal="center" vertical="center"/>
    </xf>
    <xf numFmtId="0" fontId="23" fillId="0" borderId="71" xfId="0" applyNumberFormat="1" applyFont="1" applyBorder="1" applyAlignment="1">
      <alignment horizontal="center" vertical="center"/>
    </xf>
    <xf numFmtId="0" fontId="23" fillId="0" borderId="72" xfId="0" applyNumberFormat="1" applyFont="1" applyBorder="1" applyAlignment="1">
      <alignment horizontal="left" vertical="center"/>
    </xf>
    <xf numFmtId="0" fontId="28" fillId="0" borderId="73" xfId="0" applyNumberFormat="1" applyFont="1" applyFill="1" applyBorder="1" applyAlignment="1">
      <alignment horizontal="center" vertical="center"/>
    </xf>
    <xf numFmtId="0" fontId="23" fillId="0" borderId="73" xfId="0" applyNumberFormat="1" applyFont="1" applyBorder="1" applyAlignment="1">
      <alignment horizontal="center" vertical="center"/>
    </xf>
    <xf numFmtId="1" fontId="29" fillId="38" borderId="74" xfId="0" applyNumberFormat="1" applyFont="1" applyFill="1" applyBorder="1" applyAlignment="1">
      <alignment horizontal="center" vertical="center"/>
    </xf>
    <xf numFmtId="1" fontId="29" fillId="30" borderId="75" xfId="0" applyNumberFormat="1" applyFont="1" applyFill="1" applyBorder="1" applyAlignment="1">
      <alignment horizontal="center" vertical="center"/>
    </xf>
    <xf numFmtId="1" fontId="29" fillId="31" borderId="75" xfId="0" applyNumberFormat="1" applyFont="1" applyFill="1" applyBorder="1" applyAlignment="1">
      <alignment horizontal="center" vertical="center"/>
    </xf>
    <xf numFmtId="1" fontId="29" fillId="32" borderId="75" xfId="0" applyNumberFormat="1" applyFont="1" applyFill="1" applyBorder="1" applyAlignment="1">
      <alignment horizontal="center" vertical="center"/>
    </xf>
    <xf numFmtId="1" fontId="29" fillId="33" borderId="75" xfId="0" applyNumberFormat="1" applyFont="1" applyFill="1" applyBorder="1" applyAlignment="1">
      <alignment horizontal="center" vertical="center"/>
    </xf>
    <xf numFmtId="1" fontId="29" fillId="34" borderId="75" xfId="0" applyNumberFormat="1" applyFont="1" applyFill="1" applyBorder="1" applyAlignment="1">
      <alignment horizontal="center" vertical="center"/>
    </xf>
    <xf numFmtId="1" fontId="29" fillId="35" borderId="75" xfId="0" applyNumberFormat="1" applyFont="1" applyFill="1" applyBorder="1" applyAlignment="1">
      <alignment horizontal="center" vertical="center"/>
    </xf>
    <xf numFmtId="1" fontId="29" fillId="36" borderId="76" xfId="0" applyNumberFormat="1" applyFont="1" applyFill="1" applyBorder="1" applyAlignment="1">
      <alignment horizontal="center" vertical="center"/>
    </xf>
    <xf numFmtId="165" fontId="23" fillId="2" borderId="75" xfId="0" applyNumberFormat="1" applyFont="1" applyFill="1" applyBorder="1" applyAlignment="1">
      <alignment horizontal="center" vertical="center"/>
    </xf>
    <xf numFmtId="0" fontId="0" fillId="0" borderId="0" xfId="0" applyFill="1">
      <alignment vertical="top" wrapText="1"/>
    </xf>
    <xf numFmtId="0" fontId="0" fillId="0" borderId="0" xfId="0" applyFill="1" applyAlignment="1">
      <alignment horizontal="center" vertical="top" wrapText="1"/>
    </xf>
    <xf numFmtId="0" fontId="23" fillId="2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left" vertical="center"/>
    </xf>
    <xf numFmtId="0" fontId="24" fillId="2" borderId="77" xfId="0" applyNumberFormat="1" applyFont="1" applyFill="1" applyBorder="1" applyAlignment="1">
      <alignment horizontal="left" vertical="center"/>
    </xf>
    <xf numFmtId="0" fontId="24" fillId="2" borderId="77" xfId="0" applyNumberFormat="1" applyFont="1" applyFill="1" applyBorder="1" applyAlignment="1">
      <alignment horizontal="center" vertical="center"/>
    </xf>
    <xf numFmtId="1" fontId="23" fillId="0" borderId="7" xfId="0" applyNumberFormat="1" applyFont="1" applyFill="1" applyBorder="1" applyAlignment="1">
      <alignment horizontal="center" vertical="center"/>
    </xf>
    <xf numFmtId="0" fontId="35" fillId="23" borderId="78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left" vertical="center"/>
    </xf>
    <xf numFmtId="0" fontId="23" fillId="2" borderId="55" xfId="0" applyNumberFormat="1" applyFont="1" applyFill="1" applyBorder="1" applyAlignment="1">
      <alignment horizontal="left" vertical="center"/>
    </xf>
    <xf numFmtId="0" fontId="28" fillId="0" borderId="55" xfId="0" applyNumberFormat="1" applyFont="1" applyFill="1" applyBorder="1" applyAlignment="1">
      <alignment horizontal="center" vertical="center"/>
    </xf>
    <xf numFmtId="1" fontId="23" fillId="0" borderId="55" xfId="0" applyNumberFormat="1" applyFont="1" applyFill="1" applyBorder="1" applyAlignment="1">
      <alignment horizontal="center" vertical="center"/>
    </xf>
    <xf numFmtId="0" fontId="36" fillId="39" borderId="55" xfId="0" applyNumberFormat="1" applyFont="1" applyFill="1" applyBorder="1" applyAlignment="1">
      <alignment horizontal="center" vertical="center"/>
    </xf>
    <xf numFmtId="0" fontId="36" fillId="40" borderId="55" xfId="0" applyNumberFormat="1" applyFont="1" applyFill="1" applyBorder="1" applyAlignment="1">
      <alignment horizontal="center" vertical="center"/>
    </xf>
    <xf numFmtId="0" fontId="36" fillId="41" borderId="73" xfId="0" applyNumberFormat="1" applyFont="1" applyFill="1" applyBorder="1" applyAlignment="1">
      <alignment horizontal="center" vertical="center"/>
    </xf>
    <xf numFmtId="0" fontId="36" fillId="12" borderId="55" xfId="0" applyNumberFormat="1" applyFont="1" applyFill="1" applyBorder="1" applyAlignment="1">
      <alignment horizontal="center" vertical="center"/>
    </xf>
    <xf numFmtId="0" fontId="36" fillId="42" borderId="73" xfId="0" applyNumberFormat="1" applyFont="1" applyFill="1" applyBorder="1" applyAlignment="1">
      <alignment horizontal="center" vertical="center"/>
    </xf>
    <xf numFmtId="0" fontId="36" fillId="43" borderId="73" xfId="0" applyNumberFormat="1" applyFont="1" applyFill="1" applyBorder="1" applyAlignment="1">
      <alignment horizontal="center" vertical="center"/>
    </xf>
    <xf numFmtId="0" fontId="36" fillId="44" borderId="79" xfId="0" applyNumberFormat="1" applyFont="1" applyFill="1" applyBorder="1" applyAlignment="1">
      <alignment horizontal="center" vertical="center"/>
    </xf>
    <xf numFmtId="1" fontId="37" fillId="2" borderId="1" xfId="0" applyNumberFormat="1" applyFont="1" applyFill="1" applyBorder="1" applyAlignment="1">
      <alignment horizontal="left" vertical="center"/>
    </xf>
    <xf numFmtId="0" fontId="23" fillId="2" borderId="59" xfId="0" applyNumberFormat="1" applyFont="1" applyFill="1" applyBorder="1" applyAlignment="1">
      <alignment horizontal="left" vertical="center"/>
    </xf>
    <xf numFmtId="1" fontId="23" fillId="0" borderId="59" xfId="0" applyNumberFormat="1" applyFont="1" applyFill="1" applyBorder="1" applyAlignment="1">
      <alignment horizontal="center" vertical="center"/>
    </xf>
    <xf numFmtId="0" fontId="36" fillId="39" borderId="59" xfId="0" applyNumberFormat="1" applyFont="1" applyFill="1" applyBorder="1" applyAlignment="1">
      <alignment horizontal="center" vertical="center"/>
    </xf>
    <xf numFmtId="0" fontId="36" fillId="40" borderId="59" xfId="0" applyNumberFormat="1" applyFont="1" applyFill="1" applyBorder="1" applyAlignment="1">
      <alignment horizontal="center" vertical="center"/>
    </xf>
    <xf numFmtId="0" fontId="36" fillId="41" borderId="70" xfId="0" applyNumberFormat="1" applyFont="1" applyFill="1" applyBorder="1" applyAlignment="1">
      <alignment horizontal="center" vertical="center"/>
    </xf>
    <xf numFmtId="0" fontId="36" fillId="12" borderId="59" xfId="0" applyNumberFormat="1" applyFont="1" applyFill="1" applyBorder="1" applyAlignment="1">
      <alignment horizontal="center" vertical="center"/>
    </xf>
    <xf numFmtId="0" fontId="36" fillId="42" borderId="70" xfId="0" applyNumberFormat="1" applyFont="1" applyFill="1" applyBorder="1" applyAlignment="1">
      <alignment horizontal="center" vertical="center"/>
    </xf>
    <xf numFmtId="0" fontId="36" fillId="43" borderId="70" xfId="0" applyNumberFormat="1" applyFont="1" applyFill="1" applyBorder="1" applyAlignment="1">
      <alignment horizontal="center" vertical="center"/>
    </xf>
    <xf numFmtId="0" fontId="36" fillId="44" borderId="80" xfId="0" applyNumberFormat="1" applyFont="1" applyFill="1" applyBorder="1" applyAlignment="1">
      <alignment horizontal="center" vertical="center"/>
    </xf>
    <xf numFmtId="0" fontId="36" fillId="41" borderId="10" xfId="0" applyNumberFormat="1" applyFont="1" applyFill="1" applyBorder="1" applyAlignment="1">
      <alignment horizontal="center" vertical="center"/>
    </xf>
    <xf numFmtId="0" fontId="36" fillId="42" borderId="10" xfId="0" applyNumberFormat="1" applyFont="1" applyFill="1" applyBorder="1" applyAlignment="1">
      <alignment horizontal="center" vertical="center"/>
    </xf>
    <xf numFmtId="0" fontId="36" fillId="43" borderId="10" xfId="0" applyNumberFormat="1" applyFont="1" applyFill="1" applyBorder="1" applyAlignment="1">
      <alignment horizontal="center" vertical="center"/>
    </xf>
    <xf numFmtId="0" fontId="36" fillId="44" borderId="81" xfId="0" applyNumberFormat="1" applyFont="1" applyFill="1" applyBorder="1" applyAlignment="1">
      <alignment horizontal="center" vertical="center"/>
    </xf>
    <xf numFmtId="0" fontId="36" fillId="41" borderId="59" xfId="0" applyNumberFormat="1" applyFont="1" applyFill="1" applyBorder="1" applyAlignment="1">
      <alignment horizontal="center" vertical="center"/>
    </xf>
    <xf numFmtId="0" fontId="36" fillId="42" borderId="59" xfId="0" applyNumberFormat="1" applyFont="1" applyFill="1" applyBorder="1" applyAlignment="1">
      <alignment horizontal="center" vertical="center"/>
    </xf>
    <xf numFmtId="0" fontId="36" fillId="43" borderId="59" xfId="0" applyNumberFormat="1" applyFont="1" applyFill="1" applyBorder="1" applyAlignment="1">
      <alignment horizontal="center" vertical="center"/>
    </xf>
    <xf numFmtId="0" fontId="36" fillId="44" borderId="82" xfId="0" applyNumberFormat="1" applyFont="1" applyFill="1" applyBorder="1" applyAlignment="1">
      <alignment horizontal="center" vertical="center"/>
    </xf>
    <xf numFmtId="1" fontId="22" fillId="0" borderId="83" xfId="0" applyNumberFormat="1" applyFont="1" applyBorder="1" applyAlignment="1">
      <alignment vertical="center"/>
    </xf>
    <xf numFmtId="1" fontId="37" fillId="2" borderId="7" xfId="0" applyNumberFormat="1" applyFont="1" applyFill="1" applyBorder="1" applyAlignment="1">
      <alignment horizontal="left" vertical="center"/>
    </xf>
    <xf numFmtId="0" fontId="23" fillId="2" borderId="65" xfId="0" applyNumberFormat="1" applyFont="1" applyFill="1" applyBorder="1" applyAlignment="1">
      <alignment horizontal="left" vertical="center"/>
    </xf>
    <xf numFmtId="1" fontId="23" fillId="0" borderId="65" xfId="0" applyNumberFormat="1" applyFont="1" applyFill="1" applyBorder="1" applyAlignment="1">
      <alignment horizontal="center" vertical="center"/>
    </xf>
    <xf numFmtId="0" fontId="36" fillId="39" borderId="65" xfId="0" applyNumberFormat="1" applyFont="1" applyFill="1" applyBorder="1" applyAlignment="1">
      <alignment horizontal="center" vertical="center"/>
    </xf>
    <xf numFmtId="0" fontId="36" fillId="40" borderId="65" xfId="0" applyNumberFormat="1" applyFont="1" applyFill="1" applyBorder="1" applyAlignment="1">
      <alignment horizontal="center" vertical="center"/>
    </xf>
    <xf numFmtId="0" fontId="36" fillId="41" borderId="7" xfId="0" applyNumberFormat="1" applyFont="1" applyFill="1" applyBorder="1" applyAlignment="1">
      <alignment horizontal="center" vertical="center"/>
    </xf>
    <xf numFmtId="0" fontId="36" fillId="12" borderId="65" xfId="0" applyNumberFormat="1" applyFont="1" applyFill="1" applyBorder="1" applyAlignment="1">
      <alignment horizontal="center" vertical="center"/>
    </xf>
    <xf numFmtId="0" fontId="36" fillId="42" borderId="7" xfId="0" applyNumberFormat="1" applyFont="1" applyFill="1" applyBorder="1" applyAlignment="1">
      <alignment horizontal="center" vertical="center"/>
    </xf>
    <xf numFmtId="0" fontId="36" fillId="43" borderId="7" xfId="0" applyNumberFormat="1" applyFont="1" applyFill="1" applyBorder="1" applyAlignment="1">
      <alignment horizontal="center" vertical="center"/>
    </xf>
    <xf numFmtId="0" fontId="36" fillId="44" borderId="56" xfId="0" applyNumberFormat="1" applyFont="1" applyFill="1" applyBorder="1" applyAlignment="1">
      <alignment horizontal="center" vertical="center"/>
    </xf>
    <xf numFmtId="0" fontId="23" fillId="2" borderId="75" xfId="0" applyNumberFormat="1" applyFont="1" applyFill="1" applyBorder="1" applyAlignment="1">
      <alignment horizontal="left" vertical="center"/>
    </xf>
    <xf numFmtId="0" fontId="28" fillId="0" borderId="75" xfId="0" applyNumberFormat="1" applyFont="1" applyFill="1" applyBorder="1" applyAlignment="1">
      <alignment horizontal="center" vertical="center"/>
    </xf>
    <xf numFmtId="1" fontId="23" fillId="0" borderId="75" xfId="0" applyNumberFormat="1" applyFont="1" applyFill="1" applyBorder="1" applyAlignment="1">
      <alignment horizontal="center" vertical="center"/>
    </xf>
    <xf numFmtId="0" fontId="36" fillId="39" borderId="75" xfId="0" applyNumberFormat="1" applyFont="1" applyFill="1" applyBorder="1" applyAlignment="1">
      <alignment horizontal="center" vertical="center"/>
    </xf>
    <xf numFmtId="0" fontId="36" fillId="40" borderId="75" xfId="0" applyNumberFormat="1" applyFont="1" applyFill="1" applyBorder="1" applyAlignment="1">
      <alignment horizontal="center" vertical="center"/>
    </xf>
    <xf numFmtId="0" fontId="36" fillId="41" borderId="1" xfId="0" applyNumberFormat="1" applyFont="1" applyFill="1" applyBorder="1" applyAlignment="1">
      <alignment horizontal="center" vertical="center"/>
    </xf>
    <xf numFmtId="0" fontId="36" fillId="12" borderId="75" xfId="0" applyNumberFormat="1" applyFont="1" applyFill="1" applyBorder="1" applyAlignment="1">
      <alignment horizontal="center" vertical="center"/>
    </xf>
    <xf numFmtId="0" fontId="36" fillId="42" borderId="1" xfId="0" applyNumberFormat="1" applyFont="1" applyFill="1" applyBorder="1" applyAlignment="1">
      <alignment horizontal="center" vertical="center"/>
    </xf>
    <xf numFmtId="0" fontId="36" fillId="43" borderId="1" xfId="0" applyNumberFormat="1" applyFont="1" applyFill="1" applyBorder="1" applyAlignment="1">
      <alignment horizontal="center" vertical="center"/>
    </xf>
    <xf numFmtId="0" fontId="36" fillId="44" borderId="84" xfId="0" applyNumberFormat="1" applyFont="1" applyFill="1" applyBorder="1" applyAlignment="1">
      <alignment horizontal="center" vertical="center"/>
    </xf>
    <xf numFmtId="0" fontId="23" fillId="2" borderId="85" xfId="0" applyNumberFormat="1" applyFont="1" applyFill="1" applyBorder="1" applyAlignment="1">
      <alignment horizontal="left" vertical="center"/>
    </xf>
    <xf numFmtId="0" fontId="28" fillId="0" borderId="85" xfId="0" applyNumberFormat="1" applyFont="1" applyFill="1" applyBorder="1" applyAlignment="1">
      <alignment horizontal="center" vertical="center"/>
    </xf>
    <xf numFmtId="1" fontId="23" fillId="0" borderId="85" xfId="0" applyNumberFormat="1" applyFont="1" applyFill="1" applyBorder="1" applyAlignment="1">
      <alignment horizontal="center" vertical="center"/>
    </xf>
    <xf numFmtId="0" fontId="36" fillId="39" borderId="85" xfId="0" applyNumberFormat="1" applyFont="1" applyFill="1" applyBorder="1" applyAlignment="1">
      <alignment horizontal="center" vertical="center"/>
    </xf>
    <xf numFmtId="0" fontId="36" fillId="40" borderId="85" xfId="0" applyNumberFormat="1" applyFont="1" applyFill="1" applyBorder="1" applyAlignment="1">
      <alignment horizontal="center" vertical="center"/>
    </xf>
    <xf numFmtId="0" fontId="36" fillId="41" borderId="85" xfId="0" applyNumberFormat="1" applyFont="1" applyFill="1" applyBorder="1" applyAlignment="1">
      <alignment horizontal="center" vertical="center"/>
    </xf>
    <xf numFmtId="0" fontId="36" fillId="12" borderId="85" xfId="0" applyNumberFormat="1" applyFont="1" applyFill="1" applyBorder="1" applyAlignment="1">
      <alignment horizontal="center" vertical="center"/>
    </xf>
    <xf numFmtId="0" fontId="36" fillId="42" borderId="85" xfId="0" applyNumberFormat="1" applyFont="1" applyFill="1" applyBorder="1" applyAlignment="1">
      <alignment horizontal="center" vertical="center"/>
    </xf>
    <xf numFmtId="0" fontId="36" fillId="43" borderId="85" xfId="0" applyNumberFormat="1" applyFont="1" applyFill="1" applyBorder="1" applyAlignment="1">
      <alignment horizontal="center" vertical="center"/>
    </xf>
    <xf numFmtId="0" fontId="36" fillId="44" borderId="86" xfId="0" applyNumberFormat="1" applyFont="1" applyFill="1" applyBorder="1" applyAlignment="1">
      <alignment horizontal="center" vertical="center"/>
    </xf>
    <xf numFmtId="0" fontId="36" fillId="41" borderId="75" xfId="0" applyNumberFormat="1" applyFont="1" applyFill="1" applyBorder="1" applyAlignment="1">
      <alignment horizontal="center" vertical="center"/>
    </xf>
    <xf numFmtId="0" fontId="36" fillId="42" borderId="75" xfId="0" applyNumberFormat="1" applyFont="1" applyFill="1" applyBorder="1" applyAlignment="1">
      <alignment horizontal="center" vertical="center"/>
    </xf>
    <xf numFmtId="0" fontId="36" fillId="43" borderId="75" xfId="0" applyNumberFormat="1" applyFont="1" applyFill="1" applyBorder="1" applyAlignment="1">
      <alignment horizontal="center" vertical="center"/>
    </xf>
    <xf numFmtId="0" fontId="36" fillId="44" borderId="87" xfId="0" applyNumberFormat="1" applyFont="1" applyFill="1" applyBorder="1" applyAlignment="1">
      <alignment horizontal="center" vertical="center"/>
    </xf>
    <xf numFmtId="0" fontId="36" fillId="41" borderId="65" xfId="0" applyNumberFormat="1" applyFont="1" applyFill="1" applyBorder="1" applyAlignment="1">
      <alignment horizontal="center" vertical="center"/>
    </xf>
    <xf numFmtId="0" fontId="36" fillId="42" borderId="65" xfId="0" applyNumberFormat="1" applyFont="1" applyFill="1" applyBorder="1" applyAlignment="1">
      <alignment horizontal="center" vertical="center"/>
    </xf>
    <xf numFmtId="0" fontId="36" fillId="43" borderId="65" xfId="0" applyNumberFormat="1" applyFont="1" applyFill="1" applyBorder="1" applyAlignment="1">
      <alignment horizontal="center" vertical="center"/>
    </xf>
    <xf numFmtId="0" fontId="36" fillId="44" borderId="88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center"/>
    </xf>
    <xf numFmtId="1" fontId="38" fillId="0" borderId="60" xfId="0" applyNumberFormat="1" applyFont="1" applyBorder="1" applyAlignment="1">
      <alignment vertical="center"/>
    </xf>
    <xf numFmtId="0" fontId="0" fillId="0" borderId="1" xfId="0" applyBorder="1">
      <alignment vertical="top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/>
    <xf numFmtId="0" fontId="39" fillId="0" borderId="0" xfId="0" applyNumberFormat="1" applyFont="1" applyAlignment="1">
      <alignment horizontal="center"/>
    </xf>
    <xf numFmtId="0" fontId="38" fillId="0" borderId="1" xfId="0" applyNumberFormat="1" applyFont="1" applyBorder="1" applyAlignment="1">
      <alignment vertical="center"/>
    </xf>
    <xf numFmtId="0" fontId="22" fillId="0" borderId="0" xfId="0" applyNumberFormat="1" applyFont="1" applyAlignment="1">
      <alignment horizontal="center"/>
    </xf>
    <xf numFmtId="167" fontId="22" fillId="0" borderId="0" xfId="0" applyNumberFormat="1" applyFont="1" applyAlignment="1"/>
    <xf numFmtId="0" fontId="40" fillId="0" borderId="89" xfId="8" applyBorder="1" applyAlignment="1">
      <alignment horizontal="center" vertical="center"/>
    </xf>
    <xf numFmtId="0" fontId="41" fillId="45" borderId="89" xfId="8" applyFont="1" applyFill="1" applyBorder="1" applyAlignment="1">
      <alignment horizontal="center" vertical="center" textRotation="90"/>
    </xf>
    <xf numFmtId="0" fontId="41" fillId="46" borderId="89" xfId="8" applyFont="1" applyFill="1" applyBorder="1" applyAlignment="1">
      <alignment horizontal="center" vertical="center" textRotation="90"/>
    </xf>
    <xf numFmtId="0" fontId="41" fillId="51" borderId="89" xfId="8" applyFont="1" applyFill="1" applyBorder="1" applyAlignment="1">
      <alignment horizontal="center" vertical="center" textRotation="90"/>
    </xf>
    <xf numFmtId="0" fontId="42" fillId="53" borderId="89" xfId="8" applyFont="1" applyFill="1" applyBorder="1" applyAlignment="1">
      <alignment horizontal="center" vertical="center" textRotation="90"/>
    </xf>
    <xf numFmtId="0" fontId="41" fillId="54" borderId="89" xfId="8" applyFont="1" applyFill="1" applyBorder="1" applyAlignment="1">
      <alignment horizontal="center" vertical="center" textRotation="90"/>
    </xf>
    <xf numFmtId="0" fontId="41" fillId="55" borderId="89" xfId="8" applyFont="1" applyFill="1" applyBorder="1" applyAlignment="1">
      <alignment horizontal="center" vertical="center" textRotation="90"/>
    </xf>
    <xf numFmtId="0" fontId="40" fillId="0" borderId="1" xfId="8"/>
    <xf numFmtId="0" fontId="41" fillId="56" borderId="91" xfId="8" applyFont="1" applyFill="1" applyBorder="1"/>
    <xf numFmtId="0" fontId="40" fillId="0" borderId="89" xfId="8" applyBorder="1"/>
    <xf numFmtId="168" fontId="40" fillId="0" borderId="89" xfId="8" applyNumberFormat="1" applyBorder="1"/>
    <xf numFmtId="0" fontId="41" fillId="0" borderId="90" xfId="8" applyFont="1" applyBorder="1"/>
    <xf numFmtId="0" fontId="41" fillId="0" borderId="91" xfId="8" applyFont="1" applyBorder="1"/>
    <xf numFmtId="0" fontId="41" fillId="0" borderId="92" xfId="8" applyFont="1" applyBorder="1"/>
    <xf numFmtId="0" fontId="41" fillId="0" borderId="89" xfId="8" applyFont="1" applyBorder="1" applyAlignment="1">
      <alignment horizontal="center"/>
    </xf>
    <xf numFmtId="168" fontId="40" fillId="0" borderId="1" xfId="8" applyNumberFormat="1"/>
    <xf numFmtId="0" fontId="40" fillId="57" borderId="89" xfId="8" applyFill="1" applyBorder="1"/>
    <xf numFmtId="0" fontId="41" fillId="0" borderId="89" xfId="8" applyFont="1" applyBorder="1"/>
    <xf numFmtId="0" fontId="0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165" fontId="5" fillId="2" borderId="97" xfId="0" applyNumberFormat="1" applyFont="1" applyFill="1" applyBorder="1" applyAlignment="1">
      <alignment horizontal="center" wrapText="1"/>
    </xf>
    <xf numFmtId="165" fontId="5" fillId="2" borderId="95" xfId="0" applyNumberFormat="1" applyFont="1" applyFill="1" applyBorder="1" applyAlignment="1">
      <alignment horizontal="center" wrapText="1"/>
    </xf>
    <xf numFmtId="172" fontId="2" fillId="0" borderId="1" xfId="0" applyNumberFormat="1" applyFont="1" applyFill="1" applyBorder="1" applyAlignment="1">
      <alignment vertical="top" wrapText="1"/>
    </xf>
    <xf numFmtId="172" fontId="0" fillId="0" borderId="97" xfId="0" applyNumberFormat="1" applyBorder="1" applyAlignment="1">
      <alignment horizontal="center"/>
    </xf>
    <xf numFmtId="172" fontId="21" fillId="0" borderId="97" xfId="0" applyNumberFormat="1" applyFont="1" applyFill="1" applyBorder="1" applyAlignment="1">
      <alignment vertical="top" wrapText="1"/>
    </xf>
    <xf numFmtId="172" fontId="2" fillId="0" borderId="97" xfId="0" applyNumberFormat="1" applyFont="1" applyFill="1" applyBorder="1" applyAlignment="1">
      <alignment vertical="top" wrapText="1"/>
    </xf>
    <xf numFmtId="172" fontId="43" fillId="2" borderId="100" xfId="0" applyNumberFormat="1" applyFont="1" applyFill="1" applyBorder="1" applyAlignment="1">
      <alignment horizontal="center" vertical="center" wrapText="1"/>
    </xf>
    <xf numFmtId="172" fontId="0" fillId="0" borderId="23" xfId="0" applyNumberFormat="1" applyBorder="1" applyAlignment="1"/>
    <xf numFmtId="172" fontId="0" fillId="0" borderId="48" xfId="0" applyNumberFormat="1" applyBorder="1" applyAlignment="1"/>
    <xf numFmtId="172" fontId="43" fillId="2" borderId="14" xfId="0" applyNumberFormat="1" applyFont="1" applyFill="1" applyBorder="1" applyAlignment="1">
      <alignment horizontal="center" vertical="center" wrapText="1"/>
    </xf>
    <xf numFmtId="172" fontId="0" fillId="0" borderId="49" xfId="0" applyNumberFormat="1" applyBorder="1" applyAlignment="1">
      <alignment horizontal="center"/>
    </xf>
    <xf numFmtId="172" fontId="0" fillId="0" borderId="100" xfId="0" applyNumberFormat="1" applyBorder="1" applyAlignment="1">
      <alignment horizontal="center"/>
    </xf>
    <xf numFmtId="172" fontId="0" fillId="0" borderId="98" xfId="0" applyNumberFormat="1" applyBorder="1" applyAlignment="1">
      <alignment horizontal="center"/>
    </xf>
    <xf numFmtId="172" fontId="0" fillId="0" borderId="25" xfId="0" applyNumberFormat="1" applyBorder="1" applyAlignment="1">
      <alignment horizontal="center"/>
    </xf>
    <xf numFmtId="172" fontId="18" fillId="2" borderId="100" xfId="1" applyNumberFormat="1" applyFont="1" applyFill="1" applyBorder="1" applyAlignment="1">
      <alignment horizontal="center" vertical="center" wrapText="1"/>
    </xf>
    <xf numFmtId="172" fontId="0" fillId="0" borderId="100" xfId="0" applyNumberFormat="1" applyBorder="1" applyAlignment="1"/>
    <xf numFmtId="172" fontId="47" fillId="0" borderId="14" xfId="0" applyNumberFormat="1" applyFont="1" applyFill="1" applyBorder="1" applyAlignment="1">
      <alignment vertical="top" wrapText="1"/>
    </xf>
    <xf numFmtId="0" fontId="47" fillId="0" borderId="20" xfId="0" applyNumberFormat="1" applyFont="1" applyBorder="1" applyAlignment="1">
      <alignment horizontal="center" vertical="top" wrapText="1"/>
    </xf>
    <xf numFmtId="0" fontId="2" fillId="0" borderId="96" xfId="0" applyNumberFormat="1" applyFont="1" applyFill="1" applyBorder="1" applyAlignment="1">
      <alignment horizontal="left" wrapText="1"/>
    </xf>
    <xf numFmtId="0" fontId="4" fillId="0" borderId="96" xfId="0" applyFont="1" applyBorder="1" applyAlignment="1">
      <alignment vertical="top" wrapText="1"/>
    </xf>
    <xf numFmtId="0" fontId="4" fillId="0" borderId="48" xfId="0" applyFont="1" applyBorder="1" applyAlignment="1">
      <alignment vertical="top" wrapText="1"/>
    </xf>
    <xf numFmtId="0" fontId="4" fillId="0" borderId="94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4" fillId="0" borderId="103" xfId="0" applyFont="1" applyBorder="1" applyAlignment="1">
      <alignment vertical="top" wrapText="1"/>
    </xf>
    <xf numFmtId="165" fontId="5" fillId="2" borderId="48" xfId="0" applyNumberFormat="1" applyFont="1" applyFill="1" applyBorder="1" applyAlignment="1">
      <alignment horizontal="center" wrapText="1"/>
    </xf>
    <xf numFmtId="172" fontId="0" fillId="0" borderId="101" xfId="0" applyNumberFormat="1" applyBorder="1" applyAlignment="1">
      <alignment horizontal="center"/>
    </xf>
    <xf numFmtId="0" fontId="2" fillId="0" borderId="104" xfId="0" applyNumberFormat="1" applyFont="1" applyFill="1" applyBorder="1" applyAlignment="1">
      <alignment horizontal="left" wrapText="1"/>
    </xf>
    <xf numFmtId="0" fontId="2" fillId="0" borderId="105" xfId="0" applyNumberFormat="1" applyFont="1" applyFill="1" applyBorder="1" applyAlignment="1">
      <alignment horizontal="left" wrapText="1"/>
    </xf>
    <xf numFmtId="166" fontId="8" fillId="0" borderId="96" xfId="1" applyNumberFormat="1" applyFont="1" applyBorder="1" applyAlignment="1">
      <alignment vertical="top" wrapText="1"/>
    </xf>
    <xf numFmtId="0" fontId="2" fillId="0" borderId="96" xfId="0" applyNumberFormat="1" applyFont="1" applyBorder="1" applyAlignment="1">
      <alignment vertical="top" wrapText="1"/>
    </xf>
    <xf numFmtId="0" fontId="2" fillId="0" borderId="94" xfId="0" applyNumberFormat="1" applyFont="1" applyBorder="1" applyAlignment="1">
      <alignment vertical="top" wrapText="1"/>
    </xf>
    <xf numFmtId="0" fontId="2" fillId="0" borderId="14" xfId="0" applyNumberFormat="1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72" fontId="0" fillId="0" borderId="48" xfId="0" applyNumberFormat="1" applyBorder="1" applyAlignment="1">
      <alignment horizontal="center"/>
    </xf>
    <xf numFmtId="172" fontId="18" fillId="2" borderId="14" xfId="1" applyNumberFormat="1" applyFont="1" applyFill="1" applyBorder="1" applyAlignment="1">
      <alignment horizontal="center" vertical="center" wrapText="1"/>
    </xf>
    <xf numFmtId="172" fontId="46" fillId="0" borderId="14" xfId="0" applyNumberFormat="1" applyFont="1" applyBorder="1" applyAlignment="1">
      <alignment vertical="top" wrapText="1"/>
    </xf>
    <xf numFmtId="0" fontId="46" fillId="0" borderId="14" xfId="0" applyNumberFormat="1" applyFont="1" applyBorder="1" applyAlignment="1">
      <alignment horizontal="center" vertical="top" wrapText="1"/>
    </xf>
    <xf numFmtId="172" fontId="47" fillId="0" borderId="0" xfId="0" applyNumberFormat="1" applyFont="1" applyAlignment="1">
      <alignment vertical="top" wrapText="1"/>
    </xf>
    <xf numFmtId="172" fontId="49" fillId="58" borderId="14" xfId="0" applyNumberFormat="1" applyFont="1" applyFill="1" applyBorder="1" applyAlignment="1">
      <alignment horizontal="center" vertical="center" wrapText="1"/>
    </xf>
    <xf numFmtId="172" fontId="50" fillId="58" borderId="16" xfId="0" applyNumberFormat="1" applyFont="1" applyFill="1" applyBorder="1" applyAlignment="1">
      <alignment horizontal="center" vertical="center" wrapText="1"/>
    </xf>
    <xf numFmtId="172" fontId="51" fillId="0" borderId="48" xfId="0" applyNumberFormat="1" applyFont="1" applyBorder="1" applyAlignment="1">
      <alignment horizontal="center"/>
    </xf>
    <xf numFmtId="0" fontId="53" fillId="2" borderId="63" xfId="0" applyNumberFormat="1" applyFont="1" applyFill="1" applyBorder="1" applyAlignment="1">
      <alignment horizontal="left" vertical="center"/>
    </xf>
    <xf numFmtId="0" fontId="53" fillId="2" borderId="62" xfId="0" applyNumberFormat="1" applyFont="1" applyFill="1" applyBorder="1" applyAlignment="1">
      <alignment horizontal="left" vertical="center"/>
    </xf>
    <xf numFmtId="172" fontId="54" fillId="58" borderId="14" xfId="0" applyNumberFormat="1" applyFont="1" applyFill="1" applyBorder="1" applyAlignment="1">
      <alignment horizontal="center" vertical="center" wrapText="1"/>
    </xf>
    <xf numFmtId="0" fontId="55" fillId="0" borderId="0" xfId="0" applyNumberFormat="1" applyFont="1" applyAlignment="1"/>
    <xf numFmtId="0" fontId="17" fillId="0" borderId="0" xfId="0" applyFont="1">
      <alignment vertical="top" wrapText="1"/>
    </xf>
    <xf numFmtId="165" fontId="23" fillId="2" borderId="106" xfId="0" applyNumberFormat="1" applyFont="1" applyFill="1" applyBorder="1" applyAlignment="1">
      <alignment horizontal="center" vertical="center"/>
    </xf>
    <xf numFmtId="165" fontId="23" fillId="2" borderId="107" xfId="0" applyNumberFormat="1" applyFont="1" applyFill="1" applyBorder="1" applyAlignment="1">
      <alignment horizontal="center" vertical="center"/>
    </xf>
    <xf numFmtId="165" fontId="23" fillId="2" borderId="91" xfId="0" applyNumberFormat="1" applyFont="1" applyFill="1" applyBorder="1" applyAlignment="1">
      <alignment horizontal="center" vertical="center"/>
    </xf>
    <xf numFmtId="1" fontId="24" fillId="2" borderId="108" xfId="0" applyNumberFormat="1" applyFont="1" applyFill="1" applyBorder="1" applyAlignment="1">
      <alignment horizontal="center" vertical="center"/>
    </xf>
    <xf numFmtId="165" fontId="23" fillId="2" borderId="109" xfId="0" applyNumberFormat="1" applyFont="1" applyFill="1" applyBorder="1" applyAlignment="1">
      <alignment horizontal="center" vertical="center"/>
    </xf>
    <xf numFmtId="165" fontId="23" fillId="2" borderId="110" xfId="0" applyNumberFormat="1" applyFont="1" applyFill="1" applyBorder="1" applyAlignment="1">
      <alignment horizontal="center" vertical="center"/>
    </xf>
    <xf numFmtId="165" fontId="23" fillId="2" borderId="111" xfId="0" applyNumberFormat="1" applyFont="1" applyFill="1" applyBorder="1" applyAlignment="1">
      <alignment horizontal="center" vertical="center"/>
    </xf>
    <xf numFmtId="165" fontId="23" fillId="2" borderId="112" xfId="0" applyNumberFormat="1" applyFont="1" applyFill="1" applyBorder="1" applyAlignment="1">
      <alignment horizontal="center" vertical="center"/>
    </xf>
    <xf numFmtId="165" fontId="23" fillId="2" borderId="97" xfId="0" applyNumberFormat="1" applyFont="1" applyFill="1" applyBorder="1" applyAlignment="1">
      <alignment horizontal="center" vertical="center"/>
    </xf>
    <xf numFmtId="165" fontId="23" fillId="2" borderId="39" xfId="0" applyNumberFormat="1" applyFont="1" applyFill="1" applyBorder="1" applyAlignment="1">
      <alignment horizontal="center" vertical="center"/>
    </xf>
    <xf numFmtId="0" fontId="22" fillId="0" borderId="96" xfId="0" applyNumberFormat="1" applyFont="1" applyBorder="1" applyAlignment="1"/>
    <xf numFmtId="0" fontId="0" fillId="0" borderId="96" xfId="0" applyBorder="1">
      <alignment vertical="top" wrapText="1"/>
    </xf>
    <xf numFmtId="0" fontId="22" fillId="0" borderId="96" xfId="0" applyNumberFormat="1" applyFont="1" applyFill="1" applyBorder="1" applyAlignment="1"/>
    <xf numFmtId="172" fontId="52" fillId="58" borderId="100" xfId="0" applyNumberFormat="1" applyFont="1" applyFill="1" applyBorder="1" applyAlignment="1">
      <alignment horizontal="center" vertical="center" wrapText="1"/>
    </xf>
    <xf numFmtId="172" fontId="56" fillId="0" borderId="96" xfId="0" applyNumberFormat="1" applyFont="1" applyBorder="1" applyAlignment="1"/>
    <xf numFmtId="0" fontId="57" fillId="0" borderId="0" xfId="0" applyNumberFormat="1" applyFont="1" applyAlignment="1"/>
    <xf numFmtId="170" fontId="57" fillId="0" borderId="96" xfId="0" applyNumberFormat="1" applyFont="1" applyBorder="1" applyAlignment="1"/>
    <xf numFmtId="170" fontId="18" fillId="0" borderId="14" xfId="0" applyNumberFormat="1" applyFont="1" applyBorder="1" applyAlignment="1"/>
    <xf numFmtId="0" fontId="0" fillId="0" borderId="1" xfId="0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center" vertical="top" wrapText="1"/>
    </xf>
    <xf numFmtId="0" fontId="22" fillId="0" borderId="41" xfId="0" applyNumberFormat="1" applyFont="1" applyBorder="1" applyAlignment="1">
      <alignment horizontal="center"/>
    </xf>
    <xf numFmtId="0" fontId="58" fillId="0" borderId="1" xfId="0" applyNumberFormat="1" applyFont="1" applyBorder="1" applyAlignment="1">
      <alignment horizontal="center"/>
    </xf>
    <xf numFmtId="0" fontId="22" fillId="0" borderId="48" xfId="0" applyNumberFormat="1" applyFont="1" applyFill="1" applyBorder="1" applyAlignment="1"/>
    <xf numFmtId="165" fontId="23" fillId="2" borderId="113" xfId="0" applyNumberFormat="1" applyFont="1" applyFill="1" applyBorder="1" applyAlignment="1">
      <alignment horizontal="center" vertical="center"/>
    </xf>
    <xf numFmtId="165" fontId="23" fillId="2" borderId="96" xfId="0" applyNumberFormat="1" applyFont="1" applyFill="1" applyBorder="1" applyAlignment="1">
      <alignment horizontal="center" vertical="center"/>
    </xf>
    <xf numFmtId="172" fontId="22" fillId="0" borderId="0" xfId="0" applyNumberFormat="1" applyFont="1" applyAlignment="1"/>
    <xf numFmtId="170" fontId="59" fillId="0" borderId="14" xfId="0" applyNumberFormat="1" applyFont="1" applyBorder="1" applyAlignment="1"/>
    <xf numFmtId="0" fontId="58" fillId="0" borderId="0" xfId="0" applyNumberFormat="1" applyFont="1" applyAlignment="1"/>
    <xf numFmtId="0" fontId="58" fillId="0" borderId="1" xfId="0" applyNumberFormat="1" applyFont="1" applyBorder="1" applyAlignment="1">
      <alignment horizontal="center" wrapText="1"/>
    </xf>
    <xf numFmtId="0" fontId="22" fillId="0" borderId="41" xfId="0" applyNumberFormat="1" applyFont="1" applyBorder="1" applyAlignment="1">
      <alignment horizontal="center" wrapText="1"/>
    </xf>
    <xf numFmtId="172" fontId="49" fillId="58" borderId="100" xfId="0" applyNumberFormat="1" applyFont="1" applyFill="1" applyBorder="1" applyAlignment="1">
      <alignment horizontal="center" vertical="center" wrapText="1"/>
    </xf>
    <xf numFmtId="0" fontId="40" fillId="57" borderId="114" xfId="8" applyFill="1" applyBorder="1"/>
    <xf numFmtId="0" fontId="40" fillId="0" borderId="114" xfId="8" applyBorder="1"/>
    <xf numFmtId="0" fontId="41" fillId="0" borderId="114" xfId="8" applyFont="1" applyBorder="1"/>
    <xf numFmtId="172" fontId="50" fillId="58" borderId="21" xfId="0" applyNumberFormat="1" applyFont="1" applyFill="1" applyBorder="1" applyAlignment="1">
      <alignment horizontal="center" vertical="center" wrapText="1"/>
    </xf>
    <xf numFmtId="172" fontId="51" fillId="0" borderId="97" xfId="0" applyNumberFormat="1" applyFont="1" applyBorder="1" applyAlignment="1">
      <alignment horizontal="center"/>
    </xf>
    <xf numFmtId="0" fontId="40" fillId="0" borderId="97" xfId="8" applyBorder="1"/>
    <xf numFmtId="172" fontId="51" fillId="0" borderId="23" xfId="0" applyNumberFormat="1" applyFont="1" applyBorder="1" applyAlignment="1"/>
    <xf numFmtId="172" fontId="51" fillId="0" borderId="98" xfId="0" applyNumberFormat="1" applyFont="1" applyBorder="1" applyAlignment="1"/>
    <xf numFmtId="172" fontId="51" fillId="0" borderId="25" xfId="0" applyNumberFormat="1" applyFont="1" applyBorder="1" applyAlignment="1"/>
    <xf numFmtId="172" fontId="60" fillId="0" borderId="14" xfId="8" applyNumberFormat="1" applyFont="1" applyBorder="1"/>
    <xf numFmtId="172" fontId="0" fillId="0" borderId="0" xfId="0" applyNumberFormat="1" applyFont="1" applyAlignment="1">
      <alignment vertical="top" wrapText="1"/>
    </xf>
    <xf numFmtId="0" fontId="48" fillId="0" borderId="0" xfId="0" applyFont="1" applyAlignment="1">
      <alignment horizontal="center" vertical="top" wrapText="1"/>
    </xf>
    <xf numFmtId="0" fontId="17" fillId="0" borderId="96" xfId="0" applyFont="1" applyBorder="1" applyAlignment="1">
      <alignment horizontal="center" vertical="top" wrapText="1"/>
    </xf>
    <xf numFmtId="172" fontId="62" fillId="0" borderId="14" xfId="0" applyNumberFormat="1" applyFont="1" applyBorder="1" applyAlignment="1">
      <alignment vertical="top" wrapText="1"/>
    </xf>
    <xf numFmtId="0" fontId="17" fillId="0" borderId="99" xfId="0" applyFont="1" applyBorder="1" applyAlignment="1">
      <alignment horizontal="center" vertical="top" wrapText="1"/>
    </xf>
    <xf numFmtId="0" fontId="17" fillId="0" borderId="48" xfId="0" applyFont="1" applyBorder="1" applyAlignment="1">
      <alignment horizontal="center" vertical="top" wrapText="1"/>
    </xf>
    <xf numFmtId="0" fontId="63" fillId="0" borderId="14" xfId="0" applyFont="1" applyBorder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3" fillId="0" borderId="14" xfId="0" applyFont="1" applyBorder="1" applyAlignment="1">
      <alignment horizontal="center" vertical="center" wrapText="1"/>
    </xf>
    <xf numFmtId="0" fontId="41" fillId="56" borderId="115" xfId="8" applyFont="1" applyFill="1" applyBorder="1"/>
    <xf numFmtId="1" fontId="0" fillId="0" borderId="1" xfId="0" applyNumberFormat="1" applyBorder="1" applyAlignment="1"/>
    <xf numFmtId="0" fontId="40" fillId="0" borderId="116" xfId="8" applyBorder="1"/>
    <xf numFmtId="1" fontId="0" fillId="0" borderId="1" xfId="0" applyNumberForma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3" fillId="2" borderId="14" xfId="0" applyNumberFormat="1" applyFont="1" applyFill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17" fillId="0" borderId="99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4" fillId="0" borderId="30" xfId="0" applyNumberFormat="1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5" fillId="13" borderId="30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41" fillId="0" borderId="117" xfId="8" applyFont="1" applyBorder="1"/>
    <xf numFmtId="1" fontId="63" fillId="0" borderId="14" xfId="0" applyNumberFormat="1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40" fillId="0" borderId="1" xfId="8" applyAlignment="1">
      <alignment horizontal="center" vertical="top" wrapText="1"/>
    </xf>
    <xf numFmtId="0" fontId="27" fillId="2" borderId="1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72" fontId="65" fillId="0" borderId="99" xfId="0" applyNumberFormat="1" applyFont="1" applyFill="1" applyBorder="1" applyAlignment="1">
      <alignment horizontal="left" wrapText="1"/>
    </xf>
    <xf numFmtId="0" fontId="65" fillId="0" borderId="30" xfId="0" applyNumberFormat="1" applyFont="1" applyFill="1" applyBorder="1" applyAlignment="1">
      <alignment horizontal="left" vertical="center" wrapText="1"/>
    </xf>
    <xf numFmtId="0" fontId="65" fillId="0" borderId="96" xfId="0" applyNumberFormat="1" applyFont="1" applyFill="1" applyBorder="1" applyAlignment="1">
      <alignment horizontal="left" wrapText="1"/>
    </xf>
    <xf numFmtId="0" fontId="5" fillId="2" borderId="96" xfId="0" applyNumberFormat="1" applyFont="1" applyFill="1" applyBorder="1" applyAlignment="1">
      <alignment horizontal="center" vertical="center" wrapText="1"/>
    </xf>
    <xf numFmtId="0" fontId="45" fillId="0" borderId="96" xfId="0" applyNumberFormat="1" applyFont="1" applyBorder="1" applyAlignment="1">
      <alignment horizontal="center" vertical="center" wrapText="1"/>
    </xf>
    <xf numFmtId="0" fontId="18" fillId="2" borderId="96" xfId="0" applyNumberFormat="1" applyFont="1" applyFill="1" applyBorder="1" applyAlignment="1">
      <alignment horizontal="center" vertical="center" wrapText="1"/>
    </xf>
    <xf numFmtId="0" fontId="44" fillId="0" borderId="96" xfId="0" applyNumberFormat="1" applyFont="1" applyBorder="1" applyAlignment="1">
      <alignment horizontal="center" vertical="center" wrapText="1"/>
    </xf>
    <xf numFmtId="0" fontId="66" fillId="3" borderId="19" xfId="0" applyNumberFormat="1" applyFont="1" applyFill="1" applyBorder="1" applyAlignment="1">
      <alignment horizontal="center" vertical="center" wrapText="1"/>
    </xf>
    <xf numFmtId="0" fontId="18" fillId="4" borderId="20" xfId="0" applyNumberFormat="1" applyFont="1" applyFill="1" applyBorder="1" applyAlignment="1">
      <alignment horizontal="center" vertical="center" wrapText="1"/>
    </xf>
    <xf numFmtId="0" fontId="18" fillId="5" borderId="20" xfId="0" applyNumberFormat="1" applyFont="1" applyFill="1" applyBorder="1" applyAlignment="1">
      <alignment horizontal="center" vertical="center" wrapText="1"/>
    </xf>
    <xf numFmtId="0" fontId="18" fillId="6" borderId="20" xfId="0" applyNumberFormat="1" applyFont="1" applyFill="1" applyBorder="1" applyAlignment="1">
      <alignment horizontal="center" vertical="center" wrapText="1"/>
    </xf>
    <xf numFmtId="0" fontId="18" fillId="7" borderId="20" xfId="0" applyNumberFormat="1" applyFont="1" applyFill="1" applyBorder="1" applyAlignment="1">
      <alignment horizontal="center" vertical="center" wrapText="1"/>
    </xf>
    <xf numFmtId="0" fontId="18" fillId="8" borderId="20" xfId="0" applyNumberFormat="1" applyFont="1" applyFill="1" applyBorder="1" applyAlignment="1">
      <alignment horizontal="center" vertical="center" wrapText="1"/>
    </xf>
    <xf numFmtId="0" fontId="18" fillId="9" borderId="20" xfId="0" applyNumberFormat="1" applyFont="1" applyFill="1" applyBorder="1" applyAlignment="1">
      <alignment horizontal="center" vertical="center" wrapText="1"/>
    </xf>
    <xf numFmtId="0" fontId="43" fillId="2" borderId="14" xfId="0" applyNumberFormat="1" applyFont="1" applyFill="1" applyBorder="1" applyAlignment="1">
      <alignment horizontal="left" vertical="center" wrapText="1"/>
    </xf>
    <xf numFmtId="0" fontId="18" fillId="2" borderId="14" xfId="0" applyNumberFormat="1" applyFont="1" applyFill="1" applyBorder="1" applyAlignment="1">
      <alignment horizontal="left" vertical="center" wrapText="1"/>
    </xf>
    <xf numFmtId="0" fontId="18" fillId="2" borderId="14" xfId="0" applyNumberFormat="1" applyFont="1" applyFill="1" applyBorder="1" applyAlignment="1">
      <alignment horizontal="center" vertical="center" wrapText="1"/>
    </xf>
    <xf numFmtId="0" fontId="18" fillId="2" borderId="96" xfId="0" applyNumberFormat="1" applyFont="1" applyFill="1" applyBorder="1" applyAlignment="1">
      <alignment horizontal="left" wrapText="1"/>
    </xf>
    <xf numFmtId="0" fontId="18" fillId="2" borderId="96" xfId="0" applyNumberFormat="1" applyFont="1" applyFill="1" applyBorder="1" applyAlignment="1">
      <alignment horizontal="center" wrapText="1"/>
    </xf>
    <xf numFmtId="0" fontId="43" fillId="11" borderId="93" xfId="0" applyFont="1" applyFill="1" applyBorder="1" applyAlignment="1">
      <alignment horizontal="center" wrapText="1"/>
    </xf>
    <xf numFmtId="0" fontId="43" fillId="12" borderId="96" xfId="0" applyFont="1" applyFill="1" applyBorder="1" applyAlignment="1">
      <alignment horizontal="center" wrapText="1"/>
    </xf>
    <xf numFmtId="0" fontId="43" fillId="13" borderId="96" xfId="0" applyFont="1" applyFill="1" applyBorder="1" applyAlignment="1">
      <alignment horizontal="center" wrapText="1"/>
    </xf>
    <xf numFmtId="0" fontId="43" fillId="14" borderId="96" xfId="0" applyFont="1" applyFill="1" applyBorder="1" applyAlignment="1">
      <alignment horizontal="center" wrapText="1"/>
    </xf>
    <xf numFmtId="0" fontId="43" fillId="15" borderId="96" xfId="0" applyFont="1" applyFill="1" applyBorder="1" applyAlignment="1">
      <alignment horizontal="center" wrapText="1"/>
    </xf>
    <xf numFmtId="0" fontId="43" fillId="16" borderId="96" xfId="0" applyFont="1" applyFill="1" applyBorder="1" applyAlignment="1">
      <alignment horizontal="center" wrapText="1"/>
    </xf>
    <xf numFmtId="0" fontId="43" fillId="2" borderId="15" xfId="0" applyNumberFormat="1" applyFont="1" applyFill="1" applyBorder="1" applyAlignment="1">
      <alignment horizontal="left" vertical="center" wrapText="1"/>
    </xf>
    <xf numFmtId="0" fontId="18" fillId="2" borderId="13" xfId="0" applyNumberFormat="1" applyFont="1" applyFill="1" applyBorder="1" applyAlignment="1">
      <alignment horizontal="left" vertical="center" wrapText="1"/>
    </xf>
    <xf numFmtId="0" fontId="18" fillId="2" borderId="13" xfId="0" applyNumberFormat="1" applyFont="1" applyFill="1" applyBorder="1" applyAlignment="1">
      <alignment horizontal="center" vertical="center" wrapText="1"/>
    </xf>
    <xf numFmtId="0" fontId="18" fillId="10" borderId="21" xfId="0" applyNumberFormat="1" applyFont="1" applyFill="1" applyBorder="1" applyAlignment="1">
      <alignment horizontal="center" vertical="center" wrapText="1"/>
    </xf>
    <xf numFmtId="0" fontId="65" fillId="0" borderId="47" xfId="0" applyNumberFormat="1" applyFont="1" applyFill="1" applyBorder="1" applyAlignment="1">
      <alignment horizontal="left" wrapText="1"/>
    </xf>
    <xf numFmtId="0" fontId="65" fillId="0" borderId="48" xfId="0" applyNumberFormat="1" applyFont="1" applyFill="1" applyBorder="1" applyAlignment="1">
      <alignment horizontal="left" wrapText="1"/>
    </xf>
    <xf numFmtId="0" fontId="65" fillId="2" borderId="48" xfId="0" applyNumberFormat="1" applyFont="1" applyFill="1" applyBorder="1" applyAlignment="1">
      <alignment horizontal="center" wrapText="1"/>
    </xf>
    <xf numFmtId="0" fontId="18" fillId="11" borderId="3" xfId="0" applyFont="1" applyFill="1" applyBorder="1" applyAlignment="1">
      <alignment horizontal="center" wrapText="1"/>
    </xf>
    <xf numFmtId="0" fontId="18" fillId="12" borderId="31" xfId="0" applyFont="1" applyFill="1" applyBorder="1" applyAlignment="1">
      <alignment horizontal="center" wrapText="1"/>
    </xf>
    <xf numFmtId="0" fontId="18" fillId="13" borderId="31" xfId="0" applyFont="1" applyFill="1" applyBorder="1" applyAlignment="1">
      <alignment horizontal="center" wrapText="1"/>
    </xf>
    <xf numFmtId="0" fontId="18" fillId="14" borderId="37" xfId="0" applyFont="1" applyFill="1" applyBorder="1" applyAlignment="1">
      <alignment horizontal="center" wrapText="1"/>
    </xf>
    <xf numFmtId="0" fontId="18" fillId="0" borderId="31" xfId="0" applyFont="1" applyFill="1" applyBorder="1" applyAlignment="1">
      <alignment horizontal="center" wrapText="1"/>
    </xf>
    <xf numFmtId="0" fontId="65" fillId="0" borderId="99" xfId="0" applyNumberFormat="1" applyFont="1" applyFill="1" applyBorder="1" applyAlignment="1">
      <alignment horizontal="left" wrapText="1"/>
    </xf>
    <xf numFmtId="0" fontId="67" fillId="0" borderId="1" xfId="0" applyNumberFormat="1" applyFont="1" applyFill="1" applyBorder="1" applyAlignment="1">
      <alignment horizontal="left" vertical="center"/>
    </xf>
    <xf numFmtId="0" fontId="36" fillId="0" borderId="75" xfId="0" applyNumberFormat="1" applyFont="1" applyFill="1" applyBorder="1" applyAlignment="1">
      <alignment horizontal="center" vertical="center"/>
    </xf>
    <xf numFmtId="0" fontId="23" fillId="2" borderId="75" xfId="0" applyNumberFormat="1" applyFont="1" applyFill="1" applyBorder="1" applyAlignment="1">
      <alignment horizontal="center" vertical="center"/>
    </xf>
    <xf numFmtId="0" fontId="23" fillId="2" borderId="106" xfId="0" applyNumberFormat="1" applyFont="1" applyFill="1" applyBorder="1" applyAlignment="1">
      <alignment horizontal="left" vertical="center"/>
    </xf>
    <xf numFmtId="0" fontId="36" fillId="0" borderId="106" xfId="0" applyNumberFormat="1" applyFont="1" applyFill="1" applyBorder="1" applyAlignment="1">
      <alignment horizontal="center" vertical="center"/>
    </xf>
    <xf numFmtId="0" fontId="23" fillId="2" borderId="106" xfId="0" applyNumberFormat="1" applyFont="1" applyFill="1" applyBorder="1" applyAlignment="1">
      <alignment horizontal="center" vertical="center"/>
    </xf>
    <xf numFmtId="1" fontId="29" fillId="29" borderId="97" xfId="0" applyNumberFormat="1" applyFont="1" applyFill="1" applyBorder="1" applyAlignment="1">
      <alignment horizontal="center" vertical="center"/>
    </xf>
    <xf numFmtId="1" fontId="29" fillId="30" borderId="106" xfId="0" applyNumberFormat="1" applyFont="1" applyFill="1" applyBorder="1" applyAlignment="1">
      <alignment horizontal="center" vertical="center"/>
    </xf>
    <xf numFmtId="1" fontId="29" fillId="31" borderId="106" xfId="0" applyNumberFormat="1" applyFont="1" applyFill="1" applyBorder="1" applyAlignment="1">
      <alignment horizontal="center" vertical="center"/>
    </xf>
    <xf numFmtId="1" fontId="29" fillId="32" borderId="106" xfId="0" applyNumberFormat="1" applyFont="1" applyFill="1" applyBorder="1" applyAlignment="1">
      <alignment horizontal="center" vertical="center"/>
    </xf>
    <xf numFmtId="1" fontId="29" fillId="33" borderId="106" xfId="0" applyNumberFormat="1" applyFont="1" applyFill="1" applyBorder="1" applyAlignment="1">
      <alignment horizontal="center" vertical="center"/>
    </xf>
    <xf numFmtId="1" fontId="29" fillId="34" borderId="106" xfId="0" applyNumberFormat="1" applyFont="1" applyFill="1" applyBorder="1" applyAlignment="1">
      <alignment horizontal="center" vertical="center"/>
    </xf>
    <xf numFmtId="1" fontId="29" fillId="35" borderId="106" xfId="0" applyNumberFormat="1" applyFont="1" applyFill="1" applyBorder="1" applyAlignment="1">
      <alignment horizontal="center" vertical="center"/>
    </xf>
    <xf numFmtId="1" fontId="29" fillId="36" borderId="99" xfId="0" applyNumberFormat="1" applyFont="1" applyFill="1" applyBorder="1" applyAlignment="1">
      <alignment horizontal="center" vertical="center"/>
    </xf>
    <xf numFmtId="0" fontId="40" fillId="0" borderId="118" xfId="8" applyBorder="1" applyAlignment="1">
      <alignment horizontal="center" vertical="center"/>
    </xf>
    <xf numFmtId="0" fontId="41" fillId="45" borderId="118" xfId="8" applyFont="1" applyFill="1" applyBorder="1" applyAlignment="1">
      <alignment horizontal="center" vertical="center" textRotation="90"/>
    </xf>
    <xf numFmtId="0" fontId="41" fillId="46" borderId="118" xfId="8" applyFont="1" applyFill="1" applyBorder="1" applyAlignment="1">
      <alignment horizontal="center" vertical="center" textRotation="90"/>
    </xf>
    <xf numFmtId="0" fontId="41" fillId="47" borderId="118" xfId="8" applyFont="1" applyFill="1" applyBorder="1" applyAlignment="1">
      <alignment horizontal="center" vertical="center" textRotation="90"/>
    </xf>
    <xf numFmtId="0" fontId="41" fillId="48" borderId="118" xfId="8" applyFont="1" applyFill="1" applyBorder="1" applyAlignment="1">
      <alignment horizontal="center" vertical="center" textRotation="90"/>
    </xf>
    <xf numFmtId="0" fontId="41" fillId="49" borderId="118" xfId="8" applyFont="1" applyFill="1" applyBorder="1" applyAlignment="1">
      <alignment horizontal="center" vertical="center" textRotation="90"/>
    </xf>
    <xf numFmtId="0" fontId="41" fillId="50" borderId="118" xfId="8" applyFont="1" applyFill="1" applyBorder="1" applyAlignment="1">
      <alignment horizontal="center" vertical="center" textRotation="90"/>
    </xf>
    <xf numFmtId="0" fontId="41" fillId="51" borderId="118" xfId="8" applyFont="1" applyFill="1" applyBorder="1" applyAlignment="1">
      <alignment horizontal="center" vertical="center" textRotation="90"/>
    </xf>
    <xf numFmtId="0" fontId="41" fillId="52" borderId="118" xfId="8" applyFont="1" applyFill="1" applyBorder="1" applyAlignment="1">
      <alignment horizontal="center" vertical="center" textRotation="90"/>
    </xf>
    <xf numFmtId="0" fontId="42" fillId="53" borderId="118" xfId="8" applyFont="1" applyFill="1" applyBorder="1" applyAlignment="1">
      <alignment horizontal="center" vertical="center" textRotation="90"/>
    </xf>
    <xf numFmtId="0" fontId="41" fillId="56" borderId="114" xfId="8" applyFont="1" applyFill="1" applyBorder="1"/>
    <xf numFmtId="0" fontId="40" fillId="0" borderId="118" xfId="8" applyBorder="1"/>
    <xf numFmtId="168" fontId="40" fillId="0" borderId="118" xfId="8" applyNumberFormat="1" applyBorder="1"/>
    <xf numFmtId="0" fontId="61" fillId="0" borderId="119" xfId="0" applyFont="1" applyBorder="1" applyAlignment="1">
      <alignment horizontal="center" vertical="center"/>
    </xf>
    <xf numFmtId="0" fontId="61" fillId="0" borderId="120" xfId="0" applyFont="1" applyBorder="1" applyAlignment="1">
      <alignment horizontal="center" vertical="center"/>
    </xf>
    <xf numFmtId="0" fontId="68" fillId="60" borderId="120" xfId="0" applyFont="1" applyFill="1" applyBorder="1" applyAlignment="1">
      <alignment horizontal="center" vertical="center" textRotation="90"/>
    </xf>
    <xf numFmtId="0" fontId="68" fillId="61" borderId="120" xfId="0" applyFont="1" applyFill="1" applyBorder="1" applyAlignment="1">
      <alignment horizontal="center" vertical="center" textRotation="90"/>
    </xf>
    <xf numFmtId="0" fontId="68" fillId="62" borderId="120" xfId="0" applyFont="1" applyFill="1" applyBorder="1" applyAlignment="1">
      <alignment horizontal="center" vertical="center" textRotation="90"/>
    </xf>
    <xf numFmtId="0" fontId="68" fillId="63" borderId="120" xfId="0" applyFont="1" applyFill="1" applyBorder="1" applyAlignment="1">
      <alignment horizontal="center" vertical="center" textRotation="90"/>
    </xf>
    <xf numFmtId="0" fontId="68" fillId="64" borderId="120" xfId="0" applyFont="1" applyFill="1" applyBorder="1" applyAlignment="1">
      <alignment horizontal="center" vertical="center" textRotation="90"/>
    </xf>
    <xf numFmtId="0" fontId="68" fillId="65" borderId="120" xfId="0" applyFont="1" applyFill="1" applyBorder="1" applyAlignment="1">
      <alignment horizontal="center" vertical="center" textRotation="90"/>
    </xf>
    <xf numFmtId="0" fontId="68" fillId="66" borderId="120" xfId="0" applyFont="1" applyFill="1" applyBorder="1" applyAlignment="1">
      <alignment horizontal="center" vertical="center" textRotation="90"/>
    </xf>
    <xf numFmtId="0" fontId="68" fillId="67" borderId="120" xfId="0" applyFont="1" applyFill="1" applyBorder="1" applyAlignment="1">
      <alignment horizontal="center" vertical="center" textRotation="90"/>
    </xf>
    <xf numFmtId="0" fontId="40" fillId="57" borderId="118" xfId="8" applyFill="1" applyBorder="1"/>
    <xf numFmtId="168" fontId="40" fillId="57" borderId="118" xfId="8" applyNumberFormat="1" applyFill="1" applyBorder="1"/>
    <xf numFmtId="0" fontId="0" fillId="0" borderId="1" xfId="0" applyFont="1" applyBorder="1" applyAlignment="1">
      <alignment horizontal="center" vertical="center" wrapText="1"/>
    </xf>
    <xf numFmtId="172" fontId="49" fillId="58" borderId="1" xfId="0" applyNumberFormat="1" applyFont="1" applyFill="1" applyBorder="1" applyAlignment="1">
      <alignment horizontal="center" vertical="center" wrapText="1"/>
    </xf>
    <xf numFmtId="0" fontId="0" fillId="0" borderId="97" xfId="0" applyFont="1" applyBorder="1" applyAlignment="1">
      <alignment vertical="top" wrapText="1"/>
    </xf>
    <xf numFmtId="172" fontId="0" fillId="0" borderId="52" xfId="0" applyNumberFormat="1" applyFont="1" applyBorder="1" applyAlignment="1">
      <alignment vertical="top" wrapText="1"/>
    </xf>
    <xf numFmtId="0" fontId="0" fillId="0" borderId="96" xfId="0" applyFont="1" applyBorder="1" applyAlignment="1">
      <alignment horizontal="center" vertical="center" wrapText="1"/>
    </xf>
    <xf numFmtId="172" fontId="51" fillId="0" borderId="97" xfId="0" applyNumberFormat="1" applyFont="1" applyBorder="1" applyAlignment="1">
      <alignment horizontal="center" vertical="center"/>
    </xf>
    <xf numFmtId="172" fontId="51" fillId="0" borderId="75" xfId="0" applyNumberFormat="1" applyFont="1" applyBorder="1" applyAlignment="1">
      <alignment horizontal="center" vertical="center"/>
    </xf>
    <xf numFmtId="0" fontId="61" fillId="0" borderId="75" xfId="0" applyFont="1" applyBorder="1" applyAlignment="1"/>
    <xf numFmtId="0" fontId="51" fillId="0" borderId="75" xfId="0" applyFont="1" applyBorder="1" applyAlignment="1">
      <alignment vertical="top" wrapText="1"/>
    </xf>
    <xf numFmtId="0" fontId="51" fillId="0" borderId="106" xfId="0" applyFont="1" applyBorder="1" applyAlignment="1">
      <alignment vertical="top" wrapText="1"/>
    </xf>
    <xf numFmtId="172" fontId="50" fillId="58" borderId="14" xfId="0" applyNumberFormat="1" applyFont="1" applyFill="1" applyBorder="1" applyAlignment="1">
      <alignment horizontal="center" vertical="center" wrapText="1"/>
    </xf>
    <xf numFmtId="0" fontId="63" fillId="59" borderId="1" xfId="0" applyFont="1" applyFill="1" applyBorder="1" applyAlignment="1">
      <alignment horizontal="center" vertical="center" wrapText="1"/>
    </xf>
    <xf numFmtId="0" fontId="17" fillId="0" borderId="96" xfId="0" applyFont="1" applyBorder="1" applyAlignment="1">
      <alignment horizontal="center" vertical="center" wrapText="1"/>
    </xf>
    <xf numFmtId="0" fontId="48" fillId="0" borderId="96" xfId="0" applyFont="1" applyBorder="1" applyAlignment="1">
      <alignment horizontal="center" vertical="center" wrapText="1"/>
    </xf>
    <xf numFmtId="170" fontId="0" fillId="0" borderId="96" xfId="0" applyNumberFormat="1" applyFont="1" applyBorder="1" applyAlignment="1">
      <alignment vertical="top" wrapText="1"/>
    </xf>
    <xf numFmtId="0" fontId="40" fillId="0" borderId="89" xfId="8" applyBorder="1" applyAlignment="1">
      <alignment horizontal="left" vertical="top" wrapText="1"/>
    </xf>
    <xf numFmtId="0" fontId="0" fillId="0" borderId="14" xfId="0" applyFont="1" applyBorder="1" applyAlignment="1">
      <alignment vertical="top" wrapText="1"/>
    </xf>
    <xf numFmtId="170" fontId="0" fillId="0" borderId="0" xfId="1" applyNumberFormat="1" applyFont="1" applyAlignment="1">
      <alignment vertical="top" wrapText="1"/>
    </xf>
    <xf numFmtId="170" fontId="0" fillId="0" borderId="94" xfId="0" applyNumberFormat="1" applyFont="1" applyBorder="1" applyAlignment="1">
      <alignment vertical="top" wrapText="1"/>
    </xf>
    <xf numFmtId="170" fontId="69" fillId="0" borderId="14" xfId="0" applyNumberFormat="1" applyFont="1" applyBorder="1" applyAlignment="1">
      <alignment vertical="top" wrapText="1"/>
    </xf>
    <xf numFmtId="170" fontId="0" fillId="0" borderId="0" xfId="0" applyNumberFormat="1" applyFont="1" applyAlignment="1">
      <alignment vertical="top" wrapText="1"/>
    </xf>
    <xf numFmtId="170" fontId="0" fillId="0" borderId="1" xfId="0" applyNumberFormat="1" applyFont="1" applyBorder="1" applyAlignment="1">
      <alignment horizontal="center" vertical="center" wrapText="1"/>
    </xf>
    <xf numFmtId="0" fontId="70" fillId="0" borderId="100" xfId="0" applyFont="1" applyBorder="1" applyAlignment="1">
      <alignment vertical="center" wrapText="1"/>
    </xf>
    <xf numFmtId="0" fontId="71" fillId="0" borderId="52" xfId="0" applyFont="1" applyBorder="1" applyAlignment="1">
      <alignment vertical="center" wrapText="1"/>
    </xf>
    <xf numFmtId="0" fontId="70" fillId="0" borderId="102" xfId="0" applyFont="1" applyBorder="1" applyAlignment="1">
      <alignment horizontal="left" vertical="center" wrapText="1" indent="1"/>
    </xf>
    <xf numFmtId="0" fontId="71" fillId="0" borderId="52" xfId="0" applyFont="1" applyBorder="1" applyAlignment="1">
      <alignment horizontal="left" vertical="center" wrapText="1" indent="1"/>
    </xf>
    <xf numFmtId="0" fontId="70" fillId="0" borderId="102" xfId="0" applyFont="1" applyBorder="1" applyAlignment="1">
      <alignment vertical="center" wrapText="1"/>
    </xf>
    <xf numFmtId="0" fontId="70" fillId="0" borderId="52" xfId="0" applyFont="1" applyBorder="1" applyAlignment="1">
      <alignment vertical="center" wrapText="1"/>
    </xf>
    <xf numFmtId="0" fontId="70" fillId="0" borderId="1" xfId="0" applyFont="1" applyBorder="1" applyAlignment="1">
      <alignment vertical="center" wrapText="1"/>
    </xf>
    <xf numFmtId="0" fontId="70" fillId="0" borderId="14" xfId="0" applyFont="1" applyBorder="1" applyAlignment="1">
      <alignment vertical="center" wrapText="1"/>
    </xf>
    <xf numFmtId="0" fontId="48" fillId="0" borderId="10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170" fontId="0" fillId="0" borderId="100" xfId="0" applyNumberFormat="1" applyFont="1" applyBorder="1" applyAlignment="1">
      <alignment horizontal="center" vertical="center" wrapText="1"/>
    </xf>
    <xf numFmtId="170" fontId="0" fillId="0" borderId="52" xfId="0" applyNumberFormat="1" applyFont="1" applyBorder="1" applyAlignment="1">
      <alignment horizontal="center" vertical="center" wrapText="1"/>
    </xf>
    <xf numFmtId="0" fontId="0" fillId="0" borderId="100" xfId="0" applyFont="1" applyBorder="1" applyAlignment="1">
      <alignment horizontal="center" vertical="top" wrapText="1"/>
    </xf>
    <xf numFmtId="0" fontId="0" fillId="0" borderId="52" xfId="0" applyFont="1" applyBorder="1" applyAlignment="1">
      <alignment horizontal="center" vertical="top" wrapText="1"/>
    </xf>
    <xf numFmtId="0" fontId="71" fillId="0" borderId="1" xfId="0" applyFont="1" applyBorder="1" applyAlignment="1">
      <alignment vertical="center" wrapText="1"/>
    </xf>
    <xf numFmtId="0" fontId="72" fillId="0" borderId="14" xfId="0" applyFont="1" applyBorder="1" applyAlignment="1">
      <alignment vertical="top" wrapText="1"/>
    </xf>
    <xf numFmtId="0" fontId="70" fillId="0" borderId="94" xfId="0" applyFont="1" applyBorder="1" applyAlignment="1">
      <alignment vertical="center" wrapText="1"/>
    </xf>
    <xf numFmtId="0" fontId="71" fillId="0" borderId="48" xfId="0" applyFont="1" applyBorder="1" applyAlignment="1">
      <alignment vertical="center" wrapText="1"/>
    </xf>
    <xf numFmtId="0" fontId="0" fillId="0" borderId="94" xfId="0" applyFont="1" applyBorder="1" applyAlignment="1">
      <alignment horizontal="center" vertical="top" wrapText="1"/>
    </xf>
    <xf numFmtId="0" fontId="0" fillId="0" borderId="48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</cellXfs>
  <cellStyles count="9">
    <cellStyle name="Excel Built-in Normal" xfId="8" xr:uid="{192D6712-7622-42AF-B15F-C9BC7C5E43E9}"/>
    <cellStyle name="Mena" xfId="1" builtinId="4"/>
    <cellStyle name="Měna 2" xfId="4" xr:uid="{00000000-0005-0000-0000-000001000000}"/>
    <cellStyle name="Normálna" xfId="0" builtinId="0"/>
    <cellStyle name="Normální 2" xfId="2" xr:uid="{00000000-0005-0000-0000-000003000000}"/>
    <cellStyle name="Normální 3" xfId="5" xr:uid="{00000000-0005-0000-0000-000004000000}"/>
    <cellStyle name="Normální 4" xfId="7" xr:uid="{00000000-0005-0000-0000-000005000000}"/>
    <cellStyle name="Procenta 2" xfId="3" xr:uid="{00000000-0005-0000-0000-000007000000}"/>
    <cellStyle name="Procenta 3" xfId="6" xr:uid="{00000000-0005-0000-0000-000008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89BC9"/>
      <rgbColor rgb="FFFEFEFE"/>
      <rgbColor rgb="FFA3A3A3"/>
      <rgbColor rgb="FF515151"/>
      <rgbColor rgb="FFE0E0E0"/>
      <rgbColor rgb="FF274FFE"/>
      <rgbColor rgb="FF00A088"/>
      <rgbColor rgb="FFFFEB0E"/>
      <rgbColor rgb="FFFEC200"/>
      <rgbColor rgb="FFFF3558"/>
      <rgbColor rgb="FFAD48FE"/>
      <rgbColor rgb="FFFEB667"/>
      <rgbColor rgb="FFFE40FE"/>
      <rgbColor rgb="FF7EF900"/>
      <rgbColor rgb="FFFEFEFE"/>
      <rgbColor rgb="FFF9F9F9"/>
      <rgbColor rgb="FFBFBFBF"/>
      <rgbColor rgb="FFE4F5F8"/>
      <rgbColor rgb="FFCCEEBB"/>
      <rgbColor rgb="FFFFFAD5"/>
      <rgbColor rgb="FFFFDFC1"/>
      <rgbColor rgb="FFFFB2B3"/>
      <rgbColor rgb="FFEACFFE"/>
      <rgbColor rgb="FFFFEECA"/>
      <rgbColor rgb="FFFDD5FE"/>
      <rgbColor rgb="FFDAFDE5"/>
      <rgbColor rgb="FFFF2600"/>
      <rgbColor rgb="FF212121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4EF8-580B-5743-8797-E017001340C2}">
  <dimension ref="A1:L39"/>
  <sheetViews>
    <sheetView tabSelected="1" workbookViewId="0">
      <selection activeCell="C38" sqref="C38"/>
    </sheetView>
  </sheetViews>
  <sheetFormatPr baseColWidth="10" defaultRowHeight="16" x14ac:dyDescent="0.2"/>
  <cols>
    <col min="1" max="1" width="16.125" customWidth="1"/>
    <col min="2" max="2" width="20" customWidth="1"/>
    <col min="3" max="3" width="21.25" customWidth="1"/>
  </cols>
  <sheetData>
    <row r="1" spans="1:12" ht="32" x14ac:dyDescent="0.2">
      <c r="A1" s="638" t="s">
        <v>780</v>
      </c>
      <c r="B1" s="646"/>
      <c r="C1" s="524"/>
      <c r="D1" s="524"/>
      <c r="E1" s="524"/>
      <c r="F1" s="524"/>
      <c r="G1" s="524"/>
      <c r="H1" s="524"/>
      <c r="I1" s="524"/>
      <c r="J1" s="514"/>
      <c r="K1" s="514"/>
      <c r="L1" s="514"/>
    </row>
    <row r="2" spans="1:12" ht="17" thickBot="1" x14ac:dyDescent="0.25">
      <c r="A2" s="639" t="s">
        <v>781</v>
      </c>
      <c r="B2" s="647"/>
      <c r="C2" s="524"/>
      <c r="D2" s="524"/>
      <c r="E2" s="524"/>
      <c r="F2" s="524"/>
      <c r="G2" s="524"/>
      <c r="H2" s="524"/>
      <c r="I2" s="524"/>
    </row>
    <row r="3" spans="1:12" ht="32" x14ac:dyDescent="0.2">
      <c r="A3" s="640" t="s">
        <v>782</v>
      </c>
      <c r="B3" s="648"/>
      <c r="C3" s="637"/>
      <c r="D3" s="637"/>
      <c r="E3" s="637"/>
      <c r="F3" s="637"/>
      <c r="G3" s="637"/>
      <c r="H3" s="637"/>
      <c r="I3" s="637"/>
    </row>
    <row r="4" spans="1:12" ht="17" thickBot="1" x14ac:dyDescent="0.25">
      <c r="A4" s="641" t="s">
        <v>783</v>
      </c>
      <c r="B4" s="649"/>
      <c r="C4" s="637"/>
      <c r="D4" s="637"/>
      <c r="E4" s="637"/>
      <c r="F4" s="637"/>
      <c r="G4" s="637"/>
      <c r="H4" s="637"/>
      <c r="I4" s="637"/>
    </row>
    <row r="5" spans="1:12" x14ac:dyDescent="0.2">
      <c r="A5" s="642" t="s">
        <v>784</v>
      </c>
      <c r="B5" s="648"/>
      <c r="C5" s="637"/>
      <c r="D5" s="637"/>
      <c r="E5" s="637"/>
      <c r="F5" s="637"/>
      <c r="G5" s="637"/>
      <c r="H5" s="637"/>
      <c r="I5" s="637"/>
    </row>
    <row r="6" spans="1:12" ht="17" thickBot="1" x14ac:dyDescent="0.25">
      <c r="A6" s="643" t="s">
        <v>785</v>
      </c>
      <c r="B6" s="649"/>
      <c r="C6" s="637"/>
      <c r="D6" s="637"/>
      <c r="E6" s="637"/>
      <c r="F6" s="637"/>
      <c r="G6" s="637"/>
      <c r="H6" s="637"/>
      <c r="I6" s="637"/>
    </row>
    <row r="7" spans="1:12" x14ac:dyDescent="0.2">
      <c r="A7" s="642" t="s">
        <v>786</v>
      </c>
      <c r="B7" s="648"/>
      <c r="C7" s="637"/>
      <c r="D7" s="637"/>
      <c r="E7" s="637"/>
      <c r="F7" s="637"/>
      <c r="G7" s="637"/>
      <c r="H7" s="637"/>
      <c r="I7" s="637"/>
    </row>
    <row r="8" spans="1:12" ht="17" thickBot="1" x14ac:dyDescent="0.25">
      <c r="A8" s="639" t="s">
        <v>787</v>
      </c>
      <c r="B8" s="649"/>
      <c r="C8" s="637"/>
      <c r="D8" s="637"/>
      <c r="E8" s="637"/>
      <c r="F8" s="637"/>
      <c r="G8" s="637"/>
      <c r="H8" s="637"/>
      <c r="I8" s="637"/>
    </row>
    <row r="9" spans="1:12" x14ac:dyDescent="0.2">
      <c r="A9" s="642" t="s">
        <v>788</v>
      </c>
      <c r="B9" s="648"/>
      <c r="C9" s="637"/>
      <c r="D9" s="637"/>
      <c r="E9" s="637"/>
      <c r="F9" s="637"/>
      <c r="G9" s="637"/>
      <c r="H9" s="637"/>
      <c r="I9" s="637"/>
    </row>
    <row r="10" spans="1:12" ht="17" thickBot="1" x14ac:dyDescent="0.25">
      <c r="A10" s="639" t="s">
        <v>789</v>
      </c>
      <c r="B10" s="649"/>
      <c r="C10" s="637"/>
      <c r="D10" s="637"/>
      <c r="E10" s="637"/>
      <c r="F10" s="637"/>
      <c r="G10" s="637"/>
      <c r="H10" s="637"/>
      <c r="I10" s="637"/>
    </row>
    <row r="11" spans="1:12" x14ac:dyDescent="0.2">
      <c r="A11" s="642" t="s">
        <v>790</v>
      </c>
      <c r="B11" s="648"/>
      <c r="C11" s="637"/>
      <c r="D11" s="637"/>
      <c r="E11" s="637"/>
      <c r="F11" s="637"/>
      <c r="G11" s="637"/>
      <c r="H11" s="637"/>
      <c r="I11" s="637"/>
    </row>
    <row r="12" spans="1:12" ht="17" thickBot="1" x14ac:dyDescent="0.25">
      <c r="A12" s="639" t="s">
        <v>791</v>
      </c>
      <c r="B12" s="649"/>
      <c r="C12" s="637"/>
      <c r="D12" s="637"/>
      <c r="E12" s="637"/>
      <c r="F12" s="637"/>
      <c r="G12" s="637"/>
      <c r="H12" s="637"/>
      <c r="I12" s="637"/>
    </row>
    <row r="13" spans="1:12" x14ac:dyDescent="0.2">
      <c r="A13" s="642" t="s">
        <v>792</v>
      </c>
      <c r="B13" s="650"/>
    </row>
    <row r="14" spans="1:12" ht="17" thickBot="1" x14ac:dyDescent="0.25">
      <c r="A14" s="639" t="s">
        <v>793</v>
      </c>
      <c r="B14" s="651"/>
    </row>
    <row r="15" spans="1:12" ht="17" thickBot="1" x14ac:dyDescent="0.25">
      <c r="A15" s="643" t="s">
        <v>794</v>
      </c>
      <c r="B15" s="632"/>
    </row>
    <row r="16" spans="1:12" ht="17" thickBot="1" x14ac:dyDescent="0.25">
      <c r="A16" s="645" t="s">
        <v>795</v>
      </c>
      <c r="B16" s="632"/>
    </row>
    <row r="17" spans="1:3" ht="33" thickBot="1" x14ac:dyDescent="0.25">
      <c r="A17" s="642" t="s">
        <v>796</v>
      </c>
      <c r="B17" s="632"/>
    </row>
    <row r="18" spans="1:3" ht="33" thickBot="1" x14ac:dyDescent="0.25">
      <c r="A18" s="639" t="s">
        <v>797</v>
      </c>
      <c r="B18" s="632"/>
    </row>
    <row r="19" spans="1:3" x14ac:dyDescent="0.2">
      <c r="A19" s="642" t="s">
        <v>798</v>
      </c>
      <c r="B19" s="650"/>
    </row>
    <row r="20" spans="1:3" ht="17" thickBot="1" x14ac:dyDescent="0.25">
      <c r="A20" s="639" t="s">
        <v>799</v>
      </c>
      <c r="B20" s="651"/>
    </row>
    <row r="21" spans="1:3" ht="17" thickBot="1" x14ac:dyDescent="0.25">
      <c r="A21" s="643" t="s">
        <v>800</v>
      </c>
      <c r="B21" s="650"/>
    </row>
    <row r="22" spans="1:3" ht="17" thickBot="1" x14ac:dyDescent="0.25">
      <c r="A22" s="639" t="s">
        <v>801</v>
      </c>
      <c r="B22" s="651"/>
    </row>
    <row r="23" spans="1:3" ht="17" thickBot="1" x14ac:dyDescent="0.25">
      <c r="A23" s="653" t="s">
        <v>802</v>
      </c>
      <c r="B23" s="632"/>
    </row>
    <row r="24" spans="1:3" x14ac:dyDescent="0.2">
      <c r="A24" s="644"/>
    </row>
    <row r="25" spans="1:3" x14ac:dyDescent="0.2">
      <c r="A25" s="654" t="s">
        <v>803</v>
      </c>
      <c r="B25" s="656"/>
    </row>
    <row r="26" spans="1:3" x14ac:dyDescent="0.2">
      <c r="A26" s="655" t="s">
        <v>804</v>
      </c>
      <c r="B26" s="657"/>
    </row>
    <row r="27" spans="1:3" x14ac:dyDescent="0.2">
      <c r="A27" s="652"/>
      <c r="B27" s="658"/>
    </row>
    <row r="28" spans="1:3" x14ac:dyDescent="0.2">
      <c r="A28" s="652"/>
      <c r="B28" s="658"/>
    </row>
    <row r="29" spans="1:3" ht="17" x14ac:dyDescent="0.2">
      <c r="A29" s="620">
        <v>1</v>
      </c>
      <c r="B29" s="629" t="s">
        <v>767</v>
      </c>
      <c r="C29" s="630">
        <f>'1. Cheeta Holds'!S164</f>
        <v>0</v>
      </c>
    </row>
    <row r="30" spans="1:3" ht="17" x14ac:dyDescent="0.2">
      <c r="A30" s="620">
        <v>2</v>
      </c>
      <c r="B30" s="629" t="s">
        <v>768</v>
      </c>
      <c r="C30" s="630">
        <f>'2. Cheeta-2018-YOG'!T27</f>
        <v>0</v>
      </c>
    </row>
    <row r="31" spans="1:3" ht="34" x14ac:dyDescent="0.2">
      <c r="A31" s="620">
        <v>3</v>
      </c>
      <c r="B31" s="629" t="s">
        <v>769</v>
      </c>
      <c r="C31" s="630">
        <f>'3. Fiberglass Volumes'!T58</f>
        <v>0</v>
      </c>
    </row>
    <row r="32" spans="1:3" ht="34" x14ac:dyDescent="0.2">
      <c r="A32" s="620">
        <v>4</v>
      </c>
      <c r="B32" s="629" t="s">
        <v>770</v>
      </c>
      <c r="C32" s="630">
        <f>'Flathold holds'!P139</f>
        <v>0</v>
      </c>
    </row>
    <row r="33" spans="1:3" ht="51" x14ac:dyDescent="0.2">
      <c r="A33" s="620">
        <v>5</v>
      </c>
      <c r="B33" s="629" t="s">
        <v>771</v>
      </c>
      <c r="C33" s="630">
        <f>'XCULT Polyester holds'!U4</f>
        <v>0</v>
      </c>
    </row>
    <row r="34" spans="1:3" ht="34" x14ac:dyDescent="0.2">
      <c r="A34" s="620">
        <v>6</v>
      </c>
      <c r="B34" s="629" t="s">
        <v>772</v>
      </c>
      <c r="C34" s="630">
        <f>'XCULT Fiberglass'!U20</f>
        <v>0</v>
      </c>
    </row>
    <row r="35" spans="1:3" ht="17" x14ac:dyDescent="0.2">
      <c r="A35" s="620">
        <v>7</v>
      </c>
      <c r="B35" s="629" t="s">
        <v>773</v>
      </c>
      <c r="C35" s="630">
        <f>Kiltec!D6</f>
        <v>0</v>
      </c>
    </row>
    <row r="36" spans="1:3" ht="18" thickBot="1" x14ac:dyDescent="0.25">
      <c r="A36" s="620">
        <v>8</v>
      </c>
      <c r="B36" s="629" t="s">
        <v>774</v>
      </c>
      <c r="C36" s="634">
        <f>AIX!D7</f>
        <v>0</v>
      </c>
    </row>
    <row r="37" spans="1:3" ht="52" thickBot="1" x14ac:dyDescent="0.25">
      <c r="A37" s="514" t="s">
        <v>776</v>
      </c>
      <c r="C37" s="635">
        <f>SUM(C29:C36)</f>
        <v>0</v>
      </c>
    </row>
    <row r="38" spans="1:3" ht="17" x14ac:dyDescent="0.2">
      <c r="A38" s="513" t="s">
        <v>777</v>
      </c>
      <c r="B38" s="513" t="s">
        <v>778</v>
      </c>
      <c r="C38" s="633"/>
    </row>
    <row r="39" spans="1:3" ht="34" x14ac:dyDescent="0.2">
      <c r="A39" s="513" t="s">
        <v>779</v>
      </c>
      <c r="C39" s="636">
        <f>C37+C38</f>
        <v>0</v>
      </c>
    </row>
  </sheetData>
  <mergeCells count="10">
    <mergeCell ref="B13:B14"/>
    <mergeCell ref="B19:B20"/>
    <mergeCell ref="B21:B22"/>
    <mergeCell ref="B25:B26"/>
    <mergeCell ref="B1:B2"/>
    <mergeCell ref="B3:B4"/>
    <mergeCell ref="B5:B6"/>
    <mergeCell ref="B7:B8"/>
    <mergeCell ref="B9:B10"/>
    <mergeCell ref="B11:B12"/>
  </mergeCells>
  <phoneticPr fontId="6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IB164"/>
  <sheetViews>
    <sheetView showGridLines="0" zoomScale="80" zoomScaleNormal="80" workbookViewId="0">
      <pane xSplit="5" ySplit="1" topLeftCell="F151" activePane="bottomRight" state="frozenSplit"/>
      <selection activeCell="B3" sqref="B3"/>
      <selection pane="topRight" activeCell="B3" sqref="B3"/>
      <selection pane="bottomLeft" activeCell="B3" sqref="B3"/>
      <selection pane="bottomRight" activeCell="R1" sqref="R1:S1"/>
    </sheetView>
  </sheetViews>
  <sheetFormatPr baseColWidth="10" defaultColWidth="9.5" defaultRowHeight="18" customHeight="1" outlineLevelCol="1" x14ac:dyDescent="0.2"/>
  <cols>
    <col min="1" max="1" width="5.125" style="106" hidden="1" customWidth="1" outlineLevel="1"/>
    <col min="2" max="2" width="16.5" style="1" bestFit="1" customWidth="1" collapsed="1"/>
    <col min="3" max="3" width="17.75" style="1" customWidth="1"/>
    <col min="4" max="4" width="12.75" style="1" customWidth="1"/>
    <col min="5" max="5" width="7.75" style="4" customWidth="1"/>
    <col min="6" max="7" width="4.75" style="4" customWidth="1"/>
    <col min="8" max="8" width="5.375" style="4" bestFit="1" customWidth="1"/>
    <col min="9" max="15" width="4.75" style="4" customWidth="1"/>
    <col min="16" max="16" width="8.75" style="4" customWidth="1"/>
    <col min="17" max="17" width="12.25" style="4" customWidth="1"/>
    <col min="18" max="18" width="13.125" style="421" customWidth="1"/>
    <col min="19" max="19" width="12.5" style="421" customWidth="1"/>
    <col min="20" max="20" width="9.5" style="182" customWidth="1"/>
    <col min="21" max="236" width="9.5" style="1" customWidth="1"/>
    <col min="237" max="16384" width="9.5" style="2"/>
  </cols>
  <sheetData>
    <row r="1" spans="1:236" ht="69" thickBot="1" x14ac:dyDescent="0.25">
      <c r="A1" s="517" t="s">
        <v>764</v>
      </c>
      <c r="B1" s="543" t="s">
        <v>0</v>
      </c>
      <c r="C1" s="544" t="s">
        <v>775</v>
      </c>
      <c r="D1" s="545" t="s">
        <v>2</v>
      </c>
      <c r="E1" s="542" t="s">
        <v>533</v>
      </c>
      <c r="F1" s="546" t="s">
        <v>50</v>
      </c>
      <c r="G1" s="547" t="s">
        <v>51</v>
      </c>
      <c r="H1" s="548" t="s">
        <v>52</v>
      </c>
      <c r="I1" s="549" t="s">
        <v>53</v>
      </c>
      <c r="J1" s="550" t="s">
        <v>3</v>
      </c>
      <c r="K1" s="551" t="s">
        <v>4</v>
      </c>
      <c r="L1" s="552" t="s">
        <v>54</v>
      </c>
      <c r="M1" s="70" t="s">
        <v>55</v>
      </c>
      <c r="N1" s="110" t="s">
        <v>254</v>
      </c>
      <c r="O1" s="111" t="s">
        <v>286</v>
      </c>
      <c r="P1" s="3" t="s">
        <v>531</v>
      </c>
      <c r="Q1" s="3" t="s">
        <v>532</v>
      </c>
      <c r="R1" s="433" t="s">
        <v>756</v>
      </c>
      <c r="S1" s="428" t="s">
        <v>757</v>
      </c>
    </row>
    <row r="2" spans="1:236" s="6" customFormat="1" ht="26" customHeight="1" thickBot="1" x14ac:dyDescent="0.25">
      <c r="A2" s="523" t="s">
        <v>765</v>
      </c>
      <c r="B2" s="539" t="s">
        <v>5</v>
      </c>
      <c r="C2" s="540" t="s">
        <v>71</v>
      </c>
      <c r="D2" s="541" t="s">
        <v>72</v>
      </c>
      <c r="E2" s="527">
        <v>5</v>
      </c>
      <c r="F2" s="528"/>
      <c r="G2" s="529"/>
      <c r="H2" s="530"/>
      <c r="I2" s="531"/>
      <c r="J2" s="44"/>
      <c r="K2" s="45"/>
      <c r="L2" s="46"/>
      <c r="M2" s="74"/>
      <c r="N2" s="125"/>
      <c r="O2" s="126">
        <v>1</v>
      </c>
      <c r="P2" s="66">
        <f t="shared" ref="P2:P19" si="0">SUM(F2:O2)</f>
        <v>1</v>
      </c>
      <c r="Q2" s="419">
        <v>5</v>
      </c>
      <c r="R2" s="430"/>
      <c r="S2" s="426">
        <f>R2*P2</f>
        <v>0</v>
      </c>
      <c r="T2" s="15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</row>
    <row r="3" spans="1:236" s="6" customFormat="1" ht="20" customHeight="1" thickBot="1" x14ac:dyDescent="0.25">
      <c r="A3" s="533" t="s">
        <v>761</v>
      </c>
      <c r="B3" s="539" t="s">
        <v>5</v>
      </c>
      <c r="C3" s="153" t="s">
        <v>73</v>
      </c>
      <c r="D3" s="153" t="s">
        <v>74</v>
      </c>
      <c r="E3" s="191">
        <v>5</v>
      </c>
      <c r="F3" s="73"/>
      <c r="G3" s="41"/>
      <c r="H3" s="42"/>
      <c r="I3" s="43"/>
      <c r="J3" s="44"/>
      <c r="K3" s="45"/>
      <c r="L3" s="46"/>
      <c r="M3" s="74"/>
      <c r="N3" s="125"/>
      <c r="O3" s="126">
        <v>1</v>
      </c>
      <c r="P3" s="66">
        <f t="shared" si="0"/>
        <v>1</v>
      </c>
      <c r="Q3" s="419">
        <f t="shared" ref="Q3:Q33" si="1">P3*E3</f>
        <v>5</v>
      </c>
      <c r="R3" s="431"/>
      <c r="S3" s="426">
        <f t="shared" ref="S3:S66" si="2">R3*P3</f>
        <v>0</v>
      </c>
      <c r="T3" s="15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</row>
    <row r="4" spans="1:236" s="6" customFormat="1" ht="20" customHeight="1" thickBot="1" x14ac:dyDescent="0.25">
      <c r="A4" s="521">
        <v>36</v>
      </c>
      <c r="B4" s="201" t="s">
        <v>5</v>
      </c>
      <c r="C4" s="153" t="s">
        <v>6</v>
      </c>
      <c r="D4" s="153" t="s">
        <v>7</v>
      </c>
      <c r="E4" s="191">
        <v>1</v>
      </c>
      <c r="F4" s="73"/>
      <c r="G4" s="41"/>
      <c r="H4" s="42"/>
      <c r="I4" s="43"/>
      <c r="J4" s="44"/>
      <c r="K4" s="45"/>
      <c r="L4" s="46"/>
      <c r="M4" s="74"/>
      <c r="N4" s="125"/>
      <c r="O4" s="126">
        <v>1</v>
      </c>
      <c r="P4" s="66">
        <f t="shared" si="0"/>
        <v>1</v>
      </c>
      <c r="Q4" s="419">
        <f t="shared" si="1"/>
        <v>1</v>
      </c>
      <c r="R4" s="431"/>
      <c r="S4" s="426">
        <f t="shared" si="2"/>
        <v>0</v>
      </c>
      <c r="T4" s="159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</row>
    <row r="5" spans="1:236" s="6" customFormat="1" ht="20" customHeight="1" thickBot="1" x14ac:dyDescent="0.25">
      <c r="A5" s="148">
        <v>37</v>
      </c>
      <c r="B5" s="201" t="s">
        <v>5</v>
      </c>
      <c r="C5" s="153" t="s">
        <v>8</v>
      </c>
      <c r="D5" s="153" t="s">
        <v>9</v>
      </c>
      <c r="E5" s="191">
        <v>1</v>
      </c>
      <c r="F5" s="73">
        <v>1</v>
      </c>
      <c r="G5" s="41"/>
      <c r="H5" s="42"/>
      <c r="I5" s="43"/>
      <c r="J5" s="44"/>
      <c r="K5" s="45"/>
      <c r="L5" s="46"/>
      <c r="M5" s="74"/>
      <c r="N5" s="125"/>
      <c r="O5" s="126"/>
      <c r="P5" s="66">
        <f t="shared" si="0"/>
        <v>1</v>
      </c>
      <c r="Q5" s="419">
        <f t="shared" si="1"/>
        <v>1</v>
      </c>
      <c r="R5" s="431"/>
      <c r="S5" s="426">
        <f t="shared" si="2"/>
        <v>0</v>
      </c>
      <c r="T5" s="159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</row>
    <row r="6" spans="1:236" s="6" customFormat="1" ht="20" customHeight="1" thickBot="1" x14ac:dyDescent="0.25">
      <c r="A6" s="537">
        <v>38</v>
      </c>
      <c r="B6" s="201" t="s">
        <v>5</v>
      </c>
      <c r="C6" s="153" t="s">
        <v>56</v>
      </c>
      <c r="D6" s="153" t="s">
        <v>57</v>
      </c>
      <c r="E6" s="191">
        <v>1</v>
      </c>
      <c r="F6" s="73">
        <v>1</v>
      </c>
      <c r="G6" s="41"/>
      <c r="H6" s="42"/>
      <c r="I6" s="43"/>
      <c r="J6" s="44"/>
      <c r="K6" s="45"/>
      <c r="L6" s="46"/>
      <c r="M6" s="74"/>
      <c r="N6" s="125"/>
      <c r="O6" s="126"/>
      <c r="P6" s="66">
        <f t="shared" si="0"/>
        <v>1</v>
      </c>
      <c r="Q6" s="419">
        <f t="shared" si="1"/>
        <v>1</v>
      </c>
      <c r="R6" s="431"/>
      <c r="S6" s="426">
        <f t="shared" si="2"/>
        <v>0</v>
      </c>
      <c r="T6" s="159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</row>
    <row r="7" spans="1:236" s="6" customFormat="1" ht="20" customHeight="1" thickBot="1" x14ac:dyDescent="0.25">
      <c r="A7" s="148">
        <v>39</v>
      </c>
      <c r="B7" s="201" t="s">
        <v>5</v>
      </c>
      <c r="C7" s="153" t="s">
        <v>75</v>
      </c>
      <c r="D7" s="153" t="s">
        <v>76</v>
      </c>
      <c r="E7" s="191">
        <v>1</v>
      </c>
      <c r="F7" s="73">
        <v>1</v>
      </c>
      <c r="G7" s="41"/>
      <c r="H7" s="42"/>
      <c r="I7" s="43"/>
      <c r="J7" s="44"/>
      <c r="K7" s="45"/>
      <c r="L7" s="46"/>
      <c r="M7" s="74"/>
      <c r="N7" s="125"/>
      <c r="O7" s="126"/>
      <c r="P7" s="66">
        <f t="shared" si="0"/>
        <v>1</v>
      </c>
      <c r="Q7" s="419">
        <f t="shared" si="1"/>
        <v>1</v>
      </c>
      <c r="R7" s="431"/>
      <c r="S7" s="426">
        <f t="shared" si="2"/>
        <v>0</v>
      </c>
      <c r="T7" s="159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</row>
    <row r="8" spans="1:236" s="6" customFormat="1" ht="20" customHeight="1" thickBot="1" x14ac:dyDescent="0.25">
      <c r="A8" s="148">
        <v>40</v>
      </c>
      <c r="B8" s="201" t="s">
        <v>5</v>
      </c>
      <c r="C8" s="153" t="s">
        <v>77</v>
      </c>
      <c r="D8" s="153" t="s">
        <v>78</v>
      </c>
      <c r="E8" s="191">
        <v>1</v>
      </c>
      <c r="F8" s="73">
        <v>1</v>
      </c>
      <c r="G8" s="41"/>
      <c r="H8" s="42"/>
      <c r="I8" s="43"/>
      <c r="J8" s="44"/>
      <c r="K8" s="45"/>
      <c r="L8" s="46"/>
      <c r="M8" s="74"/>
      <c r="N8" s="125"/>
      <c r="O8" s="126"/>
      <c r="P8" s="66">
        <f t="shared" si="0"/>
        <v>1</v>
      </c>
      <c r="Q8" s="419">
        <f t="shared" si="1"/>
        <v>1</v>
      </c>
      <c r="R8" s="431"/>
      <c r="S8" s="426">
        <f t="shared" si="2"/>
        <v>0</v>
      </c>
      <c r="T8" s="159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</row>
    <row r="9" spans="1:236" s="6" customFormat="1" ht="20" customHeight="1" thickBot="1" x14ac:dyDescent="0.25">
      <c r="A9" s="148">
        <v>41</v>
      </c>
      <c r="B9" s="201" t="s">
        <v>5</v>
      </c>
      <c r="C9" s="153" t="s">
        <v>137</v>
      </c>
      <c r="D9" s="153" t="s">
        <v>79</v>
      </c>
      <c r="E9" s="191">
        <v>1</v>
      </c>
      <c r="F9" s="73">
        <v>1</v>
      </c>
      <c r="G9" s="41"/>
      <c r="H9" s="42"/>
      <c r="I9" s="43">
        <v>1</v>
      </c>
      <c r="J9" s="44"/>
      <c r="K9" s="45"/>
      <c r="L9" s="46"/>
      <c r="M9" s="74"/>
      <c r="N9" s="125"/>
      <c r="O9" s="126"/>
      <c r="P9" s="66">
        <f t="shared" si="0"/>
        <v>2</v>
      </c>
      <c r="Q9" s="419">
        <f t="shared" si="1"/>
        <v>2</v>
      </c>
      <c r="R9" s="431"/>
      <c r="S9" s="426">
        <f t="shared" si="2"/>
        <v>0</v>
      </c>
      <c r="T9" s="159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</row>
    <row r="10" spans="1:236" s="6" customFormat="1" ht="20" customHeight="1" thickBot="1" x14ac:dyDescent="0.25">
      <c r="A10" s="148">
        <v>42</v>
      </c>
      <c r="B10" s="201" t="s">
        <v>5</v>
      </c>
      <c r="C10" s="153" t="s">
        <v>80</v>
      </c>
      <c r="D10" s="153" t="s">
        <v>81</v>
      </c>
      <c r="E10" s="191">
        <v>1</v>
      </c>
      <c r="F10" s="75">
        <v>1</v>
      </c>
      <c r="G10" s="59"/>
      <c r="H10" s="60"/>
      <c r="I10" s="61"/>
      <c r="J10" s="62"/>
      <c r="K10" s="63"/>
      <c r="L10" s="64"/>
      <c r="M10" s="76"/>
      <c r="N10" s="129"/>
      <c r="O10" s="130"/>
      <c r="P10" s="67">
        <f t="shared" si="0"/>
        <v>1</v>
      </c>
      <c r="Q10" s="420">
        <f t="shared" si="1"/>
        <v>1</v>
      </c>
      <c r="R10" s="431"/>
      <c r="S10" s="426">
        <f t="shared" si="2"/>
        <v>0</v>
      </c>
      <c r="T10" s="159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</row>
    <row r="11" spans="1:236" s="6" customFormat="1" ht="20" customHeight="1" thickBot="1" x14ac:dyDescent="0.25">
      <c r="A11" s="148">
        <v>43</v>
      </c>
      <c r="B11" s="202" t="s">
        <v>5</v>
      </c>
      <c r="C11" s="150" t="s">
        <v>150</v>
      </c>
      <c r="D11" s="150" t="s">
        <v>151</v>
      </c>
      <c r="E11" s="156">
        <v>1</v>
      </c>
      <c r="F11" s="75">
        <v>1</v>
      </c>
      <c r="G11" s="59"/>
      <c r="H11" s="60"/>
      <c r="I11" s="61"/>
      <c r="J11" s="62"/>
      <c r="K11" s="63"/>
      <c r="L11" s="64"/>
      <c r="M11" s="76"/>
      <c r="N11" s="129"/>
      <c r="O11" s="130"/>
      <c r="P11" s="67">
        <f t="shared" si="0"/>
        <v>1</v>
      </c>
      <c r="Q11" s="420">
        <f t="shared" si="1"/>
        <v>1</v>
      </c>
      <c r="R11" s="431"/>
      <c r="S11" s="426">
        <f t="shared" si="2"/>
        <v>0</v>
      </c>
      <c r="T11" s="159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</row>
    <row r="12" spans="1:236" s="6" customFormat="1" ht="20" customHeight="1" thickBot="1" x14ac:dyDescent="0.25">
      <c r="A12" s="148">
        <v>44</v>
      </c>
      <c r="B12" s="202" t="s">
        <v>5</v>
      </c>
      <c r="C12" s="150" t="s">
        <v>152</v>
      </c>
      <c r="D12" s="150" t="s">
        <v>153</v>
      </c>
      <c r="E12" s="156">
        <v>1</v>
      </c>
      <c r="F12" s="75"/>
      <c r="G12" s="59"/>
      <c r="H12" s="60"/>
      <c r="I12" s="61"/>
      <c r="J12" s="62"/>
      <c r="K12" s="63"/>
      <c r="L12" s="64"/>
      <c r="M12" s="76"/>
      <c r="N12" s="129"/>
      <c r="O12" s="130">
        <v>1</v>
      </c>
      <c r="P12" s="67">
        <f t="shared" si="0"/>
        <v>1</v>
      </c>
      <c r="Q12" s="420">
        <f t="shared" si="1"/>
        <v>1</v>
      </c>
      <c r="R12" s="431"/>
      <c r="S12" s="426">
        <f t="shared" si="2"/>
        <v>0</v>
      </c>
      <c r="T12" s="159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</row>
    <row r="13" spans="1:236" s="6" customFormat="1" ht="20" customHeight="1" thickBot="1" x14ac:dyDescent="0.25">
      <c r="A13" s="148">
        <v>45</v>
      </c>
      <c r="B13" s="202" t="s">
        <v>5</v>
      </c>
      <c r="C13" s="150" t="s">
        <v>154</v>
      </c>
      <c r="D13" s="150" t="s">
        <v>155</v>
      </c>
      <c r="E13" s="156">
        <v>1</v>
      </c>
      <c r="F13" s="75"/>
      <c r="G13" s="59"/>
      <c r="H13" s="60"/>
      <c r="I13" s="61"/>
      <c r="J13" s="62"/>
      <c r="K13" s="63"/>
      <c r="L13" s="64"/>
      <c r="M13" s="76"/>
      <c r="N13" s="129"/>
      <c r="O13" s="130">
        <v>1</v>
      </c>
      <c r="P13" s="67">
        <f t="shared" si="0"/>
        <v>1</v>
      </c>
      <c r="Q13" s="420">
        <f t="shared" si="1"/>
        <v>1</v>
      </c>
      <c r="R13" s="432"/>
      <c r="S13" s="426">
        <f t="shared" si="2"/>
        <v>0</v>
      </c>
      <c r="T13" s="159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</row>
    <row r="14" spans="1:236" s="6" customFormat="1" ht="20" customHeight="1" thickBot="1" x14ac:dyDescent="0.25">
      <c r="A14" s="148">
        <v>55</v>
      </c>
      <c r="B14" s="203" t="s">
        <v>10</v>
      </c>
      <c r="C14" s="154" t="s">
        <v>11</v>
      </c>
      <c r="D14" s="154" t="s">
        <v>12</v>
      </c>
      <c r="E14" s="157">
        <v>5</v>
      </c>
      <c r="F14" s="71">
        <v>1</v>
      </c>
      <c r="G14" s="47"/>
      <c r="H14" s="48"/>
      <c r="I14" s="49">
        <v>1</v>
      </c>
      <c r="J14" s="50"/>
      <c r="K14" s="51"/>
      <c r="L14" s="52"/>
      <c r="M14" s="72"/>
      <c r="N14" s="123"/>
      <c r="O14" s="124">
        <v>1</v>
      </c>
      <c r="P14" s="65">
        <f t="shared" si="0"/>
        <v>3</v>
      </c>
      <c r="Q14" s="85">
        <f t="shared" si="1"/>
        <v>15</v>
      </c>
      <c r="R14" s="429"/>
      <c r="S14" s="426">
        <f t="shared" si="2"/>
        <v>0</v>
      </c>
      <c r="T14" s="159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</row>
    <row r="15" spans="1:236" s="6" customFormat="1" ht="20" customHeight="1" thickBot="1" x14ac:dyDescent="0.25">
      <c r="A15" s="148">
        <v>57</v>
      </c>
      <c r="B15" s="201" t="s">
        <v>10</v>
      </c>
      <c r="C15" s="153" t="s">
        <v>97</v>
      </c>
      <c r="D15" s="153" t="s">
        <v>98</v>
      </c>
      <c r="E15" s="191">
        <v>3</v>
      </c>
      <c r="F15" s="73"/>
      <c r="G15" s="41"/>
      <c r="H15" s="42"/>
      <c r="I15" s="43">
        <v>1</v>
      </c>
      <c r="J15" s="44"/>
      <c r="K15" s="45"/>
      <c r="L15" s="46"/>
      <c r="M15" s="74"/>
      <c r="N15" s="125"/>
      <c r="O15" s="126"/>
      <c r="P15" s="66">
        <f t="shared" si="0"/>
        <v>1</v>
      </c>
      <c r="Q15" s="419">
        <f t="shared" si="1"/>
        <v>3</v>
      </c>
      <c r="R15" s="422"/>
      <c r="S15" s="426">
        <f t="shared" si="2"/>
        <v>0</v>
      </c>
      <c r="T15" s="159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</row>
    <row r="16" spans="1:236" s="6" customFormat="1" ht="20" customHeight="1" thickBot="1" x14ac:dyDescent="0.25">
      <c r="A16" s="148">
        <v>58</v>
      </c>
      <c r="B16" s="201" t="s">
        <v>10</v>
      </c>
      <c r="C16" s="153" t="s">
        <v>99</v>
      </c>
      <c r="D16" s="153" t="s">
        <v>100</v>
      </c>
      <c r="E16" s="191">
        <v>3</v>
      </c>
      <c r="F16" s="73"/>
      <c r="G16" s="41"/>
      <c r="H16" s="42"/>
      <c r="I16" s="43"/>
      <c r="J16" s="44"/>
      <c r="K16" s="45">
        <v>1</v>
      </c>
      <c r="L16" s="46"/>
      <c r="M16" s="74"/>
      <c r="N16" s="125"/>
      <c r="O16" s="126"/>
      <c r="P16" s="66">
        <f t="shared" si="0"/>
        <v>1</v>
      </c>
      <c r="Q16" s="419">
        <f t="shared" si="1"/>
        <v>3</v>
      </c>
      <c r="R16" s="422"/>
      <c r="S16" s="426">
        <f t="shared" si="2"/>
        <v>0</v>
      </c>
      <c r="T16" s="159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</row>
    <row r="17" spans="1:236" s="6" customFormat="1" ht="20" customHeight="1" thickBot="1" x14ac:dyDescent="0.25">
      <c r="A17" s="148">
        <v>59</v>
      </c>
      <c r="B17" s="201" t="s">
        <v>10</v>
      </c>
      <c r="C17" s="153" t="s">
        <v>94</v>
      </c>
      <c r="D17" s="153" t="s">
        <v>95</v>
      </c>
      <c r="E17" s="191">
        <v>3</v>
      </c>
      <c r="F17" s="73"/>
      <c r="G17" s="41"/>
      <c r="H17" s="42"/>
      <c r="I17" s="43">
        <v>1</v>
      </c>
      <c r="J17" s="44"/>
      <c r="K17" s="45"/>
      <c r="L17" s="46"/>
      <c r="M17" s="74"/>
      <c r="N17" s="125"/>
      <c r="O17" s="126"/>
      <c r="P17" s="66">
        <f t="shared" si="0"/>
        <v>1</v>
      </c>
      <c r="Q17" s="419">
        <f t="shared" si="1"/>
        <v>3</v>
      </c>
      <c r="R17" s="422"/>
      <c r="S17" s="426">
        <f t="shared" si="2"/>
        <v>0</v>
      </c>
      <c r="T17" s="159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</row>
    <row r="18" spans="1:236" s="6" customFormat="1" ht="20" customHeight="1" thickBot="1" x14ac:dyDescent="0.25">
      <c r="A18" s="148">
        <v>60</v>
      </c>
      <c r="B18" s="201" t="s">
        <v>10</v>
      </c>
      <c r="C18" s="153" t="s">
        <v>13</v>
      </c>
      <c r="D18" s="153" t="s">
        <v>14</v>
      </c>
      <c r="E18" s="191">
        <v>2</v>
      </c>
      <c r="F18" s="73"/>
      <c r="G18" s="41"/>
      <c r="H18" s="42"/>
      <c r="I18" s="43">
        <v>1</v>
      </c>
      <c r="J18" s="44"/>
      <c r="K18" s="45"/>
      <c r="L18" s="46"/>
      <c r="M18" s="74"/>
      <c r="N18" s="125"/>
      <c r="O18" s="126"/>
      <c r="P18" s="66">
        <f t="shared" si="0"/>
        <v>1</v>
      </c>
      <c r="Q18" s="419">
        <f t="shared" si="1"/>
        <v>2</v>
      </c>
      <c r="R18" s="422"/>
      <c r="S18" s="426">
        <f t="shared" si="2"/>
        <v>0</v>
      </c>
      <c r="T18" s="159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</row>
    <row r="19" spans="1:236" s="6" customFormat="1" ht="20" customHeight="1" thickBot="1" x14ac:dyDescent="0.25">
      <c r="A19" s="148">
        <v>61</v>
      </c>
      <c r="B19" s="201" t="s">
        <v>10</v>
      </c>
      <c r="C19" s="153" t="s">
        <v>15</v>
      </c>
      <c r="D19" s="153" t="s">
        <v>16</v>
      </c>
      <c r="E19" s="191">
        <v>2</v>
      </c>
      <c r="F19" s="73"/>
      <c r="G19" s="41"/>
      <c r="H19" s="42"/>
      <c r="I19" s="43">
        <v>1</v>
      </c>
      <c r="J19" s="44"/>
      <c r="K19" s="45"/>
      <c r="L19" s="46"/>
      <c r="M19" s="74"/>
      <c r="N19" s="125"/>
      <c r="O19" s="126"/>
      <c r="P19" s="66">
        <f t="shared" si="0"/>
        <v>1</v>
      </c>
      <c r="Q19" s="419">
        <f t="shared" si="1"/>
        <v>2</v>
      </c>
      <c r="R19" s="422"/>
      <c r="S19" s="426">
        <f t="shared" si="2"/>
        <v>0</v>
      </c>
      <c r="T19" s="159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</row>
    <row r="20" spans="1:236" s="6" customFormat="1" ht="20" customHeight="1" thickBot="1" x14ac:dyDescent="0.25">
      <c r="A20" s="148">
        <v>65</v>
      </c>
      <c r="B20" s="201" t="s">
        <v>10</v>
      </c>
      <c r="C20" s="153" t="s">
        <v>17</v>
      </c>
      <c r="D20" s="153" t="s">
        <v>18</v>
      </c>
      <c r="E20" s="191">
        <v>5</v>
      </c>
      <c r="F20" s="73">
        <v>1</v>
      </c>
      <c r="G20" s="41"/>
      <c r="H20" s="42"/>
      <c r="I20" s="43"/>
      <c r="J20" s="44"/>
      <c r="K20" s="45">
        <v>1</v>
      </c>
      <c r="L20" s="46"/>
      <c r="M20" s="74"/>
      <c r="N20" s="125"/>
      <c r="O20" s="126">
        <v>1</v>
      </c>
      <c r="P20" s="66">
        <f t="shared" ref="P20:P39" si="3">SUM(F20:O20)</f>
        <v>3</v>
      </c>
      <c r="Q20" s="419">
        <f t="shared" si="1"/>
        <v>15</v>
      </c>
      <c r="R20" s="422"/>
      <c r="S20" s="426">
        <f t="shared" si="2"/>
        <v>0</v>
      </c>
      <c r="T20" s="159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</row>
    <row r="21" spans="1:236" s="6" customFormat="1" ht="20" customHeight="1" thickBot="1" x14ac:dyDescent="0.25">
      <c r="A21" s="148">
        <v>67</v>
      </c>
      <c r="B21" s="201" t="s">
        <v>10</v>
      </c>
      <c r="C21" s="153" t="s">
        <v>96</v>
      </c>
      <c r="D21" s="153" t="s">
        <v>101</v>
      </c>
      <c r="E21" s="191">
        <v>3</v>
      </c>
      <c r="F21" s="73"/>
      <c r="G21" s="41"/>
      <c r="H21" s="42">
        <v>1</v>
      </c>
      <c r="I21" s="43"/>
      <c r="J21" s="44"/>
      <c r="K21" s="45"/>
      <c r="L21" s="46"/>
      <c r="M21" s="74"/>
      <c r="N21" s="125"/>
      <c r="O21" s="126"/>
      <c r="P21" s="66">
        <f t="shared" si="3"/>
        <v>1</v>
      </c>
      <c r="Q21" s="419">
        <f t="shared" si="1"/>
        <v>3</v>
      </c>
      <c r="R21" s="422"/>
      <c r="S21" s="426">
        <f t="shared" si="2"/>
        <v>0</v>
      </c>
      <c r="T21" s="159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</row>
    <row r="22" spans="1:236" s="6" customFormat="1" ht="20" customHeight="1" thickBot="1" x14ac:dyDescent="0.25">
      <c r="A22" s="148">
        <v>70</v>
      </c>
      <c r="B22" s="201" t="s">
        <v>10</v>
      </c>
      <c r="C22" s="153" t="s">
        <v>19</v>
      </c>
      <c r="D22" s="153" t="s">
        <v>20</v>
      </c>
      <c r="E22" s="191">
        <v>2</v>
      </c>
      <c r="F22" s="73"/>
      <c r="G22" s="41"/>
      <c r="H22" s="42"/>
      <c r="I22" s="43">
        <v>1</v>
      </c>
      <c r="J22" s="44"/>
      <c r="K22" s="45"/>
      <c r="L22" s="46"/>
      <c r="M22" s="74"/>
      <c r="N22" s="125"/>
      <c r="O22" s="126"/>
      <c r="P22" s="66">
        <f t="shared" si="3"/>
        <v>1</v>
      </c>
      <c r="Q22" s="419">
        <f t="shared" si="1"/>
        <v>2</v>
      </c>
      <c r="R22" s="422"/>
      <c r="S22" s="426">
        <f t="shared" si="2"/>
        <v>0</v>
      </c>
      <c r="T22" s="159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</row>
    <row r="23" spans="1:236" s="6" customFormat="1" ht="20" customHeight="1" thickBot="1" x14ac:dyDescent="0.25">
      <c r="A23" s="148">
        <v>71</v>
      </c>
      <c r="B23" s="201" t="s">
        <v>10</v>
      </c>
      <c r="C23" s="153" t="s">
        <v>21</v>
      </c>
      <c r="D23" s="153" t="s">
        <v>22</v>
      </c>
      <c r="E23" s="191">
        <v>3</v>
      </c>
      <c r="F23" s="73"/>
      <c r="G23" s="41"/>
      <c r="H23" s="42"/>
      <c r="I23" s="43"/>
      <c r="J23" s="44"/>
      <c r="K23" s="45"/>
      <c r="L23" s="46"/>
      <c r="M23" s="74"/>
      <c r="N23" s="125"/>
      <c r="O23" s="126">
        <v>1</v>
      </c>
      <c r="P23" s="66">
        <f t="shared" si="3"/>
        <v>1</v>
      </c>
      <c r="Q23" s="419">
        <f t="shared" si="1"/>
        <v>3</v>
      </c>
      <c r="R23" s="422"/>
      <c r="S23" s="426">
        <f t="shared" si="2"/>
        <v>0</v>
      </c>
      <c r="T23" s="159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</row>
    <row r="24" spans="1:236" s="6" customFormat="1" ht="20" customHeight="1" thickBot="1" x14ac:dyDescent="0.25">
      <c r="A24" s="148">
        <v>74</v>
      </c>
      <c r="B24" s="201" t="s">
        <v>10</v>
      </c>
      <c r="C24" s="153" t="s">
        <v>23</v>
      </c>
      <c r="D24" s="153" t="s">
        <v>24</v>
      </c>
      <c r="E24" s="191">
        <v>1</v>
      </c>
      <c r="F24" s="73"/>
      <c r="G24" s="41"/>
      <c r="H24" s="42"/>
      <c r="I24" s="43"/>
      <c r="J24" s="44"/>
      <c r="K24" s="45"/>
      <c r="L24" s="46"/>
      <c r="M24" s="74"/>
      <c r="N24" s="125"/>
      <c r="O24" s="126">
        <v>1</v>
      </c>
      <c r="P24" s="66">
        <f t="shared" si="3"/>
        <v>1</v>
      </c>
      <c r="Q24" s="419">
        <f t="shared" si="1"/>
        <v>1</v>
      </c>
      <c r="R24" s="422"/>
      <c r="S24" s="426">
        <f t="shared" si="2"/>
        <v>0</v>
      </c>
      <c r="T24" s="159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</row>
    <row r="25" spans="1:236" s="6" customFormat="1" ht="20" customHeight="1" thickBot="1" x14ac:dyDescent="0.25">
      <c r="A25" s="148">
        <v>75</v>
      </c>
      <c r="B25" s="201" t="s">
        <v>10</v>
      </c>
      <c r="C25" s="153" t="s">
        <v>58</v>
      </c>
      <c r="D25" s="153" t="s">
        <v>59</v>
      </c>
      <c r="E25" s="191">
        <v>1</v>
      </c>
      <c r="F25" s="73"/>
      <c r="G25" s="41"/>
      <c r="H25" s="42"/>
      <c r="I25" s="43"/>
      <c r="J25" s="44"/>
      <c r="K25" s="45"/>
      <c r="L25" s="46"/>
      <c r="M25" s="74"/>
      <c r="N25" s="125"/>
      <c r="O25" s="126">
        <v>1</v>
      </c>
      <c r="P25" s="66">
        <f t="shared" si="3"/>
        <v>1</v>
      </c>
      <c r="Q25" s="419">
        <f t="shared" si="1"/>
        <v>1</v>
      </c>
      <c r="R25" s="422"/>
      <c r="S25" s="426">
        <f t="shared" si="2"/>
        <v>0</v>
      </c>
      <c r="T25" s="159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</row>
    <row r="26" spans="1:236" s="6" customFormat="1" ht="20" customHeight="1" thickBot="1" x14ac:dyDescent="0.25">
      <c r="A26" s="148">
        <v>76</v>
      </c>
      <c r="B26" s="201" t="s">
        <v>10</v>
      </c>
      <c r="C26" s="153" t="s">
        <v>60</v>
      </c>
      <c r="D26" s="153" t="s">
        <v>61</v>
      </c>
      <c r="E26" s="191">
        <v>1</v>
      </c>
      <c r="F26" s="73"/>
      <c r="G26" s="41"/>
      <c r="H26" s="42"/>
      <c r="I26" s="43">
        <v>1</v>
      </c>
      <c r="J26" s="44"/>
      <c r="K26" s="45"/>
      <c r="L26" s="46"/>
      <c r="M26" s="74"/>
      <c r="N26" s="125"/>
      <c r="O26" s="126"/>
      <c r="P26" s="66">
        <f t="shared" si="3"/>
        <v>1</v>
      </c>
      <c r="Q26" s="419">
        <f t="shared" si="1"/>
        <v>1</v>
      </c>
      <c r="R26" s="422"/>
      <c r="S26" s="426">
        <f t="shared" si="2"/>
        <v>0</v>
      </c>
      <c r="T26" s="159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</row>
    <row r="27" spans="1:236" s="6" customFormat="1" ht="20" customHeight="1" thickBot="1" x14ac:dyDescent="0.25">
      <c r="A27" s="148">
        <v>81</v>
      </c>
      <c r="B27" s="201" t="s">
        <v>25</v>
      </c>
      <c r="C27" s="153" t="s">
        <v>26</v>
      </c>
      <c r="D27" s="153" t="s">
        <v>27</v>
      </c>
      <c r="E27" s="191">
        <v>11</v>
      </c>
      <c r="F27" s="73"/>
      <c r="G27" s="41"/>
      <c r="H27" s="42"/>
      <c r="I27" s="43"/>
      <c r="J27" s="44"/>
      <c r="K27" s="45"/>
      <c r="L27" s="46"/>
      <c r="M27" s="74"/>
      <c r="N27" s="125"/>
      <c r="O27" s="126">
        <v>1</v>
      </c>
      <c r="P27" s="66">
        <f t="shared" si="3"/>
        <v>1</v>
      </c>
      <c r="Q27" s="419">
        <f t="shared" si="1"/>
        <v>11</v>
      </c>
      <c r="R27" s="422"/>
      <c r="S27" s="426">
        <f t="shared" si="2"/>
        <v>0</v>
      </c>
      <c r="T27" s="159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</row>
    <row r="28" spans="1:236" s="6" customFormat="1" ht="20" customHeight="1" thickBot="1" x14ac:dyDescent="0.25">
      <c r="A28" s="148">
        <v>83</v>
      </c>
      <c r="B28" s="201" t="s">
        <v>25</v>
      </c>
      <c r="C28" s="153" t="s">
        <v>28</v>
      </c>
      <c r="D28" s="153" t="s">
        <v>29</v>
      </c>
      <c r="E28" s="191">
        <v>5</v>
      </c>
      <c r="F28" s="73"/>
      <c r="G28" s="41"/>
      <c r="H28" s="42"/>
      <c r="I28" s="43"/>
      <c r="J28" s="44"/>
      <c r="K28" s="45"/>
      <c r="L28" s="46"/>
      <c r="M28" s="74"/>
      <c r="N28" s="125"/>
      <c r="O28" s="126">
        <v>1</v>
      </c>
      <c r="P28" s="66">
        <f t="shared" si="3"/>
        <v>1</v>
      </c>
      <c r="Q28" s="419">
        <f t="shared" si="1"/>
        <v>5</v>
      </c>
      <c r="R28" s="422"/>
      <c r="S28" s="426">
        <f t="shared" si="2"/>
        <v>0</v>
      </c>
      <c r="T28" s="159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</row>
    <row r="29" spans="1:236" s="6" customFormat="1" ht="20" customHeight="1" thickBot="1" x14ac:dyDescent="0.25">
      <c r="A29" s="148">
        <v>84</v>
      </c>
      <c r="B29" s="204" t="s">
        <v>25</v>
      </c>
      <c r="C29" s="151" t="s">
        <v>30</v>
      </c>
      <c r="D29" s="151" t="s">
        <v>31</v>
      </c>
      <c r="E29" s="205">
        <v>5</v>
      </c>
      <c r="F29" s="77"/>
      <c r="G29" s="53"/>
      <c r="H29" s="54"/>
      <c r="I29" s="55"/>
      <c r="J29" s="56"/>
      <c r="K29" s="57"/>
      <c r="L29" s="58"/>
      <c r="M29" s="78"/>
      <c r="N29" s="127"/>
      <c r="O29" s="128">
        <v>1</v>
      </c>
      <c r="P29" s="68">
        <f t="shared" si="3"/>
        <v>1</v>
      </c>
      <c r="Q29" s="86">
        <f t="shared" si="1"/>
        <v>5</v>
      </c>
      <c r="R29" s="422"/>
      <c r="S29" s="426">
        <f t="shared" si="2"/>
        <v>0</v>
      </c>
      <c r="T29" s="159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</row>
    <row r="30" spans="1:236" s="6" customFormat="1" ht="20" customHeight="1" thickBot="1" x14ac:dyDescent="0.25">
      <c r="A30" s="148">
        <v>88</v>
      </c>
      <c r="B30" s="201" t="s">
        <v>32</v>
      </c>
      <c r="C30" s="153" t="s">
        <v>62</v>
      </c>
      <c r="D30" s="153" t="s">
        <v>63</v>
      </c>
      <c r="E30" s="191">
        <v>6</v>
      </c>
      <c r="F30" s="73"/>
      <c r="G30" s="41"/>
      <c r="H30" s="42"/>
      <c r="I30" s="43">
        <v>1</v>
      </c>
      <c r="J30" s="44"/>
      <c r="K30" s="45"/>
      <c r="L30" s="46"/>
      <c r="M30" s="74"/>
      <c r="N30" s="125"/>
      <c r="O30" s="126"/>
      <c r="P30" s="66">
        <f t="shared" si="3"/>
        <v>1</v>
      </c>
      <c r="Q30" s="419">
        <f t="shared" si="1"/>
        <v>6</v>
      </c>
      <c r="R30" s="422"/>
      <c r="S30" s="426">
        <f t="shared" si="2"/>
        <v>0</v>
      </c>
      <c r="T30" s="159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</row>
    <row r="31" spans="1:236" s="6" customFormat="1" ht="20" customHeight="1" thickBot="1" x14ac:dyDescent="0.25">
      <c r="A31" s="148">
        <v>101</v>
      </c>
      <c r="B31" s="201" t="s">
        <v>64</v>
      </c>
      <c r="C31" s="153" t="s">
        <v>65</v>
      </c>
      <c r="D31" s="153" t="s">
        <v>66</v>
      </c>
      <c r="E31" s="191">
        <v>5</v>
      </c>
      <c r="F31" s="73"/>
      <c r="G31" s="41"/>
      <c r="H31" s="42"/>
      <c r="I31" s="43"/>
      <c r="J31" s="44"/>
      <c r="K31" s="45"/>
      <c r="L31" s="46"/>
      <c r="M31" s="74"/>
      <c r="N31" s="125"/>
      <c r="O31" s="126">
        <v>1</v>
      </c>
      <c r="P31" s="66">
        <f t="shared" si="3"/>
        <v>1</v>
      </c>
      <c r="Q31" s="419">
        <f t="shared" si="1"/>
        <v>5</v>
      </c>
      <c r="R31" s="422"/>
      <c r="S31" s="426">
        <f t="shared" si="2"/>
        <v>0</v>
      </c>
      <c r="T31" s="159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</row>
    <row r="32" spans="1:236" s="6" customFormat="1" ht="20" customHeight="1" thickBot="1" x14ac:dyDescent="0.25">
      <c r="A32" s="148">
        <v>105</v>
      </c>
      <c r="B32" s="201" t="s">
        <v>64</v>
      </c>
      <c r="C32" s="153" t="s">
        <v>156</v>
      </c>
      <c r="D32" s="153" t="s">
        <v>157</v>
      </c>
      <c r="E32" s="191">
        <v>5</v>
      </c>
      <c r="F32" s="73"/>
      <c r="G32" s="41"/>
      <c r="H32" s="42"/>
      <c r="I32" s="43"/>
      <c r="J32" s="44"/>
      <c r="K32" s="45"/>
      <c r="L32" s="46"/>
      <c r="M32" s="74"/>
      <c r="N32" s="125"/>
      <c r="O32" s="126">
        <v>1</v>
      </c>
      <c r="P32" s="66">
        <f t="shared" si="3"/>
        <v>1</v>
      </c>
      <c r="Q32" s="419">
        <f t="shared" si="1"/>
        <v>5</v>
      </c>
      <c r="R32" s="422"/>
      <c r="S32" s="426">
        <f t="shared" si="2"/>
        <v>0</v>
      </c>
      <c r="T32" s="159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</row>
    <row r="33" spans="1:236" s="6" customFormat="1" ht="20" customHeight="1" thickBot="1" x14ac:dyDescent="0.25">
      <c r="A33" s="148">
        <v>108</v>
      </c>
      <c r="B33" s="201" t="s">
        <v>64</v>
      </c>
      <c r="C33" s="153" t="s">
        <v>92</v>
      </c>
      <c r="D33" s="153" t="s">
        <v>93</v>
      </c>
      <c r="E33" s="191">
        <v>5</v>
      </c>
      <c r="F33" s="73"/>
      <c r="G33" s="41"/>
      <c r="H33" s="42"/>
      <c r="I33" s="43"/>
      <c r="J33" s="44"/>
      <c r="K33" s="45"/>
      <c r="L33" s="46"/>
      <c r="M33" s="74"/>
      <c r="N33" s="125"/>
      <c r="O33" s="126">
        <v>1</v>
      </c>
      <c r="P33" s="66">
        <f t="shared" si="3"/>
        <v>1</v>
      </c>
      <c r="Q33" s="419">
        <f t="shared" si="1"/>
        <v>5</v>
      </c>
      <c r="R33" s="422"/>
      <c r="S33" s="426">
        <f t="shared" si="2"/>
        <v>0</v>
      </c>
      <c r="T33" s="159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</row>
    <row r="34" spans="1:236" s="6" customFormat="1" ht="20" customHeight="1" thickBot="1" x14ac:dyDescent="0.25">
      <c r="A34" s="148">
        <v>116</v>
      </c>
      <c r="B34" s="201" t="s">
        <v>64</v>
      </c>
      <c r="C34" s="153" t="s">
        <v>158</v>
      </c>
      <c r="D34" s="153" t="s">
        <v>159</v>
      </c>
      <c r="E34" s="191">
        <v>2</v>
      </c>
      <c r="F34" s="73"/>
      <c r="G34" s="41"/>
      <c r="H34" s="42"/>
      <c r="I34" s="43"/>
      <c r="J34" s="44"/>
      <c r="K34" s="45"/>
      <c r="L34" s="46">
        <v>1</v>
      </c>
      <c r="M34" s="74"/>
      <c r="N34" s="125"/>
      <c r="O34" s="126">
        <v>1</v>
      </c>
      <c r="P34" s="66">
        <f t="shared" si="3"/>
        <v>2</v>
      </c>
      <c r="Q34" s="419">
        <f t="shared" ref="Q34:Q65" si="4">P34*E34</f>
        <v>4</v>
      </c>
      <c r="R34" s="422"/>
      <c r="S34" s="426">
        <f t="shared" si="2"/>
        <v>0</v>
      </c>
      <c r="T34" s="159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</row>
    <row r="35" spans="1:236" s="6" customFormat="1" ht="20" customHeight="1" thickBot="1" x14ac:dyDescent="0.25">
      <c r="A35" s="148">
        <v>117</v>
      </c>
      <c r="B35" s="201" t="s">
        <v>64</v>
      </c>
      <c r="C35" s="153" t="s">
        <v>67</v>
      </c>
      <c r="D35" s="153" t="s">
        <v>68</v>
      </c>
      <c r="E35" s="191">
        <v>1</v>
      </c>
      <c r="F35" s="73"/>
      <c r="G35" s="41"/>
      <c r="H35" s="42"/>
      <c r="I35" s="43"/>
      <c r="J35" s="44"/>
      <c r="K35" s="45"/>
      <c r="L35" s="46"/>
      <c r="M35" s="74"/>
      <c r="N35" s="125"/>
      <c r="O35" s="126">
        <v>1</v>
      </c>
      <c r="P35" s="66">
        <f t="shared" si="3"/>
        <v>1</v>
      </c>
      <c r="Q35" s="419">
        <f t="shared" si="4"/>
        <v>1</v>
      </c>
      <c r="R35" s="422"/>
      <c r="S35" s="426">
        <f t="shared" si="2"/>
        <v>0</v>
      </c>
      <c r="T35" s="159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</row>
    <row r="36" spans="1:236" s="6" customFormat="1" ht="20" customHeight="1" thickBot="1" x14ac:dyDescent="0.25">
      <c r="A36" s="148">
        <v>118</v>
      </c>
      <c r="B36" s="201" t="s">
        <v>64</v>
      </c>
      <c r="C36" s="153" t="s">
        <v>160</v>
      </c>
      <c r="D36" s="153" t="s">
        <v>161</v>
      </c>
      <c r="E36" s="191">
        <v>1</v>
      </c>
      <c r="F36" s="73"/>
      <c r="G36" s="41"/>
      <c r="H36" s="42"/>
      <c r="I36" s="43"/>
      <c r="J36" s="44"/>
      <c r="K36" s="45"/>
      <c r="L36" s="46"/>
      <c r="M36" s="74"/>
      <c r="N36" s="125"/>
      <c r="O36" s="126">
        <v>1</v>
      </c>
      <c r="P36" s="66">
        <f t="shared" si="3"/>
        <v>1</v>
      </c>
      <c r="Q36" s="419">
        <f t="shared" si="4"/>
        <v>1</v>
      </c>
      <c r="R36" s="422"/>
      <c r="S36" s="426">
        <f t="shared" si="2"/>
        <v>0</v>
      </c>
      <c r="T36" s="159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</row>
    <row r="37" spans="1:236" s="6" customFormat="1" ht="20" customHeight="1" thickBot="1" x14ac:dyDescent="0.25">
      <c r="A37" s="148">
        <v>119</v>
      </c>
      <c r="B37" s="206" t="s">
        <v>64</v>
      </c>
      <c r="C37" s="150" t="s">
        <v>162</v>
      </c>
      <c r="D37" s="150" t="s">
        <v>163</v>
      </c>
      <c r="E37" s="156">
        <v>1</v>
      </c>
      <c r="F37" s="75"/>
      <c r="G37" s="59"/>
      <c r="H37" s="60"/>
      <c r="I37" s="61"/>
      <c r="J37" s="62"/>
      <c r="K37" s="63"/>
      <c r="L37" s="64"/>
      <c r="M37" s="76"/>
      <c r="N37" s="129"/>
      <c r="O37" s="130">
        <v>1</v>
      </c>
      <c r="P37" s="67">
        <f t="shared" si="3"/>
        <v>1</v>
      </c>
      <c r="Q37" s="420">
        <f t="shared" si="4"/>
        <v>1</v>
      </c>
      <c r="R37" s="422"/>
      <c r="S37" s="426">
        <f t="shared" si="2"/>
        <v>0</v>
      </c>
      <c r="T37" s="159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</row>
    <row r="38" spans="1:236" s="6" customFormat="1" ht="20" customHeight="1" thickBot="1" x14ac:dyDescent="0.25">
      <c r="A38" s="148">
        <v>126</v>
      </c>
      <c r="B38" s="201" t="s">
        <v>69</v>
      </c>
      <c r="C38" s="153" t="s">
        <v>103</v>
      </c>
      <c r="D38" s="153" t="s">
        <v>104</v>
      </c>
      <c r="E38" s="191">
        <v>10</v>
      </c>
      <c r="F38" s="73"/>
      <c r="G38" s="41"/>
      <c r="H38" s="42"/>
      <c r="I38" s="43"/>
      <c r="J38" s="44"/>
      <c r="K38" s="45"/>
      <c r="L38" s="46"/>
      <c r="M38" s="74"/>
      <c r="N38" s="125"/>
      <c r="O38" s="126">
        <v>1</v>
      </c>
      <c r="P38" s="66">
        <f t="shared" si="3"/>
        <v>1</v>
      </c>
      <c r="Q38" s="419">
        <f t="shared" si="4"/>
        <v>10</v>
      </c>
      <c r="R38" s="422"/>
      <c r="S38" s="426">
        <f t="shared" si="2"/>
        <v>0</v>
      </c>
      <c r="T38" s="159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</row>
    <row r="39" spans="1:236" s="6" customFormat="1" ht="20" customHeight="1" thickBot="1" x14ac:dyDescent="0.25">
      <c r="A39" s="148">
        <v>128</v>
      </c>
      <c r="B39" s="201" t="s">
        <v>69</v>
      </c>
      <c r="C39" s="153" t="s">
        <v>105</v>
      </c>
      <c r="D39" s="153" t="s">
        <v>106</v>
      </c>
      <c r="E39" s="191">
        <v>5</v>
      </c>
      <c r="F39" s="73">
        <v>1</v>
      </c>
      <c r="G39" s="41"/>
      <c r="H39" s="42">
        <v>1</v>
      </c>
      <c r="I39" s="43">
        <v>1</v>
      </c>
      <c r="J39" s="44"/>
      <c r="K39" s="45"/>
      <c r="L39" s="46"/>
      <c r="M39" s="74"/>
      <c r="N39" s="125"/>
      <c r="O39" s="126">
        <v>1</v>
      </c>
      <c r="P39" s="66">
        <f t="shared" si="3"/>
        <v>4</v>
      </c>
      <c r="Q39" s="419">
        <f t="shared" si="4"/>
        <v>20</v>
      </c>
      <c r="R39" s="422"/>
      <c r="S39" s="426">
        <f t="shared" si="2"/>
        <v>0</v>
      </c>
      <c r="T39" s="159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</row>
    <row r="40" spans="1:236" s="6" customFormat="1" ht="20" customHeight="1" thickBot="1" x14ac:dyDescent="0.25">
      <c r="A40" s="148">
        <v>129</v>
      </c>
      <c r="B40" s="201" t="s">
        <v>69</v>
      </c>
      <c r="C40" s="153" t="s">
        <v>107</v>
      </c>
      <c r="D40" s="153" t="s">
        <v>108</v>
      </c>
      <c r="E40" s="191">
        <v>5</v>
      </c>
      <c r="F40" s="73">
        <v>1</v>
      </c>
      <c r="G40" s="41"/>
      <c r="H40" s="42">
        <v>1</v>
      </c>
      <c r="I40" s="43"/>
      <c r="J40" s="44"/>
      <c r="K40" s="45"/>
      <c r="L40" s="46"/>
      <c r="M40" s="74"/>
      <c r="N40" s="125"/>
      <c r="O40" s="126">
        <v>1</v>
      </c>
      <c r="P40" s="66">
        <f t="shared" ref="P40:P58" si="5">SUM(F40:O40)</f>
        <v>3</v>
      </c>
      <c r="Q40" s="419">
        <f t="shared" si="4"/>
        <v>15</v>
      </c>
      <c r="R40" s="422"/>
      <c r="S40" s="426">
        <f t="shared" si="2"/>
        <v>0</v>
      </c>
      <c r="T40" s="159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</row>
    <row r="41" spans="1:236" s="6" customFormat="1" ht="20" customHeight="1" thickBot="1" x14ac:dyDescent="0.25">
      <c r="A41" s="148">
        <v>130</v>
      </c>
      <c r="B41" s="207" t="s">
        <v>69</v>
      </c>
      <c r="C41" s="153" t="s">
        <v>109</v>
      </c>
      <c r="D41" s="153" t="s">
        <v>110</v>
      </c>
      <c r="E41" s="191">
        <v>5</v>
      </c>
      <c r="F41" s="73"/>
      <c r="G41" s="41"/>
      <c r="H41" s="42"/>
      <c r="I41" s="43"/>
      <c r="J41" s="44"/>
      <c r="K41" s="45"/>
      <c r="L41" s="46"/>
      <c r="M41" s="74"/>
      <c r="N41" s="125"/>
      <c r="O41" s="126">
        <v>1</v>
      </c>
      <c r="P41" s="66">
        <f t="shared" si="5"/>
        <v>1</v>
      </c>
      <c r="Q41" s="419">
        <f t="shared" si="4"/>
        <v>5</v>
      </c>
      <c r="R41" s="422"/>
      <c r="S41" s="426">
        <f t="shared" si="2"/>
        <v>0</v>
      </c>
      <c r="T41" s="159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</row>
    <row r="42" spans="1:236" s="6" customFormat="1" ht="20" customHeight="1" thickBot="1" x14ac:dyDescent="0.25">
      <c r="A42" s="148">
        <v>131</v>
      </c>
      <c r="B42" s="201" t="s">
        <v>69</v>
      </c>
      <c r="C42" s="153" t="s">
        <v>111</v>
      </c>
      <c r="D42" s="153" t="s">
        <v>112</v>
      </c>
      <c r="E42" s="191">
        <v>5</v>
      </c>
      <c r="F42" s="73"/>
      <c r="G42" s="41"/>
      <c r="H42" s="42"/>
      <c r="I42" s="43"/>
      <c r="J42" s="44"/>
      <c r="K42" s="45"/>
      <c r="L42" s="46"/>
      <c r="M42" s="74"/>
      <c r="N42" s="125"/>
      <c r="O42" s="126">
        <v>1</v>
      </c>
      <c r="P42" s="66">
        <f t="shared" si="5"/>
        <v>1</v>
      </c>
      <c r="Q42" s="419">
        <f t="shared" si="4"/>
        <v>5</v>
      </c>
      <c r="R42" s="422"/>
      <c r="S42" s="426">
        <f t="shared" si="2"/>
        <v>0</v>
      </c>
      <c r="T42" s="159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</row>
    <row r="43" spans="1:236" s="6" customFormat="1" ht="20" customHeight="1" thickBot="1" x14ac:dyDescent="0.25">
      <c r="A43" s="148">
        <v>132</v>
      </c>
      <c r="B43" s="204" t="s">
        <v>69</v>
      </c>
      <c r="C43" s="151" t="s">
        <v>113</v>
      </c>
      <c r="D43" s="151" t="s">
        <v>114</v>
      </c>
      <c r="E43" s="205">
        <v>2</v>
      </c>
      <c r="F43" s="77"/>
      <c r="G43" s="53"/>
      <c r="H43" s="54"/>
      <c r="I43" s="55"/>
      <c r="J43" s="56"/>
      <c r="K43" s="57"/>
      <c r="L43" s="58"/>
      <c r="M43" s="78"/>
      <c r="N43" s="127"/>
      <c r="O43" s="128">
        <v>1</v>
      </c>
      <c r="P43" s="68">
        <f t="shared" si="5"/>
        <v>1</v>
      </c>
      <c r="Q43" s="86">
        <f t="shared" si="4"/>
        <v>2</v>
      </c>
      <c r="R43" s="422"/>
      <c r="S43" s="426">
        <f t="shared" si="2"/>
        <v>0</v>
      </c>
      <c r="T43" s="159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</row>
    <row r="44" spans="1:236" ht="20" customHeight="1" thickBot="1" x14ac:dyDescent="0.25">
      <c r="A44" s="148">
        <v>147</v>
      </c>
      <c r="B44" s="201" t="s">
        <v>138</v>
      </c>
      <c r="C44" s="153" t="s">
        <v>88</v>
      </c>
      <c r="D44" s="153" t="s">
        <v>89</v>
      </c>
      <c r="E44" s="191">
        <v>2</v>
      </c>
      <c r="F44" s="73"/>
      <c r="G44" s="41"/>
      <c r="H44" s="42"/>
      <c r="I44" s="43"/>
      <c r="J44" s="44"/>
      <c r="K44" s="45"/>
      <c r="L44" s="46"/>
      <c r="M44" s="74"/>
      <c r="N44" s="125"/>
      <c r="O44" s="126">
        <v>2</v>
      </c>
      <c r="P44" s="66">
        <f t="shared" si="5"/>
        <v>2</v>
      </c>
      <c r="Q44" s="419">
        <f t="shared" si="4"/>
        <v>4</v>
      </c>
      <c r="R44" s="422"/>
      <c r="S44" s="426">
        <f t="shared" si="2"/>
        <v>0</v>
      </c>
      <c r="T44" s="159"/>
    </row>
    <row r="45" spans="1:236" ht="20" customHeight="1" thickBot="1" x14ac:dyDescent="0.25">
      <c r="A45" s="148">
        <v>149</v>
      </c>
      <c r="B45" s="201" t="s">
        <v>138</v>
      </c>
      <c r="C45" s="153" t="s">
        <v>139</v>
      </c>
      <c r="D45" s="153" t="s">
        <v>140</v>
      </c>
      <c r="E45" s="191">
        <v>3</v>
      </c>
      <c r="F45" s="73"/>
      <c r="G45" s="41"/>
      <c r="H45" s="42"/>
      <c r="I45" s="43"/>
      <c r="J45" s="44"/>
      <c r="K45" s="45"/>
      <c r="L45" s="46">
        <v>1</v>
      </c>
      <c r="M45" s="74"/>
      <c r="N45" s="125"/>
      <c r="O45" s="126">
        <v>1</v>
      </c>
      <c r="P45" s="66">
        <f t="shared" si="5"/>
        <v>2</v>
      </c>
      <c r="Q45" s="419">
        <f t="shared" si="4"/>
        <v>6</v>
      </c>
      <c r="R45" s="422"/>
      <c r="S45" s="426">
        <f t="shared" si="2"/>
        <v>0</v>
      </c>
      <c r="T45" s="159"/>
    </row>
    <row r="46" spans="1:236" ht="20" customHeight="1" thickBot="1" x14ac:dyDescent="0.25">
      <c r="A46" s="148">
        <v>150</v>
      </c>
      <c r="B46" s="201" t="s">
        <v>138</v>
      </c>
      <c r="C46" s="153" t="s">
        <v>141</v>
      </c>
      <c r="D46" s="153" t="s">
        <v>142</v>
      </c>
      <c r="E46" s="191">
        <v>3</v>
      </c>
      <c r="F46" s="73"/>
      <c r="G46" s="41"/>
      <c r="H46" s="42"/>
      <c r="I46" s="43"/>
      <c r="J46" s="44"/>
      <c r="K46" s="45"/>
      <c r="L46" s="46">
        <v>1</v>
      </c>
      <c r="M46" s="74"/>
      <c r="N46" s="125"/>
      <c r="O46" s="126">
        <v>1</v>
      </c>
      <c r="P46" s="66">
        <f t="shared" si="5"/>
        <v>2</v>
      </c>
      <c r="Q46" s="419">
        <f t="shared" si="4"/>
        <v>6</v>
      </c>
      <c r="R46" s="422"/>
      <c r="S46" s="426">
        <f t="shared" si="2"/>
        <v>0</v>
      </c>
      <c r="T46" s="159"/>
    </row>
    <row r="47" spans="1:236" ht="20" customHeight="1" thickBot="1" x14ac:dyDescent="0.25">
      <c r="A47" s="148">
        <v>156</v>
      </c>
      <c r="B47" s="201" t="s">
        <v>138</v>
      </c>
      <c r="C47" s="153" t="s">
        <v>164</v>
      </c>
      <c r="D47" s="153" t="s">
        <v>165</v>
      </c>
      <c r="E47" s="191">
        <v>2</v>
      </c>
      <c r="F47" s="73"/>
      <c r="G47" s="41"/>
      <c r="H47" s="42"/>
      <c r="I47" s="43"/>
      <c r="J47" s="44"/>
      <c r="K47" s="45"/>
      <c r="L47" s="46">
        <v>1</v>
      </c>
      <c r="M47" s="74"/>
      <c r="N47" s="125"/>
      <c r="O47" s="126"/>
      <c r="P47" s="66">
        <f t="shared" si="5"/>
        <v>1</v>
      </c>
      <c r="Q47" s="419">
        <f t="shared" si="4"/>
        <v>2</v>
      </c>
      <c r="R47" s="422"/>
      <c r="S47" s="426">
        <f t="shared" si="2"/>
        <v>0</v>
      </c>
      <c r="T47" s="159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</row>
    <row r="48" spans="1:236" ht="20" customHeight="1" thickBot="1" x14ac:dyDescent="0.25">
      <c r="A48" s="148">
        <v>158</v>
      </c>
      <c r="B48" s="201" t="s">
        <v>138</v>
      </c>
      <c r="C48" s="153" t="s">
        <v>86</v>
      </c>
      <c r="D48" s="153" t="s">
        <v>87</v>
      </c>
      <c r="E48" s="191">
        <v>1</v>
      </c>
      <c r="F48" s="73"/>
      <c r="G48" s="41"/>
      <c r="H48" s="42"/>
      <c r="I48" s="43"/>
      <c r="J48" s="44"/>
      <c r="K48" s="45"/>
      <c r="L48" s="46"/>
      <c r="M48" s="74">
        <v>1</v>
      </c>
      <c r="N48" s="125"/>
      <c r="O48" s="126"/>
      <c r="P48" s="66">
        <f t="shared" si="5"/>
        <v>1</v>
      </c>
      <c r="Q48" s="419">
        <f t="shared" si="4"/>
        <v>1</v>
      </c>
      <c r="R48" s="422"/>
      <c r="S48" s="426">
        <f t="shared" si="2"/>
        <v>0</v>
      </c>
      <c r="T48" s="159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</row>
    <row r="49" spans="1:236" ht="20" customHeight="1" thickBot="1" x14ac:dyDescent="0.25">
      <c r="A49" s="148">
        <v>159</v>
      </c>
      <c r="B49" s="201" t="s">
        <v>138</v>
      </c>
      <c r="C49" s="153" t="s">
        <v>90</v>
      </c>
      <c r="D49" s="153" t="s">
        <v>91</v>
      </c>
      <c r="E49" s="191">
        <v>1</v>
      </c>
      <c r="F49" s="73"/>
      <c r="G49" s="41"/>
      <c r="H49" s="42"/>
      <c r="I49" s="43"/>
      <c r="J49" s="44"/>
      <c r="K49" s="45"/>
      <c r="L49" s="46">
        <v>1</v>
      </c>
      <c r="M49" s="74">
        <v>1</v>
      </c>
      <c r="N49" s="125"/>
      <c r="O49" s="126"/>
      <c r="P49" s="66">
        <f t="shared" si="5"/>
        <v>2</v>
      </c>
      <c r="Q49" s="419">
        <f t="shared" si="4"/>
        <v>2</v>
      </c>
      <c r="R49" s="422"/>
      <c r="S49" s="426">
        <f t="shared" si="2"/>
        <v>0</v>
      </c>
      <c r="T49" s="159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</row>
    <row r="50" spans="1:236" ht="20" customHeight="1" thickBot="1" x14ac:dyDescent="0.25">
      <c r="A50" s="148">
        <v>164</v>
      </c>
      <c r="B50" s="201" t="s">
        <v>138</v>
      </c>
      <c r="C50" s="153" t="s">
        <v>127</v>
      </c>
      <c r="D50" s="153" t="s">
        <v>128</v>
      </c>
      <c r="E50" s="191">
        <v>1</v>
      </c>
      <c r="F50" s="73"/>
      <c r="G50" s="41"/>
      <c r="H50" s="42"/>
      <c r="I50" s="43"/>
      <c r="J50" s="44"/>
      <c r="K50" s="45"/>
      <c r="L50" s="46"/>
      <c r="M50" s="74"/>
      <c r="N50" s="125"/>
      <c r="O50" s="126">
        <v>1</v>
      </c>
      <c r="P50" s="66">
        <f t="shared" si="5"/>
        <v>1</v>
      </c>
      <c r="Q50" s="419">
        <f t="shared" si="4"/>
        <v>1</v>
      </c>
      <c r="R50" s="422"/>
      <c r="S50" s="426">
        <f t="shared" si="2"/>
        <v>0</v>
      </c>
      <c r="T50" s="159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</row>
    <row r="51" spans="1:236" ht="20" customHeight="1" thickBot="1" x14ac:dyDescent="0.25">
      <c r="A51" s="148">
        <v>170</v>
      </c>
      <c r="B51" s="201" t="s">
        <v>138</v>
      </c>
      <c r="C51" s="153" t="s">
        <v>115</v>
      </c>
      <c r="D51" s="153" t="s">
        <v>116</v>
      </c>
      <c r="E51" s="191">
        <v>1</v>
      </c>
      <c r="F51" s="73"/>
      <c r="G51" s="41"/>
      <c r="H51" s="42"/>
      <c r="I51" s="43"/>
      <c r="J51" s="44"/>
      <c r="K51" s="45"/>
      <c r="L51" s="46"/>
      <c r="M51" s="74"/>
      <c r="N51" s="125"/>
      <c r="O51" s="126">
        <v>1</v>
      </c>
      <c r="P51" s="66">
        <f t="shared" si="5"/>
        <v>1</v>
      </c>
      <c r="Q51" s="419">
        <f t="shared" si="4"/>
        <v>1</v>
      </c>
      <c r="R51" s="422"/>
      <c r="S51" s="426">
        <f t="shared" si="2"/>
        <v>0</v>
      </c>
      <c r="T51" s="159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</row>
    <row r="52" spans="1:236" ht="20" customHeight="1" thickBot="1" x14ac:dyDescent="0.25">
      <c r="A52" s="148">
        <v>173</v>
      </c>
      <c r="B52" s="201" t="s">
        <v>138</v>
      </c>
      <c r="C52" s="153" t="s">
        <v>129</v>
      </c>
      <c r="D52" s="153" t="s">
        <v>130</v>
      </c>
      <c r="E52" s="191">
        <v>2</v>
      </c>
      <c r="F52" s="73"/>
      <c r="G52" s="41"/>
      <c r="H52" s="42"/>
      <c r="I52" s="43"/>
      <c r="J52" s="44"/>
      <c r="K52" s="45"/>
      <c r="L52" s="46"/>
      <c r="M52" s="74">
        <v>1</v>
      </c>
      <c r="N52" s="125"/>
      <c r="O52" s="126"/>
      <c r="P52" s="66">
        <f t="shared" si="5"/>
        <v>1</v>
      </c>
      <c r="Q52" s="419">
        <f t="shared" si="4"/>
        <v>2</v>
      </c>
      <c r="R52" s="422"/>
      <c r="S52" s="426">
        <f t="shared" si="2"/>
        <v>0</v>
      </c>
      <c r="T52" s="159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</row>
    <row r="53" spans="1:236" ht="20" customHeight="1" thickBot="1" x14ac:dyDescent="0.25">
      <c r="A53" s="148">
        <v>174</v>
      </c>
      <c r="B53" s="201" t="s">
        <v>138</v>
      </c>
      <c r="C53" s="153" t="s">
        <v>131</v>
      </c>
      <c r="D53" s="153" t="s">
        <v>132</v>
      </c>
      <c r="E53" s="191">
        <v>1</v>
      </c>
      <c r="F53" s="73"/>
      <c r="G53" s="41"/>
      <c r="H53" s="42"/>
      <c r="I53" s="43"/>
      <c r="J53" s="44"/>
      <c r="K53" s="45"/>
      <c r="L53" s="46"/>
      <c r="M53" s="74">
        <v>1</v>
      </c>
      <c r="N53" s="125"/>
      <c r="O53" s="126"/>
      <c r="P53" s="66">
        <f t="shared" si="5"/>
        <v>1</v>
      </c>
      <c r="Q53" s="419">
        <f t="shared" si="4"/>
        <v>1</v>
      </c>
      <c r="R53" s="422"/>
      <c r="S53" s="426">
        <f t="shared" si="2"/>
        <v>0</v>
      </c>
      <c r="T53" s="159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</row>
    <row r="54" spans="1:236" ht="20" customHeight="1" thickBot="1" x14ac:dyDescent="0.25">
      <c r="A54" s="148">
        <v>177</v>
      </c>
      <c r="B54" s="201" t="s">
        <v>138</v>
      </c>
      <c r="C54" s="153" t="s">
        <v>143</v>
      </c>
      <c r="D54" s="153" t="s">
        <v>144</v>
      </c>
      <c r="E54" s="191">
        <v>1</v>
      </c>
      <c r="F54" s="73"/>
      <c r="G54" s="41"/>
      <c r="H54" s="42"/>
      <c r="I54" s="43"/>
      <c r="J54" s="44"/>
      <c r="K54" s="45"/>
      <c r="L54" s="46"/>
      <c r="M54" s="74"/>
      <c r="N54" s="125"/>
      <c r="O54" s="126">
        <v>1</v>
      </c>
      <c r="P54" s="66">
        <f t="shared" si="5"/>
        <v>1</v>
      </c>
      <c r="Q54" s="419">
        <f t="shared" si="4"/>
        <v>1</v>
      </c>
      <c r="R54" s="422"/>
      <c r="S54" s="426">
        <f t="shared" si="2"/>
        <v>0</v>
      </c>
      <c r="T54" s="159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</row>
    <row r="55" spans="1:236" ht="20" customHeight="1" thickBot="1" x14ac:dyDescent="0.25">
      <c r="A55" s="148">
        <v>179</v>
      </c>
      <c r="B55" s="201" t="s">
        <v>138</v>
      </c>
      <c r="C55" s="153" t="s">
        <v>84</v>
      </c>
      <c r="D55" s="153" t="s">
        <v>85</v>
      </c>
      <c r="E55" s="191">
        <v>1</v>
      </c>
      <c r="F55" s="73"/>
      <c r="G55" s="41"/>
      <c r="H55" s="42"/>
      <c r="I55" s="43"/>
      <c r="J55" s="44"/>
      <c r="K55" s="45"/>
      <c r="L55" s="46">
        <v>1</v>
      </c>
      <c r="M55" s="74"/>
      <c r="N55" s="125"/>
      <c r="O55" s="126"/>
      <c r="P55" s="66">
        <f t="shared" si="5"/>
        <v>1</v>
      </c>
      <c r="Q55" s="419">
        <f t="shared" si="4"/>
        <v>1</v>
      </c>
      <c r="R55" s="422"/>
      <c r="S55" s="426">
        <f t="shared" si="2"/>
        <v>0</v>
      </c>
      <c r="T55" s="159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</row>
    <row r="56" spans="1:236" ht="20" customHeight="1" thickBot="1" x14ac:dyDescent="0.25">
      <c r="A56" s="148">
        <v>181</v>
      </c>
      <c r="B56" s="201" t="s">
        <v>138</v>
      </c>
      <c r="C56" s="153" t="s">
        <v>133</v>
      </c>
      <c r="D56" s="153" t="s">
        <v>134</v>
      </c>
      <c r="E56" s="191">
        <v>1</v>
      </c>
      <c r="F56" s="73"/>
      <c r="G56" s="41"/>
      <c r="H56" s="42"/>
      <c r="I56" s="43"/>
      <c r="J56" s="44"/>
      <c r="K56" s="45"/>
      <c r="L56" s="46"/>
      <c r="M56" s="74">
        <v>1</v>
      </c>
      <c r="N56" s="125"/>
      <c r="O56" s="126"/>
      <c r="P56" s="66">
        <f t="shared" si="5"/>
        <v>1</v>
      </c>
      <c r="Q56" s="419">
        <f t="shared" si="4"/>
        <v>1</v>
      </c>
      <c r="R56" s="422"/>
      <c r="S56" s="426">
        <f t="shared" si="2"/>
        <v>0</v>
      </c>
      <c r="T56" s="159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</row>
    <row r="57" spans="1:236" ht="20" customHeight="1" thickBot="1" x14ac:dyDescent="0.25">
      <c r="A57" s="148">
        <v>182</v>
      </c>
      <c r="B57" s="201" t="s">
        <v>138</v>
      </c>
      <c r="C57" s="153" t="s">
        <v>135</v>
      </c>
      <c r="D57" s="153" t="s">
        <v>136</v>
      </c>
      <c r="E57" s="191">
        <v>1</v>
      </c>
      <c r="F57" s="73"/>
      <c r="G57" s="41"/>
      <c r="H57" s="42"/>
      <c r="I57" s="43"/>
      <c r="J57" s="44"/>
      <c r="K57" s="45"/>
      <c r="L57" s="46">
        <v>1</v>
      </c>
      <c r="M57" s="74"/>
      <c r="N57" s="125"/>
      <c r="O57" s="126"/>
      <c r="P57" s="66">
        <f t="shared" si="5"/>
        <v>1</v>
      </c>
      <c r="Q57" s="419">
        <f t="shared" si="4"/>
        <v>1</v>
      </c>
      <c r="R57" s="422"/>
      <c r="S57" s="426">
        <f t="shared" si="2"/>
        <v>0</v>
      </c>
      <c r="T57" s="159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</row>
    <row r="58" spans="1:236" ht="20" customHeight="1" thickBot="1" x14ac:dyDescent="0.25">
      <c r="A58" s="148">
        <v>190</v>
      </c>
      <c r="B58" s="201" t="s">
        <v>138</v>
      </c>
      <c r="C58" s="153" t="s">
        <v>166</v>
      </c>
      <c r="D58" s="153" t="s">
        <v>167</v>
      </c>
      <c r="E58" s="191">
        <v>1</v>
      </c>
      <c r="F58" s="73"/>
      <c r="G58" s="41"/>
      <c r="H58" s="42"/>
      <c r="I58" s="43"/>
      <c r="J58" s="44"/>
      <c r="K58" s="45"/>
      <c r="L58" s="46">
        <v>1</v>
      </c>
      <c r="M58" s="74"/>
      <c r="N58" s="125"/>
      <c r="O58" s="126">
        <v>1</v>
      </c>
      <c r="P58" s="66">
        <f t="shared" si="5"/>
        <v>2</v>
      </c>
      <c r="Q58" s="419">
        <f t="shared" si="4"/>
        <v>2</v>
      </c>
      <c r="R58" s="422"/>
      <c r="S58" s="426">
        <f t="shared" si="2"/>
        <v>0</v>
      </c>
      <c r="T58" s="159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</row>
    <row r="59" spans="1:236" ht="20" customHeight="1" thickBot="1" x14ac:dyDescent="0.25">
      <c r="A59" s="148">
        <v>194</v>
      </c>
      <c r="B59" s="201" t="s">
        <v>102</v>
      </c>
      <c r="C59" s="153" t="s">
        <v>145</v>
      </c>
      <c r="D59" s="153" t="s">
        <v>146</v>
      </c>
      <c r="E59" s="191">
        <v>5</v>
      </c>
      <c r="F59" s="73">
        <v>1</v>
      </c>
      <c r="G59" s="41"/>
      <c r="H59" s="42">
        <v>1</v>
      </c>
      <c r="I59" s="43">
        <v>1</v>
      </c>
      <c r="J59" s="44"/>
      <c r="K59" s="45"/>
      <c r="L59" s="46"/>
      <c r="M59" s="74"/>
      <c r="N59" s="125"/>
      <c r="O59" s="126"/>
      <c r="P59" s="66">
        <f t="shared" ref="P59:P90" si="6">SUM(F59:O59)</f>
        <v>3</v>
      </c>
      <c r="Q59" s="419">
        <f t="shared" si="4"/>
        <v>15</v>
      </c>
      <c r="R59" s="422"/>
      <c r="S59" s="426">
        <f t="shared" si="2"/>
        <v>0</v>
      </c>
      <c r="T59" s="159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</row>
    <row r="60" spans="1:236" ht="20" customHeight="1" thickBot="1" x14ac:dyDescent="0.25">
      <c r="A60" s="148">
        <v>197</v>
      </c>
      <c r="B60" s="201" t="s">
        <v>102</v>
      </c>
      <c r="C60" s="153" t="s">
        <v>147</v>
      </c>
      <c r="D60" s="153" t="s">
        <v>148</v>
      </c>
      <c r="E60" s="191">
        <v>3</v>
      </c>
      <c r="F60" s="73"/>
      <c r="G60" s="41"/>
      <c r="H60" s="42"/>
      <c r="I60" s="43">
        <v>1</v>
      </c>
      <c r="J60" s="44"/>
      <c r="K60" s="45"/>
      <c r="L60" s="46"/>
      <c r="M60" s="74">
        <v>1</v>
      </c>
      <c r="N60" s="125"/>
      <c r="O60" s="126"/>
      <c r="P60" s="66">
        <f t="shared" si="6"/>
        <v>2</v>
      </c>
      <c r="Q60" s="419">
        <f t="shared" si="4"/>
        <v>6</v>
      </c>
      <c r="R60" s="422"/>
      <c r="S60" s="426">
        <f t="shared" si="2"/>
        <v>0</v>
      </c>
      <c r="T60" s="159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</row>
    <row r="61" spans="1:236" ht="20" customHeight="1" thickBot="1" x14ac:dyDescent="0.25">
      <c r="A61" s="148">
        <v>198</v>
      </c>
      <c r="B61" s="201" t="s">
        <v>102</v>
      </c>
      <c r="C61" s="153" t="s">
        <v>168</v>
      </c>
      <c r="D61" s="153" t="s">
        <v>169</v>
      </c>
      <c r="E61" s="191">
        <v>2</v>
      </c>
      <c r="F61" s="73"/>
      <c r="G61" s="41"/>
      <c r="H61" s="42"/>
      <c r="I61" s="43"/>
      <c r="J61" s="44"/>
      <c r="K61" s="45"/>
      <c r="L61" s="46"/>
      <c r="M61" s="74">
        <v>1</v>
      </c>
      <c r="N61" s="125"/>
      <c r="O61" s="126"/>
      <c r="P61" s="66">
        <f t="shared" si="6"/>
        <v>1</v>
      </c>
      <c r="Q61" s="419">
        <f t="shared" si="4"/>
        <v>2</v>
      </c>
      <c r="R61" s="422"/>
      <c r="S61" s="426">
        <f t="shared" si="2"/>
        <v>0</v>
      </c>
      <c r="T61" s="159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</row>
    <row r="62" spans="1:236" ht="20" customHeight="1" thickBot="1" x14ac:dyDescent="0.25">
      <c r="A62" s="148">
        <v>199</v>
      </c>
      <c r="B62" s="201" t="s">
        <v>102</v>
      </c>
      <c r="C62" s="153" t="s">
        <v>170</v>
      </c>
      <c r="D62" s="153" t="s">
        <v>171</v>
      </c>
      <c r="E62" s="191">
        <v>2</v>
      </c>
      <c r="F62" s="73">
        <v>1</v>
      </c>
      <c r="G62" s="41"/>
      <c r="H62" s="42"/>
      <c r="I62" s="43"/>
      <c r="J62" s="44"/>
      <c r="K62" s="45"/>
      <c r="L62" s="46"/>
      <c r="M62" s="74"/>
      <c r="N62" s="125"/>
      <c r="O62" s="126"/>
      <c r="P62" s="66">
        <f t="shared" si="6"/>
        <v>1</v>
      </c>
      <c r="Q62" s="419">
        <f t="shared" si="4"/>
        <v>2</v>
      </c>
      <c r="R62" s="422"/>
      <c r="S62" s="426">
        <f t="shared" si="2"/>
        <v>0</v>
      </c>
      <c r="T62" s="159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</row>
    <row r="63" spans="1:236" ht="20" customHeight="1" thickBot="1" x14ac:dyDescent="0.25">
      <c r="A63" s="148">
        <v>205</v>
      </c>
      <c r="B63" s="203" t="s">
        <v>172</v>
      </c>
      <c r="C63" s="154" t="s">
        <v>173</v>
      </c>
      <c r="D63" s="154" t="s">
        <v>174</v>
      </c>
      <c r="E63" s="157">
        <v>20</v>
      </c>
      <c r="F63" s="71"/>
      <c r="G63" s="47">
        <v>1</v>
      </c>
      <c r="H63" s="48"/>
      <c r="I63" s="49"/>
      <c r="J63" s="50"/>
      <c r="K63" s="51"/>
      <c r="L63" s="52"/>
      <c r="M63" s="72"/>
      <c r="N63" s="123"/>
      <c r="O63" s="124"/>
      <c r="P63" s="65">
        <f t="shared" si="6"/>
        <v>1</v>
      </c>
      <c r="Q63" s="85">
        <f t="shared" si="4"/>
        <v>20</v>
      </c>
      <c r="R63" s="422"/>
      <c r="S63" s="426">
        <f t="shared" si="2"/>
        <v>0</v>
      </c>
      <c r="T63" s="159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</row>
    <row r="64" spans="1:236" ht="20" customHeight="1" thickBot="1" x14ac:dyDescent="0.25">
      <c r="A64" s="148">
        <v>206</v>
      </c>
      <c r="B64" s="208" t="s">
        <v>172</v>
      </c>
      <c r="C64" s="155" t="s">
        <v>175</v>
      </c>
      <c r="D64" s="155" t="s">
        <v>176</v>
      </c>
      <c r="E64" s="158">
        <v>10</v>
      </c>
      <c r="F64" s="89"/>
      <c r="G64" s="90">
        <v>2</v>
      </c>
      <c r="H64" s="91"/>
      <c r="I64" s="92">
        <v>1</v>
      </c>
      <c r="J64" s="93"/>
      <c r="K64" s="94"/>
      <c r="L64" s="95"/>
      <c r="M64" s="96"/>
      <c r="N64" s="131"/>
      <c r="O64" s="132"/>
      <c r="P64" s="97">
        <f t="shared" si="6"/>
        <v>3</v>
      </c>
      <c r="Q64" s="98">
        <f t="shared" si="4"/>
        <v>30</v>
      </c>
      <c r="R64" s="422"/>
      <c r="S64" s="426">
        <f t="shared" si="2"/>
        <v>0</v>
      </c>
      <c r="T64" s="159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</row>
    <row r="65" spans="1:236" ht="20" customHeight="1" thickBot="1" x14ac:dyDescent="0.25">
      <c r="A65" s="148">
        <v>208</v>
      </c>
      <c r="B65" s="208" t="s">
        <v>172</v>
      </c>
      <c r="C65" s="155" t="s">
        <v>177</v>
      </c>
      <c r="D65" s="155" t="s">
        <v>178</v>
      </c>
      <c r="E65" s="158">
        <v>10</v>
      </c>
      <c r="F65" s="89">
        <v>1</v>
      </c>
      <c r="G65" s="90"/>
      <c r="H65" s="91">
        <v>1</v>
      </c>
      <c r="I65" s="92"/>
      <c r="J65" s="93"/>
      <c r="K65" s="94"/>
      <c r="L65" s="95"/>
      <c r="M65" s="96"/>
      <c r="N65" s="131"/>
      <c r="O65" s="132"/>
      <c r="P65" s="97">
        <f t="shared" si="6"/>
        <v>2</v>
      </c>
      <c r="Q65" s="98">
        <f t="shared" si="4"/>
        <v>20</v>
      </c>
      <c r="R65" s="422"/>
      <c r="S65" s="426">
        <f t="shared" si="2"/>
        <v>0</v>
      </c>
      <c r="T65" s="159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</row>
    <row r="66" spans="1:236" ht="20" customHeight="1" thickBot="1" x14ac:dyDescent="0.25">
      <c r="A66" s="148">
        <v>209</v>
      </c>
      <c r="B66" s="208" t="s">
        <v>172</v>
      </c>
      <c r="C66" s="155" t="s">
        <v>179</v>
      </c>
      <c r="D66" s="155" t="s">
        <v>180</v>
      </c>
      <c r="E66" s="158">
        <v>5</v>
      </c>
      <c r="F66" s="89"/>
      <c r="G66" s="90">
        <v>1</v>
      </c>
      <c r="H66" s="91"/>
      <c r="I66" s="92"/>
      <c r="J66" s="93"/>
      <c r="K66" s="94"/>
      <c r="L66" s="95"/>
      <c r="M66" s="96"/>
      <c r="N66" s="131"/>
      <c r="O66" s="132"/>
      <c r="P66" s="97">
        <f t="shared" si="6"/>
        <v>1</v>
      </c>
      <c r="Q66" s="98">
        <f t="shared" ref="Q66:Q97" si="7">P66*E66</f>
        <v>5</v>
      </c>
      <c r="R66" s="422"/>
      <c r="S66" s="426">
        <f t="shared" si="2"/>
        <v>0</v>
      </c>
      <c r="T66" s="159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</row>
    <row r="67" spans="1:236" ht="20" customHeight="1" thickBot="1" x14ac:dyDescent="0.25">
      <c r="A67" s="148">
        <v>212</v>
      </c>
      <c r="B67" s="208" t="s">
        <v>172</v>
      </c>
      <c r="C67" s="155" t="s">
        <v>181</v>
      </c>
      <c r="D67" s="155" t="s">
        <v>182</v>
      </c>
      <c r="E67" s="158">
        <v>5</v>
      </c>
      <c r="F67" s="89"/>
      <c r="G67" s="90"/>
      <c r="H67" s="91"/>
      <c r="I67" s="92">
        <v>1</v>
      </c>
      <c r="J67" s="93"/>
      <c r="K67" s="94"/>
      <c r="L67" s="95"/>
      <c r="M67" s="96"/>
      <c r="N67" s="131"/>
      <c r="O67" s="132"/>
      <c r="P67" s="97">
        <f t="shared" si="6"/>
        <v>1</v>
      </c>
      <c r="Q67" s="98">
        <f t="shared" si="7"/>
        <v>5</v>
      </c>
      <c r="R67" s="422"/>
      <c r="S67" s="426">
        <f t="shared" ref="S67:S130" si="8">R67*P67</f>
        <v>0</v>
      </c>
      <c r="T67" s="159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</row>
    <row r="68" spans="1:236" ht="20" customHeight="1" thickBot="1" x14ac:dyDescent="0.25">
      <c r="A68" s="148">
        <v>214</v>
      </c>
      <c r="B68" s="208" t="s">
        <v>172</v>
      </c>
      <c r="C68" s="155" t="s">
        <v>183</v>
      </c>
      <c r="D68" s="155" t="s">
        <v>184</v>
      </c>
      <c r="E68" s="158">
        <v>10</v>
      </c>
      <c r="F68" s="89"/>
      <c r="G68" s="90">
        <v>1</v>
      </c>
      <c r="H68" s="91"/>
      <c r="I68" s="92"/>
      <c r="J68" s="93"/>
      <c r="K68" s="94"/>
      <c r="L68" s="95">
        <v>1</v>
      </c>
      <c r="M68" s="96"/>
      <c r="N68" s="131"/>
      <c r="O68" s="132"/>
      <c r="P68" s="97">
        <f t="shared" si="6"/>
        <v>2</v>
      </c>
      <c r="Q68" s="98">
        <f t="shared" si="7"/>
        <v>20</v>
      </c>
      <c r="R68" s="422"/>
      <c r="S68" s="426">
        <f t="shared" si="8"/>
        <v>0</v>
      </c>
      <c r="T68" s="159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</row>
    <row r="69" spans="1:236" ht="20" customHeight="1" thickBot="1" x14ac:dyDescent="0.25">
      <c r="A69" s="148">
        <v>217</v>
      </c>
      <c r="B69" s="208" t="s">
        <v>172</v>
      </c>
      <c r="C69" s="155" t="s">
        <v>185</v>
      </c>
      <c r="D69" s="155" t="s">
        <v>186</v>
      </c>
      <c r="E69" s="158">
        <v>3</v>
      </c>
      <c r="F69" s="89"/>
      <c r="G69" s="90">
        <v>1</v>
      </c>
      <c r="H69" s="91"/>
      <c r="I69" s="92"/>
      <c r="J69" s="93"/>
      <c r="K69" s="94"/>
      <c r="L69" s="95"/>
      <c r="M69" s="96"/>
      <c r="N69" s="131"/>
      <c r="O69" s="132"/>
      <c r="P69" s="97">
        <f t="shared" si="6"/>
        <v>1</v>
      </c>
      <c r="Q69" s="98">
        <f t="shared" si="7"/>
        <v>3</v>
      </c>
      <c r="R69" s="422"/>
      <c r="S69" s="426">
        <f t="shared" si="8"/>
        <v>0</v>
      </c>
      <c r="T69" s="159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</row>
    <row r="70" spans="1:236" ht="20" customHeight="1" thickBot="1" x14ac:dyDescent="0.25">
      <c r="A70" s="148">
        <v>218</v>
      </c>
      <c r="B70" s="208" t="s">
        <v>172</v>
      </c>
      <c r="C70" s="155" t="s">
        <v>187</v>
      </c>
      <c r="D70" s="155" t="s">
        <v>188</v>
      </c>
      <c r="E70" s="158">
        <v>3</v>
      </c>
      <c r="F70" s="89"/>
      <c r="G70" s="90">
        <v>2</v>
      </c>
      <c r="H70" s="91">
        <v>1</v>
      </c>
      <c r="I70" s="92"/>
      <c r="J70" s="93"/>
      <c r="K70" s="94"/>
      <c r="L70" s="95"/>
      <c r="M70" s="96"/>
      <c r="N70" s="131"/>
      <c r="O70" s="132"/>
      <c r="P70" s="97">
        <f t="shared" si="6"/>
        <v>3</v>
      </c>
      <c r="Q70" s="98">
        <f t="shared" si="7"/>
        <v>9</v>
      </c>
      <c r="R70" s="422"/>
      <c r="S70" s="426">
        <f t="shared" si="8"/>
        <v>0</v>
      </c>
      <c r="T70" s="15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</row>
    <row r="71" spans="1:236" ht="20" customHeight="1" thickBot="1" x14ac:dyDescent="0.25">
      <c r="A71" s="148">
        <v>221</v>
      </c>
      <c r="B71" s="201" t="s">
        <v>172</v>
      </c>
      <c r="C71" s="153" t="s">
        <v>189</v>
      </c>
      <c r="D71" s="153" t="s">
        <v>190</v>
      </c>
      <c r="E71" s="191">
        <v>3</v>
      </c>
      <c r="F71" s="89">
        <v>1</v>
      </c>
      <c r="G71" s="90"/>
      <c r="H71" s="91"/>
      <c r="I71" s="92"/>
      <c r="J71" s="93"/>
      <c r="K71" s="94"/>
      <c r="L71" s="95"/>
      <c r="M71" s="96"/>
      <c r="N71" s="131"/>
      <c r="O71" s="132"/>
      <c r="P71" s="97">
        <f t="shared" si="6"/>
        <v>1</v>
      </c>
      <c r="Q71" s="98">
        <f t="shared" si="7"/>
        <v>3</v>
      </c>
      <c r="R71" s="422"/>
      <c r="S71" s="426">
        <f t="shared" si="8"/>
        <v>0</v>
      </c>
      <c r="T71" s="15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</row>
    <row r="72" spans="1:236" ht="20" customHeight="1" thickBot="1" x14ac:dyDescent="0.25">
      <c r="A72" s="148">
        <v>222</v>
      </c>
      <c r="B72" s="201" t="s">
        <v>172</v>
      </c>
      <c r="C72" s="153" t="s">
        <v>191</v>
      </c>
      <c r="D72" s="153" t="s">
        <v>192</v>
      </c>
      <c r="E72" s="191">
        <v>3</v>
      </c>
      <c r="F72" s="89"/>
      <c r="G72" s="90">
        <v>1</v>
      </c>
      <c r="H72" s="91"/>
      <c r="I72" s="92"/>
      <c r="J72" s="93"/>
      <c r="K72" s="94"/>
      <c r="L72" s="95"/>
      <c r="M72" s="96"/>
      <c r="N72" s="131"/>
      <c r="O72" s="132"/>
      <c r="P72" s="97">
        <f t="shared" si="6"/>
        <v>1</v>
      </c>
      <c r="Q72" s="98">
        <f t="shared" si="7"/>
        <v>3</v>
      </c>
      <c r="R72" s="422"/>
      <c r="S72" s="426">
        <f t="shared" si="8"/>
        <v>0</v>
      </c>
      <c r="T72" s="159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</row>
    <row r="73" spans="1:236" ht="20" customHeight="1" thickBot="1" x14ac:dyDescent="0.25">
      <c r="A73" s="148">
        <v>224</v>
      </c>
      <c r="B73" s="201" t="s">
        <v>172</v>
      </c>
      <c r="C73" s="153" t="s">
        <v>193</v>
      </c>
      <c r="D73" s="153" t="s">
        <v>194</v>
      </c>
      <c r="E73" s="191">
        <v>3</v>
      </c>
      <c r="F73" s="89"/>
      <c r="G73" s="90">
        <v>1</v>
      </c>
      <c r="H73" s="91"/>
      <c r="I73" s="92"/>
      <c r="J73" s="93"/>
      <c r="K73" s="94"/>
      <c r="L73" s="95"/>
      <c r="M73" s="96"/>
      <c r="N73" s="131"/>
      <c r="O73" s="132"/>
      <c r="P73" s="97">
        <f t="shared" si="6"/>
        <v>1</v>
      </c>
      <c r="Q73" s="98">
        <f t="shared" si="7"/>
        <v>3</v>
      </c>
      <c r="R73" s="422"/>
      <c r="S73" s="426">
        <f t="shared" si="8"/>
        <v>0</v>
      </c>
      <c r="T73" s="159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</row>
    <row r="74" spans="1:236" ht="20" customHeight="1" thickBot="1" x14ac:dyDescent="0.25">
      <c r="A74" s="148">
        <v>225</v>
      </c>
      <c r="B74" s="208" t="s">
        <v>172</v>
      </c>
      <c r="C74" s="155" t="s">
        <v>195</v>
      </c>
      <c r="D74" s="155" t="s">
        <v>196</v>
      </c>
      <c r="E74" s="158">
        <v>3</v>
      </c>
      <c r="F74" s="89"/>
      <c r="G74" s="90"/>
      <c r="H74" s="91"/>
      <c r="I74" s="92"/>
      <c r="J74" s="93"/>
      <c r="K74" s="94"/>
      <c r="L74" s="95"/>
      <c r="M74" s="96"/>
      <c r="N74" s="131"/>
      <c r="O74" s="132">
        <v>1</v>
      </c>
      <c r="P74" s="97">
        <f t="shared" si="6"/>
        <v>1</v>
      </c>
      <c r="Q74" s="98">
        <f t="shared" si="7"/>
        <v>3</v>
      </c>
      <c r="R74" s="422"/>
      <c r="S74" s="426">
        <f t="shared" si="8"/>
        <v>0</v>
      </c>
      <c r="T74" s="159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</row>
    <row r="75" spans="1:236" ht="20" customHeight="1" thickBot="1" x14ac:dyDescent="0.25">
      <c r="A75" s="148">
        <v>226</v>
      </c>
      <c r="B75" s="208" t="s">
        <v>172</v>
      </c>
      <c r="C75" s="155" t="s">
        <v>197</v>
      </c>
      <c r="D75" s="155" t="s">
        <v>198</v>
      </c>
      <c r="E75" s="158">
        <v>3</v>
      </c>
      <c r="F75" s="89"/>
      <c r="G75" s="90"/>
      <c r="H75" s="91"/>
      <c r="I75" s="92"/>
      <c r="J75" s="93"/>
      <c r="K75" s="94"/>
      <c r="L75" s="95">
        <v>1</v>
      </c>
      <c r="M75" s="96"/>
      <c r="N75" s="131"/>
      <c r="O75" s="132">
        <v>1</v>
      </c>
      <c r="P75" s="97">
        <f t="shared" si="6"/>
        <v>2</v>
      </c>
      <c r="Q75" s="98">
        <f t="shared" si="7"/>
        <v>6</v>
      </c>
      <c r="R75" s="422"/>
      <c r="S75" s="426">
        <f t="shared" si="8"/>
        <v>0</v>
      </c>
      <c r="T75" s="159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</row>
    <row r="76" spans="1:236" ht="20" customHeight="1" thickBot="1" x14ac:dyDescent="0.25">
      <c r="A76" s="148">
        <v>227</v>
      </c>
      <c r="B76" s="208" t="s">
        <v>172</v>
      </c>
      <c r="C76" s="155" t="s">
        <v>199</v>
      </c>
      <c r="D76" s="155" t="s">
        <v>200</v>
      </c>
      <c r="E76" s="158">
        <v>2</v>
      </c>
      <c r="F76" s="89"/>
      <c r="G76" s="90"/>
      <c r="H76" s="91"/>
      <c r="I76" s="92"/>
      <c r="J76" s="93"/>
      <c r="K76" s="94"/>
      <c r="L76" s="95"/>
      <c r="M76" s="96">
        <v>1</v>
      </c>
      <c r="N76" s="131"/>
      <c r="O76" s="132"/>
      <c r="P76" s="97">
        <f t="shared" si="6"/>
        <v>1</v>
      </c>
      <c r="Q76" s="98">
        <f t="shared" si="7"/>
        <v>2</v>
      </c>
      <c r="R76" s="422"/>
      <c r="S76" s="426">
        <f t="shared" si="8"/>
        <v>0</v>
      </c>
      <c r="T76" s="159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</row>
    <row r="77" spans="1:236" ht="20" customHeight="1" thickBot="1" x14ac:dyDescent="0.25">
      <c r="A77" s="148">
        <v>228</v>
      </c>
      <c r="B77" s="208" t="s">
        <v>172</v>
      </c>
      <c r="C77" s="155" t="s">
        <v>201</v>
      </c>
      <c r="D77" s="155" t="s">
        <v>202</v>
      </c>
      <c r="E77" s="158">
        <v>2</v>
      </c>
      <c r="F77" s="89"/>
      <c r="G77" s="90"/>
      <c r="H77" s="91"/>
      <c r="I77" s="92"/>
      <c r="J77" s="93"/>
      <c r="K77" s="94"/>
      <c r="L77" s="95"/>
      <c r="M77" s="96">
        <v>1</v>
      </c>
      <c r="N77" s="131"/>
      <c r="O77" s="132"/>
      <c r="P77" s="97">
        <f t="shared" si="6"/>
        <v>1</v>
      </c>
      <c r="Q77" s="98">
        <f t="shared" si="7"/>
        <v>2</v>
      </c>
      <c r="R77" s="422"/>
      <c r="S77" s="426">
        <f t="shared" si="8"/>
        <v>0</v>
      </c>
      <c r="T77" s="159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</row>
    <row r="78" spans="1:236" ht="20" customHeight="1" thickBot="1" x14ac:dyDescent="0.25">
      <c r="A78" s="148">
        <v>229</v>
      </c>
      <c r="B78" s="208" t="s">
        <v>172</v>
      </c>
      <c r="C78" s="155" t="s">
        <v>215</v>
      </c>
      <c r="D78" s="155" t="s">
        <v>216</v>
      </c>
      <c r="E78" s="158">
        <v>2</v>
      </c>
      <c r="F78" s="89"/>
      <c r="G78" s="90"/>
      <c r="H78" s="91"/>
      <c r="I78" s="92"/>
      <c r="J78" s="93"/>
      <c r="K78" s="94"/>
      <c r="L78" s="95"/>
      <c r="M78" s="96">
        <v>1</v>
      </c>
      <c r="N78" s="131"/>
      <c r="O78" s="132"/>
      <c r="P78" s="97">
        <f t="shared" si="6"/>
        <v>1</v>
      </c>
      <c r="Q78" s="98">
        <f t="shared" si="7"/>
        <v>2</v>
      </c>
      <c r="R78" s="422"/>
      <c r="S78" s="426">
        <f t="shared" si="8"/>
        <v>0</v>
      </c>
      <c r="T78" s="159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</row>
    <row r="79" spans="1:236" ht="20" customHeight="1" thickBot="1" x14ac:dyDescent="0.25">
      <c r="A79" s="148">
        <v>230</v>
      </c>
      <c r="B79" s="208" t="s">
        <v>172</v>
      </c>
      <c r="C79" s="155" t="s">
        <v>203</v>
      </c>
      <c r="D79" s="155" t="s">
        <v>204</v>
      </c>
      <c r="E79" s="158">
        <v>2</v>
      </c>
      <c r="F79" s="89"/>
      <c r="G79" s="90">
        <v>1</v>
      </c>
      <c r="H79" s="91"/>
      <c r="I79" s="92"/>
      <c r="J79" s="93"/>
      <c r="K79" s="94"/>
      <c r="L79" s="95"/>
      <c r="M79" s="96">
        <v>1</v>
      </c>
      <c r="N79" s="131"/>
      <c r="O79" s="132"/>
      <c r="P79" s="97">
        <f t="shared" si="6"/>
        <v>2</v>
      </c>
      <c r="Q79" s="98">
        <f t="shared" si="7"/>
        <v>4</v>
      </c>
      <c r="R79" s="422"/>
      <c r="S79" s="426">
        <f t="shared" si="8"/>
        <v>0</v>
      </c>
      <c r="T79" s="159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</row>
    <row r="80" spans="1:236" ht="20" customHeight="1" thickBot="1" x14ac:dyDescent="0.25">
      <c r="A80" s="148">
        <v>231</v>
      </c>
      <c r="B80" s="208" t="s">
        <v>172</v>
      </c>
      <c r="C80" s="155" t="s">
        <v>205</v>
      </c>
      <c r="D80" s="155" t="s">
        <v>206</v>
      </c>
      <c r="E80" s="158">
        <v>2</v>
      </c>
      <c r="F80" s="89"/>
      <c r="G80" s="90">
        <v>1</v>
      </c>
      <c r="H80" s="91"/>
      <c r="I80" s="92"/>
      <c r="J80" s="93"/>
      <c r="K80" s="94"/>
      <c r="L80" s="95"/>
      <c r="M80" s="96"/>
      <c r="N80" s="131"/>
      <c r="O80" s="132"/>
      <c r="P80" s="97">
        <f t="shared" si="6"/>
        <v>1</v>
      </c>
      <c r="Q80" s="98">
        <f t="shared" si="7"/>
        <v>2</v>
      </c>
      <c r="R80" s="422"/>
      <c r="S80" s="426">
        <f t="shared" si="8"/>
        <v>0</v>
      </c>
      <c r="T80" s="159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</row>
    <row r="81" spans="1:236" ht="20" customHeight="1" thickBot="1" x14ac:dyDescent="0.25">
      <c r="A81" s="148">
        <v>232</v>
      </c>
      <c r="B81" s="208" t="s">
        <v>172</v>
      </c>
      <c r="C81" s="155" t="s">
        <v>207</v>
      </c>
      <c r="D81" s="155" t="s">
        <v>208</v>
      </c>
      <c r="E81" s="158">
        <v>2</v>
      </c>
      <c r="F81" s="89"/>
      <c r="G81" s="90">
        <v>1</v>
      </c>
      <c r="H81" s="91"/>
      <c r="I81" s="92"/>
      <c r="J81" s="93"/>
      <c r="K81" s="94"/>
      <c r="L81" s="95"/>
      <c r="M81" s="96"/>
      <c r="N81" s="131"/>
      <c r="O81" s="132"/>
      <c r="P81" s="97">
        <f t="shared" si="6"/>
        <v>1</v>
      </c>
      <c r="Q81" s="98">
        <f t="shared" si="7"/>
        <v>2</v>
      </c>
      <c r="R81" s="422"/>
      <c r="S81" s="426">
        <f t="shared" si="8"/>
        <v>0</v>
      </c>
      <c r="T81" s="159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</row>
    <row r="82" spans="1:236" ht="20" customHeight="1" thickBot="1" x14ac:dyDescent="0.25">
      <c r="A82" s="148">
        <v>233</v>
      </c>
      <c r="B82" s="208" t="s">
        <v>172</v>
      </c>
      <c r="C82" s="155" t="s">
        <v>209</v>
      </c>
      <c r="D82" s="155" t="s">
        <v>210</v>
      </c>
      <c r="E82" s="158">
        <v>2</v>
      </c>
      <c r="F82" s="89"/>
      <c r="G82" s="90"/>
      <c r="H82" s="91"/>
      <c r="I82" s="92"/>
      <c r="J82" s="93"/>
      <c r="K82" s="94"/>
      <c r="L82" s="95">
        <v>1</v>
      </c>
      <c r="M82" s="96">
        <v>1</v>
      </c>
      <c r="N82" s="131"/>
      <c r="O82" s="132">
        <v>1</v>
      </c>
      <c r="P82" s="97">
        <f t="shared" si="6"/>
        <v>3</v>
      </c>
      <c r="Q82" s="98">
        <f t="shared" si="7"/>
        <v>6</v>
      </c>
      <c r="R82" s="422"/>
      <c r="S82" s="426">
        <f t="shared" si="8"/>
        <v>0</v>
      </c>
      <c r="T82" s="159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</row>
    <row r="83" spans="1:236" ht="20" customHeight="1" thickBot="1" x14ac:dyDescent="0.25">
      <c r="A83" s="148">
        <v>234</v>
      </c>
      <c r="B83" s="208" t="s">
        <v>172</v>
      </c>
      <c r="C83" s="155" t="s">
        <v>211</v>
      </c>
      <c r="D83" s="155" t="s">
        <v>212</v>
      </c>
      <c r="E83" s="158">
        <v>2</v>
      </c>
      <c r="F83" s="89"/>
      <c r="G83" s="90"/>
      <c r="H83" s="91"/>
      <c r="I83" s="92"/>
      <c r="J83" s="93"/>
      <c r="K83" s="94"/>
      <c r="L83" s="95"/>
      <c r="M83" s="96"/>
      <c r="N83" s="131"/>
      <c r="O83" s="132">
        <v>1</v>
      </c>
      <c r="P83" s="97">
        <f t="shared" si="6"/>
        <v>1</v>
      </c>
      <c r="Q83" s="98">
        <f t="shared" si="7"/>
        <v>2</v>
      </c>
      <c r="R83" s="422"/>
      <c r="S83" s="426">
        <f t="shared" si="8"/>
        <v>0</v>
      </c>
      <c r="T83" s="159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</row>
    <row r="84" spans="1:236" ht="20" customHeight="1" thickBot="1" x14ac:dyDescent="0.25">
      <c r="A84" s="185">
        <v>236</v>
      </c>
      <c r="B84" s="208" t="s">
        <v>172</v>
      </c>
      <c r="C84" s="155" t="s">
        <v>213</v>
      </c>
      <c r="D84" s="155" t="s">
        <v>214</v>
      </c>
      <c r="E84" s="158">
        <v>2</v>
      </c>
      <c r="F84" s="89"/>
      <c r="G84" s="90"/>
      <c r="H84" s="91"/>
      <c r="I84" s="92"/>
      <c r="J84" s="93"/>
      <c r="K84" s="94"/>
      <c r="L84" s="95"/>
      <c r="M84" s="96"/>
      <c r="N84" s="131"/>
      <c r="O84" s="132">
        <v>1</v>
      </c>
      <c r="P84" s="97">
        <f t="shared" si="6"/>
        <v>1</v>
      </c>
      <c r="Q84" s="98">
        <f t="shared" si="7"/>
        <v>2</v>
      </c>
      <c r="R84" s="422"/>
      <c r="S84" s="426">
        <f t="shared" si="8"/>
        <v>0</v>
      </c>
      <c r="T84" s="159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</row>
    <row r="85" spans="1:236" ht="20" customHeight="1" thickBot="1" x14ac:dyDescent="0.25">
      <c r="A85" s="148">
        <v>237</v>
      </c>
      <c r="B85" s="208" t="s">
        <v>172</v>
      </c>
      <c r="C85" s="155" t="s">
        <v>217</v>
      </c>
      <c r="D85" s="155" t="s">
        <v>218</v>
      </c>
      <c r="E85" s="158">
        <v>2</v>
      </c>
      <c r="F85" s="89"/>
      <c r="G85" s="90">
        <v>1</v>
      </c>
      <c r="H85" s="91"/>
      <c r="I85" s="92"/>
      <c r="J85" s="93"/>
      <c r="K85" s="94"/>
      <c r="L85" s="95"/>
      <c r="M85" s="96">
        <v>1</v>
      </c>
      <c r="N85" s="131"/>
      <c r="O85" s="132">
        <v>1</v>
      </c>
      <c r="P85" s="97">
        <f t="shared" si="6"/>
        <v>3</v>
      </c>
      <c r="Q85" s="98">
        <f t="shared" si="7"/>
        <v>6</v>
      </c>
      <c r="R85" s="422"/>
      <c r="S85" s="426">
        <f t="shared" si="8"/>
        <v>0</v>
      </c>
      <c r="T85" s="159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</row>
    <row r="86" spans="1:236" ht="20" customHeight="1" thickBot="1" x14ac:dyDescent="0.25">
      <c r="A86" s="148">
        <v>238</v>
      </c>
      <c r="B86" s="208" t="s">
        <v>172</v>
      </c>
      <c r="C86" s="155" t="s">
        <v>219</v>
      </c>
      <c r="D86" s="155" t="s">
        <v>220</v>
      </c>
      <c r="E86" s="158">
        <v>2</v>
      </c>
      <c r="F86" s="89"/>
      <c r="G86" s="90">
        <v>1</v>
      </c>
      <c r="H86" s="91"/>
      <c r="I86" s="92"/>
      <c r="J86" s="93"/>
      <c r="K86" s="94"/>
      <c r="L86" s="95"/>
      <c r="M86" s="96"/>
      <c r="N86" s="131"/>
      <c r="O86" s="132"/>
      <c r="P86" s="97">
        <f t="shared" si="6"/>
        <v>1</v>
      </c>
      <c r="Q86" s="98">
        <f t="shared" si="7"/>
        <v>2</v>
      </c>
      <c r="R86" s="422"/>
      <c r="S86" s="426">
        <f t="shared" si="8"/>
        <v>0</v>
      </c>
      <c r="T86" s="159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</row>
    <row r="87" spans="1:236" ht="20" customHeight="1" thickBot="1" x14ac:dyDescent="0.25">
      <c r="A87" s="148">
        <v>239</v>
      </c>
      <c r="B87" s="208" t="s">
        <v>172</v>
      </c>
      <c r="C87" s="155" t="s">
        <v>221</v>
      </c>
      <c r="D87" s="155" t="s">
        <v>222</v>
      </c>
      <c r="E87" s="158">
        <v>2</v>
      </c>
      <c r="F87" s="89"/>
      <c r="G87" s="90">
        <v>1</v>
      </c>
      <c r="H87" s="91"/>
      <c r="I87" s="92"/>
      <c r="J87" s="93"/>
      <c r="K87" s="94"/>
      <c r="L87" s="95"/>
      <c r="M87" s="96"/>
      <c r="N87" s="131"/>
      <c r="O87" s="132"/>
      <c r="P87" s="97">
        <f t="shared" si="6"/>
        <v>1</v>
      </c>
      <c r="Q87" s="98">
        <f t="shared" si="7"/>
        <v>2</v>
      </c>
      <c r="R87" s="422"/>
      <c r="S87" s="426">
        <f t="shared" si="8"/>
        <v>0</v>
      </c>
      <c r="T87" s="159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</row>
    <row r="88" spans="1:236" ht="20" customHeight="1" thickBot="1" x14ac:dyDescent="0.25">
      <c r="A88" s="148">
        <v>240</v>
      </c>
      <c r="B88" s="208" t="s">
        <v>172</v>
      </c>
      <c r="C88" s="155" t="s">
        <v>223</v>
      </c>
      <c r="D88" s="155" t="s">
        <v>224</v>
      </c>
      <c r="E88" s="158">
        <v>1</v>
      </c>
      <c r="F88" s="89"/>
      <c r="G88" s="90">
        <v>1</v>
      </c>
      <c r="H88" s="91"/>
      <c r="I88" s="92"/>
      <c r="J88" s="93"/>
      <c r="K88" s="94"/>
      <c r="L88" s="95"/>
      <c r="M88" s="96"/>
      <c r="N88" s="131"/>
      <c r="O88" s="132"/>
      <c r="P88" s="97">
        <f t="shared" si="6"/>
        <v>1</v>
      </c>
      <c r="Q88" s="98">
        <f t="shared" si="7"/>
        <v>1</v>
      </c>
      <c r="R88" s="422"/>
      <c r="S88" s="426">
        <f t="shared" si="8"/>
        <v>0</v>
      </c>
      <c r="T88" s="159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</row>
    <row r="89" spans="1:236" ht="20" customHeight="1" thickBot="1" x14ac:dyDescent="0.25">
      <c r="A89" s="148">
        <v>241</v>
      </c>
      <c r="B89" s="208" t="s">
        <v>172</v>
      </c>
      <c r="C89" s="155" t="s">
        <v>225</v>
      </c>
      <c r="D89" s="155" t="s">
        <v>226</v>
      </c>
      <c r="E89" s="158">
        <v>1</v>
      </c>
      <c r="F89" s="89"/>
      <c r="G89" s="90">
        <v>1</v>
      </c>
      <c r="H89" s="91"/>
      <c r="I89" s="92"/>
      <c r="J89" s="93"/>
      <c r="K89" s="94"/>
      <c r="L89" s="95"/>
      <c r="M89" s="96">
        <v>1</v>
      </c>
      <c r="N89" s="131"/>
      <c r="O89" s="132"/>
      <c r="P89" s="97">
        <f t="shared" si="6"/>
        <v>2</v>
      </c>
      <c r="Q89" s="98">
        <f t="shared" si="7"/>
        <v>2</v>
      </c>
      <c r="R89" s="422"/>
      <c r="S89" s="426">
        <f t="shared" si="8"/>
        <v>0</v>
      </c>
      <c r="T89" s="159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</row>
    <row r="90" spans="1:236" ht="20" customHeight="1" thickBot="1" x14ac:dyDescent="0.25">
      <c r="A90" s="148">
        <v>243</v>
      </c>
      <c r="B90" s="208" t="s">
        <v>172</v>
      </c>
      <c r="C90" s="155" t="s">
        <v>227</v>
      </c>
      <c r="D90" s="155" t="s">
        <v>228</v>
      </c>
      <c r="E90" s="158">
        <v>1</v>
      </c>
      <c r="F90" s="89"/>
      <c r="G90" s="90"/>
      <c r="H90" s="91"/>
      <c r="I90" s="92"/>
      <c r="J90" s="93"/>
      <c r="K90" s="94"/>
      <c r="L90" s="95"/>
      <c r="M90" s="96"/>
      <c r="N90" s="131"/>
      <c r="O90" s="132">
        <v>1</v>
      </c>
      <c r="P90" s="97">
        <f t="shared" si="6"/>
        <v>1</v>
      </c>
      <c r="Q90" s="98">
        <f t="shared" si="7"/>
        <v>1</v>
      </c>
      <c r="R90" s="422"/>
      <c r="S90" s="426">
        <f t="shared" si="8"/>
        <v>0</v>
      </c>
      <c r="T90" s="159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</row>
    <row r="91" spans="1:236" ht="20" customHeight="1" thickBot="1" x14ac:dyDescent="0.25">
      <c r="A91" s="185">
        <v>244</v>
      </c>
      <c r="B91" s="208" t="s">
        <v>172</v>
      </c>
      <c r="C91" s="155" t="s">
        <v>229</v>
      </c>
      <c r="D91" s="155" t="s">
        <v>230</v>
      </c>
      <c r="E91" s="158">
        <v>1</v>
      </c>
      <c r="F91" s="89"/>
      <c r="G91" s="90"/>
      <c r="H91" s="91"/>
      <c r="I91" s="92"/>
      <c r="J91" s="93"/>
      <c r="K91" s="94"/>
      <c r="L91" s="95"/>
      <c r="M91" s="96"/>
      <c r="N91" s="131"/>
      <c r="O91" s="132">
        <v>1</v>
      </c>
      <c r="P91" s="97">
        <f t="shared" ref="P91:P152" si="9">SUM(F91:O91)</f>
        <v>1</v>
      </c>
      <c r="Q91" s="98">
        <f t="shared" si="7"/>
        <v>1</v>
      </c>
      <c r="R91" s="422"/>
      <c r="S91" s="426">
        <f t="shared" si="8"/>
        <v>0</v>
      </c>
      <c r="T91" s="159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</row>
    <row r="92" spans="1:236" ht="20" customHeight="1" thickBot="1" x14ac:dyDescent="0.25">
      <c r="A92" s="199">
        <v>245</v>
      </c>
      <c r="B92" s="208" t="s">
        <v>172</v>
      </c>
      <c r="C92" s="155" t="s">
        <v>231</v>
      </c>
      <c r="D92" s="155" t="s">
        <v>232</v>
      </c>
      <c r="E92" s="158">
        <v>1</v>
      </c>
      <c r="F92" s="89"/>
      <c r="G92" s="90"/>
      <c r="H92" s="91"/>
      <c r="I92" s="92"/>
      <c r="J92" s="93"/>
      <c r="K92" s="94"/>
      <c r="L92" s="95"/>
      <c r="M92" s="96"/>
      <c r="N92" s="131"/>
      <c r="O92" s="132">
        <v>1</v>
      </c>
      <c r="P92" s="97">
        <f t="shared" si="9"/>
        <v>1</v>
      </c>
      <c r="Q92" s="98">
        <f t="shared" si="7"/>
        <v>1</v>
      </c>
      <c r="R92" s="422"/>
      <c r="S92" s="426">
        <f t="shared" si="8"/>
        <v>0</v>
      </c>
      <c r="T92" s="159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</row>
    <row r="93" spans="1:236" ht="20" customHeight="1" thickBot="1" x14ac:dyDescent="0.25">
      <c r="A93" s="148">
        <v>248</v>
      </c>
      <c r="B93" s="208" t="s">
        <v>401</v>
      </c>
      <c r="C93" s="155" t="s">
        <v>420</v>
      </c>
      <c r="D93" s="155" t="s">
        <v>421</v>
      </c>
      <c r="E93" s="158">
        <v>20</v>
      </c>
      <c r="F93" s="89"/>
      <c r="G93" s="90"/>
      <c r="H93" s="91"/>
      <c r="I93" s="92"/>
      <c r="J93" s="93"/>
      <c r="K93" s="94">
        <v>1</v>
      </c>
      <c r="L93" s="95"/>
      <c r="M93" s="96"/>
      <c r="N93" s="131"/>
      <c r="O93" s="132"/>
      <c r="P93" s="97">
        <f t="shared" si="9"/>
        <v>1</v>
      </c>
      <c r="Q93" s="98">
        <f t="shared" si="7"/>
        <v>20</v>
      </c>
      <c r="R93" s="423"/>
      <c r="S93" s="426">
        <f t="shared" si="8"/>
        <v>0</v>
      </c>
      <c r="T93" s="183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</row>
    <row r="94" spans="1:236" ht="20" customHeight="1" thickBot="1" x14ac:dyDescent="0.25">
      <c r="A94" s="148">
        <v>249</v>
      </c>
      <c r="B94" s="208" t="s">
        <v>401</v>
      </c>
      <c r="C94" s="155" t="s">
        <v>422</v>
      </c>
      <c r="D94" s="155" t="s">
        <v>423</v>
      </c>
      <c r="E94" s="158">
        <v>15</v>
      </c>
      <c r="F94" s="89"/>
      <c r="G94" s="90"/>
      <c r="H94" s="91"/>
      <c r="I94" s="92"/>
      <c r="J94" s="93"/>
      <c r="K94" s="94">
        <v>1</v>
      </c>
      <c r="L94" s="95"/>
      <c r="M94" s="96"/>
      <c r="N94" s="131"/>
      <c r="O94" s="132"/>
      <c r="P94" s="97">
        <f t="shared" si="9"/>
        <v>1</v>
      </c>
      <c r="Q94" s="98">
        <f t="shared" si="7"/>
        <v>15</v>
      </c>
      <c r="R94" s="423"/>
      <c r="S94" s="426">
        <f t="shared" si="8"/>
        <v>0</v>
      </c>
      <c r="T94" s="183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</row>
    <row r="95" spans="1:236" ht="20" customHeight="1" thickBot="1" x14ac:dyDescent="0.25">
      <c r="A95" s="148">
        <v>250</v>
      </c>
      <c r="B95" s="208" t="s">
        <v>401</v>
      </c>
      <c r="C95" s="155" t="s">
        <v>424</v>
      </c>
      <c r="D95" s="155" t="s">
        <v>425</v>
      </c>
      <c r="E95" s="158">
        <v>15</v>
      </c>
      <c r="F95" s="89"/>
      <c r="G95" s="90"/>
      <c r="H95" s="91"/>
      <c r="I95" s="92"/>
      <c r="J95" s="93"/>
      <c r="K95" s="94">
        <v>1</v>
      </c>
      <c r="L95" s="95"/>
      <c r="M95" s="96"/>
      <c r="N95" s="131"/>
      <c r="O95" s="132"/>
      <c r="P95" s="97">
        <f t="shared" si="9"/>
        <v>1</v>
      </c>
      <c r="Q95" s="98">
        <f t="shared" si="7"/>
        <v>15</v>
      </c>
      <c r="R95" s="423"/>
      <c r="S95" s="426">
        <f t="shared" si="8"/>
        <v>0</v>
      </c>
      <c r="T95" s="183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</row>
    <row r="96" spans="1:236" ht="20" customHeight="1" thickBot="1" x14ac:dyDescent="0.25">
      <c r="A96" s="148">
        <v>251</v>
      </c>
      <c r="B96" s="208" t="s">
        <v>401</v>
      </c>
      <c r="C96" s="155" t="s">
        <v>426</v>
      </c>
      <c r="D96" s="155" t="s">
        <v>427</v>
      </c>
      <c r="E96" s="158">
        <v>5</v>
      </c>
      <c r="F96" s="89">
        <v>1</v>
      </c>
      <c r="G96" s="90"/>
      <c r="H96" s="91"/>
      <c r="I96" s="92"/>
      <c r="J96" s="93"/>
      <c r="K96" s="94"/>
      <c r="L96" s="95"/>
      <c r="M96" s="96"/>
      <c r="N96" s="131"/>
      <c r="O96" s="132"/>
      <c r="P96" s="97">
        <f t="shared" si="9"/>
        <v>1</v>
      </c>
      <c r="Q96" s="98">
        <f t="shared" si="7"/>
        <v>5</v>
      </c>
      <c r="R96" s="423"/>
      <c r="S96" s="426">
        <f t="shared" si="8"/>
        <v>0</v>
      </c>
      <c r="T96" s="183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</row>
    <row r="97" spans="1:236" ht="20" customHeight="1" thickBot="1" x14ac:dyDescent="0.25">
      <c r="A97" s="148">
        <v>252</v>
      </c>
      <c r="B97" s="208" t="s">
        <v>401</v>
      </c>
      <c r="C97" s="155" t="s">
        <v>428</v>
      </c>
      <c r="D97" s="155" t="s">
        <v>429</v>
      </c>
      <c r="E97" s="158">
        <v>5</v>
      </c>
      <c r="F97" s="89">
        <v>1</v>
      </c>
      <c r="G97" s="90"/>
      <c r="H97" s="91"/>
      <c r="I97" s="92"/>
      <c r="J97" s="93"/>
      <c r="K97" s="94"/>
      <c r="L97" s="95"/>
      <c r="M97" s="96"/>
      <c r="N97" s="131"/>
      <c r="O97" s="132"/>
      <c r="P97" s="97">
        <f t="shared" si="9"/>
        <v>1</v>
      </c>
      <c r="Q97" s="98">
        <f t="shared" si="7"/>
        <v>5</v>
      </c>
      <c r="R97" s="423"/>
      <c r="S97" s="426">
        <f t="shared" si="8"/>
        <v>0</v>
      </c>
      <c r="T97" s="183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</row>
    <row r="98" spans="1:236" ht="20" customHeight="1" thickBot="1" x14ac:dyDescent="0.25">
      <c r="A98" s="148">
        <v>253</v>
      </c>
      <c r="B98" s="208" t="s">
        <v>401</v>
      </c>
      <c r="C98" s="155" t="s">
        <v>430</v>
      </c>
      <c r="D98" s="155" t="s">
        <v>431</v>
      </c>
      <c r="E98" s="158">
        <v>3</v>
      </c>
      <c r="F98" s="89">
        <v>1</v>
      </c>
      <c r="G98" s="90"/>
      <c r="H98" s="91"/>
      <c r="I98" s="92"/>
      <c r="J98" s="93"/>
      <c r="K98" s="94"/>
      <c r="L98" s="95"/>
      <c r="M98" s="96"/>
      <c r="N98" s="131"/>
      <c r="O98" s="132"/>
      <c r="P98" s="97">
        <f t="shared" si="9"/>
        <v>1</v>
      </c>
      <c r="Q98" s="98">
        <f t="shared" ref="Q98:Q129" si="10">P98*E98</f>
        <v>3</v>
      </c>
      <c r="R98" s="423"/>
      <c r="S98" s="426">
        <f t="shared" si="8"/>
        <v>0</v>
      </c>
      <c r="T98" s="183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</row>
    <row r="99" spans="1:236" ht="20" customHeight="1" thickBot="1" x14ac:dyDescent="0.25">
      <c r="A99" s="148">
        <v>254</v>
      </c>
      <c r="B99" s="208" t="s">
        <v>401</v>
      </c>
      <c r="C99" s="155" t="s">
        <v>432</v>
      </c>
      <c r="D99" s="155" t="s">
        <v>433</v>
      </c>
      <c r="E99" s="158">
        <v>3</v>
      </c>
      <c r="F99" s="89">
        <v>1</v>
      </c>
      <c r="G99" s="90"/>
      <c r="H99" s="91"/>
      <c r="I99" s="92"/>
      <c r="J99" s="93"/>
      <c r="K99" s="94"/>
      <c r="L99" s="95"/>
      <c r="M99" s="96"/>
      <c r="N99" s="131"/>
      <c r="O99" s="132"/>
      <c r="P99" s="97">
        <f t="shared" si="9"/>
        <v>1</v>
      </c>
      <c r="Q99" s="98">
        <f t="shared" si="10"/>
        <v>3</v>
      </c>
      <c r="R99" s="423"/>
      <c r="S99" s="426">
        <f t="shared" si="8"/>
        <v>0</v>
      </c>
      <c r="T99" s="183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</row>
    <row r="100" spans="1:236" ht="20" customHeight="1" thickBot="1" x14ac:dyDescent="0.25">
      <c r="A100" s="185">
        <v>255</v>
      </c>
      <c r="B100" s="208" t="s">
        <v>401</v>
      </c>
      <c r="C100" s="155" t="s">
        <v>434</v>
      </c>
      <c r="D100" s="155" t="s">
        <v>435</v>
      </c>
      <c r="E100" s="158">
        <v>3</v>
      </c>
      <c r="F100" s="89">
        <v>1</v>
      </c>
      <c r="G100" s="90"/>
      <c r="H100" s="91"/>
      <c r="I100" s="92"/>
      <c r="J100" s="93"/>
      <c r="K100" s="94"/>
      <c r="L100" s="95"/>
      <c r="M100" s="96"/>
      <c r="N100" s="131"/>
      <c r="O100" s="132"/>
      <c r="P100" s="97">
        <f t="shared" si="9"/>
        <v>1</v>
      </c>
      <c r="Q100" s="98">
        <f t="shared" si="10"/>
        <v>3</v>
      </c>
      <c r="R100" s="423"/>
      <c r="S100" s="426">
        <f t="shared" si="8"/>
        <v>0</v>
      </c>
      <c r="T100" s="183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</row>
    <row r="101" spans="1:236" ht="20" customHeight="1" thickBot="1" x14ac:dyDescent="0.25">
      <c r="A101" s="185">
        <v>256</v>
      </c>
      <c r="B101" s="208" t="s">
        <v>401</v>
      </c>
      <c r="C101" s="155" t="s">
        <v>436</v>
      </c>
      <c r="D101" s="155" t="s">
        <v>437</v>
      </c>
      <c r="E101" s="158">
        <v>3</v>
      </c>
      <c r="F101" s="89">
        <v>1</v>
      </c>
      <c r="G101" s="90"/>
      <c r="H101" s="91"/>
      <c r="I101" s="92"/>
      <c r="J101" s="93"/>
      <c r="K101" s="94"/>
      <c r="L101" s="95"/>
      <c r="M101" s="96"/>
      <c r="N101" s="131"/>
      <c r="O101" s="132"/>
      <c r="P101" s="97">
        <f t="shared" si="9"/>
        <v>1</v>
      </c>
      <c r="Q101" s="98">
        <f t="shared" si="10"/>
        <v>3</v>
      </c>
      <c r="R101" s="423"/>
      <c r="S101" s="426">
        <f t="shared" si="8"/>
        <v>0</v>
      </c>
      <c r="T101" s="183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</row>
    <row r="102" spans="1:236" ht="20" customHeight="1" thickBot="1" x14ac:dyDescent="0.25">
      <c r="A102" s="185">
        <v>257</v>
      </c>
      <c r="B102" s="208" t="s">
        <v>401</v>
      </c>
      <c r="C102" s="155" t="s">
        <v>438</v>
      </c>
      <c r="D102" s="155" t="s">
        <v>439</v>
      </c>
      <c r="E102" s="158">
        <v>3</v>
      </c>
      <c r="F102" s="89">
        <v>1</v>
      </c>
      <c r="G102" s="90"/>
      <c r="H102" s="91"/>
      <c r="I102" s="92"/>
      <c r="J102" s="93"/>
      <c r="K102" s="94"/>
      <c r="L102" s="95"/>
      <c r="M102" s="96"/>
      <c r="N102" s="131"/>
      <c r="O102" s="132"/>
      <c r="P102" s="97">
        <f t="shared" si="9"/>
        <v>1</v>
      </c>
      <c r="Q102" s="98">
        <f t="shared" si="10"/>
        <v>3</v>
      </c>
      <c r="R102" s="423"/>
      <c r="S102" s="426">
        <f t="shared" si="8"/>
        <v>0</v>
      </c>
      <c r="T102" s="183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</row>
    <row r="103" spans="1:236" ht="20" customHeight="1" thickBot="1" x14ac:dyDescent="0.25">
      <c r="A103" s="185">
        <v>258</v>
      </c>
      <c r="B103" s="208" t="s">
        <v>401</v>
      </c>
      <c r="C103" s="155" t="s">
        <v>440</v>
      </c>
      <c r="D103" s="155" t="s">
        <v>441</v>
      </c>
      <c r="E103" s="158">
        <v>2</v>
      </c>
      <c r="F103" s="89">
        <v>1</v>
      </c>
      <c r="G103" s="90"/>
      <c r="H103" s="91"/>
      <c r="I103" s="92"/>
      <c r="J103" s="93"/>
      <c r="K103" s="94"/>
      <c r="L103" s="95"/>
      <c r="M103" s="96"/>
      <c r="N103" s="131"/>
      <c r="O103" s="132"/>
      <c r="P103" s="97">
        <f t="shared" si="9"/>
        <v>1</v>
      </c>
      <c r="Q103" s="98">
        <f t="shared" si="10"/>
        <v>2</v>
      </c>
      <c r="R103" s="423"/>
      <c r="S103" s="426">
        <f t="shared" si="8"/>
        <v>0</v>
      </c>
      <c r="T103" s="183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</row>
    <row r="104" spans="1:236" ht="20" customHeight="1" thickBot="1" x14ac:dyDescent="0.25">
      <c r="A104" s="148">
        <v>259</v>
      </c>
      <c r="B104" s="208" t="s">
        <v>401</v>
      </c>
      <c r="C104" s="155" t="s">
        <v>442</v>
      </c>
      <c r="D104" s="155" t="s">
        <v>443</v>
      </c>
      <c r="E104" s="158">
        <v>3</v>
      </c>
      <c r="F104" s="89">
        <v>1</v>
      </c>
      <c r="G104" s="90"/>
      <c r="H104" s="91"/>
      <c r="I104" s="92"/>
      <c r="J104" s="93"/>
      <c r="K104" s="94"/>
      <c r="L104" s="95"/>
      <c r="M104" s="96"/>
      <c r="N104" s="131"/>
      <c r="O104" s="132"/>
      <c r="P104" s="97">
        <f t="shared" si="9"/>
        <v>1</v>
      </c>
      <c r="Q104" s="98">
        <f t="shared" si="10"/>
        <v>3</v>
      </c>
      <c r="R104" s="423"/>
      <c r="S104" s="426">
        <f t="shared" si="8"/>
        <v>0</v>
      </c>
      <c r="T104" s="183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</row>
    <row r="105" spans="1:236" ht="20" customHeight="1" thickBot="1" x14ac:dyDescent="0.25">
      <c r="A105" s="148">
        <v>260</v>
      </c>
      <c r="B105" s="208" t="s">
        <v>401</v>
      </c>
      <c r="C105" s="155" t="s">
        <v>444</v>
      </c>
      <c r="D105" s="155" t="s">
        <v>445</v>
      </c>
      <c r="E105" s="158">
        <v>2</v>
      </c>
      <c r="F105" s="89">
        <v>1</v>
      </c>
      <c r="G105" s="90"/>
      <c r="H105" s="91"/>
      <c r="I105" s="92"/>
      <c r="J105" s="93"/>
      <c r="K105" s="94"/>
      <c r="L105" s="95"/>
      <c r="M105" s="96"/>
      <c r="N105" s="131"/>
      <c r="O105" s="132"/>
      <c r="P105" s="97">
        <f t="shared" si="9"/>
        <v>1</v>
      </c>
      <c r="Q105" s="98">
        <f t="shared" si="10"/>
        <v>2</v>
      </c>
      <c r="R105" s="423"/>
      <c r="S105" s="426">
        <f t="shared" si="8"/>
        <v>0</v>
      </c>
      <c r="T105" s="183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</row>
    <row r="106" spans="1:236" ht="20" customHeight="1" thickBot="1" x14ac:dyDescent="0.25">
      <c r="A106" s="185">
        <v>261</v>
      </c>
      <c r="B106" s="208" t="s">
        <v>401</v>
      </c>
      <c r="C106" s="155" t="s">
        <v>446</v>
      </c>
      <c r="D106" s="155" t="s">
        <v>447</v>
      </c>
      <c r="E106" s="158">
        <v>2</v>
      </c>
      <c r="F106" s="89">
        <v>1</v>
      </c>
      <c r="G106" s="90"/>
      <c r="H106" s="91"/>
      <c r="I106" s="92"/>
      <c r="J106" s="93"/>
      <c r="K106" s="94"/>
      <c r="L106" s="95"/>
      <c r="M106" s="96"/>
      <c r="N106" s="131"/>
      <c r="O106" s="132"/>
      <c r="P106" s="97">
        <f t="shared" si="9"/>
        <v>1</v>
      </c>
      <c r="Q106" s="98">
        <f t="shared" si="10"/>
        <v>2</v>
      </c>
      <c r="R106" s="423"/>
      <c r="S106" s="426">
        <f t="shared" si="8"/>
        <v>0</v>
      </c>
      <c r="T106" s="183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</row>
    <row r="107" spans="1:236" ht="20" customHeight="1" thickBot="1" x14ac:dyDescent="0.25">
      <c r="A107" s="185">
        <v>262</v>
      </c>
      <c r="B107" s="208" t="s">
        <v>401</v>
      </c>
      <c r="C107" s="155" t="s">
        <v>448</v>
      </c>
      <c r="D107" s="155" t="s">
        <v>449</v>
      </c>
      <c r="E107" s="158">
        <v>1</v>
      </c>
      <c r="F107" s="89">
        <v>1</v>
      </c>
      <c r="G107" s="90"/>
      <c r="H107" s="91"/>
      <c r="I107" s="92"/>
      <c r="J107" s="93"/>
      <c r="K107" s="94"/>
      <c r="L107" s="95"/>
      <c r="M107" s="96"/>
      <c r="N107" s="131"/>
      <c r="O107" s="132"/>
      <c r="P107" s="97">
        <f t="shared" si="9"/>
        <v>1</v>
      </c>
      <c r="Q107" s="98">
        <f t="shared" si="10"/>
        <v>1</v>
      </c>
      <c r="R107" s="423"/>
      <c r="S107" s="426">
        <f t="shared" si="8"/>
        <v>0</v>
      </c>
      <c r="T107" s="183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</row>
    <row r="108" spans="1:236" ht="20" customHeight="1" thickBot="1" x14ac:dyDescent="0.25">
      <c r="A108" s="185">
        <v>263</v>
      </c>
      <c r="B108" s="208" t="s">
        <v>401</v>
      </c>
      <c r="C108" s="155" t="s">
        <v>450</v>
      </c>
      <c r="D108" s="155" t="s">
        <v>402</v>
      </c>
      <c r="E108" s="158">
        <v>2</v>
      </c>
      <c r="F108" s="89">
        <v>1</v>
      </c>
      <c r="G108" s="90"/>
      <c r="H108" s="91"/>
      <c r="I108" s="92"/>
      <c r="J108" s="93"/>
      <c r="K108" s="94"/>
      <c r="L108" s="95"/>
      <c r="M108" s="96"/>
      <c r="N108" s="131"/>
      <c r="O108" s="132"/>
      <c r="P108" s="97">
        <f t="shared" si="9"/>
        <v>1</v>
      </c>
      <c r="Q108" s="98">
        <f t="shared" si="10"/>
        <v>2</v>
      </c>
      <c r="R108" s="423"/>
      <c r="S108" s="426">
        <f t="shared" si="8"/>
        <v>0</v>
      </c>
      <c r="T108" s="183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</row>
    <row r="109" spans="1:236" ht="20" customHeight="1" thickBot="1" x14ac:dyDescent="0.25">
      <c r="A109" s="185">
        <v>264</v>
      </c>
      <c r="B109" s="208" t="s">
        <v>401</v>
      </c>
      <c r="C109" s="155" t="s">
        <v>451</v>
      </c>
      <c r="D109" s="155" t="s">
        <v>403</v>
      </c>
      <c r="E109" s="158">
        <v>1</v>
      </c>
      <c r="F109" s="89">
        <v>1</v>
      </c>
      <c r="G109" s="90"/>
      <c r="H109" s="91"/>
      <c r="I109" s="92"/>
      <c r="J109" s="93"/>
      <c r="K109" s="94"/>
      <c r="L109" s="95"/>
      <c r="M109" s="96"/>
      <c r="N109" s="131"/>
      <c r="O109" s="132"/>
      <c r="P109" s="97">
        <f t="shared" si="9"/>
        <v>1</v>
      </c>
      <c r="Q109" s="98">
        <f t="shared" si="10"/>
        <v>1</v>
      </c>
      <c r="R109" s="423"/>
      <c r="S109" s="426">
        <f t="shared" si="8"/>
        <v>0</v>
      </c>
      <c r="T109" s="183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</row>
    <row r="110" spans="1:236" ht="20" customHeight="1" thickBot="1" x14ac:dyDescent="0.25">
      <c r="A110" s="148">
        <v>265</v>
      </c>
      <c r="B110" s="208" t="s">
        <v>401</v>
      </c>
      <c r="C110" s="155" t="s">
        <v>452</v>
      </c>
      <c r="D110" s="155" t="s">
        <v>453</v>
      </c>
      <c r="E110" s="158">
        <v>1</v>
      </c>
      <c r="F110" s="89">
        <v>1</v>
      </c>
      <c r="G110" s="90"/>
      <c r="H110" s="91"/>
      <c r="I110" s="92"/>
      <c r="J110" s="93"/>
      <c r="K110" s="94"/>
      <c r="L110" s="95"/>
      <c r="M110" s="96"/>
      <c r="N110" s="131"/>
      <c r="O110" s="132"/>
      <c r="P110" s="97">
        <f t="shared" si="9"/>
        <v>1</v>
      </c>
      <c r="Q110" s="98">
        <f t="shared" si="10"/>
        <v>1</v>
      </c>
      <c r="R110" s="423"/>
      <c r="S110" s="426">
        <f t="shared" si="8"/>
        <v>0</v>
      </c>
      <c r="T110" s="183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</row>
    <row r="111" spans="1:236" ht="20" customHeight="1" thickBot="1" x14ac:dyDescent="0.25">
      <c r="A111" s="148">
        <v>266</v>
      </c>
      <c r="B111" s="208" t="s">
        <v>401</v>
      </c>
      <c r="C111" s="155" t="s">
        <v>454</v>
      </c>
      <c r="D111" s="155" t="s">
        <v>455</v>
      </c>
      <c r="E111" s="158">
        <v>1</v>
      </c>
      <c r="F111" s="89">
        <v>1</v>
      </c>
      <c r="G111" s="90"/>
      <c r="H111" s="91"/>
      <c r="I111" s="92"/>
      <c r="J111" s="93"/>
      <c r="K111" s="94"/>
      <c r="L111" s="95"/>
      <c r="M111" s="96"/>
      <c r="N111" s="131"/>
      <c r="O111" s="132"/>
      <c r="P111" s="97">
        <f t="shared" si="9"/>
        <v>1</v>
      </c>
      <c r="Q111" s="98">
        <f t="shared" si="10"/>
        <v>1</v>
      </c>
      <c r="R111" s="423"/>
      <c r="S111" s="426">
        <f t="shared" si="8"/>
        <v>0</v>
      </c>
      <c r="T111" s="183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</row>
    <row r="112" spans="1:236" ht="20" customHeight="1" thickBot="1" x14ac:dyDescent="0.25">
      <c r="A112" s="185">
        <v>267</v>
      </c>
      <c r="B112" s="208" t="s">
        <v>401</v>
      </c>
      <c r="C112" s="155" t="s">
        <v>456</v>
      </c>
      <c r="D112" s="155" t="s">
        <v>457</v>
      </c>
      <c r="E112" s="158">
        <v>5</v>
      </c>
      <c r="F112" s="89"/>
      <c r="G112" s="90"/>
      <c r="H112" s="91"/>
      <c r="I112" s="92"/>
      <c r="J112" s="93"/>
      <c r="K112" s="94">
        <v>1</v>
      </c>
      <c r="L112" s="95"/>
      <c r="M112" s="96"/>
      <c r="N112" s="131"/>
      <c r="O112" s="132"/>
      <c r="P112" s="97">
        <f t="shared" si="9"/>
        <v>1</v>
      </c>
      <c r="Q112" s="98">
        <f t="shared" si="10"/>
        <v>5</v>
      </c>
      <c r="R112" s="423"/>
      <c r="S112" s="426">
        <f t="shared" si="8"/>
        <v>0</v>
      </c>
      <c r="T112" s="183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</row>
    <row r="113" spans="1:236" ht="20" customHeight="1" thickBot="1" x14ac:dyDescent="0.25">
      <c r="A113" s="185">
        <v>268</v>
      </c>
      <c r="B113" s="208" t="s">
        <v>401</v>
      </c>
      <c r="C113" s="155" t="s">
        <v>458</v>
      </c>
      <c r="D113" s="155" t="s">
        <v>459</v>
      </c>
      <c r="E113" s="158">
        <v>5</v>
      </c>
      <c r="F113" s="89"/>
      <c r="G113" s="90"/>
      <c r="H113" s="91"/>
      <c r="I113" s="92"/>
      <c r="J113" s="93"/>
      <c r="K113" s="94">
        <v>1</v>
      </c>
      <c r="L113" s="95"/>
      <c r="M113" s="96"/>
      <c r="N113" s="131"/>
      <c r="O113" s="132"/>
      <c r="P113" s="97">
        <f t="shared" si="9"/>
        <v>1</v>
      </c>
      <c r="Q113" s="98">
        <f t="shared" si="10"/>
        <v>5</v>
      </c>
      <c r="R113" s="423"/>
      <c r="S113" s="426">
        <f t="shared" si="8"/>
        <v>0</v>
      </c>
      <c r="T113" s="183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</row>
    <row r="114" spans="1:236" ht="20" customHeight="1" thickBot="1" x14ac:dyDescent="0.25">
      <c r="A114" s="185">
        <v>269</v>
      </c>
      <c r="B114" s="208" t="s">
        <v>401</v>
      </c>
      <c r="C114" s="155" t="s">
        <v>460</v>
      </c>
      <c r="D114" s="155" t="s">
        <v>461</v>
      </c>
      <c r="E114" s="158">
        <v>5</v>
      </c>
      <c r="F114" s="89"/>
      <c r="G114" s="90"/>
      <c r="H114" s="91"/>
      <c r="I114" s="92"/>
      <c r="J114" s="93"/>
      <c r="K114" s="94">
        <v>1</v>
      </c>
      <c r="L114" s="95"/>
      <c r="M114" s="96"/>
      <c r="N114" s="131"/>
      <c r="O114" s="132"/>
      <c r="P114" s="97">
        <f t="shared" si="9"/>
        <v>1</v>
      </c>
      <c r="Q114" s="98">
        <f t="shared" si="10"/>
        <v>5</v>
      </c>
      <c r="R114" s="423"/>
      <c r="S114" s="426">
        <f t="shared" si="8"/>
        <v>0</v>
      </c>
      <c r="T114" s="183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</row>
    <row r="115" spans="1:236" ht="20" customHeight="1" thickBot="1" x14ac:dyDescent="0.25">
      <c r="A115" s="185">
        <v>270</v>
      </c>
      <c r="B115" s="208" t="s">
        <v>401</v>
      </c>
      <c r="C115" s="155" t="s">
        <v>462</v>
      </c>
      <c r="D115" s="155" t="s">
        <v>463</v>
      </c>
      <c r="E115" s="158">
        <v>10</v>
      </c>
      <c r="F115" s="89"/>
      <c r="G115" s="90"/>
      <c r="H115" s="91"/>
      <c r="I115" s="92"/>
      <c r="J115" s="93"/>
      <c r="K115" s="94">
        <v>1</v>
      </c>
      <c r="L115" s="95"/>
      <c r="M115" s="96"/>
      <c r="N115" s="131"/>
      <c r="O115" s="132"/>
      <c r="P115" s="97">
        <f t="shared" si="9"/>
        <v>1</v>
      </c>
      <c r="Q115" s="98">
        <f t="shared" si="10"/>
        <v>10</v>
      </c>
      <c r="R115" s="423"/>
      <c r="S115" s="426">
        <f t="shared" si="8"/>
        <v>0</v>
      </c>
      <c r="T115" s="183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</row>
    <row r="116" spans="1:236" ht="20" customHeight="1" thickBot="1" x14ac:dyDescent="0.25">
      <c r="A116" s="148">
        <v>271</v>
      </c>
      <c r="B116" s="208" t="s">
        <v>401</v>
      </c>
      <c r="C116" s="155" t="s">
        <v>464</v>
      </c>
      <c r="D116" s="155" t="s">
        <v>465</v>
      </c>
      <c r="E116" s="158">
        <v>15</v>
      </c>
      <c r="F116" s="89"/>
      <c r="G116" s="90"/>
      <c r="H116" s="91"/>
      <c r="I116" s="92"/>
      <c r="J116" s="93"/>
      <c r="K116" s="94">
        <v>1</v>
      </c>
      <c r="L116" s="95"/>
      <c r="M116" s="96"/>
      <c r="N116" s="131"/>
      <c r="O116" s="132"/>
      <c r="P116" s="97">
        <f t="shared" si="9"/>
        <v>1</v>
      </c>
      <c r="Q116" s="98">
        <f t="shared" si="10"/>
        <v>15</v>
      </c>
      <c r="R116" s="423"/>
      <c r="S116" s="426">
        <f t="shared" si="8"/>
        <v>0</v>
      </c>
      <c r="T116" s="183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</row>
    <row r="117" spans="1:236" ht="20" customHeight="1" thickBot="1" x14ac:dyDescent="0.25">
      <c r="A117" s="148">
        <v>272</v>
      </c>
      <c r="B117" s="208" t="s">
        <v>401</v>
      </c>
      <c r="C117" s="155" t="s">
        <v>466</v>
      </c>
      <c r="D117" s="155" t="s">
        <v>467</v>
      </c>
      <c r="E117" s="158">
        <v>3</v>
      </c>
      <c r="F117" s="89"/>
      <c r="G117" s="90"/>
      <c r="H117" s="91"/>
      <c r="I117" s="92"/>
      <c r="J117" s="93"/>
      <c r="K117" s="94">
        <v>1</v>
      </c>
      <c r="L117" s="95"/>
      <c r="M117" s="96"/>
      <c r="N117" s="131"/>
      <c r="O117" s="132"/>
      <c r="P117" s="97">
        <f t="shared" si="9"/>
        <v>1</v>
      </c>
      <c r="Q117" s="98">
        <f t="shared" si="10"/>
        <v>3</v>
      </c>
      <c r="R117" s="423"/>
      <c r="S117" s="426">
        <f t="shared" si="8"/>
        <v>0</v>
      </c>
      <c r="T117" s="183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</row>
    <row r="118" spans="1:236" ht="20" customHeight="1" thickBot="1" x14ac:dyDescent="0.25">
      <c r="A118" s="185">
        <v>273</v>
      </c>
      <c r="B118" s="208" t="s">
        <v>401</v>
      </c>
      <c r="C118" s="155" t="s">
        <v>468</v>
      </c>
      <c r="D118" s="155" t="s">
        <v>469</v>
      </c>
      <c r="E118" s="158">
        <v>3</v>
      </c>
      <c r="F118" s="89"/>
      <c r="G118" s="90"/>
      <c r="H118" s="91"/>
      <c r="I118" s="92"/>
      <c r="J118" s="93"/>
      <c r="K118" s="94">
        <v>1</v>
      </c>
      <c r="L118" s="95"/>
      <c r="M118" s="96"/>
      <c r="N118" s="131"/>
      <c r="O118" s="132"/>
      <c r="P118" s="97">
        <f t="shared" si="9"/>
        <v>1</v>
      </c>
      <c r="Q118" s="98">
        <f t="shared" si="10"/>
        <v>3</v>
      </c>
      <c r="R118" s="423"/>
      <c r="S118" s="426">
        <f t="shared" si="8"/>
        <v>0</v>
      </c>
      <c r="T118" s="183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</row>
    <row r="119" spans="1:236" ht="20" customHeight="1" thickBot="1" x14ac:dyDescent="0.25">
      <c r="A119" s="185">
        <v>274</v>
      </c>
      <c r="B119" s="208" t="s">
        <v>401</v>
      </c>
      <c r="C119" s="155" t="s">
        <v>470</v>
      </c>
      <c r="D119" s="155" t="s">
        <v>471</v>
      </c>
      <c r="E119" s="158">
        <v>5</v>
      </c>
      <c r="F119" s="89"/>
      <c r="G119" s="90"/>
      <c r="H119" s="91"/>
      <c r="I119" s="92"/>
      <c r="J119" s="93"/>
      <c r="K119" s="94">
        <v>1</v>
      </c>
      <c r="L119" s="95"/>
      <c r="M119" s="96"/>
      <c r="N119" s="131"/>
      <c r="O119" s="132"/>
      <c r="P119" s="97">
        <f t="shared" si="9"/>
        <v>1</v>
      </c>
      <c r="Q119" s="98">
        <f t="shared" si="10"/>
        <v>5</v>
      </c>
      <c r="R119" s="423"/>
      <c r="S119" s="426">
        <f t="shared" si="8"/>
        <v>0</v>
      </c>
      <c r="T119" s="183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</row>
    <row r="120" spans="1:236" ht="20" customHeight="1" thickBot="1" x14ac:dyDescent="0.25">
      <c r="A120" s="185">
        <v>275</v>
      </c>
      <c r="B120" s="208" t="s">
        <v>401</v>
      </c>
      <c r="C120" s="155" t="s">
        <v>472</v>
      </c>
      <c r="D120" s="155" t="s">
        <v>473</v>
      </c>
      <c r="E120" s="158">
        <v>3</v>
      </c>
      <c r="F120" s="89"/>
      <c r="G120" s="90"/>
      <c r="H120" s="91"/>
      <c r="I120" s="92"/>
      <c r="J120" s="93"/>
      <c r="K120" s="94">
        <v>1</v>
      </c>
      <c r="L120" s="95"/>
      <c r="M120" s="96"/>
      <c r="N120" s="131"/>
      <c r="O120" s="132"/>
      <c r="P120" s="97">
        <f t="shared" si="9"/>
        <v>1</v>
      </c>
      <c r="Q120" s="98">
        <f t="shared" si="10"/>
        <v>3</v>
      </c>
      <c r="R120" s="423"/>
      <c r="S120" s="426">
        <f t="shared" si="8"/>
        <v>0</v>
      </c>
      <c r="T120" s="183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</row>
    <row r="121" spans="1:236" ht="20" customHeight="1" thickBot="1" x14ac:dyDescent="0.25">
      <c r="A121" s="185">
        <v>276</v>
      </c>
      <c r="B121" s="208" t="s">
        <v>401</v>
      </c>
      <c r="C121" s="155" t="s">
        <v>474</v>
      </c>
      <c r="D121" s="155" t="s">
        <v>475</v>
      </c>
      <c r="E121" s="158">
        <v>4</v>
      </c>
      <c r="F121" s="89"/>
      <c r="G121" s="90"/>
      <c r="H121" s="91"/>
      <c r="I121" s="92"/>
      <c r="J121" s="93"/>
      <c r="K121" s="94">
        <v>1</v>
      </c>
      <c r="L121" s="95"/>
      <c r="M121" s="96"/>
      <c r="N121" s="131"/>
      <c r="O121" s="132"/>
      <c r="P121" s="97">
        <f t="shared" si="9"/>
        <v>1</v>
      </c>
      <c r="Q121" s="98">
        <f t="shared" si="10"/>
        <v>4</v>
      </c>
      <c r="R121" s="423"/>
      <c r="S121" s="426">
        <f t="shared" si="8"/>
        <v>0</v>
      </c>
      <c r="T121" s="183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</row>
    <row r="122" spans="1:236" ht="20" customHeight="1" thickBot="1" x14ac:dyDescent="0.25">
      <c r="A122" s="148">
        <v>277</v>
      </c>
      <c r="B122" s="208" t="s">
        <v>401</v>
      </c>
      <c r="C122" s="155" t="s">
        <v>476</v>
      </c>
      <c r="D122" s="155" t="s">
        <v>477</v>
      </c>
      <c r="E122" s="158">
        <v>3</v>
      </c>
      <c r="F122" s="89"/>
      <c r="G122" s="90"/>
      <c r="H122" s="91"/>
      <c r="I122" s="92"/>
      <c r="J122" s="93"/>
      <c r="K122" s="94">
        <v>1</v>
      </c>
      <c r="L122" s="95"/>
      <c r="M122" s="96"/>
      <c r="N122" s="131"/>
      <c r="O122" s="132"/>
      <c r="P122" s="97">
        <f t="shared" si="9"/>
        <v>1</v>
      </c>
      <c r="Q122" s="98">
        <f t="shared" si="10"/>
        <v>3</v>
      </c>
      <c r="R122" s="423"/>
      <c r="S122" s="426">
        <f t="shared" si="8"/>
        <v>0</v>
      </c>
      <c r="T122" s="183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</row>
    <row r="123" spans="1:236" ht="20" customHeight="1" thickBot="1" x14ac:dyDescent="0.25">
      <c r="A123" s="148">
        <v>278</v>
      </c>
      <c r="B123" s="208" t="s">
        <v>401</v>
      </c>
      <c r="C123" s="155" t="s">
        <v>478</v>
      </c>
      <c r="D123" s="155" t="s">
        <v>479</v>
      </c>
      <c r="E123" s="158">
        <v>3</v>
      </c>
      <c r="F123" s="89"/>
      <c r="G123" s="90"/>
      <c r="H123" s="91"/>
      <c r="I123" s="92"/>
      <c r="J123" s="93"/>
      <c r="K123" s="94">
        <v>1</v>
      </c>
      <c r="L123" s="95"/>
      <c r="M123" s="96"/>
      <c r="N123" s="131"/>
      <c r="O123" s="132"/>
      <c r="P123" s="97">
        <f t="shared" si="9"/>
        <v>1</v>
      </c>
      <c r="Q123" s="98">
        <f t="shared" si="10"/>
        <v>3</v>
      </c>
      <c r="R123" s="423"/>
      <c r="S123" s="426">
        <f t="shared" si="8"/>
        <v>0</v>
      </c>
      <c r="T123" s="183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</row>
    <row r="124" spans="1:236" ht="20" customHeight="1" thickBot="1" x14ac:dyDescent="0.25">
      <c r="A124" s="185">
        <v>279</v>
      </c>
      <c r="B124" s="208" t="s">
        <v>401</v>
      </c>
      <c r="C124" s="155" t="s">
        <v>480</v>
      </c>
      <c r="D124" s="155" t="s">
        <v>481</v>
      </c>
      <c r="E124" s="158">
        <v>2</v>
      </c>
      <c r="F124" s="89"/>
      <c r="G124" s="90"/>
      <c r="H124" s="91"/>
      <c r="I124" s="92"/>
      <c r="J124" s="93"/>
      <c r="K124" s="94">
        <v>1</v>
      </c>
      <c r="L124" s="95"/>
      <c r="M124" s="96"/>
      <c r="N124" s="131"/>
      <c r="O124" s="132"/>
      <c r="P124" s="97">
        <f t="shared" si="9"/>
        <v>1</v>
      </c>
      <c r="Q124" s="98">
        <f t="shared" si="10"/>
        <v>2</v>
      </c>
      <c r="R124" s="423"/>
      <c r="S124" s="426">
        <f t="shared" si="8"/>
        <v>0</v>
      </c>
      <c r="T124" s="183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</row>
    <row r="125" spans="1:236" ht="20" customHeight="1" thickBot="1" x14ac:dyDescent="0.25">
      <c r="A125" s="185">
        <v>280</v>
      </c>
      <c r="B125" s="208" t="s">
        <v>401</v>
      </c>
      <c r="C125" s="155" t="s">
        <v>404</v>
      </c>
      <c r="D125" s="155" t="s">
        <v>405</v>
      </c>
      <c r="E125" s="158">
        <v>1</v>
      </c>
      <c r="F125" s="89"/>
      <c r="G125" s="90"/>
      <c r="H125" s="91"/>
      <c r="I125" s="92"/>
      <c r="J125" s="93"/>
      <c r="K125" s="94">
        <v>1</v>
      </c>
      <c r="L125" s="95"/>
      <c r="M125" s="96"/>
      <c r="N125" s="131"/>
      <c r="O125" s="132"/>
      <c r="P125" s="97">
        <f t="shared" si="9"/>
        <v>1</v>
      </c>
      <c r="Q125" s="98">
        <f t="shared" si="10"/>
        <v>1</v>
      </c>
      <c r="R125" s="423"/>
      <c r="S125" s="426">
        <f t="shared" si="8"/>
        <v>0</v>
      </c>
      <c r="T125" s="183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</row>
    <row r="126" spans="1:236" ht="20" customHeight="1" thickBot="1" x14ac:dyDescent="0.25">
      <c r="A126" s="185">
        <v>281</v>
      </c>
      <c r="B126" s="208" t="s">
        <v>401</v>
      </c>
      <c r="C126" s="155" t="s">
        <v>406</v>
      </c>
      <c r="D126" s="155" t="s">
        <v>407</v>
      </c>
      <c r="E126" s="158">
        <v>1</v>
      </c>
      <c r="F126" s="89"/>
      <c r="G126" s="90"/>
      <c r="H126" s="91"/>
      <c r="I126" s="92"/>
      <c r="J126" s="93"/>
      <c r="K126" s="94">
        <v>1</v>
      </c>
      <c r="L126" s="95"/>
      <c r="M126" s="96"/>
      <c r="N126" s="131"/>
      <c r="O126" s="132"/>
      <c r="P126" s="97">
        <f t="shared" si="9"/>
        <v>1</v>
      </c>
      <c r="Q126" s="98">
        <f t="shared" si="10"/>
        <v>1</v>
      </c>
      <c r="R126" s="423"/>
      <c r="S126" s="426">
        <f t="shared" si="8"/>
        <v>0</v>
      </c>
      <c r="T126" s="183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</row>
    <row r="127" spans="1:236" ht="20" customHeight="1" thickBot="1" x14ac:dyDescent="0.25">
      <c r="A127" s="185">
        <v>282</v>
      </c>
      <c r="B127" s="208" t="s">
        <v>401</v>
      </c>
      <c r="C127" s="155" t="s">
        <v>408</v>
      </c>
      <c r="D127" s="155" t="s">
        <v>409</v>
      </c>
      <c r="E127" s="158">
        <v>2</v>
      </c>
      <c r="F127" s="89"/>
      <c r="G127" s="90"/>
      <c r="H127" s="91"/>
      <c r="I127" s="92"/>
      <c r="J127" s="93"/>
      <c r="K127" s="94">
        <v>1</v>
      </c>
      <c r="L127" s="95"/>
      <c r="M127" s="96"/>
      <c r="N127" s="131"/>
      <c r="O127" s="132"/>
      <c r="P127" s="97">
        <f t="shared" si="9"/>
        <v>1</v>
      </c>
      <c r="Q127" s="98">
        <f t="shared" si="10"/>
        <v>2</v>
      </c>
      <c r="R127" s="423"/>
      <c r="S127" s="426">
        <f t="shared" si="8"/>
        <v>0</v>
      </c>
      <c r="T127" s="183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</row>
    <row r="128" spans="1:236" ht="20" customHeight="1" thickBot="1" x14ac:dyDescent="0.25">
      <c r="A128" s="148">
        <v>283</v>
      </c>
      <c r="B128" s="208" t="s">
        <v>401</v>
      </c>
      <c r="C128" s="155" t="s">
        <v>410</v>
      </c>
      <c r="D128" s="155" t="s">
        <v>411</v>
      </c>
      <c r="E128" s="158">
        <v>1</v>
      </c>
      <c r="F128" s="89"/>
      <c r="G128" s="90"/>
      <c r="H128" s="91"/>
      <c r="I128" s="92"/>
      <c r="J128" s="93"/>
      <c r="K128" s="94">
        <v>1</v>
      </c>
      <c r="L128" s="95"/>
      <c r="M128" s="96"/>
      <c r="N128" s="131"/>
      <c r="O128" s="132"/>
      <c r="P128" s="97">
        <f t="shared" si="9"/>
        <v>1</v>
      </c>
      <c r="Q128" s="98">
        <f t="shared" si="10"/>
        <v>1</v>
      </c>
      <c r="R128" s="423"/>
      <c r="S128" s="426">
        <f t="shared" si="8"/>
        <v>0</v>
      </c>
      <c r="T128" s="183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</row>
    <row r="129" spans="1:236" ht="20" customHeight="1" thickBot="1" x14ac:dyDescent="0.25">
      <c r="A129" s="148">
        <v>284</v>
      </c>
      <c r="B129" s="208" t="s">
        <v>401</v>
      </c>
      <c r="C129" s="155" t="s">
        <v>412</v>
      </c>
      <c r="D129" s="155" t="s">
        <v>413</v>
      </c>
      <c r="E129" s="158">
        <v>1</v>
      </c>
      <c r="F129" s="89"/>
      <c r="G129" s="90"/>
      <c r="H129" s="91"/>
      <c r="I129" s="92"/>
      <c r="J129" s="93"/>
      <c r="K129" s="94">
        <v>1</v>
      </c>
      <c r="L129" s="95"/>
      <c r="M129" s="96"/>
      <c r="N129" s="131"/>
      <c r="O129" s="132"/>
      <c r="P129" s="97">
        <f t="shared" si="9"/>
        <v>1</v>
      </c>
      <c r="Q129" s="98">
        <f t="shared" si="10"/>
        <v>1</v>
      </c>
      <c r="R129" s="423"/>
      <c r="S129" s="426">
        <f t="shared" si="8"/>
        <v>0</v>
      </c>
      <c r="T129" s="183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</row>
    <row r="130" spans="1:236" ht="20" customHeight="1" thickBot="1" x14ac:dyDescent="0.25">
      <c r="A130" s="185">
        <v>285</v>
      </c>
      <c r="B130" s="208" t="s">
        <v>401</v>
      </c>
      <c r="C130" s="155" t="s">
        <v>414</v>
      </c>
      <c r="D130" s="155" t="s">
        <v>415</v>
      </c>
      <c r="E130" s="158">
        <v>1</v>
      </c>
      <c r="F130" s="89"/>
      <c r="G130" s="90"/>
      <c r="H130" s="91"/>
      <c r="I130" s="92"/>
      <c r="J130" s="93"/>
      <c r="K130" s="94">
        <v>1</v>
      </c>
      <c r="L130" s="95"/>
      <c r="M130" s="96"/>
      <c r="N130" s="131"/>
      <c r="O130" s="132"/>
      <c r="P130" s="97">
        <f t="shared" si="9"/>
        <v>1</v>
      </c>
      <c r="Q130" s="98">
        <f t="shared" ref="Q130:Q161" si="11">P130*E130</f>
        <v>1</v>
      </c>
      <c r="R130" s="423"/>
      <c r="S130" s="426">
        <f t="shared" si="8"/>
        <v>0</v>
      </c>
      <c r="T130" s="183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</row>
    <row r="131" spans="1:236" ht="20" customHeight="1" thickBot="1" x14ac:dyDescent="0.25">
      <c r="A131" s="185">
        <v>286</v>
      </c>
      <c r="B131" s="208" t="s">
        <v>401</v>
      </c>
      <c r="C131" s="155" t="s">
        <v>482</v>
      </c>
      <c r="D131" s="155" t="s">
        <v>483</v>
      </c>
      <c r="E131" s="158">
        <v>10</v>
      </c>
      <c r="F131" s="89"/>
      <c r="G131" s="90"/>
      <c r="H131" s="91"/>
      <c r="I131" s="92"/>
      <c r="J131" s="93"/>
      <c r="K131" s="94">
        <v>1</v>
      </c>
      <c r="L131" s="95"/>
      <c r="M131" s="96"/>
      <c r="N131" s="131"/>
      <c r="O131" s="132"/>
      <c r="P131" s="97">
        <f t="shared" si="9"/>
        <v>1</v>
      </c>
      <c r="Q131" s="98">
        <f t="shared" si="11"/>
        <v>10</v>
      </c>
      <c r="R131" s="423"/>
      <c r="S131" s="426">
        <f t="shared" ref="S131:S163" si="12">R131*P131</f>
        <v>0</v>
      </c>
      <c r="T131" s="183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</row>
    <row r="132" spans="1:236" ht="20" customHeight="1" thickBot="1" x14ac:dyDescent="0.25">
      <c r="A132" s="185">
        <v>287</v>
      </c>
      <c r="B132" s="208" t="s">
        <v>401</v>
      </c>
      <c r="C132" s="155" t="s">
        <v>484</v>
      </c>
      <c r="D132" s="155" t="s">
        <v>485</v>
      </c>
      <c r="E132" s="158">
        <v>5</v>
      </c>
      <c r="F132" s="89"/>
      <c r="G132" s="90"/>
      <c r="H132" s="91"/>
      <c r="I132" s="92"/>
      <c r="J132" s="93"/>
      <c r="K132" s="94">
        <v>1</v>
      </c>
      <c r="L132" s="95"/>
      <c r="M132" s="96"/>
      <c r="N132" s="131"/>
      <c r="O132" s="132"/>
      <c r="P132" s="97">
        <f t="shared" si="9"/>
        <v>1</v>
      </c>
      <c r="Q132" s="98">
        <f t="shared" si="11"/>
        <v>5</v>
      </c>
      <c r="R132" s="423"/>
      <c r="S132" s="426">
        <f t="shared" si="12"/>
        <v>0</v>
      </c>
      <c r="T132" s="183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</row>
    <row r="133" spans="1:236" ht="20" customHeight="1" thickBot="1" x14ac:dyDescent="0.25">
      <c r="A133" s="185">
        <v>288</v>
      </c>
      <c r="B133" s="208" t="s">
        <v>401</v>
      </c>
      <c r="C133" s="155" t="s">
        <v>486</v>
      </c>
      <c r="D133" s="155" t="s">
        <v>487</v>
      </c>
      <c r="E133" s="158">
        <v>5</v>
      </c>
      <c r="F133" s="89"/>
      <c r="G133" s="90"/>
      <c r="H133" s="91"/>
      <c r="I133" s="92"/>
      <c r="J133" s="93"/>
      <c r="K133" s="94">
        <v>1</v>
      </c>
      <c r="L133" s="95"/>
      <c r="M133" s="96"/>
      <c r="N133" s="131"/>
      <c r="O133" s="132"/>
      <c r="P133" s="97">
        <f t="shared" si="9"/>
        <v>1</v>
      </c>
      <c r="Q133" s="98">
        <f t="shared" si="11"/>
        <v>5</v>
      </c>
      <c r="R133" s="423"/>
      <c r="S133" s="426">
        <f t="shared" si="12"/>
        <v>0</v>
      </c>
      <c r="T133" s="183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</row>
    <row r="134" spans="1:236" ht="20" customHeight="1" thickBot="1" x14ac:dyDescent="0.25">
      <c r="A134" s="148">
        <v>289</v>
      </c>
      <c r="B134" s="208" t="s">
        <v>401</v>
      </c>
      <c r="C134" s="155" t="s">
        <v>488</v>
      </c>
      <c r="D134" s="155" t="s">
        <v>489</v>
      </c>
      <c r="E134" s="158">
        <v>3</v>
      </c>
      <c r="F134" s="89"/>
      <c r="G134" s="90"/>
      <c r="H134" s="91"/>
      <c r="I134" s="92"/>
      <c r="J134" s="93"/>
      <c r="K134" s="94">
        <v>1</v>
      </c>
      <c r="L134" s="95"/>
      <c r="M134" s="96"/>
      <c r="N134" s="131"/>
      <c r="O134" s="132"/>
      <c r="P134" s="97">
        <f t="shared" si="9"/>
        <v>1</v>
      </c>
      <c r="Q134" s="98">
        <f t="shared" si="11"/>
        <v>3</v>
      </c>
      <c r="R134" s="423"/>
      <c r="S134" s="426">
        <f t="shared" si="12"/>
        <v>0</v>
      </c>
      <c r="T134" s="183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</row>
    <row r="135" spans="1:236" ht="20" customHeight="1" thickBot="1" x14ac:dyDescent="0.25">
      <c r="A135" s="148">
        <v>290</v>
      </c>
      <c r="B135" s="208" t="s">
        <v>401</v>
      </c>
      <c r="C135" s="155" t="s">
        <v>490</v>
      </c>
      <c r="D135" s="155" t="s">
        <v>491</v>
      </c>
      <c r="E135" s="158">
        <v>3</v>
      </c>
      <c r="F135" s="89"/>
      <c r="G135" s="90"/>
      <c r="H135" s="91"/>
      <c r="I135" s="92"/>
      <c r="J135" s="93"/>
      <c r="K135" s="94">
        <v>1</v>
      </c>
      <c r="L135" s="95"/>
      <c r="M135" s="96"/>
      <c r="N135" s="131"/>
      <c r="O135" s="132"/>
      <c r="P135" s="97">
        <f t="shared" si="9"/>
        <v>1</v>
      </c>
      <c r="Q135" s="98">
        <f t="shared" si="11"/>
        <v>3</v>
      </c>
      <c r="R135" s="423"/>
      <c r="S135" s="426">
        <f t="shared" si="12"/>
        <v>0</v>
      </c>
      <c r="T135" s="183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</row>
    <row r="136" spans="1:236" ht="20" customHeight="1" thickBot="1" x14ac:dyDescent="0.25">
      <c r="A136" s="185">
        <v>291</v>
      </c>
      <c r="B136" s="208" t="s">
        <v>401</v>
      </c>
      <c r="C136" s="155" t="s">
        <v>492</v>
      </c>
      <c r="D136" s="155" t="s">
        <v>493</v>
      </c>
      <c r="E136" s="158">
        <v>5</v>
      </c>
      <c r="F136" s="89"/>
      <c r="G136" s="90"/>
      <c r="H136" s="91"/>
      <c r="I136" s="92"/>
      <c r="J136" s="93"/>
      <c r="K136" s="94">
        <v>1</v>
      </c>
      <c r="L136" s="95"/>
      <c r="M136" s="96"/>
      <c r="N136" s="131"/>
      <c r="O136" s="132"/>
      <c r="P136" s="97">
        <f t="shared" si="9"/>
        <v>1</v>
      </c>
      <c r="Q136" s="98">
        <f t="shared" si="11"/>
        <v>5</v>
      </c>
      <c r="R136" s="423"/>
      <c r="S136" s="426">
        <f t="shared" si="12"/>
        <v>0</v>
      </c>
      <c r="T136" s="183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</row>
    <row r="137" spans="1:236" ht="20" customHeight="1" thickBot="1" x14ac:dyDescent="0.25">
      <c r="A137" s="185">
        <v>292</v>
      </c>
      <c r="B137" s="208" t="s">
        <v>401</v>
      </c>
      <c r="C137" s="155" t="s">
        <v>494</v>
      </c>
      <c r="D137" s="155" t="s">
        <v>495</v>
      </c>
      <c r="E137" s="158">
        <v>4</v>
      </c>
      <c r="F137" s="89"/>
      <c r="G137" s="90"/>
      <c r="H137" s="91"/>
      <c r="I137" s="92"/>
      <c r="J137" s="93"/>
      <c r="K137" s="94">
        <v>1</v>
      </c>
      <c r="L137" s="95"/>
      <c r="M137" s="96"/>
      <c r="N137" s="131"/>
      <c r="O137" s="132"/>
      <c r="P137" s="97">
        <f t="shared" si="9"/>
        <v>1</v>
      </c>
      <c r="Q137" s="98">
        <f t="shared" si="11"/>
        <v>4</v>
      </c>
      <c r="R137" s="423"/>
      <c r="S137" s="426">
        <f t="shared" si="12"/>
        <v>0</v>
      </c>
      <c r="T137" s="183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</row>
    <row r="138" spans="1:236" ht="20" customHeight="1" thickBot="1" x14ac:dyDescent="0.25">
      <c r="A138" s="185">
        <v>293</v>
      </c>
      <c r="B138" s="208" t="s">
        <v>401</v>
      </c>
      <c r="C138" s="155" t="s">
        <v>496</v>
      </c>
      <c r="D138" s="155" t="s">
        <v>497</v>
      </c>
      <c r="E138" s="158">
        <v>5</v>
      </c>
      <c r="F138" s="89"/>
      <c r="G138" s="90"/>
      <c r="H138" s="91"/>
      <c r="I138" s="92"/>
      <c r="J138" s="93"/>
      <c r="K138" s="94">
        <v>1</v>
      </c>
      <c r="L138" s="95"/>
      <c r="M138" s="96"/>
      <c r="N138" s="131"/>
      <c r="O138" s="132"/>
      <c r="P138" s="97">
        <f t="shared" si="9"/>
        <v>1</v>
      </c>
      <c r="Q138" s="98">
        <f t="shared" si="11"/>
        <v>5</v>
      </c>
      <c r="R138" s="423"/>
      <c r="S138" s="426">
        <f t="shared" si="12"/>
        <v>0</v>
      </c>
      <c r="T138" s="183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</row>
    <row r="139" spans="1:236" ht="20" customHeight="1" thickBot="1" x14ac:dyDescent="0.25">
      <c r="A139" s="185">
        <v>294</v>
      </c>
      <c r="B139" s="208" t="s">
        <v>401</v>
      </c>
      <c r="C139" s="155" t="s">
        <v>498</v>
      </c>
      <c r="D139" s="155" t="s">
        <v>499</v>
      </c>
      <c r="E139" s="158">
        <v>3</v>
      </c>
      <c r="F139" s="89"/>
      <c r="G139" s="90"/>
      <c r="H139" s="91">
        <v>1</v>
      </c>
      <c r="I139" s="92"/>
      <c r="J139" s="93"/>
      <c r="K139" s="94">
        <v>1</v>
      </c>
      <c r="L139" s="95"/>
      <c r="M139" s="96"/>
      <c r="N139" s="131"/>
      <c r="O139" s="132"/>
      <c r="P139" s="97">
        <f t="shared" si="9"/>
        <v>2</v>
      </c>
      <c r="Q139" s="98">
        <f t="shared" si="11"/>
        <v>6</v>
      </c>
      <c r="R139" s="423"/>
      <c r="S139" s="426">
        <f t="shared" si="12"/>
        <v>0</v>
      </c>
      <c r="T139" s="183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</row>
    <row r="140" spans="1:236" ht="20" customHeight="1" thickBot="1" x14ac:dyDescent="0.25">
      <c r="A140" s="148">
        <v>295</v>
      </c>
      <c r="B140" s="208" t="s">
        <v>401</v>
      </c>
      <c r="C140" s="155" t="s">
        <v>500</v>
      </c>
      <c r="D140" s="155" t="s">
        <v>501</v>
      </c>
      <c r="E140" s="158">
        <v>3</v>
      </c>
      <c r="F140" s="89"/>
      <c r="G140" s="90"/>
      <c r="H140" s="91">
        <v>1</v>
      </c>
      <c r="I140" s="92"/>
      <c r="J140" s="93"/>
      <c r="K140" s="94">
        <v>1</v>
      </c>
      <c r="L140" s="95"/>
      <c r="M140" s="96"/>
      <c r="N140" s="131"/>
      <c r="O140" s="132"/>
      <c r="P140" s="97">
        <f t="shared" si="9"/>
        <v>2</v>
      </c>
      <c r="Q140" s="98">
        <f t="shared" si="11"/>
        <v>6</v>
      </c>
      <c r="R140" s="423"/>
      <c r="S140" s="426">
        <f t="shared" si="12"/>
        <v>0</v>
      </c>
      <c r="T140" s="183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</row>
    <row r="141" spans="1:236" ht="20" customHeight="1" thickBot="1" x14ac:dyDescent="0.25">
      <c r="A141" s="148">
        <v>296</v>
      </c>
      <c r="B141" s="208" t="s">
        <v>401</v>
      </c>
      <c r="C141" s="155" t="s">
        <v>502</v>
      </c>
      <c r="D141" s="155" t="s">
        <v>503</v>
      </c>
      <c r="E141" s="158">
        <v>4</v>
      </c>
      <c r="F141" s="89"/>
      <c r="G141" s="90"/>
      <c r="H141" s="91">
        <v>1</v>
      </c>
      <c r="I141" s="92"/>
      <c r="J141" s="93"/>
      <c r="K141" s="94">
        <v>1</v>
      </c>
      <c r="L141" s="95"/>
      <c r="M141" s="96"/>
      <c r="N141" s="131"/>
      <c r="O141" s="132"/>
      <c r="P141" s="97">
        <f t="shared" si="9"/>
        <v>2</v>
      </c>
      <c r="Q141" s="98">
        <f t="shared" si="11"/>
        <v>8</v>
      </c>
      <c r="R141" s="423"/>
      <c r="S141" s="426">
        <f t="shared" si="12"/>
        <v>0</v>
      </c>
      <c r="T141" s="183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</row>
    <row r="142" spans="1:236" ht="20" customHeight="1" thickBot="1" x14ac:dyDescent="0.25">
      <c r="A142" s="185">
        <v>297</v>
      </c>
      <c r="B142" s="208" t="s">
        <v>401</v>
      </c>
      <c r="C142" s="155" t="s">
        <v>504</v>
      </c>
      <c r="D142" s="155" t="s">
        <v>505</v>
      </c>
      <c r="E142" s="158">
        <v>1</v>
      </c>
      <c r="F142" s="89"/>
      <c r="G142" s="90"/>
      <c r="H142" s="91"/>
      <c r="I142" s="92"/>
      <c r="J142" s="93"/>
      <c r="K142" s="94">
        <v>1</v>
      </c>
      <c r="L142" s="95"/>
      <c r="M142" s="96"/>
      <c r="N142" s="131"/>
      <c r="O142" s="132"/>
      <c r="P142" s="97">
        <f t="shared" si="9"/>
        <v>1</v>
      </c>
      <c r="Q142" s="98">
        <f t="shared" si="11"/>
        <v>1</v>
      </c>
      <c r="R142" s="423"/>
      <c r="S142" s="426">
        <f t="shared" si="12"/>
        <v>0</v>
      </c>
      <c r="T142" s="183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</row>
    <row r="143" spans="1:236" ht="20" customHeight="1" thickBot="1" x14ac:dyDescent="0.25">
      <c r="A143" s="185">
        <v>298</v>
      </c>
      <c r="B143" s="208" t="s">
        <v>401</v>
      </c>
      <c r="C143" s="155" t="s">
        <v>506</v>
      </c>
      <c r="D143" s="155" t="s">
        <v>507</v>
      </c>
      <c r="E143" s="158">
        <v>3</v>
      </c>
      <c r="F143" s="89"/>
      <c r="G143" s="90"/>
      <c r="H143" s="91"/>
      <c r="I143" s="92"/>
      <c r="J143" s="93"/>
      <c r="K143" s="94">
        <v>1</v>
      </c>
      <c r="L143" s="95"/>
      <c r="M143" s="96"/>
      <c r="N143" s="131"/>
      <c r="O143" s="132"/>
      <c r="P143" s="97">
        <f t="shared" si="9"/>
        <v>1</v>
      </c>
      <c r="Q143" s="98">
        <f t="shared" si="11"/>
        <v>3</v>
      </c>
      <c r="R143" s="423"/>
      <c r="S143" s="426">
        <f t="shared" si="12"/>
        <v>0</v>
      </c>
      <c r="T143" s="183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</row>
    <row r="144" spans="1:236" ht="20" customHeight="1" thickBot="1" x14ac:dyDescent="0.25">
      <c r="A144" s="185">
        <v>299</v>
      </c>
      <c r="B144" s="208" t="s">
        <v>401</v>
      </c>
      <c r="C144" s="155" t="s">
        <v>508</v>
      </c>
      <c r="D144" s="155" t="s">
        <v>509</v>
      </c>
      <c r="E144" s="158">
        <v>3</v>
      </c>
      <c r="F144" s="89"/>
      <c r="G144" s="90"/>
      <c r="H144" s="91"/>
      <c r="I144" s="92"/>
      <c r="J144" s="93"/>
      <c r="K144" s="94">
        <v>1</v>
      </c>
      <c r="L144" s="95"/>
      <c r="M144" s="96"/>
      <c r="N144" s="131"/>
      <c r="O144" s="132"/>
      <c r="P144" s="97">
        <f t="shared" si="9"/>
        <v>1</v>
      </c>
      <c r="Q144" s="98">
        <f t="shared" si="11"/>
        <v>3</v>
      </c>
      <c r="R144" s="423"/>
      <c r="S144" s="426">
        <f t="shared" si="12"/>
        <v>0</v>
      </c>
      <c r="T144" s="183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</row>
    <row r="145" spans="1:236" ht="20" customHeight="1" thickBot="1" x14ac:dyDescent="0.25">
      <c r="A145" s="185">
        <v>300</v>
      </c>
      <c r="B145" s="153" t="s">
        <v>401</v>
      </c>
      <c r="C145" s="153" t="s">
        <v>416</v>
      </c>
      <c r="D145" s="153" t="s">
        <v>417</v>
      </c>
      <c r="E145" s="191">
        <v>1</v>
      </c>
      <c r="F145" s="75"/>
      <c r="G145" s="59"/>
      <c r="H145" s="60"/>
      <c r="I145" s="61"/>
      <c r="J145" s="62"/>
      <c r="K145" s="63">
        <v>1</v>
      </c>
      <c r="L145" s="64"/>
      <c r="M145" s="76"/>
      <c r="N145" s="129"/>
      <c r="O145" s="130">
        <v>1</v>
      </c>
      <c r="P145" s="67">
        <f t="shared" si="9"/>
        <v>2</v>
      </c>
      <c r="Q145" s="420">
        <f t="shared" si="11"/>
        <v>2</v>
      </c>
      <c r="R145" s="423"/>
      <c r="S145" s="426">
        <f t="shared" si="12"/>
        <v>0</v>
      </c>
      <c r="T145" s="183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</row>
    <row r="146" spans="1:236" ht="20" customHeight="1" thickBot="1" x14ac:dyDescent="0.25">
      <c r="A146" s="148">
        <v>301</v>
      </c>
      <c r="B146" s="153" t="s">
        <v>401</v>
      </c>
      <c r="C146" s="200" t="s">
        <v>418</v>
      </c>
      <c r="D146" s="153" t="s">
        <v>419</v>
      </c>
      <c r="E146" s="191">
        <v>1</v>
      </c>
      <c r="F146" s="197"/>
      <c r="G146" s="47"/>
      <c r="H146" s="48"/>
      <c r="I146" s="49"/>
      <c r="J146" s="50"/>
      <c r="K146" s="51">
        <v>1</v>
      </c>
      <c r="L146" s="52"/>
      <c r="M146" s="194"/>
      <c r="N146" s="139"/>
      <c r="O146" s="195"/>
      <c r="P146" s="196">
        <f t="shared" si="9"/>
        <v>1</v>
      </c>
      <c r="Q146" s="85">
        <f t="shared" si="11"/>
        <v>1</v>
      </c>
      <c r="R146" s="423"/>
      <c r="S146" s="426">
        <f t="shared" si="12"/>
        <v>0</v>
      </c>
      <c r="T146" s="183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</row>
    <row r="147" spans="1:236" ht="20" customHeight="1" thickBot="1" x14ac:dyDescent="0.25">
      <c r="A147" s="148">
        <v>302</v>
      </c>
      <c r="B147" s="153" t="s">
        <v>387</v>
      </c>
      <c r="C147" s="200" t="s">
        <v>388</v>
      </c>
      <c r="D147" s="153" t="s">
        <v>389</v>
      </c>
      <c r="E147" s="191">
        <v>5</v>
      </c>
      <c r="F147" s="198"/>
      <c r="G147" s="41"/>
      <c r="H147" s="42"/>
      <c r="I147" s="43"/>
      <c r="J147" s="44"/>
      <c r="K147" s="45">
        <v>1</v>
      </c>
      <c r="L147" s="46"/>
      <c r="M147" s="192"/>
      <c r="N147" s="138"/>
      <c r="O147" s="193"/>
      <c r="P147" s="108">
        <f t="shared" si="9"/>
        <v>1</v>
      </c>
      <c r="Q147" s="419">
        <f t="shared" si="11"/>
        <v>5</v>
      </c>
      <c r="R147" s="423"/>
      <c r="S147" s="426">
        <f t="shared" si="12"/>
        <v>0</v>
      </c>
      <c r="T147" s="183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</row>
    <row r="148" spans="1:236" ht="20" customHeight="1" thickBot="1" x14ac:dyDescent="0.25">
      <c r="A148" s="185">
        <v>303</v>
      </c>
      <c r="B148" s="153" t="s">
        <v>387</v>
      </c>
      <c r="C148" s="153" t="s">
        <v>390</v>
      </c>
      <c r="D148" s="153" t="s">
        <v>391</v>
      </c>
      <c r="E148" s="191">
        <v>5</v>
      </c>
      <c r="F148" s="198">
        <v>1</v>
      </c>
      <c r="G148" s="41"/>
      <c r="H148" s="42"/>
      <c r="I148" s="43"/>
      <c r="J148" s="44"/>
      <c r="K148" s="45">
        <v>1</v>
      </c>
      <c r="L148" s="46"/>
      <c r="M148" s="192"/>
      <c r="N148" s="138"/>
      <c r="O148" s="193"/>
      <c r="P148" s="108">
        <f t="shared" si="9"/>
        <v>2</v>
      </c>
      <c r="Q148" s="419">
        <f t="shared" si="11"/>
        <v>10</v>
      </c>
      <c r="R148" s="423"/>
      <c r="S148" s="426">
        <f t="shared" si="12"/>
        <v>0</v>
      </c>
      <c r="T148" s="183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</row>
    <row r="149" spans="1:236" ht="20" customHeight="1" thickBot="1" x14ac:dyDescent="0.25">
      <c r="A149" s="185">
        <v>304</v>
      </c>
      <c r="B149" s="153" t="s">
        <v>387</v>
      </c>
      <c r="C149" s="153" t="s">
        <v>392</v>
      </c>
      <c r="D149" s="153" t="s">
        <v>393</v>
      </c>
      <c r="E149" s="191">
        <v>5</v>
      </c>
      <c r="F149" s="198">
        <v>1</v>
      </c>
      <c r="G149" s="41"/>
      <c r="H149" s="42"/>
      <c r="I149" s="43"/>
      <c r="J149" s="44"/>
      <c r="K149" s="45"/>
      <c r="L149" s="46"/>
      <c r="M149" s="192"/>
      <c r="N149" s="138"/>
      <c r="O149" s="193"/>
      <c r="P149" s="108">
        <f t="shared" si="9"/>
        <v>1</v>
      </c>
      <c r="Q149" s="419">
        <f t="shared" si="11"/>
        <v>5</v>
      </c>
      <c r="R149" s="423"/>
      <c r="S149" s="426">
        <f t="shared" si="12"/>
        <v>0</v>
      </c>
      <c r="T149" s="183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</row>
    <row r="150" spans="1:236" ht="20" customHeight="1" thickBot="1" x14ac:dyDescent="0.25">
      <c r="A150" s="185">
        <v>305</v>
      </c>
      <c r="B150" s="153" t="s">
        <v>387</v>
      </c>
      <c r="C150" s="153" t="s">
        <v>394</v>
      </c>
      <c r="D150" s="153" t="s">
        <v>395</v>
      </c>
      <c r="E150" s="191">
        <v>3</v>
      </c>
      <c r="F150" s="198">
        <v>1</v>
      </c>
      <c r="G150" s="41"/>
      <c r="H150" s="42"/>
      <c r="I150" s="43"/>
      <c r="J150" s="44"/>
      <c r="K150" s="45"/>
      <c r="L150" s="46"/>
      <c r="M150" s="192"/>
      <c r="N150" s="138"/>
      <c r="O150" s="193"/>
      <c r="P150" s="108">
        <f t="shared" si="9"/>
        <v>1</v>
      </c>
      <c r="Q150" s="419">
        <f t="shared" si="11"/>
        <v>3</v>
      </c>
      <c r="R150" s="423"/>
      <c r="S150" s="426">
        <f t="shared" si="12"/>
        <v>0</v>
      </c>
      <c r="T150" s="183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</row>
    <row r="151" spans="1:236" ht="20" customHeight="1" thickBot="1" x14ac:dyDescent="0.25">
      <c r="A151" s="185">
        <v>306</v>
      </c>
      <c r="B151" s="153" t="s">
        <v>387</v>
      </c>
      <c r="C151" s="153" t="s">
        <v>396</v>
      </c>
      <c r="D151" s="153" t="s">
        <v>397</v>
      </c>
      <c r="E151" s="191">
        <v>3</v>
      </c>
      <c r="F151" s="198">
        <v>1</v>
      </c>
      <c r="G151" s="41"/>
      <c r="H151" s="42"/>
      <c r="I151" s="43"/>
      <c r="J151" s="44"/>
      <c r="K151" s="45"/>
      <c r="L151" s="46"/>
      <c r="M151" s="192"/>
      <c r="N151" s="138"/>
      <c r="O151" s="193"/>
      <c r="P151" s="108">
        <f t="shared" si="9"/>
        <v>1</v>
      </c>
      <c r="Q151" s="419">
        <f t="shared" si="11"/>
        <v>3</v>
      </c>
      <c r="R151" s="423"/>
      <c r="S151" s="426">
        <f t="shared" si="12"/>
        <v>0</v>
      </c>
      <c r="T151" s="183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</row>
    <row r="152" spans="1:236" ht="20" customHeight="1" thickBot="1" x14ac:dyDescent="0.25">
      <c r="A152" s="148">
        <v>307</v>
      </c>
      <c r="B152" s="153" t="s">
        <v>387</v>
      </c>
      <c r="C152" s="153" t="s">
        <v>398</v>
      </c>
      <c r="D152" s="153" t="s">
        <v>399</v>
      </c>
      <c r="E152" s="191">
        <v>1</v>
      </c>
      <c r="F152" s="198">
        <v>1</v>
      </c>
      <c r="G152" s="41"/>
      <c r="H152" s="42"/>
      <c r="I152" s="43"/>
      <c r="J152" s="44"/>
      <c r="K152" s="45"/>
      <c r="L152" s="46"/>
      <c r="M152" s="192"/>
      <c r="N152" s="138"/>
      <c r="O152" s="193"/>
      <c r="P152" s="108">
        <f t="shared" si="9"/>
        <v>1</v>
      </c>
      <c r="Q152" s="419">
        <f t="shared" si="11"/>
        <v>1</v>
      </c>
      <c r="R152" s="423"/>
      <c r="S152" s="426">
        <f t="shared" si="12"/>
        <v>0</v>
      </c>
      <c r="T152" s="183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</row>
    <row r="153" spans="1:236" ht="20" customHeight="1" thickBot="1" x14ac:dyDescent="0.25">
      <c r="A153" s="185">
        <v>311</v>
      </c>
      <c r="B153" s="153" t="s">
        <v>400</v>
      </c>
      <c r="C153" s="153" t="s">
        <v>510</v>
      </c>
      <c r="D153" s="153" t="s">
        <v>511</v>
      </c>
      <c r="E153" s="191">
        <v>4</v>
      </c>
      <c r="F153" s="197"/>
      <c r="G153" s="47"/>
      <c r="H153" s="48"/>
      <c r="I153" s="49"/>
      <c r="J153" s="50"/>
      <c r="K153" s="51"/>
      <c r="L153" s="52"/>
      <c r="M153" s="194"/>
      <c r="N153" s="139"/>
      <c r="O153" s="195">
        <v>1</v>
      </c>
      <c r="P153" s="196">
        <f t="shared" ref="P153:P158" si="13">SUM(F153:O153)</f>
        <v>1</v>
      </c>
      <c r="Q153" s="85">
        <f t="shared" si="11"/>
        <v>4</v>
      </c>
      <c r="R153" s="423"/>
      <c r="S153" s="426">
        <f t="shared" si="12"/>
        <v>0</v>
      </c>
      <c r="T153" s="183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</row>
    <row r="154" spans="1:236" ht="20" customHeight="1" thickBot="1" x14ac:dyDescent="0.25">
      <c r="A154" s="185">
        <v>312</v>
      </c>
      <c r="B154" s="153" t="s">
        <v>400</v>
      </c>
      <c r="C154" s="153" t="s">
        <v>512</v>
      </c>
      <c r="D154" s="153" t="s">
        <v>513</v>
      </c>
      <c r="E154" s="191">
        <v>3</v>
      </c>
      <c r="F154" s="198">
        <v>1</v>
      </c>
      <c r="G154" s="41"/>
      <c r="H154" s="42"/>
      <c r="I154" s="43"/>
      <c r="J154" s="44"/>
      <c r="K154" s="45"/>
      <c r="L154" s="46"/>
      <c r="M154" s="192"/>
      <c r="N154" s="138"/>
      <c r="O154" s="193"/>
      <c r="P154" s="108">
        <f t="shared" si="13"/>
        <v>1</v>
      </c>
      <c r="Q154" s="419">
        <f t="shared" si="11"/>
        <v>3</v>
      </c>
      <c r="R154" s="423"/>
      <c r="S154" s="426">
        <f t="shared" si="12"/>
        <v>0</v>
      </c>
      <c r="T154" s="183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</row>
    <row r="155" spans="1:236" ht="20" customHeight="1" thickBot="1" x14ac:dyDescent="0.25">
      <c r="A155" s="148">
        <v>313</v>
      </c>
      <c r="B155" s="153" t="s">
        <v>400</v>
      </c>
      <c r="C155" s="153" t="s">
        <v>514</v>
      </c>
      <c r="D155" s="153" t="s">
        <v>515</v>
      </c>
      <c r="E155" s="191">
        <v>3</v>
      </c>
      <c r="F155" s="198">
        <v>1</v>
      </c>
      <c r="G155" s="41"/>
      <c r="H155" s="42"/>
      <c r="I155" s="43"/>
      <c r="J155" s="44"/>
      <c r="K155" s="45"/>
      <c r="L155" s="46"/>
      <c r="M155" s="192"/>
      <c r="N155" s="138"/>
      <c r="O155" s="193"/>
      <c r="P155" s="108">
        <f t="shared" si="13"/>
        <v>1</v>
      </c>
      <c r="Q155" s="419">
        <f t="shared" si="11"/>
        <v>3</v>
      </c>
      <c r="R155" s="423"/>
      <c r="S155" s="426">
        <f t="shared" si="12"/>
        <v>0</v>
      </c>
      <c r="T155" s="183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</row>
    <row r="156" spans="1:236" ht="20" customHeight="1" thickBot="1" x14ac:dyDescent="0.25">
      <c r="A156" s="148">
        <v>314</v>
      </c>
      <c r="B156" s="153" t="s">
        <v>400</v>
      </c>
      <c r="C156" s="153" t="s">
        <v>516</v>
      </c>
      <c r="D156" s="153" t="s">
        <v>517</v>
      </c>
      <c r="E156" s="191">
        <v>2</v>
      </c>
      <c r="F156" s="198">
        <v>1</v>
      </c>
      <c r="G156" s="41"/>
      <c r="H156" s="42"/>
      <c r="I156" s="43"/>
      <c r="J156" s="44"/>
      <c r="K156" s="45"/>
      <c r="L156" s="46"/>
      <c r="M156" s="192"/>
      <c r="N156" s="138"/>
      <c r="O156" s="193">
        <v>1</v>
      </c>
      <c r="P156" s="108">
        <f t="shared" si="13"/>
        <v>2</v>
      </c>
      <c r="Q156" s="419">
        <f t="shared" si="11"/>
        <v>4</v>
      </c>
      <c r="R156" s="423"/>
      <c r="S156" s="426">
        <f t="shared" si="12"/>
        <v>0</v>
      </c>
      <c r="T156" s="183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</row>
    <row r="157" spans="1:236" ht="20" customHeight="1" thickBot="1" x14ac:dyDescent="0.25">
      <c r="A157" s="185">
        <v>315</v>
      </c>
      <c r="B157" s="153" t="s">
        <v>400</v>
      </c>
      <c r="C157" s="153" t="s">
        <v>518</v>
      </c>
      <c r="D157" s="153" t="s">
        <v>519</v>
      </c>
      <c r="E157" s="191">
        <v>2</v>
      </c>
      <c r="F157" s="198">
        <v>1</v>
      </c>
      <c r="G157" s="41"/>
      <c r="H157" s="42"/>
      <c r="I157" s="43"/>
      <c r="J157" s="44"/>
      <c r="K157" s="45"/>
      <c r="L157" s="46"/>
      <c r="M157" s="192"/>
      <c r="N157" s="138"/>
      <c r="O157" s="193">
        <v>1</v>
      </c>
      <c r="P157" s="108">
        <f t="shared" si="13"/>
        <v>2</v>
      </c>
      <c r="Q157" s="419">
        <f t="shared" si="11"/>
        <v>4</v>
      </c>
      <c r="R157" s="423"/>
      <c r="S157" s="426">
        <f t="shared" si="12"/>
        <v>0</v>
      </c>
      <c r="T157" s="183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</row>
    <row r="158" spans="1:236" ht="20" customHeight="1" thickBot="1" x14ac:dyDescent="0.25">
      <c r="A158" s="185">
        <v>316</v>
      </c>
      <c r="B158" s="153" t="s">
        <v>400</v>
      </c>
      <c r="C158" s="153" t="s">
        <v>520</v>
      </c>
      <c r="D158" s="153" t="s">
        <v>521</v>
      </c>
      <c r="E158" s="191">
        <v>2</v>
      </c>
      <c r="F158" s="198">
        <v>1</v>
      </c>
      <c r="G158" s="41"/>
      <c r="H158" s="42"/>
      <c r="I158" s="43"/>
      <c r="J158" s="44"/>
      <c r="K158" s="45"/>
      <c r="L158" s="46"/>
      <c r="M158" s="192"/>
      <c r="N158" s="138"/>
      <c r="O158" s="193">
        <v>1</v>
      </c>
      <c r="P158" s="108">
        <f t="shared" si="13"/>
        <v>2</v>
      </c>
      <c r="Q158" s="419">
        <f t="shared" si="11"/>
        <v>4</v>
      </c>
      <c r="R158" s="423"/>
      <c r="S158" s="426">
        <f t="shared" si="12"/>
        <v>0</v>
      </c>
      <c r="T158" s="183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</row>
    <row r="159" spans="1:236" ht="20" customHeight="1" thickBot="1" x14ac:dyDescent="0.25">
      <c r="A159" s="199">
        <v>320</v>
      </c>
      <c r="B159" s="153" t="s">
        <v>400</v>
      </c>
      <c r="C159" s="153" t="s">
        <v>524</v>
      </c>
      <c r="D159" s="153" t="s">
        <v>525</v>
      </c>
      <c r="E159" s="191">
        <v>1</v>
      </c>
      <c r="F159" s="198">
        <v>1</v>
      </c>
      <c r="G159" s="41"/>
      <c r="H159" s="42"/>
      <c r="I159" s="43"/>
      <c r="J159" s="44"/>
      <c r="K159" s="45"/>
      <c r="L159" s="46"/>
      <c r="M159" s="192"/>
      <c r="N159" s="138"/>
      <c r="O159" s="193"/>
      <c r="P159" s="108">
        <f t="shared" ref="P159:P162" si="14">SUM(F159:O159)</f>
        <v>1</v>
      </c>
      <c r="Q159" s="419">
        <f t="shared" si="11"/>
        <v>1</v>
      </c>
      <c r="R159" s="423"/>
      <c r="S159" s="426">
        <f t="shared" si="12"/>
        <v>0</v>
      </c>
      <c r="T159" s="183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</row>
    <row r="160" spans="1:236" ht="20" customHeight="1" thickBot="1" x14ac:dyDescent="0.25">
      <c r="A160" s="148">
        <v>324</v>
      </c>
      <c r="B160" s="153" t="s">
        <v>400</v>
      </c>
      <c r="C160" s="153" t="s">
        <v>522</v>
      </c>
      <c r="D160" s="153" t="s">
        <v>523</v>
      </c>
      <c r="E160" s="191">
        <v>2</v>
      </c>
      <c r="F160" s="198">
        <v>1</v>
      </c>
      <c r="G160" s="41"/>
      <c r="H160" s="42"/>
      <c r="I160" s="43"/>
      <c r="J160" s="44"/>
      <c r="K160" s="45"/>
      <c r="L160" s="46"/>
      <c r="M160" s="192"/>
      <c r="N160" s="138"/>
      <c r="O160" s="193"/>
      <c r="P160" s="108">
        <f t="shared" si="14"/>
        <v>1</v>
      </c>
      <c r="Q160" s="419">
        <f t="shared" si="11"/>
        <v>2</v>
      </c>
      <c r="R160" s="423"/>
      <c r="S160" s="426">
        <f t="shared" si="12"/>
        <v>0</v>
      </c>
      <c r="T160" s="183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</row>
    <row r="161" spans="1:236" ht="20" customHeight="1" thickBot="1" x14ac:dyDescent="0.25">
      <c r="A161" s="199">
        <v>325</v>
      </c>
      <c r="B161" s="153" t="s">
        <v>400</v>
      </c>
      <c r="C161" s="153" t="s">
        <v>526</v>
      </c>
      <c r="D161" s="153" t="s">
        <v>527</v>
      </c>
      <c r="E161" s="191">
        <v>1</v>
      </c>
      <c r="F161" s="198">
        <v>1</v>
      </c>
      <c r="G161" s="41"/>
      <c r="H161" s="42"/>
      <c r="I161" s="43"/>
      <c r="J161" s="44"/>
      <c r="K161" s="45"/>
      <c r="L161" s="46"/>
      <c r="M161" s="192"/>
      <c r="N161" s="138"/>
      <c r="O161" s="193"/>
      <c r="P161" s="108">
        <f t="shared" si="14"/>
        <v>1</v>
      </c>
      <c r="Q161" s="419">
        <f t="shared" si="11"/>
        <v>1</v>
      </c>
      <c r="R161" s="423"/>
      <c r="S161" s="426">
        <f t="shared" si="12"/>
        <v>0</v>
      </c>
      <c r="T161" s="183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</row>
    <row r="162" spans="1:236" ht="20" customHeight="1" thickBot="1" x14ac:dyDescent="0.25">
      <c r="A162" s="199">
        <v>326</v>
      </c>
      <c r="B162" s="153" t="s">
        <v>400</v>
      </c>
      <c r="C162" s="153" t="s">
        <v>528</v>
      </c>
      <c r="D162" s="153" t="s">
        <v>529</v>
      </c>
      <c r="E162" s="191">
        <v>1</v>
      </c>
      <c r="F162" s="198">
        <v>1</v>
      </c>
      <c r="G162" s="41"/>
      <c r="H162" s="42"/>
      <c r="I162" s="43"/>
      <c r="J162" s="44"/>
      <c r="K162" s="45"/>
      <c r="L162" s="46"/>
      <c r="M162" s="192"/>
      <c r="N162" s="138"/>
      <c r="O162" s="193"/>
      <c r="P162" s="108">
        <f t="shared" si="14"/>
        <v>1</v>
      </c>
      <c r="Q162" s="419">
        <f t="shared" ref="Q162:Q193" si="15">P162*E162</f>
        <v>1</v>
      </c>
      <c r="R162" s="423"/>
      <c r="S162" s="426">
        <f t="shared" si="12"/>
        <v>0</v>
      </c>
      <c r="T162" s="183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</row>
    <row r="163" spans="1:236" ht="20" customHeight="1" thickBot="1" x14ac:dyDescent="0.25">
      <c r="A163" s="148">
        <v>334</v>
      </c>
      <c r="B163" s="186" t="s">
        <v>70</v>
      </c>
      <c r="C163" s="187"/>
      <c r="D163" s="187"/>
      <c r="E163" s="188"/>
      <c r="F163" s="198">
        <f t="shared" ref="F163:O163" si="16">SUMPRODUCT($E$2:$E$162,F2:F162)</f>
        <v>121</v>
      </c>
      <c r="G163" s="41">
        <f t="shared" si="16"/>
        <v>84</v>
      </c>
      <c r="H163" s="42">
        <f t="shared" si="16"/>
        <v>41</v>
      </c>
      <c r="I163" s="43">
        <f t="shared" si="16"/>
        <v>53</v>
      </c>
      <c r="J163" s="44">
        <f t="shared" si="16"/>
        <v>0</v>
      </c>
      <c r="K163" s="45">
        <f t="shared" si="16"/>
        <v>200</v>
      </c>
      <c r="L163" s="46">
        <f t="shared" si="16"/>
        <v>29</v>
      </c>
      <c r="M163" s="192">
        <f t="shared" si="16"/>
        <v>24</v>
      </c>
      <c r="N163" s="138">
        <f t="shared" si="16"/>
        <v>0</v>
      </c>
      <c r="O163" s="193">
        <f t="shared" si="16"/>
        <v>143</v>
      </c>
      <c r="P163" s="189">
        <f>SUM(P2:P162)</f>
        <v>201</v>
      </c>
      <c r="Q163" s="190">
        <f>SUM(Q2:Q162)</f>
        <v>695</v>
      </c>
      <c r="R163" s="424"/>
      <c r="S163" s="434">
        <f t="shared" si="12"/>
        <v>0</v>
      </c>
      <c r="T163" s="184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</row>
    <row r="164" spans="1:236" ht="58" customHeight="1" thickBot="1" x14ac:dyDescent="0.25">
      <c r="P164" s="436" t="s">
        <v>758</v>
      </c>
      <c r="Q164" s="436"/>
      <c r="S164" s="435">
        <f>SUM(S2:S163)</f>
        <v>0</v>
      </c>
    </row>
  </sheetData>
  <autoFilter ref="A1:Q1" xr:uid="{00000000-0009-0000-0000-000001000000}"/>
  <mergeCells count="1">
    <mergeCell ref="P164:Q164"/>
  </mergeCells>
  <phoneticPr fontId="64" type="noConversion"/>
  <conditionalFormatting sqref="F2:O162">
    <cfRule type="cellIs" dxfId="4" priority="31" operator="greaterThan">
      <formula>0</formula>
    </cfRule>
  </conditionalFormatting>
  <conditionalFormatting sqref="F163:O163">
    <cfRule type="cellIs" dxfId="3" priority="3" operator="greaterThan">
      <formula>0</formula>
    </cfRule>
  </conditionalFormatting>
  <pageMargins left="0.75" right="0.75" top="1" bottom="1" header="0.5" footer="0.5"/>
  <pageSetup scale="10" orientation="portrait" r:id="rId1"/>
  <headerFooter>
    <oddFooter>&amp;L&amp;"Helvetica,Regular"&amp;11&amp;K000000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IB27"/>
  <sheetViews>
    <sheetView topLeftCell="C1" zoomScale="80" zoomScaleNormal="80" workbookViewId="0">
      <pane ySplit="1" topLeftCell="A2" activePane="bottomLeft" state="frozen"/>
      <selection activeCell="B3" sqref="B3"/>
      <selection pane="bottomLeft" activeCell="O29" sqref="O29"/>
    </sheetView>
  </sheetViews>
  <sheetFormatPr baseColWidth="10" defaultColWidth="9.5" defaultRowHeight="18" customHeight="1" outlineLevelCol="1" x14ac:dyDescent="0.2"/>
  <cols>
    <col min="1" max="1" width="4.625" style="106" hidden="1" customWidth="1" outlineLevel="1"/>
    <col min="2" max="2" width="8.625" style="2" hidden="1" customWidth="1" outlineLevel="1"/>
    <col min="3" max="3" width="16.5" style="1" bestFit="1" customWidth="1" collapsed="1"/>
    <col min="4" max="4" width="16.25" style="1" customWidth="1"/>
    <col min="5" max="5" width="12.75" style="1" customWidth="1"/>
    <col min="6" max="6" width="7.75" style="4" bestFit="1" customWidth="1"/>
    <col min="7" max="8" width="4.75" style="4" customWidth="1"/>
    <col min="9" max="9" width="5.375" style="4" bestFit="1" customWidth="1"/>
    <col min="10" max="16" width="4.75" style="4" customWidth="1"/>
    <col min="17" max="17" width="8.75" style="4" customWidth="1"/>
    <col min="18" max="18" width="9.375" style="4" customWidth="1"/>
    <col min="19" max="19" width="13.75" style="36" customWidth="1"/>
    <col min="20" max="20" width="15.5" style="1" customWidth="1"/>
    <col min="21" max="236" width="9.5" style="1" customWidth="1"/>
    <col min="237" max="16384" width="9.5" style="2"/>
  </cols>
  <sheetData>
    <row r="1" spans="1:236" ht="86" thickBot="1" x14ac:dyDescent="0.25">
      <c r="A1" s="517" t="s">
        <v>764</v>
      </c>
      <c r="B1" s="516" t="s">
        <v>766</v>
      </c>
      <c r="C1" s="553" t="s">
        <v>255</v>
      </c>
      <c r="D1" s="554" t="s">
        <v>1</v>
      </c>
      <c r="E1" s="554" t="s">
        <v>2</v>
      </c>
      <c r="F1" s="555" t="s">
        <v>530</v>
      </c>
      <c r="G1" s="546" t="s">
        <v>50</v>
      </c>
      <c r="H1" s="547" t="s">
        <v>51</v>
      </c>
      <c r="I1" s="548" t="s">
        <v>52</v>
      </c>
      <c r="J1" s="549" t="s">
        <v>53</v>
      </c>
      <c r="K1" s="550" t="s">
        <v>3</v>
      </c>
      <c r="L1" s="551" t="s">
        <v>4</v>
      </c>
      <c r="M1" s="69" t="s">
        <v>54</v>
      </c>
      <c r="N1" s="70" t="s">
        <v>55</v>
      </c>
      <c r="O1" s="110" t="s">
        <v>254</v>
      </c>
      <c r="P1" s="111" t="s">
        <v>286</v>
      </c>
      <c r="Q1" s="122" t="s">
        <v>531</v>
      </c>
      <c r="R1" s="122" t="s">
        <v>532</v>
      </c>
      <c r="S1" s="433" t="s">
        <v>756</v>
      </c>
      <c r="T1" s="425" t="s">
        <v>757</v>
      </c>
    </row>
    <row r="2" spans="1:236" s="6" customFormat="1" ht="20" customHeight="1" thickBot="1" x14ac:dyDescent="0.25">
      <c r="A2" s="517" t="s">
        <v>765</v>
      </c>
      <c r="B2" s="526" t="s">
        <v>767</v>
      </c>
      <c r="C2" s="556">
        <v>2018</v>
      </c>
      <c r="D2" s="556" t="s">
        <v>256</v>
      </c>
      <c r="E2" s="556" t="s">
        <v>257</v>
      </c>
      <c r="F2" s="557">
        <v>1</v>
      </c>
      <c r="G2" s="558"/>
      <c r="H2" s="559"/>
      <c r="I2" s="560">
        <v>1</v>
      </c>
      <c r="J2" s="561"/>
      <c r="K2" s="562"/>
      <c r="L2" s="563"/>
      <c r="M2" s="118"/>
      <c r="N2" s="119"/>
      <c r="O2" s="120"/>
      <c r="P2" s="121"/>
      <c r="Q2" s="66">
        <f t="shared" ref="Q2:Q16" si="0">SUM(G2:P2)</f>
        <v>1</v>
      </c>
      <c r="R2" s="443">
        <f t="shared" ref="R2:R25" si="1">Q2*F2</f>
        <v>1</v>
      </c>
      <c r="S2" s="444"/>
      <c r="T2" s="426">
        <f>S2*Q2</f>
        <v>0</v>
      </c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</row>
    <row r="3" spans="1:236" s="6" customFormat="1" ht="20" customHeight="1" thickBot="1" x14ac:dyDescent="0.25">
      <c r="A3" s="534" t="s">
        <v>761</v>
      </c>
      <c r="B3" s="519">
        <f>'1. Cheeta Holds'!S164</f>
        <v>0</v>
      </c>
      <c r="C3" s="149">
        <v>2018</v>
      </c>
      <c r="D3" s="149" t="s">
        <v>258</v>
      </c>
      <c r="E3" s="149" t="s">
        <v>259</v>
      </c>
      <c r="F3" s="40">
        <v>1</v>
      </c>
      <c r="G3" s="112"/>
      <c r="H3" s="113"/>
      <c r="I3" s="114">
        <v>1</v>
      </c>
      <c r="J3" s="115"/>
      <c r="K3" s="116"/>
      <c r="L3" s="117"/>
      <c r="M3" s="118"/>
      <c r="N3" s="119"/>
      <c r="O3" s="120"/>
      <c r="P3" s="121"/>
      <c r="Q3" s="66">
        <f t="shared" si="0"/>
        <v>1</v>
      </c>
      <c r="R3" s="108">
        <f t="shared" si="1"/>
        <v>1</v>
      </c>
      <c r="S3" s="445"/>
      <c r="T3" s="426">
        <f t="shared" ref="T3:T16" si="2">S3*Q3</f>
        <v>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</row>
    <row r="4" spans="1:236" s="6" customFormat="1" ht="20" customHeight="1" thickBot="1" x14ac:dyDescent="0.25">
      <c r="A4" s="522"/>
      <c r="B4" s="38"/>
      <c r="C4" s="149">
        <v>2018</v>
      </c>
      <c r="D4" s="149" t="s">
        <v>260</v>
      </c>
      <c r="E4" s="149" t="s">
        <v>261</v>
      </c>
      <c r="F4" s="40">
        <v>1</v>
      </c>
      <c r="G4" s="112"/>
      <c r="H4" s="113"/>
      <c r="I4" s="114">
        <v>1</v>
      </c>
      <c r="J4" s="115"/>
      <c r="K4" s="116"/>
      <c r="L4" s="117"/>
      <c r="M4" s="118"/>
      <c r="N4" s="119"/>
      <c r="O4" s="120"/>
      <c r="P4" s="121"/>
      <c r="Q4" s="66">
        <f t="shared" si="0"/>
        <v>1</v>
      </c>
      <c r="R4" s="108">
        <f t="shared" si="1"/>
        <v>1</v>
      </c>
      <c r="S4" s="445"/>
      <c r="T4" s="426">
        <f t="shared" si="2"/>
        <v>0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</row>
    <row r="5" spans="1:236" s="6" customFormat="1" ht="20" customHeight="1" thickBot="1" x14ac:dyDescent="0.25">
      <c r="A5" s="37"/>
      <c r="B5" s="38"/>
      <c r="C5" s="149">
        <v>2018</v>
      </c>
      <c r="D5" s="149" t="s">
        <v>262</v>
      </c>
      <c r="E5" s="149" t="s">
        <v>263</v>
      </c>
      <c r="F5" s="40">
        <v>1</v>
      </c>
      <c r="G5" s="112"/>
      <c r="H5" s="113"/>
      <c r="I5" s="114">
        <v>1</v>
      </c>
      <c r="J5" s="115"/>
      <c r="K5" s="116"/>
      <c r="L5" s="117"/>
      <c r="M5" s="118"/>
      <c r="N5" s="119"/>
      <c r="O5" s="120"/>
      <c r="P5" s="121"/>
      <c r="Q5" s="66">
        <f t="shared" si="0"/>
        <v>1</v>
      </c>
      <c r="R5" s="108">
        <f t="shared" si="1"/>
        <v>1</v>
      </c>
      <c r="S5" s="445"/>
      <c r="T5" s="426">
        <f t="shared" si="2"/>
        <v>0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</row>
    <row r="6" spans="1:236" s="6" customFormat="1" ht="20" customHeight="1" thickBot="1" x14ac:dyDescent="0.25">
      <c r="A6" s="538"/>
      <c r="B6" s="38"/>
      <c r="C6" s="149">
        <v>2018</v>
      </c>
      <c r="D6" s="149" t="s">
        <v>264</v>
      </c>
      <c r="E6" s="149" t="s">
        <v>265</v>
      </c>
      <c r="F6" s="40">
        <v>1</v>
      </c>
      <c r="G6" s="112"/>
      <c r="H6" s="113"/>
      <c r="I6" s="114">
        <v>1</v>
      </c>
      <c r="J6" s="115"/>
      <c r="K6" s="116"/>
      <c r="L6" s="117"/>
      <c r="M6" s="118"/>
      <c r="N6" s="119"/>
      <c r="O6" s="120"/>
      <c r="P6" s="121"/>
      <c r="Q6" s="66">
        <f t="shared" si="0"/>
        <v>1</v>
      </c>
      <c r="R6" s="108">
        <f t="shared" si="1"/>
        <v>1</v>
      </c>
      <c r="S6" s="445"/>
      <c r="T6" s="426">
        <f t="shared" si="2"/>
        <v>0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</row>
    <row r="7" spans="1:236" s="6" customFormat="1" ht="20" customHeight="1" thickBot="1" x14ac:dyDescent="0.25">
      <c r="A7" s="37"/>
      <c r="B7" s="38"/>
      <c r="C7" s="149">
        <v>2018</v>
      </c>
      <c r="D7" s="149" t="s">
        <v>266</v>
      </c>
      <c r="E7" s="149" t="s">
        <v>267</v>
      </c>
      <c r="F7" s="40">
        <v>1</v>
      </c>
      <c r="G7" s="112"/>
      <c r="H7" s="113"/>
      <c r="I7" s="114">
        <v>1</v>
      </c>
      <c r="J7" s="115"/>
      <c r="K7" s="116"/>
      <c r="L7" s="117"/>
      <c r="M7" s="118"/>
      <c r="N7" s="119"/>
      <c r="O7" s="120"/>
      <c r="P7" s="121"/>
      <c r="Q7" s="66">
        <f t="shared" si="0"/>
        <v>1</v>
      </c>
      <c r="R7" s="108">
        <f t="shared" si="1"/>
        <v>1</v>
      </c>
      <c r="S7" s="445"/>
      <c r="T7" s="426">
        <f t="shared" si="2"/>
        <v>0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</row>
    <row r="8" spans="1:236" s="6" customFormat="1" ht="20" customHeight="1" thickBot="1" x14ac:dyDescent="0.25">
      <c r="A8" s="37"/>
      <c r="B8" s="38"/>
      <c r="C8" s="149">
        <v>2018</v>
      </c>
      <c r="D8" s="149" t="s">
        <v>268</v>
      </c>
      <c r="E8" s="149" t="s">
        <v>269</v>
      </c>
      <c r="F8" s="40">
        <v>1</v>
      </c>
      <c r="G8" s="112"/>
      <c r="H8" s="113"/>
      <c r="I8" s="114"/>
      <c r="J8" s="115"/>
      <c r="K8" s="116"/>
      <c r="L8" s="117"/>
      <c r="M8" s="118"/>
      <c r="N8" s="119"/>
      <c r="O8" s="120">
        <v>1</v>
      </c>
      <c r="P8" s="121"/>
      <c r="Q8" s="66">
        <f t="shared" si="0"/>
        <v>1</v>
      </c>
      <c r="R8" s="108">
        <f t="shared" si="1"/>
        <v>1</v>
      </c>
      <c r="S8" s="445"/>
      <c r="T8" s="426">
        <f t="shared" si="2"/>
        <v>0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</row>
    <row r="9" spans="1:236" s="6" customFormat="1" ht="20" customHeight="1" thickBot="1" x14ac:dyDescent="0.25">
      <c r="A9" s="37"/>
      <c r="B9" s="38"/>
      <c r="C9" s="149">
        <v>2018</v>
      </c>
      <c r="D9" s="149" t="s">
        <v>270</v>
      </c>
      <c r="E9" s="149" t="s">
        <v>271</v>
      </c>
      <c r="F9" s="40">
        <v>1</v>
      </c>
      <c r="G9" s="112"/>
      <c r="H9" s="113"/>
      <c r="I9" s="114"/>
      <c r="J9" s="115"/>
      <c r="K9" s="116"/>
      <c r="L9" s="117"/>
      <c r="M9" s="118"/>
      <c r="N9" s="119"/>
      <c r="O9" s="120">
        <v>1</v>
      </c>
      <c r="P9" s="121"/>
      <c r="Q9" s="66">
        <f t="shared" si="0"/>
        <v>1</v>
      </c>
      <c r="R9" s="108">
        <f t="shared" si="1"/>
        <v>1</v>
      </c>
      <c r="S9" s="445"/>
      <c r="T9" s="426">
        <f t="shared" si="2"/>
        <v>0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</row>
    <row r="10" spans="1:236" s="6" customFormat="1" ht="20" customHeight="1" thickBot="1" x14ac:dyDescent="0.25">
      <c r="A10" s="37"/>
      <c r="B10" s="38"/>
      <c r="C10" s="149">
        <v>2018</v>
      </c>
      <c r="D10" s="149" t="s">
        <v>272</v>
      </c>
      <c r="E10" s="149" t="s">
        <v>273</v>
      </c>
      <c r="F10" s="40">
        <v>1</v>
      </c>
      <c r="G10" s="112"/>
      <c r="H10" s="113"/>
      <c r="I10" s="114"/>
      <c r="J10" s="115"/>
      <c r="K10" s="116"/>
      <c r="L10" s="117"/>
      <c r="M10" s="118"/>
      <c r="N10" s="119"/>
      <c r="O10" s="120">
        <v>1</v>
      </c>
      <c r="P10" s="121"/>
      <c r="Q10" s="66">
        <f t="shared" si="0"/>
        <v>1</v>
      </c>
      <c r="R10" s="108">
        <f t="shared" si="1"/>
        <v>1</v>
      </c>
      <c r="S10" s="445"/>
      <c r="T10" s="426">
        <f t="shared" si="2"/>
        <v>0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</row>
    <row r="11" spans="1:236" s="6" customFormat="1" ht="20" customHeight="1" thickBot="1" x14ac:dyDescent="0.25">
      <c r="A11" s="37"/>
      <c r="B11" s="38"/>
      <c r="C11" s="149">
        <v>2018</v>
      </c>
      <c r="D11" s="149" t="s">
        <v>274</v>
      </c>
      <c r="E11" s="149" t="s">
        <v>275</v>
      </c>
      <c r="F11" s="40">
        <v>1</v>
      </c>
      <c r="G11" s="112"/>
      <c r="H11" s="113"/>
      <c r="I11" s="114"/>
      <c r="J11" s="115"/>
      <c r="K11" s="116"/>
      <c r="L11" s="117"/>
      <c r="M11" s="118"/>
      <c r="N11" s="119"/>
      <c r="O11" s="120">
        <v>1</v>
      </c>
      <c r="P11" s="121"/>
      <c r="Q11" s="66">
        <f t="shared" si="0"/>
        <v>1</v>
      </c>
      <c r="R11" s="108">
        <f t="shared" si="1"/>
        <v>1</v>
      </c>
      <c r="S11" s="445"/>
      <c r="T11" s="426">
        <f t="shared" si="2"/>
        <v>0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</row>
    <row r="12" spans="1:236" s="6" customFormat="1" ht="20" customHeight="1" thickBot="1" x14ac:dyDescent="0.25">
      <c r="A12" s="37"/>
      <c r="B12" s="38"/>
      <c r="C12" s="149">
        <v>2018</v>
      </c>
      <c r="D12" s="149" t="s">
        <v>276</v>
      </c>
      <c r="E12" s="149" t="s">
        <v>277</v>
      </c>
      <c r="F12" s="40">
        <v>1</v>
      </c>
      <c r="G12" s="112"/>
      <c r="H12" s="113"/>
      <c r="I12" s="114"/>
      <c r="J12" s="115"/>
      <c r="K12" s="116"/>
      <c r="L12" s="117"/>
      <c r="M12" s="118"/>
      <c r="N12" s="119"/>
      <c r="O12" s="120">
        <v>1</v>
      </c>
      <c r="P12" s="121"/>
      <c r="Q12" s="66">
        <f t="shared" si="0"/>
        <v>1</v>
      </c>
      <c r="R12" s="108">
        <f t="shared" si="1"/>
        <v>1</v>
      </c>
      <c r="S12" s="445"/>
      <c r="T12" s="426">
        <f t="shared" si="2"/>
        <v>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</row>
    <row r="13" spans="1:236" s="6" customFormat="1" ht="20" customHeight="1" thickBot="1" x14ac:dyDescent="0.25">
      <c r="A13" s="37"/>
      <c r="B13" s="38"/>
      <c r="C13" s="149">
        <v>2018</v>
      </c>
      <c r="D13" s="149" t="s">
        <v>278</v>
      </c>
      <c r="E13" s="149" t="s">
        <v>279</v>
      </c>
      <c r="F13" s="40">
        <v>1</v>
      </c>
      <c r="G13" s="112"/>
      <c r="H13" s="113"/>
      <c r="I13" s="114"/>
      <c r="J13" s="115"/>
      <c r="K13" s="116"/>
      <c r="L13" s="117"/>
      <c r="M13" s="118"/>
      <c r="N13" s="119"/>
      <c r="O13" s="120">
        <v>1</v>
      </c>
      <c r="P13" s="121"/>
      <c r="Q13" s="66">
        <f t="shared" si="0"/>
        <v>1</v>
      </c>
      <c r="R13" s="108">
        <f t="shared" si="1"/>
        <v>1</v>
      </c>
      <c r="S13" s="445"/>
      <c r="T13" s="426">
        <f t="shared" si="2"/>
        <v>0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</row>
    <row r="14" spans="1:236" s="6" customFormat="1" ht="20" customHeight="1" thickBot="1" x14ac:dyDescent="0.25">
      <c r="A14" s="37"/>
      <c r="B14" s="38"/>
      <c r="C14" s="149">
        <v>2018</v>
      </c>
      <c r="D14" s="149" t="s">
        <v>280</v>
      </c>
      <c r="E14" s="149" t="s">
        <v>281</v>
      </c>
      <c r="F14" s="40">
        <v>1</v>
      </c>
      <c r="G14" s="112"/>
      <c r="H14" s="113"/>
      <c r="I14" s="114"/>
      <c r="J14" s="115"/>
      <c r="K14" s="116"/>
      <c r="L14" s="117"/>
      <c r="M14" s="118"/>
      <c r="N14" s="119"/>
      <c r="O14" s="120">
        <v>1</v>
      </c>
      <c r="P14" s="121"/>
      <c r="Q14" s="66">
        <f t="shared" si="0"/>
        <v>1</v>
      </c>
      <c r="R14" s="108">
        <f t="shared" si="1"/>
        <v>1</v>
      </c>
      <c r="S14" s="445"/>
      <c r="T14" s="426">
        <f t="shared" si="2"/>
        <v>0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</row>
    <row r="15" spans="1:236" s="6" customFormat="1" ht="20" customHeight="1" thickBot="1" x14ac:dyDescent="0.25">
      <c r="A15" s="37"/>
      <c r="B15" s="38"/>
      <c r="C15" s="149">
        <v>2018</v>
      </c>
      <c r="D15" s="149" t="s">
        <v>282</v>
      </c>
      <c r="E15" s="149" t="s">
        <v>283</v>
      </c>
      <c r="F15" s="40">
        <v>1</v>
      </c>
      <c r="G15" s="112"/>
      <c r="H15" s="113"/>
      <c r="I15" s="114"/>
      <c r="J15" s="115"/>
      <c r="K15" s="116"/>
      <c r="L15" s="117"/>
      <c r="M15" s="118"/>
      <c r="N15" s="119"/>
      <c r="O15" s="120">
        <v>1</v>
      </c>
      <c r="P15" s="121"/>
      <c r="Q15" s="66">
        <f t="shared" si="0"/>
        <v>1</v>
      </c>
      <c r="R15" s="108">
        <f t="shared" si="1"/>
        <v>1</v>
      </c>
      <c r="S15" s="445"/>
      <c r="T15" s="426">
        <f t="shared" si="2"/>
        <v>0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</row>
    <row r="16" spans="1:236" s="6" customFormat="1" ht="20" customHeight="1" thickBot="1" x14ac:dyDescent="0.25">
      <c r="A16" s="37"/>
      <c r="B16" s="38"/>
      <c r="C16" s="149">
        <v>2018</v>
      </c>
      <c r="D16" s="149" t="s">
        <v>284</v>
      </c>
      <c r="E16" s="149" t="s">
        <v>285</v>
      </c>
      <c r="F16" s="40">
        <v>1</v>
      </c>
      <c r="G16" s="112"/>
      <c r="H16" s="113"/>
      <c r="I16" s="114"/>
      <c r="J16" s="115"/>
      <c r="K16" s="116"/>
      <c r="L16" s="117"/>
      <c r="M16" s="118"/>
      <c r="N16" s="119"/>
      <c r="O16" s="120">
        <v>1</v>
      </c>
      <c r="P16" s="121"/>
      <c r="Q16" s="66">
        <f t="shared" si="0"/>
        <v>1</v>
      </c>
      <c r="R16" s="108">
        <f t="shared" si="1"/>
        <v>1</v>
      </c>
      <c r="S16" s="446"/>
      <c r="T16" s="426">
        <f t="shared" si="2"/>
        <v>0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</row>
    <row r="17" spans="2:236" ht="20" hidden="1" customHeight="1" x14ac:dyDescent="0.2">
      <c r="B17" s="32"/>
      <c r="C17" s="31" t="s">
        <v>33</v>
      </c>
      <c r="D17" s="33" t="s">
        <v>34</v>
      </c>
      <c r="E17" s="33" t="s">
        <v>35</v>
      </c>
      <c r="F17" s="22">
        <v>2</v>
      </c>
      <c r="G17" s="79"/>
      <c r="H17" s="23"/>
      <c r="I17" s="24"/>
      <c r="J17" s="25"/>
      <c r="K17" s="26"/>
      <c r="L17" s="27"/>
      <c r="M17" s="28"/>
      <c r="N17" s="80"/>
      <c r="O17" s="109"/>
      <c r="P17" s="109"/>
      <c r="Q17" s="66">
        <f t="shared" ref="Q17:Q25" si="3">SUM(G17:N17)</f>
        <v>0</v>
      </c>
      <c r="R17" s="29">
        <f t="shared" si="1"/>
        <v>0</v>
      </c>
      <c r="S17" s="439"/>
      <c r="T17" s="439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</row>
    <row r="18" spans="2:236" ht="20" hidden="1" customHeight="1" x14ac:dyDescent="0.2">
      <c r="B18" s="32"/>
      <c r="D18" s="34" t="s">
        <v>36</v>
      </c>
      <c r="E18" s="34" t="s">
        <v>37</v>
      </c>
      <c r="F18" s="15">
        <v>2</v>
      </c>
      <c r="G18" s="81"/>
      <c r="H18" s="16"/>
      <c r="I18" s="17"/>
      <c r="J18" s="18"/>
      <c r="K18" s="19"/>
      <c r="L18" s="20"/>
      <c r="M18" s="21"/>
      <c r="N18" s="82"/>
      <c r="O18" s="109"/>
      <c r="P18" s="109"/>
      <c r="Q18" s="66">
        <f t="shared" si="3"/>
        <v>0</v>
      </c>
      <c r="R18" s="29">
        <f t="shared" si="1"/>
        <v>0</v>
      </c>
      <c r="S18" s="438"/>
      <c r="T18" s="438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</row>
    <row r="19" spans="2:236" ht="20" hidden="1" customHeight="1" x14ac:dyDescent="0.2">
      <c r="B19" s="32"/>
      <c r="D19" s="34" t="s">
        <v>38</v>
      </c>
      <c r="E19" s="34" t="s">
        <v>39</v>
      </c>
      <c r="F19" s="15">
        <v>1</v>
      </c>
      <c r="G19" s="81"/>
      <c r="H19" s="16"/>
      <c r="I19" s="17"/>
      <c r="J19" s="18"/>
      <c r="K19" s="19"/>
      <c r="L19" s="20"/>
      <c r="M19" s="21"/>
      <c r="N19" s="82"/>
      <c r="O19" s="109"/>
      <c r="P19" s="109"/>
      <c r="Q19" s="66">
        <f t="shared" si="3"/>
        <v>0</v>
      </c>
      <c r="R19" s="29">
        <f t="shared" si="1"/>
        <v>0</v>
      </c>
      <c r="S19" s="438"/>
      <c r="T19" s="438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</row>
    <row r="20" spans="2:236" ht="20" hidden="1" customHeight="1" x14ac:dyDescent="0.2">
      <c r="B20" s="32"/>
      <c r="D20" s="34" t="s">
        <v>40</v>
      </c>
      <c r="E20" s="34" t="s">
        <v>41</v>
      </c>
      <c r="F20" s="15">
        <v>1</v>
      </c>
      <c r="G20" s="81"/>
      <c r="H20" s="16"/>
      <c r="I20" s="17"/>
      <c r="J20" s="18"/>
      <c r="K20" s="19"/>
      <c r="L20" s="20"/>
      <c r="M20" s="21"/>
      <c r="N20" s="82"/>
      <c r="O20" s="109"/>
      <c r="P20" s="109"/>
      <c r="Q20" s="66">
        <f t="shared" si="3"/>
        <v>0</v>
      </c>
      <c r="R20" s="29">
        <f t="shared" si="1"/>
        <v>0</v>
      </c>
      <c r="S20" s="438"/>
      <c r="T20" s="438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pans="2:236" ht="20" hidden="1" customHeight="1" x14ac:dyDescent="0.2">
      <c r="B21" s="32"/>
      <c r="D21" s="34" t="s">
        <v>42</v>
      </c>
      <c r="E21" s="34" t="s">
        <v>43</v>
      </c>
      <c r="F21" s="15">
        <v>2</v>
      </c>
      <c r="G21" s="81"/>
      <c r="H21" s="16"/>
      <c r="I21" s="17"/>
      <c r="J21" s="18"/>
      <c r="K21" s="19"/>
      <c r="L21" s="20"/>
      <c r="M21" s="21"/>
      <c r="N21" s="82"/>
      <c r="O21" s="109"/>
      <c r="P21" s="109"/>
      <c r="Q21" s="66">
        <f t="shared" si="3"/>
        <v>0</v>
      </c>
      <c r="R21" s="29">
        <f t="shared" si="1"/>
        <v>0</v>
      </c>
      <c r="S21" s="438"/>
      <c r="T21" s="438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pans="2:236" ht="20" hidden="1" customHeight="1" x14ac:dyDescent="0.2">
      <c r="B22" s="32"/>
      <c r="D22" s="34" t="s">
        <v>44</v>
      </c>
      <c r="E22" s="34" t="s">
        <v>45</v>
      </c>
      <c r="F22" s="15">
        <v>2</v>
      </c>
      <c r="G22" s="81"/>
      <c r="H22" s="16"/>
      <c r="I22" s="17"/>
      <c r="J22" s="18"/>
      <c r="K22" s="19"/>
      <c r="L22" s="20"/>
      <c r="M22" s="21"/>
      <c r="N22" s="82"/>
      <c r="O22" s="109"/>
      <c r="P22" s="109"/>
      <c r="Q22" s="66">
        <f t="shared" si="3"/>
        <v>0</v>
      </c>
      <c r="R22" s="29">
        <f t="shared" si="1"/>
        <v>0</v>
      </c>
      <c r="S22" s="438"/>
      <c r="T22" s="438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</row>
    <row r="23" spans="2:236" ht="20" hidden="1" customHeight="1" x14ac:dyDescent="0.2">
      <c r="B23" s="32"/>
      <c r="D23" s="34" t="s">
        <v>46</v>
      </c>
      <c r="E23" s="34" t="s">
        <v>47</v>
      </c>
      <c r="F23" s="15">
        <v>2</v>
      </c>
      <c r="G23" s="81"/>
      <c r="H23" s="16"/>
      <c r="I23" s="17"/>
      <c r="J23" s="18"/>
      <c r="K23" s="19"/>
      <c r="L23" s="20"/>
      <c r="M23" s="21"/>
      <c r="N23" s="82"/>
      <c r="O23" s="109"/>
      <c r="P23" s="109"/>
      <c r="Q23" s="66">
        <f t="shared" si="3"/>
        <v>0</v>
      </c>
      <c r="R23" s="29">
        <f t="shared" si="1"/>
        <v>0</v>
      </c>
      <c r="S23" s="438"/>
      <c r="T23" s="438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</row>
    <row r="24" spans="2:236" ht="20" hidden="1" customHeight="1" x14ac:dyDescent="0.2">
      <c r="B24" s="32"/>
      <c r="D24" s="34" t="s">
        <v>82</v>
      </c>
      <c r="E24" s="34" t="s">
        <v>83</v>
      </c>
      <c r="F24" s="15">
        <v>2</v>
      </c>
      <c r="G24" s="81"/>
      <c r="H24" s="16"/>
      <c r="I24" s="17"/>
      <c r="J24" s="18"/>
      <c r="K24" s="19"/>
      <c r="L24" s="20"/>
      <c r="M24" s="21"/>
      <c r="N24" s="82"/>
      <c r="O24" s="109"/>
      <c r="P24" s="109"/>
      <c r="Q24" s="66">
        <f t="shared" si="3"/>
        <v>0</v>
      </c>
      <c r="R24" s="29">
        <f t="shared" si="1"/>
        <v>0</v>
      </c>
      <c r="S24" s="438"/>
      <c r="T24" s="438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</row>
    <row r="25" spans="2:236" ht="20" hidden="1" customHeight="1" x14ac:dyDescent="0.2">
      <c r="B25" s="32"/>
      <c r="C25" s="30"/>
      <c r="D25" s="35" t="s">
        <v>48</v>
      </c>
      <c r="E25" s="35" t="s">
        <v>49</v>
      </c>
      <c r="F25" s="8">
        <v>3</v>
      </c>
      <c r="G25" s="83"/>
      <c r="H25" s="9"/>
      <c r="I25" s="10"/>
      <c r="J25" s="11"/>
      <c r="K25" s="12"/>
      <c r="L25" s="13"/>
      <c r="M25" s="14"/>
      <c r="N25" s="84"/>
      <c r="O25" s="109"/>
      <c r="P25" s="109"/>
      <c r="Q25" s="66">
        <f t="shared" si="3"/>
        <v>0</v>
      </c>
      <c r="R25" s="29">
        <f t="shared" si="1"/>
        <v>0</v>
      </c>
      <c r="S25" s="440"/>
      <c r="T25" s="440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</row>
    <row r="26" spans="2:236" ht="20" customHeight="1" thickBot="1" x14ac:dyDescent="0.25">
      <c r="C26" s="101" t="s">
        <v>70</v>
      </c>
      <c r="D26" s="102"/>
      <c r="E26" s="102"/>
      <c r="F26" s="103"/>
      <c r="G26" s="104">
        <f t="shared" ref="G26:P26" si="4">SUMPRODUCT($F$2:$F$16,G2:G16)</f>
        <v>0</v>
      </c>
      <c r="H26" s="104">
        <f t="shared" si="4"/>
        <v>0</v>
      </c>
      <c r="I26" s="104">
        <f t="shared" si="4"/>
        <v>6</v>
      </c>
      <c r="J26" s="104">
        <f t="shared" si="4"/>
        <v>0</v>
      </c>
      <c r="K26" s="104">
        <f t="shared" si="4"/>
        <v>0</v>
      </c>
      <c r="L26" s="104">
        <f t="shared" si="4"/>
        <v>0</v>
      </c>
      <c r="M26" s="104">
        <f t="shared" si="4"/>
        <v>0</v>
      </c>
      <c r="N26" s="104">
        <f t="shared" si="4"/>
        <v>0</v>
      </c>
      <c r="O26" s="104">
        <f t="shared" si="4"/>
        <v>9</v>
      </c>
      <c r="P26" s="104">
        <f t="shared" si="4"/>
        <v>0</v>
      </c>
      <c r="Q26" s="107">
        <f>SUM(Q2:Q16)</f>
        <v>15</v>
      </c>
      <c r="R26" s="105">
        <f>SUM(R2:R16)</f>
        <v>15</v>
      </c>
      <c r="S26" s="441"/>
      <c r="T26" s="44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</row>
    <row r="27" spans="2:236" ht="67" customHeight="1" thickBot="1" x14ac:dyDescent="0.25">
      <c r="R27" s="455" t="s">
        <v>758</v>
      </c>
      <c r="T27" s="454">
        <f>SUM(T2:T26)</f>
        <v>0</v>
      </c>
    </row>
  </sheetData>
  <phoneticPr fontId="64" type="noConversion"/>
  <pageMargins left="0.70866141732283472" right="0.70866141732283472" top="0.78740157480314965" bottom="0.78740157480314965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N58"/>
  <sheetViews>
    <sheetView zoomScale="80" zoomScaleNormal="80" workbookViewId="0">
      <pane xSplit="5" ySplit="1" topLeftCell="F49" activePane="bottomRight" state="frozen"/>
      <selection activeCell="B3" sqref="B3"/>
      <selection pane="topRight" activeCell="B3" sqref="B3"/>
      <selection pane="bottomLeft" activeCell="B3" sqref="B3"/>
      <selection pane="bottomRight" activeCell="O5" sqref="O5"/>
    </sheetView>
  </sheetViews>
  <sheetFormatPr baseColWidth="10" defaultColWidth="9.5" defaultRowHeight="18" customHeight="1" outlineLevelCol="1" x14ac:dyDescent="0.2"/>
  <cols>
    <col min="1" max="1" width="6.25" style="2" hidden="1" customWidth="1" outlineLevel="1"/>
    <col min="2" max="2" width="16.5" style="1" bestFit="1" customWidth="1" collapsed="1"/>
    <col min="3" max="3" width="16.25" style="1" customWidth="1"/>
    <col min="4" max="4" width="12.75" style="1" customWidth="1"/>
    <col min="5" max="5" width="7.75" style="4" bestFit="1" customWidth="1"/>
    <col min="6" max="16" width="5.5" style="4" customWidth="1"/>
    <col min="17" max="17" width="8.75" style="4" customWidth="1"/>
    <col min="18" max="18" width="9.375" style="4" customWidth="1"/>
    <col min="19" max="19" width="11.5" style="1" customWidth="1"/>
    <col min="20" max="20" width="13.875" style="1" customWidth="1"/>
    <col min="21" max="222" width="9.5" style="1" customWidth="1"/>
    <col min="223" max="16384" width="9.5" style="2"/>
  </cols>
  <sheetData>
    <row r="1" spans="1:222" ht="47.25" customHeight="1" thickBot="1" x14ac:dyDescent="0.25">
      <c r="A1" s="517" t="s">
        <v>764</v>
      </c>
      <c r="B1" s="564" t="s">
        <v>0</v>
      </c>
      <c r="C1" s="565" t="s">
        <v>1</v>
      </c>
      <c r="D1" s="565" t="s">
        <v>2</v>
      </c>
      <c r="E1" s="566" t="s">
        <v>533</v>
      </c>
      <c r="F1" s="546" t="s">
        <v>332</v>
      </c>
      <c r="G1" s="547" t="s">
        <v>333</v>
      </c>
      <c r="H1" s="548" t="s">
        <v>334</v>
      </c>
      <c r="I1" s="549" t="s">
        <v>335</v>
      </c>
      <c r="J1" s="567" t="s">
        <v>55</v>
      </c>
      <c r="K1" s="551" t="s">
        <v>4</v>
      </c>
      <c r="L1" s="552" t="s">
        <v>54</v>
      </c>
      <c r="M1" s="135" t="s">
        <v>336</v>
      </c>
      <c r="N1" s="136" t="s">
        <v>337</v>
      </c>
      <c r="O1" s="137" t="s">
        <v>338</v>
      </c>
      <c r="P1" s="162" t="s">
        <v>382</v>
      </c>
      <c r="Q1" s="103" t="s">
        <v>531</v>
      </c>
      <c r="R1" s="122" t="s">
        <v>534</v>
      </c>
      <c r="S1" s="453" t="s">
        <v>756</v>
      </c>
      <c r="T1" s="428" t="s">
        <v>757</v>
      </c>
    </row>
    <row r="2" spans="1:222" ht="20" customHeight="1" thickBot="1" x14ac:dyDescent="0.25">
      <c r="A2" s="523" t="s">
        <v>765</v>
      </c>
      <c r="B2" s="568" t="s">
        <v>233</v>
      </c>
      <c r="C2" s="569" t="s">
        <v>339</v>
      </c>
      <c r="D2" s="569" t="s">
        <v>117</v>
      </c>
      <c r="E2" s="570">
        <v>1</v>
      </c>
      <c r="F2" s="571">
        <v>1</v>
      </c>
      <c r="G2" s="572"/>
      <c r="H2" s="573"/>
      <c r="I2" s="574"/>
      <c r="J2" s="575"/>
      <c r="K2" s="575"/>
      <c r="L2" s="575">
        <v>1</v>
      </c>
      <c r="M2" s="139"/>
      <c r="N2" s="139"/>
      <c r="O2" s="160"/>
      <c r="P2" s="164" t="s">
        <v>383</v>
      </c>
      <c r="Q2" s="97">
        <f t="shared" ref="Q2:Q5" si="0">SUM(F2:P2)</f>
        <v>2</v>
      </c>
      <c r="R2" s="98">
        <f t="shared" ref="R2:R33" si="1">Q2*E2</f>
        <v>2</v>
      </c>
      <c r="S2" s="452"/>
      <c r="T2" s="427">
        <f>S2*Q2</f>
        <v>0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</row>
    <row r="3" spans="1:222" ht="20" customHeight="1" thickBot="1" x14ac:dyDescent="0.25">
      <c r="A3" s="533" t="s">
        <v>761</v>
      </c>
      <c r="B3" s="576" t="s">
        <v>233</v>
      </c>
      <c r="C3" s="153" t="s">
        <v>340</v>
      </c>
      <c r="D3" s="153" t="s">
        <v>118</v>
      </c>
      <c r="E3" s="88">
        <v>1</v>
      </c>
      <c r="F3" s="73">
        <v>1</v>
      </c>
      <c r="G3" s="41"/>
      <c r="H3" s="42"/>
      <c r="I3" s="133"/>
      <c r="J3" s="138"/>
      <c r="K3" s="138"/>
      <c r="L3" s="138">
        <v>1</v>
      </c>
      <c r="M3" s="138"/>
      <c r="N3" s="138"/>
      <c r="O3" s="141"/>
      <c r="P3" s="165" t="s">
        <v>383</v>
      </c>
      <c r="Q3" s="66">
        <f t="shared" si="0"/>
        <v>2</v>
      </c>
      <c r="R3" s="29">
        <f t="shared" si="1"/>
        <v>2</v>
      </c>
      <c r="S3" s="437"/>
      <c r="T3" s="427">
        <f t="shared" ref="T3:T56" si="2">S3*Q3</f>
        <v>0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</row>
    <row r="4" spans="1:222" ht="20" customHeight="1" x14ac:dyDescent="0.2">
      <c r="A4" s="521">
        <v>3</v>
      </c>
      <c r="B4" s="201" t="s">
        <v>234</v>
      </c>
      <c r="C4" s="153" t="s">
        <v>341</v>
      </c>
      <c r="D4" s="153" t="s">
        <v>119</v>
      </c>
      <c r="E4" s="88">
        <v>1</v>
      </c>
      <c r="F4" s="73">
        <v>1</v>
      </c>
      <c r="G4" s="41"/>
      <c r="H4" s="42"/>
      <c r="I4" s="133"/>
      <c r="J4" s="138"/>
      <c r="K4" s="138"/>
      <c r="L4" s="138">
        <v>1</v>
      </c>
      <c r="M4" s="138"/>
      <c r="N4" s="138"/>
      <c r="O4" s="141"/>
      <c r="P4" s="165" t="s">
        <v>383</v>
      </c>
      <c r="Q4" s="66">
        <f t="shared" si="0"/>
        <v>2</v>
      </c>
      <c r="R4" s="29">
        <f t="shared" si="1"/>
        <v>2</v>
      </c>
      <c r="S4" s="447"/>
      <c r="T4" s="427">
        <f t="shared" si="2"/>
        <v>0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</row>
    <row r="5" spans="1:222" ht="20" customHeight="1" x14ac:dyDescent="0.2">
      <c r="A5" s="148">
        <v>4</v>
      </c>
      <c r="B5" s="201" t="s">
        <v>234</v>
      </c>
      <c r="C5" s="153" t="s">
        <v>342</v>
      </c>
      <c r="D5" s="153" t="s">
        <v>120</v>
      </c>
      <c r="E5" s="88">
        <v>1</v>
      </c>
      <c r="F5" s="73">
        <v>1</v>
      </c>
      <c r="G5" s="41"/>
      <c r="H5" s="42"/>
      <c r="I5" s="133"/>
      <c r="J5" s="138"/>
      <c r="K5" s="138"/>
      <c r="L5" s="138">
        <v>1</v>
      </c>
      <c r="M5" s="138"/>
      <c r="N5" s="138"/>
      <c r="O5" s="141"/>
      <c r="P5" s="165" t="s">
        <v>383</v>
      </c>
      <c r="Q5" s="66">
        <f t="shared" si="0"/>
        <v>2</v>
      </c>
      <c r="R5" s="29">
        <f t="shared" si="1"/>
        <v>2</v>
      </c>
      <c r="S5" s="447"/>
      <c r="T5" s="427">
        <f t="shared" si="2"/>
        <v>0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</row>
    <row r="6" spans="1:222" ht="20" customHeight="1" x14ac:dyDescent="0.2">
      <c r="A6" s="537">
        <v>9</v>
      </c>
      <c r="B6" s="201" t="s">
        <v>235</v>
      </c>
      <c r="C6" s="153" t="s">
        <v>343</v>
      </c>
      <c r="D6" s="153" t="s">
        <v>121</v>
      </c>
      <c r="E6" s="88">
        <v>1</v>
      </c>
      <c r="F6" s="73"/>
      <c r="G6" s="41"/>
      <c r="H6" s="42"/>
      <c r="I6" s="133"/>
      <c r="J6" s="138"/>
      <c r="K6" s="138"/>
      <c r="L6" s="138">
        <v>1</v>
      </c>
      <c r="M6" s="138"/>
      <c r="N6" s="138"/>
      <c r="O6" s="141"/>
      <c r="P6" s="165" t="s">
        <v>383</v>
      </c>
      <c r="Q6" s="66">
        <f t="shared" ref="Q6:Q24" si="3">SUM(F6:P6)</f>
        <v>1</v>
      </c>
      <c r="R6" s="29">
        <f t="shared" si="1"/>
        <v>1</v>
      </c>
      <c r="S6" s="447"/>
      <c r="T6" s="427">
        <f t="shared" si="2"/>
        <v>0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</row>
    <row r="7" spans="1:222" ht="20" customHeight="1" x14ac:dyDescent="0.2">
      <c r="A7" s="148">
        <v>10</v>
      </c>
      <c r="B7" s="201" t="s">
        <v>235</v>
      </c>
      <c r="C7" s="153" t="s">
        <v>344</v>
      </c>
      <c r="D7" s="153" t="s">
        <v>122</v>
      </c>
      <c r="E7" s="88">
        <v>1</v>
      </c>
      <c r="F7" s="73"/>
      <c r="G7" s="41"/>
      <c r="H7" s="42"/>
      <c r="I7" s="133"/>
      <c r="J7" s="138"/>
      <c r="K7" s="138"/>
      <c r="L7" s="138">
        <v>1</v>
      </c>
      <c r="M7" s="138"/>
      <c r="N7" s="138"/>
      <c r="O7" s="141"/>
      <c r="P7" s="165" t="s">
        <v>383</v>
      </c>
      <c r="Q7" s="66">
        <f t="shared" si="3"/>
        <v>1</v>
      </c>
      <c r="R7" s="29">
        <f t="shared" si="1"/>
        <v>1</v>
      </c>
      <c r="S7" s="447"/>
      <c r="T7" s="427">
        <f t="shared" si="2"/>
        <v>0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</row>
    <row r="8" spans="1:222" ht="20" customHeight="1" x14ac:dyDescent="0.2">
      <c r="A8" s="148">
        <v>11</v>
      </c>
      <c r="B8" s="201" t="s">
        <v>235</v>
      </c>
      <c r="C8" s="153" t="s">
        <v>345</v>
      </c>
      <c r="D8" s="153" t="s">
        <v>123</v>
      </c>
      <c r="E8" s="88">
        <v>1</v>
      </c>
      <c r="F8" s="73"/>
      <c r="G8" s="41"/>
      <c r="H8" s="42"/>
      <c r="I8" s="133"/>
      <c r="J8" s="138"/>
      <c r="K8" s="138"/>
      <c r="L8" s="138">
        <v>1</v>
      </c>
      <c r="M8" s="138"/>
      <c r="N8" s="138"/>
      <c r="O8" s="141"/>
      <c r="P8" s="165" t="s">
        <v>383</v>
      </c>
      <c r="Q8" s="66">
        <f t="shared" si="3"/>
        <v>1</v>
      </c>
      <c r="R8" s="29">
        <f t="shared" si="1"/>
        <v>1</v>
      </c>
      <c r="S8" s="447"/>
      <c r="T8" s="427">
        <f t="shared" si="2"/>
        <v>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</row>
    <row r="9" spans="1:222" ht="20" customHeight="1" x14ac:dyDescent="0.2">
      <c r="A9" s="148">
        <v>12</v>
      </c>
      <c r="B9" s="201" t="s">
        <v>235</v>
      </c>
      <c r="C9" s="153" t="s">
        <v>346</v>
      </c>
      <c r="D9" s="153" t="s">
        <v>124</v>
      </c>
      <c r="E9" s="88">
        <v>1</v>
      </c>
      <c r="F9" s="73"/>
      <c r="G9" s="41"/>
      <c r="H9" s="42"/>
      <c r="I9" s="133"/>
      <c r="J9" s="138"/>
      <c r="K9" s="138"/>
      <c r="L9" s="138">
        <v>1</v>
      </c>
      <c r="M9" s="138"/>
      <c r="N9" s="138"/>
      <c r="O9" s="141"/>
      <c r="P9" s="165" t="s">
        <v>383</v>
      </c>
      <c r="Q9" s="66">
        <f t="shared" si="3"/>
        <v>1</v>
      </c>
      <c r="R9" s="29">
        <f t="shared" si="1"/>
        <v>1</v>
      </c>
      <c r="S9" s="447"/>
      <c r="T9" s="427">
        <f t="shared" si="2"/>
        <v>0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</row>
    <row r="10" spans="1:222" ht="20" customHeight="1" x14ac:dyDescent="0.2">
      <c r="A10" s="148">
        <v>13</v>
      </c>
      <c r="B10" s="201" t="s">
        <v>235</v>
      </c>
      <c r="C10" s="153" t="s">
        <v>347</v>
      </c>
      <c r="D10" s="153" t="s">
        <v>125</v>
      </c>
      <c r="E10" s="88">
        <v>1</v>
      </c>
      <c r="F10" s="73"/>
      <c r="G10" s="41"/>
      <c r="H10" s="42"/>
      <c r="I10" s="133"/>
      <c r="J10" s="138"/>
      <c r="K10" s="138"/>
      <c r="L10" s="138">
        <v>1</v>
      </c>
      <c r="M10" s="138"/>
      <c r="N10" s="138"/>
      <c r="O10" s="141"/>
      <c r="P10" s="165" t="s">
        <v>383</v>
      </c>
      <c r="Q10" s="66">
        <f t="shared" si="3"/>
        <v>1</v>
      </c>
      <c r="R10" s="29">
        <f t="shared" si="1"/>
        <v>1</v>
      </c>
      <c r="S10" s="447"/>
      <c r="T10" s="427">
        <f t="shared" si="2"/>
        <v>0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</row>
    <row r="11" spans="1:222" ht="20" customHeight="1" thickBot="1" x14ac:dyDescent="0.25">
      <c r="A11" s="148">
        <v>19</v>
      </c>
      <c r="B11" s="201" t="s">
        <v>236</v>
      </c>
      <c r="C11" s="153" t="s">
        <v>348</v>
      </c>
      <c r="D11" s="153" t="s">
        <v>126</v>
      </c>
      <c r="E11" s="88">
        <v>1</v>
      </c>
      <c r="F11" s="73"/>
      <c r="G11" s="41"/>
      <c r="H11" s="42"/>
      <c r="I11" s="133"/>
      <c r="J11" s="138"/>
      <c r="K11" s="138"/>
      <c r="L11" s="138">
        <v>1</v>
      </c>
      <c r="M11" s="138"/>
      <c r="N11" s="138"/>
      <c r="O11" s="141"/>
      <c r="P11" s="165" t="s">
        <v>383</v>
      </c>
      <c r="Q11" s="66">
        <f t="shared" si="3"/>
        <v>1</v>
      </c>
      <c r="R11" s="29">
        <f t="shared" si="1"/>
        <v>1</v>
      </c>
      <c r="S11" s="447"/>
      <c r="T11" s="427">
        <f t="shared" si="2"/>
        <v>0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</row>
    <row r="12" spans="1:222" ht="20" customHeight="1" x14ac:dyDescent="0.2">
      <c r="A12" s="148">
        <v>21</v>
      </c>
      <c r="B12" s="202" t="s">
        <v>237</v>
      </c>
      <c r="C12" s="150" t="s">
        <v>349</v>
      </c>
      <c r="D12" s="150" t="s">
        <v>241</v>
      </c>
      <c r="E12" s="87">
        <v>1</v>
      </c>
      <c r="F12" s="75"/>
      <c r="G12" s="59">
        <v>1</v>
      </c>
      <c r="H12" s="60"/>
      <c r="I12" s="134"/>
      <c r="J12" s="171" t="s">
        <v>383</v>
      </c>
      <c r="K12" s="172" t="s">
        <v>383</v>
      </c>
      <c r="L12" s="172" t="s">
        <v>383</v>
      </c>
      <c r="M12" s="172" t="s">
        <v>383</v>
      </c>
      <c r="N12" s="172" t="s">
        <v>383</v>
      </c>
      <c r="O12" s="172" t="s">
        <v>383</v>
      </c>
      <c r="P12" s="167" t="s">
        <v>383</v>
      </c>
      <c r="Q12" s="66">
        <f t="shared" si="3"/>
        <v>1</v>
      </c>
      <c r="R12" s="29">
        <f t="shared" si="1"/>
        <v>1</v>
      </c>
      <c r="S12" s="448"/>
      <c r="T12" s="427">
        <f t="shared" si="2"/>
        <v>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</row>
    <row r="13" spans="1:222" ht="20" customHeight="1" x14ac:dyDescent="0.2">
      <c r="A13" s="148">
        <v>22</v>
      </c>
      <c r="B13" s="202" t="s">
        <v>237</v>
      </c>
      <c r="C13" s="150" t="s">
        <v>350</v>
      </c>
      <c r="D13" s="150" t="s">
        <v>242</v>
      </c>
      <c r="E13" s="87">
        <v>1</v>
      </c>
      <c r="F13" s="75"/>
      <c r="G13" s="59">
        <v>1</v>
      </c>
      <c r="H13" s="60"/>
      <c r="I13" s="134"/>
      <c r="J13" s="173" t="s">
        <v>383</v>
      </c>
      <c r="K13" s="174" t="s">
        <v>383</v>
      </c>
      <c r="L13" s="174" t="s">
        <v>383</v>
      </c>
      <c r="M13" s="174" t="s">
        <v>383</v>
      </c>
      <c r="N13" s="174" t="s">
        <v>383</v>
      </c>
      <c r="O13" s="174" t="s">
        <v>383</v>
      </c>
      <c r="P13" s="168" t="s">
        <v>383</v>
      </c>
      <c r="Q13" s="66">
        <f t="shared" si="3"/>
        <v>1</v>
      </c>
      <c r="R13" s="29">
        <f t="shared" si="1"/>
        <v>1</v>
      </c>
      <c r="S13" s="448"/>
      <c r="T13" s="427">
        <f t="shared" si="2"/>
        <v>0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</row>
    <row r="14" spans="1:222" ht="20" customHeight="1" x14ac:dyDescent="0.2">
      <c r="A14" s="148">
        <v>23</v>
      </c>
      <c r="B14" s="202" t="s">
        <v>237</v>
      </c>
      <c r="C14" s="150" t="s">
        <v>351</v>
      </c>
      <c r="D14" s="150" t="s">
        <v>243</v>
      </c>
      <c r="E14" s="87">
        <v>1</v>
      </c>
      <c r="F14" s="75"/>
      <c r="G14" s="59">
        <v>1</v>
      </c>
      <c r="H14" s="60"/>
      <c r="I14" s="134"/>
      <c r="J14" s="173" t="s">
        <v>383</v>
      </c>
      <c r="K14" s="174" t="s">
        <v>383</v>
      </c>
      <c r="L14" s="175" t="s">
        <v>383</v>
      </c>
      <c r="M14" s="174" t="s">
        <v>383</v>
      </c>
      <c r="N14" s="174" t="s">
        <v>383</v>
      </c>
      <c r="O14" s="174" t="s">
        <v>383</v>
      </c>
      <c r="P14" s="168" t="s">
        <v>383</v>
      </c>
      <c r="Q14" s="66">
        <f t="shared" si="3"/>
        <v>1</v>
      </c>
      <c r="R14" s="29">
        <f t="shared" si="1"/>
        <v>1</v>
      </c>
      <c r="S14" s="448"/>
      <c r="T14" s="427">
        <f t="shared" si="2"/>
        <v>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</row>
    <row r="15" spans="1:222" ht="20" customHeight="1" x14ac:dyDescent="0.2">
      <c r="A15" s="148">
        <v>24</v>
      </c>
      <c r="B15" s="202" t="s">
        <v>237</v>
      </c>
      <c r="C15" s="150" t="s">
        <v>352</v>
      </c>
      <c r="D15" s="150" t="s">
        <v>244</v>
      </c>
      <c r="E15" s="87">
        <v>1</v>
      </c>
      <c r="F15" s="75"/>
      <c r="G15" s="59">
        <v>1</v>
      </c>
      <c r="H15" s="60"/>
      <c r="I15" s="134"/>
      <c r="J15" s="173" t="s">
        <v>383</v>
      </c>
      <c r="K15" s="174" t="s">
        <v>383</v>
      </c>
      <c r="L15" s="174" t="s">
        <v>383</v>
      </c>
      <c r="M15" s="174" t="s">
        <v>383</v>
      </c>
      <c r="N15" s="174" t="s">
        <v>383</v>
      </c>
      <c r="O15" s="174" t="s">
        <v>383</v>
      </c>
      <c r="P15" s="168" t="s">
        <v>383</v>
      </c>
      <c r="Q15" s="66">
        <f t="shared" si="3"/>
        <v>1</v>
      </c>
      <c r="R15" s="29">
        <f t="shared" si="1"/>
        <v>1</v>
      </c>
      <c r="S15" s="448"/>
      <c r="T15" s="427">
        <f t="shared" si="2"/>
        <v>0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</row>
    <row r="16" spans="1:222" ht="20" customHeight="1" thickBot="1" x14ac:dyDescent="0.25">
      <c r="A16" s="148">
        <v>25</v>
      </c>
      <c r="B16" s="202" t="s">
        <v>237</v>
      </c>
      <c r="C16" s="150" t="s">
        <v>353</v>
      </c>
      <c r="D16" s="150" t="s">
        <v>245</v>
      </c>
      <c r="E16" s="87">
        <v>1</v>
      </c>
      <c r="F16" s="75"/>
      <c r="G16" s="59">
        <v>1</v>
      </c>
      <c r="H16" s="60"/>
      <c r="I16" s="134"/>
      <c r="J16" s="176" t="s">
        <v>383</v>
      </c>
      <c r="K16" s="177" t="s">
        <v>383</v>
      </c>
      <c r="L16" s="177" t="s">
        <v>383</v>
      </c>
      <c r="M16" s="177" t="s">
        <v>383</v>
      </c>
      <c r="N16" s="177" t="s">
        <v>383</v>
      </c>
      <c r="O16" s="177" t="s">
        <v>383</v>
      </c>
      <c r="P16" s="169" t="s">
        <v>383</v>
      </c>
      <c r="Q16" s="66">
        <f t="shared" si="3"/>
        <v>1</v>
      </c>
      <c r="R16" s="29">
        <f t="shared" si="1"/>
        <v>1</v>
      </c>
      <c r="S16" s="448"/>
      <c r="T16" s="427">
        <f t="shared" si="2"/>
        <v>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</row>
    <row r="17" spans="1:222" ht="20" customHeight="1" x14ac:dyDescent="0.2">
      <c r="A17" s="148">
        <v>27</v>
      </c>
      <c r="B17" s="202" t="s">
        <v>238</v>
      </c>
      <c r="C17" s="150" t="s">
        <v>354</v>
      </c>
      <c r="D17" s="150" t="s">
        <v>246</v>
      </c>
      <c r="E17" s="87">
        <v>1</v>
      </c>
      <c r="F17" s="75"/>
      <c r="G17" s="59"/>
      <c r="H17" s="60">
        <v>1</v>
      </c>
      <c r="I17" s="134"/>
      <c r="J17" s="138"/>
      <c r="K17" s="138"/>
      <c r="L17" s="138">
        <v>1</v>
      </c>
      <c r="M17" s="138"/>
      <c r="N17" s="138"/>
      <c r="O17" s="141"/>
      <c r="P17" s="165" t="s">
        <v>383</v>
      </c>
      <c r="Q17" s="66">
        <f t="shared" si="3"/>
        <v>2</v>
      </c>
      <c r="R17" s="29">
        <f t="shared" si="1"/>
        <v>2</v>
      </c>
      <c r="S17" s="448"/>
      <c r="T17" s="427">
        <f t="shared" si="2"/>
        <v>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</row>
    <row r="18" spans="1:222" ht="20" customHeight="1" x14ac:dyDescent="0.2">
      <c r="A18" s="148">
        <v>28</v>
      </c>
      <c r="B18" s="202" t="s">
        <v>238</v>
      </c>
      <c r="C18" s="150" t="s">
        <v>355</v>
      </c>
      <c r="D18" s="150" t="s">
        <v>247</v>
      </c>
      <c r="E18" s="87">
        <v>1</v>
      </c>
      <c r="F18" s="75"/>
      <c r="G18" s="59"/>
      <c r="H18" s="60">
        <v>1</v>
      </c>
      <c r="I18" s="134"/>
      <c r="J18" s="138"/>
      <c r="K18" s="138"/>
      <c r="L18" s="138">
        <v>1</v>
      </c>
      <c r="M18" s="138"/>
      <c r="N18" s="138"/>
      <c r="O18" s="141"/>
      <c r="P18" s="165" t="s">
        <v>383</v>
      </c>
      <c r="Q18" s="66">
        <f t="shared" si="3"/>
        <v>2</v>
      </c>
      <c r="R18" s="29">
        <f t="shared" si="1"/>
        <v>2</v>
      </c>
      <c r="S18" s="448"/>
      <c r="T18" s="427">
        <f t="shared" si="2"/>
        <v>0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</row>
    <row r="19" spans="1:222" ht="20" customHeight="1" thickBot="1" x14ac:dyDescent="0.25">
      <c r="A19" s="148">
        <v>29</v>
      </c>
      <c r="B19" s="202" t="s">
        <v>238</v>
      </c>
      <c r="C19" s="150" t="s">
        <v>356</v>
      </c>
      <c r="D19" s="150" t="s">
        <v>248</v>
      </c>
      <c r="E19" s="87">
        <v>1</v>
      </c>
      <c r="F19" s="75"/>
      <c r="G19" s="59"/>
      <c r="H19" s="60">
        <v>1</v>
      </c>
      <c r="I19" s="134"/>
      <c r="J19" s="140"/>
      <c r="K19" s="140"/>
      <c r="L19" s="140">
        <v>1</v>
      </c>
      <c r="M19" s="140"/>
      <c r="N19" s="140"/>
      <c r="O19" s="142"/>
      <c r="P19" s="166" t="s">
        <v>383</v>
      </c>
      <c r="Q19" s="66">
        <f t="shared" si="3"/>
        <v>2</v>
      </c>
      <c r="R19" s="29">
        <f t="shared" si="1"/>
        <v>2</v>
      </c>
      <c r="S19" s="448"/>
      <c r="T19" s="427">
        <f t="shared" si="2"/>
        <v>0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</row>
    <row r="20" spans="1:222" ht="20" customHeight="1" thickBot="1" x14ac:dyDescent="0.25">
      <c r="A20" s="148">
        <v>30</v>
      </c>
      <c r="B20" s="202" t="s">
        <v>238</v>
      </c>
      <c r="C20" s="150" t="s">
        <v>357</v>
      </c>
      <c r="D20" s="150" t="s">
        <v>249</v>
      </c>
      <c r="E20" s="87">
        <v>1</v>
      </c>
      <c r="F20" s="75"/>
      <c r="G20" s="59"/>
      <c r="H20" s="60">
        <v>1</v>
      </c>
      <c r="I20" s="134"/>
      <c r="J20" s="178" t="s">
        <v>383</v>
      </c>
      <c r="K20" s="179" t="s">
        <v>383</v>
      </c>
      <c r="L20" s="179" t="s">
        <v>383</v>
      </c>
      <c r="M20" s="179" t="s">
        <v>383</v>
      </c>
      <c r="N20" s="179" t="s">
        <v>383</v>
      </c>
      <c r="O20" s="179" t="s">
        <v>383</v>
      </c>
      <c r="P20" s="170" t="s">
        <v>383</v>
      </c>
      <c r="Q20" s="66">
        <f t="shared" si="3"/>
        <v>1</v>
      </c>
      <c r="R20" s="29">
        <f t="shared" si="1"/>
        <v>1</v>
      </c>
      <c r="S20" s="448"/>
      <c r="T20" s="427">
        <f t="shared" si="2"/>
        <v>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</row>
    <row r="21" spans="1:222" ht="20" customHeight="1" x14ac:dyDescent="0.2">
      <c r="A21" s="148">
        <v>31</v>
      </c>
      <c r="B21" s="202" t="s">
        <v>238</v>
      </c>
      <c r="C21" s="150" t="s">
        <v>358</v>
      </c>
      <c r="D21" s="150" t="s">
        <v>250</v>
      </c>
      <c r="E21" s="87">
        <v>1</v>
      </c>
      <c r="F21" s="75"/>
      <c r="G21" s="59"/>
      <c r="H21" s="60"/>
      <c r="I21" s="134"/>
      <c r="J21" s="138"/>
      <c r="K21" s="138"/>
      <c r="L21" s="138">
        <v>1</v>
      </c>
      <c r="M21" s="138"/>
      <c r="N21" s="138"/>
      <c r="O21" s="141"/>
      <c r="P21" s="165" t="s">
        <v>383</v>
      </c>
      <c r="Q21" s="66">
        <f t="shared" si="3"/>
        <v>1</v>
      </c>
      <c r="R21" s="29">
        <f t="shared" si="1"/>
        <v>1</v>
      </c>
      <c r="S21" s="448"/>
      <c r="T21" s="427">
        <f t="shared" si="2"/>
        <v>0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</row>
    <row r="22" spans="1:222" ht="20" customHeight="1" thickBot="1" x14ac:dyDescent="0.25">
      <c r="A22" s="148">
        <v>32</v>
      </c>
      <c r="B22" s="202" t="s">
        <v>238</v>
      </c>
      <c r="C22" s="150" t="s">
        <v>359</v>
      </c>
      <c r="D22" s="150" t="s">
        <v>251</v>
      </c>
      <c r="E22" s="87">
        <v>1</v>
      </c>
      <c r="F22" s="75"/>
      <c r="G22" s="59"/>
      <c r="H22" s="60"/>
      <c r="I22" s="134"/>
      <c r="J22" s="138"/>
      <c r="K22" s="138"/>
      <c r="L22" s="138">
        <v>1</v>
      </c>
      <c r="M22" s="138"/>
      <c r="N22" s="138"/>
      <c r="O22" s="141"/>
      <c r="P22" s="165" t="s">
        <v>383</v>
      </c>
      <c r="Q22" s="66">
        <f t="shared" si="3"/>
        <v>1</v>
      </c>
      <c r="R22" s="29">
        <f t="shared" si="1"/>
        <v>1</v>
      </c>
      <c r="S22" s="448"/>
      <c r="T22" s="427">
        <f t="shared" si="2"/>
        <v>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</row>
    <row r="23" spans="1:222" ht="20" customHeight="1" thickBot="1" x14ac:dyDescent="0.25">
      <c r="A23" s="148">
        <v>33</v>
      </c>
      <c r="B23" s="202" t="s">
        <v>239</v>
      </c>
      <c r="C23" s="150" t="s">
        <v>360</v>
      </c>
      <c r="D23" s="150" t="s">
        <v>252</v>
      </c>
      <c r="E23" s="87">
        <v>1</v>
      </c>
      <c r="F23" s="75"/>
      <c r="G23" s="59">
        <v>2</v>
      </c>
      <c r="H23" s="60"/>
      <c r="I23" s="134">
        <v>1</v>
      </c>
      <c r="J23" s="178" t="s">
        <v>383</v>
      </c>
      <c r="K23" s="179" t="s">
        <v>383</v>
      </c>
      <c r="L23" s="179" t="s">
        <v>383</v>
      </c>
      <c r="M23" s="179" t="s">
        <v>383</v>
      </c>
      <c r="N23" s="179" t="s">
        <v>383</v>
      </c>
      <c r="O23" s="179" t="s">
        <v>383</v>
      </c>
      <c r="P23" s="170" t="s">
        <v>383</v>
      </c>
      <c r="Q23" s="66">
        <f t="shared" si="3"/>
        <v>3</v>
      </c>
      <c r="R23" s="29">
        <f t="shared" si="1"/>
        <v>3</v>
      </c>
      <c r="S23" s="448"/>
      <c r="T23" s="427">
        <f t="shared" si="2"/>
        <v>0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</row>
    <row r="24" spans="1:222" ht="20" customHeight="1" x14ac:dyDescent="0.2">
      <c r="A24" s="148">
        <v>34</v>
      </c>
      <c r="B24" s="153" t="s">
        <v>239</v>
      </c>
      <c r="C24" s="153" t="s">
        <v>289</v>
      </c>
      <c r="D24" s="153" t="s">
        <v>290</v>
      </c>
      <c r="E24" s="88">
        <v>1</v>
      </c>
      <c r="F24" s="73"/>
      <c r="G24" s="41">
        <v>1</v>
      </c>
      <c r="H24" s="42"/>
      <c r="I24" s="133"/>
      <c r="J24" s="138"/>
      <c r="K24" s="138"/>
      <c r="L24" s="138"/>
      <c r="M24" s="138"/>
      <c r="N24" s="138"/>
      <c r="O24" s="141"/>
      <c r="P24" s="165" t="s">
        <v>383</v>
      </c>
      <c r="Q24" s="66">
        <f t="shared" si="3"/>
        <v>1</v>
      </c>
      <c r="R24" s="29">
        <f t="shared" si="1"/>
        <v>1</v>
      </c>
      <c r="S24" s="448"/>
      <c r="T24" s="427">
        <f t="shared" si="2"/>
        <v>0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</row>
    <row r="25" spans="1:222" ht="19.25" customHeight="1" x14ac:dyDescent="0.2">
      <c r="A25" s="148">
        <v>35</v>
      </c>
      <c r="B25" s="153" t="s">
        <v>239</v>
      </c>
      <c r="C25" s="153" t="s">
        <v>291</v>
      </c>
      <c r="D25" s="153" t="s">
        <v>292</v>
      </c>
      <c r="E25" s="88">
        <v>1</v>
      </c>
      <c r="F25" s="73"/>
      <c r="G25" s="41">
        <v>1</v>
      </c>
      <c r="H25" s="42"/>
      <c r="I25" s="133">
        <v>1</v>
      </c>
      <c r="J25" s="138"/>
      <c r="K25" s="138"/>
      <c r="L25" s="138">
        <v>1</v>
      </c>
      <c r="M25" s="138">
        <v>1</v>
      </c>
      <c r="N25" s="138"/>
      <c r="O25" s="141"/>
      <c r="P25" s="165" t="s">
        <v>383</v>
      </c>
      <c r="Q25" s="66">
        <f t="shared" ref="Q25:Q56" si="4">SUM(F25:P25)</f>
        <v>4</v>
      </c>
      <c r="R25" s="29">
        <f t="shared" si="1"/>
        <v>4</v>
      </c>
      <c r="S25" s="448"/>
      <c r="T25" s="427">
        <f t="shared" si="2"/>
        <v>0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</row>
    <row r="26" spans="1:222" ht="20" customHeight="1" x14ac:dyDescent="0.2">
      <c r="A26" s="148">
        <v>36</v>
      </c>
      <c r="B26" s="153" t="s">
        <v>239</v>
      </c>
      <c r="C26" s="153" t="s">
        <v>293</v>
      </c>
      <c r="D26" s="153" t="s">
        <v>294</v>
      </c>
      <c r="E26" s="88">
        <v>1</v>
      </c>
      <c r="F26" s="73"/>
      <c r="G26" s="41">
        <v>1</v>
      </c>
      <c r="H26" s="42"/>
      <c r="I26" s="133">
        <v>1</v>
      </c>
      <c r="J26" s="138"/>
      <c r="K26" s="138"/>
      <c r="L26" s="138">
        <v>1</v>
      </c>
      <c r="M26" s="138">
        <v>1</v>
      </c>
      <c r="N26" s="138"/>
      <c r="O26" s="141"/>
      <c r="P26" s="165" t="s">
        <v>383</v>
      </c>
      <c r="Q26" s="66">
        <f t="shared" si="4"/>
        <v>4</v>
      </c>
      <c r="R26" s="29">
        <f t="shared" si="1"/>
        <v>4</v>
      </c>
      <c r="S26" s="448"/>
      <c r="T26" s="427">
        <f t="shared" si="2"/>
        <v>0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</row>
    <row r="27" spans="1:222" ht="20" customHeight="1" x14ac:dyDescent="0.2">
      <c r="A27" s="148">
        <v>37</v>
      </c>
      <c r="B27" s="153" t="s">
        <v>240</v>
      </c>
      <c r="C27" s="153" t="s">
        <v>361</v>
      </c>
      <c r="D27" s="153" t="s">
        <v>253</v>
      </c>
      <c r="E27" s="88">
        <v>1</v>
      </c>
      <c r="F27" s="73"/>
      <c r="G27" s="41">
        <v>1</v>
      </c>
      <c r="H27" s="42"/>
      <c r="I27" s="133"/>
      <c r="J27" s="138"/>
      <c r="K27" s="138"/>
      <c r="L27" s="138"/>
      <c r="M27" s="138"/>
      <c r="N27" s="138"/>
      <c r="O27" s="141"/>
      <c r="P27" s="165" t="s">
        <v>383</v>
      </c>
      <c r="Q27" s="66">
        <f t="shared" si="4"/>
        <v>1</v>
      </c>
      <c r="R27" s="29">
        <f t="shared" si="1"/>
        <v>1</v>
      </c>
      <c r="S27" s="448"/>
      <c r="T27" s="427">
        <f t="shared" si="2"/>
        <v>0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</row>
    <row r="28" spans="1:222" ht="20" customHeight="1" x14ac:dyDescent="0.2">
      <c r="A28" s="148">
        <v>38</v>
      </c>
      <c r="B28" s="153" t="s">
        <v>240</v>
      </c>
      <c r="C28" s="153" t="s">
        <v>295</v>
      </c>
      <c r="D28" s="153" t="s">
        <v>296</v>
      </c>
      <c r="E28" s="88">
        <v>1</v>
      </c>
      <c r="F28" s="73">
        <v>1</v>
      </c>
      <c r="G28" s="41"/>
      <c r="H28" s="42"/>
      <c r="I28" s="133"/>
      <c r="J28" s="138"/>
      <c r="K28" s="138"/>
      <c r="L28" s="138"/>
      <c r="M28" s="138"/>
      <c r="N28" s="138"/>
      <c r="O28" s="141"/>
      <c r="P28" s="165" t="s">
        <v>383</v>
      </c>
      <c r="Q28" s="66">
        <f t="shared" si="4"/>
        <v>1</v>
      </c>
      <c r="R28" s="29">
        <f t="shared" si="1"/>
        <v>1</v>
      </c>
      <c r="S28" s="448"/>
      <c r="T28" s="427">
        <f t="shared" si="2"/>
        <v>0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</row>
    <row r="29" spans="1:222" ht="20" customHeight="1" x14ac:dyDescent="0.2">
      <c r="A29" s="148">
        <v>40</v>
      </c>
      <c r="B29" s="153" t="s">
        <v>240</v>
      </c>
      <c r="C29" s="153" t="s">
        <v>297</v>
      </c>
      <c r="D29" s="153" t="s">
        <v>298</v>
      </c>
      <c r="E29" s="88">
        <v>1</v>
      </c>
      <c r="F29" s="73">
        <v>1</v>
      </c>
      <c r="G29" s="41">
        <v>1</v>
      </c>
      <c r="H29" s="42"/>
      <c r="I29" s="133"/>
      <c r="J29" s="138"/>
      <c r="K29" s="138"/>
      <c r="L29" s="138"/>
      <c r="M29" s="138"/>
      <c r="N29" s="138"/>
      <c r="O29" s="141"/>
      <c r="P29" s="165" t="s">
        <v>383</v>
      </c>
      <c r="Q29" s="66">
        <f t="shared" si="4"/>
        <v>2</v>
      </c>
      <c r="R29" s="29">
        <f t="shared" si="1"/>
        <v>2</v>
      </c>
      <c r="S29" s="448"/>
      <c r="T29" s="427">
        <f t="shared" si="2"/>
        <v>0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</row>
    <row r="30" spans="1:222" ht="20" customHeight="1" x14ac:dyDescent="0.2">
      <c r="A30" s="148">
        <v>41</v>
      </c>
      <c r="B30" s="153" t="s">
        <v>240</v>
      </c>
      <c r="C30" s="153" t="s">
        <v>299</v>
      </c>
      <c r="D30" s="153" t="s">
        <v>300</v>
      </c>
      <c r="E30" s="88">
        <v>1</v>
      </c>
      <c r="F30" s="73">
        <v>2</v>
      </c>
      <c r="G30" s="41"/>
      <c r="H30" s="42"/>
      <c r="I30" s="133"/>
      <c r="J30" s="138"/>
      <c r="K30" s="138"/>
      <c r="L30" s="138"/>
      <c r="M30" s="138"/>
      <c r="N30" s="138"/>
      <c r="O30" s="141"/>
      <c r="P30" s="165" t="s">
        <v>383</v>
      </c>
      <c r="Q30" s="66">
        <f t="shared" si="4"/>
        <v>2</v>
      </c>
      <c r="R30" s="29">
        <f t="shared" si="1"/>
        <v>2</v>
      </c>
      <c r="S30" s="448"/>
      <c r="T30" s="427">
        <f t="shared" si="2"/>
        <v>0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</row>
    <row r="31" spans="1:222" ht="20" customHeight="1" x14ac:dyDescent="0.2">
      <c r="A31" s="148">
        <v>42</v>
      </c>
      <c r="B31" s="153" t="s">
        <v>362</v>
      </c>
      <c r="C31" s="153" t="s">
        <v>301</v>
      </c>
      <c r="D31" s="153" t="s">
        <v>302</v>
      </c>
      <c r="E31" s="88">
        <v>1</v>
      </c>
      <c r="F31" s="73"/>
      <c r="G31" s="41"/>
      <c r="H31" s="42"/>
      <c r="I31" s="133"/>
      <c r="J31" s="138"/>
      <c r="K31" s="138"/>
      <c r="L31" s="138"/>
      <c r="M31" s="138">
        <v>1</v>
      </c>
      <c r="N31" s="138"/>
      <c r="O31" s="141"/>
      <c r="P31" s="165" t="s">
        <v>383</v>
      </c>
      <c r="Q31" s="66">
        <f t="shared" si="4"/>
        <v>1</v>
      </c>
      <c r="R31" s="29">
        <f t="shared" si="1"/>
        <v>1</v>
      </c>
      <c r="S31" s="448"/>
      <c r="T31" s="427">
        <f t="shared" si="2"/>
        <v>0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</row>
    <row r="32" spans="1:222" ht="20" customHeight="1" x14ac:dyDescent="0.2">
      <c r="A32" s="148">
        <v>43</v>
      </c>
      <c r="B32" s="153" t="s">
        <v>362</v>
      </c>
      <c r="C32" s="153" t="s">
        <v>303</v>
      </c>
      <c r="D32" s="153" t="s">
        <v>304</v>
      </c>
      <c r="E32" s="88">
        <v>1</v>
      </c>
      <c r="F32" s="73"/>
      <c r="G32" s="41"/>
      <c r="H32" s="42"/>
      <c r="I32" s="133"/>
      <c r="J32" s="138"/>
      <c r="K32" s="138"/>
      <c r="L32" s="138"/>
      <c r="M32" s="138">
        <v>1</v>
      </c>
      <c r="N32" s="138"/>
      <c r="O32" s="141"/>
      <c r="P32" s="165" t="s">
        <v>383</v>
      </c>
      <c r="Q32" s="66">
        <f t="shared" si="4"/>
        <v>1</v>
      </c>
      <c r="R32" s="29">
        <f t="shared" si="1"/>
        <v>1</v>
      </c>
      <c r="S32" s="448"/>
      <c r="T32" s="427">
        <f t="shared" si="2"/>
        <v>0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</row>
    <row r="33" spans="1:222" ht="20" customHeight="1" x14ac:dyDescent="0.2">
      <c r="A33" s="148">
        <v>44</v>
      </c>
      <c r="B33" s="153" t="s">
        <v>362</v>
      </c>
      <c r="C33" s="153" t="s">
        <v>305</v>
      </c>
      <c r="D33" s="153" t="s">
        <v>306</v>
      </c>
      <c r="E33" s="88">
        <v>1</v>
      </c>
      <c r="F33" s="73"/>
      <c r="G33" s="41"/>
      <c r="H33" s="42"/>
      <c r="I33" s="133"/>
      <c r="J33" s="138"/>
      <c r="K33" s="138"/>
      <c r="L33" s="138"/>
      <c r="M33" s="138">
        <v>1</v>
      </c>
      <c r="N33" s="138"/>
      <c r="O33" s="141"/>
      <c r="P33" s="165" t="s">
        <v>383</v>
      </c>
      <c r="Q33" s="66">
        <f t="shared" si="4"/>
        <v>1</v>
      </c>
      <c r="R33" s="29">
        <f t="shared" si="1"/>
        <v>1</v>
      </c>
      <c r="S33" s="448"/>
      <c r="T33" s="427">
        <f t="shared" si="2"/>
        <v>0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</row>
    <row r="34" spans="1:222" ht="20" customHeight="1" x14ac:dyDescent="0.2">
      <c r="A34" s="148">
        <v>45</v>
      </c>
      <c r="B34" s="153" t="s">
        <v>362</v>
      </c>
      <c r="C34" s="153" t="s">
        <v>307</v>
      </c>
      <c r="D34" s="153" t="s">
        <v>308</v>
      </c>
      <c r="E34" s="88">
        <v>1</v>
      </c>
      <c r="F34" s="73"/>
      <c r="G34" s="41"/>
      <c r="H34" s="42"/>
      <c r="I34" s="133"/>
      <c r="J34" s="138"/>
      <c r="K34" s="138"/>
      <c r="L34" s="138">
        <v>1</v>
      </c>
      <c r="M34" s="138">
        <v>1</v>
      </c>
      <c r="N34" s="138"/>
      <c r="O34" s="141"/>
      <c r="P34" s="165" t="s">
        <v>383</v>
      </c>
      <c r="Q34" s="66">
        <f t="shared" si="4"/>
        <v>2</v>
      </c>
      <c r="R34" s="29">
        <f t="shared" ref="R34:R56" si="5">Q34*E34</f>
        <v>2</v>
      </c>
      <c r="S34" s="448"/>
      <c r="T34" s="427">
        <f t="shared" si="2"/>
        <v>0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</row>
    <row r="35" spans="1:222" ht="20" customHeight="1" x14ac:dyDescent="0.2">
      <c r="A35" s="148">
        <v>46</v>
      </c>
      <c r="B35" s="153" t="s">
        <v>362</v>
      </c>
      <c r="C35" s="153" t="s">
        <v>309</v>
      </c>
      <c r="D35" s="153" t="s">
        <v>310</v>
      </c>
      <c r="E35" s="88">
        <v>1</v>
      </c>
      <c r="F35" s="73"/>
      <c r="G35" s="41"/>
      <c r="H35" s="42"/>
      <c r="I35" s="133"/>
      <c r="J35" s="138"/>
      <c r="K35" s="138"/>
      <c r="L35" s="138"/>
      <c r="M35" s="138">
        <v>1</v>
      </c>
      <c r="N35" s="140"/>
      <c r="O35" s="142"/>
      <c r="P35" s="166" t="s">
        <v>383</v>
      </c>
      <c r="Q35" s="66">
        <f t="shared" si="4"/>
        <v>1</v>
      </c>
      <c r="R35" s="29">
        <f t="shared" si="5"/>
        <v>1</v>
      </c>
      <c r="S35" s="448"/>
      <c r="T35" s="427">
        <f t="shared" si="2"/>
        <v>0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</row>
    <row r="36" spans="1:222" ht="20" customHeight="1" x14ac:dyDescent="0.2">
      <c r="A36" s="148">
        <v>52</v>
      </c>
      <c r="B36" s="153" t="s">
        <v>363</v>
      </c>
      <c r="C36" s="153" t="s">
        <v>311</v>
      </c>
      <c r="D36" s="153" t="s">
        <v>312</v>
      </c>
      <c r="E36" s="88">
        <v>1</v>
      </c>
      <c r="F36" s="73"/>
      <c r="G36" s="41"/>
      <c r="H36" s="42"/>
      <c r="I36" s="133"/>
      <c r="J36" s="138"/>
      <c r="K36" s="138"/>
      <c r="L36" s="138">
        <v>1</v>
      </c>
      <c r="M36" s="141"/>
      <c r="N36" s="140"/>
      <c r="O36" s="142"/>
      <c r="P36" s="168" t="s">
        <v>383</v>
      </c>
      <c r="Q36" s="66">
        <f t="shared" ref="Q36:Q40" si="6">SUM(F36:P36)</f>
        <v>1</v>
      </c>
      <c r="R36" s="29">
        <f t="shared" si="5"/>
        <v>1</v>
      </c>
      <c r="S36" s="448"/>
      <c r="T36" s="427">
        <f t="shared" si="2"/>
        <v>0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</row>
    <row r="37" spans="1:222" ht="20" customHeight="1" x14ac:dyDescent="0.2">
      <c r="A37" s="148">
        <v>53</v>
      </c>
      <c r="B37" s="153" t="s">
        <v>363</v>
      </c>
      <c r="C37" s="153" t="s">
        <v>313</v>
      </c>
      <c r="D37" s="153" t="s">
        <v>314</v>
      </c>
      <c r="E37" s="88">
        <v>1</v>
      </c>
      <c r="F37" s="73"/>
      <c r="G37" s="41"/>
      <c r="H37" s="42"/>
      <c r="I37" s="133"/>
      <c r="J37" s="138"/>
      <c r="K37" s="138"/>
      <c r="L37" s="138">
        <v>1</v>
      </c>
      <c r="M37" s="141"/>
      <c r="N37" s="140"/>
      <c r="O37" s="142"/>
      <c r="P37" s="168" t="s">
        <v>383</v>
      </c>
      <c r="Q37" s="66">
        <f t="shared" si="6"/>
        <v>1</v>
      </c>
      <c r="R37" s="29">
        <f t="shared" si="5"/>
        <v>1</v>
      </c>
      <c r="S37" s="448"/>
      <c r="T37" s="427">
        <f t="shared" si="2"/>
        <v>0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</row>
    <row r="38" spans="1:222" ht="20" customHeight="1" x14ac:dyDescent="0.2">
      <c r="A38" s="148">
        <v>54</v>
      </c>
      <c r="B38" s="153" t="s">
        <v>363</v>
      </c>
      <c r="C38" s="153" t="s">
        <v>315</v>
      </c>
      <c r="D38" s="153" t="s">
        <v>316</v>
      </c>
      <c r="E38" s="88">
        <v>1</v>
      </c>
      <c r="F38" s="73"/>
      <c r="G38" s="41"/>
      <c r="H38" s="42"/>
      <c r="I38" s="133"/>
      <c r="J38" s="138"/>
      <c r="K38" s="138"/>
      <c r="L38" s="138">
        <v>1</v>
      </c>
      <c r="M38" s="141"/>
      <c r="N38" s="140"/>
      <c r="O38" s="142"/>
      <c r="P38" s="168" t="s">
        <v>383</v>
      </c>
      <c r="Q38" s="66">
        <f t="shared" si="6"/>
        <v>1</v>
      </c>
      <c r="R38" s="29">
        <f t="shared" si="5"/>
        <v>1</v>
      </c>
      <c r="S38" s="448"/>
      <c r="T38" s="427">
        <f t="shared" si="2"/>
        <v>0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</row>
    <row r="39" spans="1:222" ht="20" customHeight="1" x14ac:dyDescent="0.2">
      <c r="A39" s="148">
        <v>55</v>
      </c>
      <c r="B39" s="153" t="s">
        <v>363</v>
      </c>
      <c r="C39" s="153" t="s">
        <v>317</v>
      </c>
      <c r="D39" s="153" t="s">
        <v>318</v>
      </c>
      <c r="E39" s="88">
        <v>1</v>
      </c>
      <c r="F39" s="73"/>
      <c r="G39" s="41"/>
      <c r="H39" s="42"/>
      <c r="I39" s="133"/>
      <c r="J39" s="138"/>
      <c r="K39" s="138"/>
      <c r="L39" s="138">
        <v>1</v>
      </c>
      <c r="M39" s="141"/>
      <c r="N39" s="140"/>
      <c r="O39" s="142"/>
      <c r="P39" s="168" t="s">
        <v>383</v>
      </c>
      <c r="Q39" s="66">
        <f t="shared" si="6"/>
        <v>1</v>
      </c>
      <c r="R39" s="29">
        <f t="shared" si="5"/>
        <v>1</v>
      </c>
      <c r="S39" s="448"/>
      <c r="T39" s="427">
        <f t="shared" si="2"/>
        <v>0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</row>
    <row r="40" spans="1:222" ht="20" customHeight="1" thickBot="1" x14ac:dyDescent="0.25">
      <c r="A40" s="148">
        <v>56</v>
      </c>
      <c r="B40" s="153" t="s">
        <v>363</v>
      </c>
      <c r="C40" s="153" t="s">
        <v>319</v>
      </c>
      <c r="D40" s="153" t="s">
        <v>320</v>
      </c>
      <c r="E40" s="88">
        <v>1</v>
      </c>
      <c r="F40" s="73"/>
      <c r="G40" s="41"/>
      <c r="H40" s="42"/>
      <c r="I40" s="133"/>
      <c r="J40" s="138"/>
      <c r="K40" s="138"/>
      <c r="L40" s="138">
        <v>1</v>
      </c>
      <c r="M40" s="141"/>
      <c r="N40" s="140"/>
      <c r="O40" s="142"/>
      <c r="P40" s="168" t="s">
        <v>383</v>
      </c>
      <c r="Q40" s="66">
        <f t="shared" si="6"/>
        <v>1</v>
      </c>
      <c r="R40" s="29">
        <f t="shared" si="5"/>
        <v>1</v>
      </c>
      <c r="S40" s="448"/>
      <c r="T40" s="427">
        <f t="shared" si="2"/>
        <v>0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</row>
    <row r="41" spans="1:222" ht="20" customHeight="1" x14ac:dyDescent="0.2">
      <c r="A41" s="148">
        <v>57</v>
      </c>
      <c r="B41" s="153" t="s">
        <v>363</v>
      </c>
      <c r="C41" s="153" t="s">
        <v>364</v>
      </c>
      <c r="D41" s="153" t="s">
        <v>365</v>
      </c>
      <c r="E41" s="88">
        <v>1</v>
      </c>
      <c r="F41" s="73"/>
      <c r="G41" s="41">
        <v>1</v>
      </c>
      <c r="H41" s="42">
        <v>1</v>
      </c>
      <c r="I41" s="43"/>
      <c r="J41" s="138"/>
      <c r="K41" s="138"/>
      <c r="L41" s="138"/>
      <c r="M41" s="141"/>
      <c r="N41" s="140"/>
      <c r="O41" s="142"/>
      <c r="P41" s="167" t="s">
        <v>383</v>
      </c>
      <c r="Q41" s="66">
        <f t="shared" si="4"/>
        <v>2</v>
      </c>
      <c r="R41" s="29">
        <f t="shared" si="5"/>
        <v>2</v>
      </c>
      <c r="S41" s="448"/>
      <c r="T41" s="427">
        <f t="shared" si="2"/>
        <v>0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</row>
    <row r="42" spans="1:222" ht="20" customHeight="1" x14ac:dyDescent="0.2">
      <c r="A42" s="148">
        <v>58</v>
      </c>
      <c r="B42" s="153" t="s">
        <v>363</v>
      </c>
      <c r="C42" s="153" t="s">
        <v>366</v>
      </c>
      <c r="D42" s="153" t="s">
        <v>367</v>
      </c>
      <c r="E42" s="88">
        <v>1</v>
      </c>
      <c r="F42" s="73"/>
      <c r="G42" s="41">
        <v>1</v>
      </c>
      <c r="H42" s="42">
        <v>1</v>
      </c>
      <c r="I42" s="43"/>
      <c r="J42" s="138"/>
      <c r="K42" s="138"/>
      <c r="L42" s="138"/>
      <c r="M42" s="141"/>
      <c r="N42" s="140"/>
      <c r="O42" s="142"/>
      <c r="P42" s="168" t="s">
        <v>383</v>
      </c>
      <c r="Q42" s="66">
        <f t="shared" si="4"/>
        <v>2</v>
      </c>
      <c r="R42" s="29">
        <f t="shared" si="5"/>
        <v>2</v>
      </c>
      <c r="S42" s="448"/>
      <c r="T42" s="427">
        <f t="shared" si="2"/>
        <v>0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</row>
    <row r="43" spans="1:222" ht="20" customHeight="1" x14ac:dyDescent="0.2">
      <c r="A43" s="148">
        <v>59</v>
      </c>
      <c r="B43" s="153" t="s">
        <v>363</v>
      </c>
      <c r="C43" s="153" t="s">
        <v>368</v>
      </c>
      <c r="D43" s="153" t="s">
        <v>369</v>
      </c>
      <c r="E43" s="88">
        <v>1</v>
      </c>
      <c r="F43" s="73"/>
      <c r="G43" s="41">
        <v>1</v>
      </c>
      <c r="H43" s="42">
        <v>1</v>
      </c>
      <c r="I43" s="43"/>
      <c r="J43" s="138"/>
      <c r="K43" s="138"/>
      <c r="L43" s="138"/>
      <c r="M43" s="141"/>
      <c r="N43" s="140"/>
      <c r="O43" s="142"/>
      <c r="P43" s="168" t="s">
        <v>383</v>
      </c>
      <c r="Q43" s="66">
        <f t="shared" si="4"/>
        <v>2</v>
      </c>
      <c r="R43" s="29">
        <f t="shared" si="5"/>
        <v>2</v>
      </c>
      <c r="S43" s="448"/>
      <c r="T43" s="427">
        <f t="shared" si="2"/>
        <v>0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</row>
    <row r="44" spans="1:222" ht="20" customHeight="1" x14ac:dyDescent="0.2">
      <c r="A44" s="148">
        <v>60</v>
      </c>
      <c r="B44" s="153" t="s">
        <v>363</v>
      </c>
      <c r="C44" s="153" t="s">
        <v>370</v>
      </c>
      <c r="D44" s="153" t="s">
        <v>371</v>
      </c>
      <c r="E44" s="88">
        <v>1</v>
      </c>
      <c r="F44" s="73"/>
      <c r="G44" s="41">
        <v>1</v>
      </c>
      <c r="H44" s="42">
        <v>1</v>
      </c>
      <c r="I44" s="43"/>
      <c r="J44" s="138"/>
      <c r="K44" s="138"/>
      <c r="L44" s="138"/>
      <c r="M44" s="141"/>
      <c r="N44" s="140"/>
      <c r="O44" s="142"/>
      <c r="P44" s="168" t="s">
        <v>383</v>
      </c>
      <c r="Q44" s="66">
        <f t="shared" si="4"/>
        <v>2</v>
      </c>
      <c r="R44" s="29">
        <f t="shared" si="5"/>
        <v>2</v>
      </c>
      <c r="S44" s="448"/>
      <c r="T44" s="427">
        <f t="shared" si="2"/>
        <v>0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</row>
    <row r="45" spans="1:222" ht="20" customHeight="1" x14ac:dyDescent="0.2">
      <c r="A45" s="148">
        <v>61</v>
      </c>
      <c r="B45" s="153" t="s">
        <v>363</v>
      </c>
      <c r="C45" s="153" t="s">
        <v>372</v>
      </c>
      <c r="D45" s="153" t="s">
        <v>373</v>
      </c>
      <c r="E45" s="88">
        <v>1</v>
      </c>
      <c r="F45" s="73"/>
      <c r="G45" s="41">
        <v>1</v>
      </c>
      <c r="H45" s="42">
        <v>1</v>
      </c>
      <c r="I45" s="43"/>
      <c r="J45" s="138"/>
      <c r="K45" s="138"/>
      <c r="L45" s="138"/>
      <c r="M45" s="141"/>
      <c r="N45" s="140"/>
      <c r="O45" s="142"/>
      <c r="P45" s="168" t="s">
        <v>383</v>
      </c>
      <c r="Q45" s="66">
        <f t="shared" si="4"/>
        <v>2</v>
      </c>
      <c r="R45" s="29">
        <f t="shared" si="5"/>
        <v>2</v>
      </c>
      <c r="S45" s="448"/>
      <c r="T45" s="427">
        <f t="shared" si="2"/>
        <v>0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</row>
    <row r="46" spans="1:222" ht="20" customHeight="1" x14ac:dyDescent="0.2">
      <c r="A46" s="148">
        <v>62</v>
      </c>
      <c r="B46" s="153" t="s">
        <v>363</v>
      </c>
      <c r="C46" s="153" t="s">
        <v>374</v>
      </c>
      <c r="D46" s="153" t="s">
        <v>375</v>
      </c>
      <c r="E46" s="88">
        <v>1</v>
      </c>
      <c r="F46" s="73"/>
      <c r="G46" s="41">
        <v>1</v>
      </c>
      <c r="H46" s="42">
        <v>1</v>
      </c>
      <c r="I46" s="43"/>
      <c r="J46" s="138"/>
      <c r="K46" s="138"/>
      <c r="L46" s="138"/>
      <c r="M46" s="141"/>
      <c r="N46" s="140"/>
      <c r="O46" s="142"/>
      <c r="P46" s="168" t="s">
        <v>383</v>
      </c>
      <c r="Q46" s="66">
        <f t="shared" si="4"/>
        <v>2</v>
      </c>
      <c r="R46" s="29">
        <f t="shared" si="5"/>
        <v>2</v>
      </c>
      <c r="S46" s="448"/>
      <c r="T46" s="427">
        <f t="shared" si="2"/>
        <v>0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</row>
    <row r="47" spans="1:222" ht="20" customHeight="1" x14ac:dyDescent="0.2">
      <c r="A47" s="148">
        <v>63</v>
      </c>
      <c r="B47" s="153" t="s">
        <v>363</v>
      </c>
      <c r="C47" s="153" t="s">
        <v>376</v>
      </c>
      <c r="D47" s="153" t="s">
        <v>377</v>
      </c>
      <c r="E47" s="88">
        <v>1</v>
      </c>
      <c r="F47" s="73"/>
      <c r="G47" s="41">
        <v>1</v>
      </c>
      <c r="H47" s="42">
        <v>1</v>
      </c>
      <c r="I47" s="43"/>
      <c r="J47" s="138"/>
      <c r="K47" s="138"/>
      <c r="L47" s="138"/>
      <c r="M47" s="141"/>
      <c r="N47" s="140"/>
      <c r="O47" s="142"/>
      <c r="P47" s="168" t="s">
        <v>383</v>
      </c>
      <c r="Q47" s="66">
        <f t="shared" si="4"/>
        <v>2</v>
      </c>
      <c r="R47" s="29">
        <f t="shared" si="5"/>
        <v>2</v>
      </c>
      <c r="S47" s="448"/>
      <c r="T47" s="427">
        <f t="shared" si="2"/>
        <v>0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</row>
    <row r="48" spans="1:222" ht="20" customHeight="1" x14ac:dyDescent="0.2">
      <c r="A48" s="148">
        <v>64</v>
      </c>
      <c r="B48" s="153" t="s">
        <v>363</v>
      </c>
      <c r="C48" s="153" t="s">
        <v>378</v>
      </c>
      <c r="D48" s="153" t="s">
        <v>379</v>
      </c>
      <c r="E48" s="88">
        <v>1</v>
      </c>
      <c r="F48" s="73"/>
      <c r="G48" s="41">
        <v>1</v>
      </c>
      <c r="H48" s="42">
        <v>1</v>
      </c>
      <c r="I48" s="43"/>
      <c r="J48" s="138"/>
      <c r="K48" s="138"/>
      <c r="L48" s="138"/>
      <c r="M48" s="141"/>
      <c r="N48" s="140"/>
      <c r="O48" s="142"/>
      <c r="P48" s="168" t="s">
        <v>383</v>
      </c>
      <c r="Q48" s="66">
        <f t="shared" si="4"/>
        <v>2</v>
      </c>
      <c r="R48" s="29">
        <f t="shared" si="5"/>
        <v>2</v>
      </c>
      <c r="S48" s="448"/>
      <c r="T48" s="427">
        <f t="shared" si="2"/>
        <v>0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</row>
    <row r="49" spans="1:222" ht="20" customHeight="1" x14ac:dyDescent="0.2">
      <c r="A49" s="148">
        <v>65</v>
      </c>
      <c r="B49" s="153" t="s">
        <v>363</v>
      </c>
      <c r="C49" s="153" t="s">
        <v>380</v>
      </c>
      <c r="D49" s="153" t="s">
        <v>381</v>
      </c>
      <c r="E49" s="88">
        <v>1</v>
      </c>
      <c r="F49" s="73"/>
      <c r="G49" s="41">
        <v>1</v>
      </c>
      <c r="H49" s="42">
        <v>1</v>
      </c>
      <c r="I49" s="43"/>
      <c r="J49" s="138"/>
      <c r="K49" s="138"/>
      <c r="L49" s="138"/>
      <c r="M49" s="141"/>
      <c r="N49" s="140"/>
      <c r="O49" s="142"/>
      <c r="P49" s="168" t="s">
        <v>383</v>
      </c>
      <c r="Q49" s="66">
        <f t="shared" si="4"/>
        <v>2</v>
      </c>
      <c r="R49" s="29">
        <f t="shared" si="5"/>
        <v>2</v>
      </c>
      <c r="S49" s="448"/>
      <c r="T49" s="427">
        <f t="shared" si="2"/>
        <v>0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</row>
    <row r="50" spans="1:222" ht="20" customHeight="1" x14ac:dyDescent="0.2">
      <c r="A50" s="148">
        <v>67</v>
      </c>
      <c r="B50" s="153" t="s">
        <v>5</v>
      </c>
      <c r="C50" s="153" t="s">
        <v>384</v>
      </c>
      <c r="D50" s="153" t="s">
        <v>321</v>
      </c>
      <c r="E50" s="88">
        <v>1</v>
      </c>
      <c r="F50" s="73">
        <v>1</v>
      </c>
      <c r="G50" s="41"/>
      <c r="H50" s="42"/>
      <c r="I50" s="43"/>
      <c r="J50" s="180" t="s">
        <v>383</v>
      </c>
      <c r="K50" s="180" t="s">
        <v>383</v>
      </c>
      <c r="L50" s="180" t="s">
        <v>383</v>
      </c>
      <c r="M50" s="181" t="s">
        <v>383</v>
      </c>
      <c r="N50" s="173" t="s">
        <v>383</v>
      </c>
      <c r="O50" s="174" t="s">
        <v>383</v>
      </c>
      <c r="P50" s="168" t="s">
        <v>383</v>
      </c>
      <c r="Q50" s="66">
        <f t="shared" si="4"/>
        <v>1</v>
      </c>
      <c r="R50" s="29">
        <f t="shared" si="5"/>
        <v>1</v>
      </c>
      <c r="S50" s="448"/>
      <c r="T50" s="427">
        <f t="shared" si="2"/>
        <v>0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</row>
    <row r="51" spans="1:222" ht="20" customHeight="1" x14ac:dyDescent="0.2">
      <c r="A51" s="148">
        <v>68</v>
      </c>
      <c r="B51" s="153" t="s">
        <v>5</v>
      </c>
      <c r="C51" s="153" t="s">
        <v>385</v>
      </c>
      <c r="D51" s="153" t="s">
        <v>322</v>
      </c>
      <c r="E51" s="88">
        <v>1</v>
      </c>
      <c r="F51" s="73">
        <v>1</v>
      </c>
      <c r="G51" s="41"/>
      <c r="H51" s="42"/>
      <c r="I51" s="43"/>
      <c r="J51" s="180" t="s">
        <v>383</v>
      </c>
      <c r="K51" s="180" t="s">
        <v>383</v>
      </c>
      <c r="L51" s="180" t="s">
        <v>383</v>
      </c>
      <c r="M51" s="181" t="s">
        <v>383</v>
      </c>
      <c r="N51" s="173" t="s">
        <v>383</v>
      </c>
      <c r="O51" s="174" t="s">
        <v>383</v>
      </c>
      <c r="P51" s="168" t="s">
        <v>383</v>
      </c>
      <c r="Q51" s="66">
        <f t="shared" si="4"/>
        <v>1</v>
      </c>
      <c r="R51" s="29">
        <f t="shared" si="5"/>
        <v>1</v>
      </c>
      <c r="S51" s="448"/>
      <c r="T51" s="427">
        <f t="shared" si="2"/>
        <v>0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</row>
    <row r="52" spans="1:222" ht="20" customHeight="1" x14ac:dyDescent="0.2">
      <c r="A52" s="148">
        <v>69</v>
      </c>
      <c r="B52" s="153" t="s">
        <v>5</v>
      </c>
      <c r="C52" s="153" t="s">
        <v>386</v>
      </c>
      <c r="D52" s="153" t="s">
        <v>323</v>
      </c>
      <c r="E52" s="88">
        <v>1</v>
      </c>
      <c r="F52" s="73">
        <v>1</v>
      </c>
      <c r="G52" s="41"/>
      <c r="H52" s="42"/>
      <c r="I52" s="43"/>
      <c r="J52" s="180" t="s">
        <v>383</v>
      </c>
      <c r="K52" s="180" t="s">
        <v>383</v>
      </c>
      <c r="L52" s="180" t="s">
        <v>383</v>
      </c>
      <c r="M52" s="181" t="s">
        <v>383</v>
      </c>
      <c r="N52" s="173" t="s">
        <v>383</v>
      </c>
      <c r="O52" s="174" t="s">
        <v>383</v>
      </c>
      <c r="P52" s="168" t="s">
        <v>383</v>
      </c>
      <c r="Q52" s="66">
        <f t="shared" si="4"/>
        <v>1</v>
      </c>
      <c r="R52" s="29">
        <f t="shared" si="5"/>
        <v>1</v>
      </c>
      <c r="S52" s="448"/>
      <c r="T52" s="427">
        <f t="shared" si="2"/>
        <v>0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</row>
    <row r="53" spans="1:222" ht="20" customHeight="1" x14ac:dyDescent="0.2">
      <c r="A53" s="148">
        <v>70</v>
      </c>
      <c r="B53" s="153" t="s">
        <v>5</v>
      </c>
      <c r="C53" s="153" t="s">
        <v>324</v>
      </c>
      <c r="D53" s="153" t="s">
        <v>325</v>
      </c>
      <c r="E53" s="88">
        <v>1</v>
      </c>
      <c r="F53" s="73">
        <v>1</v>
      </c>
      <c r="G53" s="41"/>
      <c r="H53" s="42"/>
      <c r="I53" s="43"/>
      <c r="J53" s="180" t="s">
        <v>383</v>
      </c>
      <c r="K53" s="180" t="s">
        <v>383</v>
      </c>
      <c r="L53" s="180" t="s">
        <v>383</v>
      </c>
      <c r="M53" s="181" t="s">
        <v>383</v>
      </c>
      <c r="N53" s="173" t="s">
        <v>383</v>
      </c>
      <c r="O53" s="174" t="s">
        <v>383</v>
      </c>
      <c r="P53" s="168" t="s">
        <v>383</v>
      </c>
      <c r="Q53" s="66">
        <f t="shared" si="4"/>
        <v>1</v>
      </c>
      <c r="R53" s="29">
        <f t="shared" si="5"/>
        <v>1</v>
      </c>
      <c r="S53" s="448"/>
      <c r="T53" s="427">
        <f t="shared" si="2"/>
        <v>0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</row>
    <row r="54" spans="1:222" ht="20" customHeight="1" x14ac:dyDescent="0.2">
      <c r="A54" s="148">
        <v>72</v>
      </c>
      <c r="B54" s="153" t="s">
        <v>5</v>
      </c>
      <c r="C54" s="153" t="s">
        <v>326</v>
      </c>
      <c r="D54" s="153" t="s">
        <v>327</v>
      </c>
      <c r="E54" s="88">
        <v>1</v>
      </c>
      <c r="F54" s="73">
        <v>1</v>
      </c>
      <c r="G54" s="41"/>
      <c r="H54" s="42"/>
      <c r="I54" s="43"/>
      <c r="J54" s="180" t="s">
        <v>383</v>
      </c>
      <c r="K54" s="180" t="s">
        <v>383</v>
      </c>
      <c r="L54" s="180" t="s">
        <v>383</v>
      </c>
      <c r="M54" s="181" t="s">
        <v>383</v>
      </c>
      <c r="N54" s="173" t="s">
        <v>383</v>
      </c>
      <c r="O54" s="174" t="s">
        <v>383</v>
      </c>
      <c r="P54" s="168" t="s">
        <v>383</v>
      </c>
      <c r="Q54" s="66">
        <f t="shared" si="4"/>
        <v>1</v>
      </c>
      <c r="R54" s="29">
        <f t="shared" si="5"/>
        <v>1</v>
      </c>
      <c r="S54" s="448"/>
      <c r="T54" s="427">
        <f t="shared" si="2"/>
        <v>0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</row>
    <row r="55" spans="1:222" ht="20" customHeight="1" x14ac:dyDescent="0.2">
      <c r="A55" s="148">
        <v>73</v>
      </c>
      <c r="B55" s="153" t="s">
        <v>5</v>
      </c>
      <c r="C55" s="153" t="s">
        <v>328</v>
      </c>
      <c r="D55" s="153" t="s">
        <v>329</v>
      </c>
      <c r="E55" s="88">
        <v>1</v>
      </c>
      <c r="F55" s="73">
        <v>1</v>
      </c>
      <c r="G55" s="41"/>
      <c r="H55" s="42"/>
      <c r="I55" s="43"/>
      <c r="J55" s="180" t="s">
        <v>383</v>
      </c>
      <c r="K55" s="180" t="s">
        <v>383</v>
      </c>
      <c r="L55" s="180" t="s">
        <v>383</v>
      </c>
      <c r="M55" s="181" t="s">
        <v>383</v>
      </c>
      <c r="N55" s="173" t="s">
        <v>383</v>
      </c>
      <c r="O55" s="174" t="s">
        <v>383</v>
      </c>
      <c r="P55" s="168" t="s">
        <v>383</v>
      </c>
      <c r="Q55" s="66">
        <f t="shared" si="4"/>
        <v>1</v>
      </c>
      <c r="R55" s="29">
        <f t="shared" si="5"/>
        <v>1</v>
      </c>
      <c r="S55" s="448"/>
      <c r="T55" s="427">
        <f t="shared" si="2"/>
        <v>0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</row>
    <row r="56" spans="1:222" ht="20" customHeight="1" thickBot="1" x14ac:dyDescent="0.25">
      <c r="A56" s="148">
        <v>74</v>
      </c>
      <c r="B56" s="153" t="s">
        <v>5</v>
      </c>
      <c r="C56" s="153" t="s">
        <v>330</v>
      </c>
      <c r="D56" s="153" t="s">
        <v>331</v>
      </c>
      <c r="E56" s="88">
        <v>1</v>
      </c>
      <c r="F56" s="73">
        <v>1</v>
      </c>
      <c r="G56" s="41"/>
      <c r="H56" s="42"/>
      <c r="I56" s="43"/>
      <c r="J56" s="180" t="s">
        <v>383</v>
      </c>
      <c r="K56" s="180" t="s">
        <v>383</v>
      </c>
      <c r="L56" s="180" t="s">
        <v>383</v>
      </c>
      <c r="M56" s="181" t="s">
        <v>383</v>
      </c>
      <c r="N56" s="173" t="s">
        <v>383</v>
      </c>
      <c r="O56" s="174" t="s">
        <v>383</v>
      </c>
      <c r="P56" s="168" t="s">
        <v>383</v>
      </c>
      <c r="Q56" s="66">
        <f t="shared" si="4"/>
        <v>1</v>
      </c>
      <c r="R56" s="29">
        <f t="shared" si="5"/>
        <v>1</v>
      </c>
      <c r="S56" s="449"/>
      <c r="T56" s="427">
        <f t="shared" si="2"/>
        <v>0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</row>
    <row r="57" spans="1:222" ht="20" customHeight="1" thickBot="1" x14ac:dyDescent="0.25">
      <c r="A57" s="148">
        <v>86</v>
      </c>
      <c r="B57" s="99" t="s">
        <v>149</v>
      </c>
      <c r="C57" s="7"/>
      <c r="D57" s="100"/>
      <c r="E57" s="3"/>
      <c r="F57" s="143">
        <f t="shared" ref="F57:P57" si="7">SUMPRODUCT($E$2:$E$56,F2:F56)</f>
        <v>15</v>
      </c>
      <c r="G57" s="144">
        <f t="shared" si="7"/>
        <v>21</v>
      </c>
      <c r="H57" s="145">
        <f t="shared" si="7"/>
        <v>13</v>
      </c>
      <c r="I57" s="146">
        <f t="shared" si="7"/>
        <v>3</v>
      </c>
      <c r="J57" s="147">
        <f t="shared" si="7"/>
        <v>0</v>
      </c>
      <c r="K57" s="147">
        <f t="shared" si="7"/>
        <v>0</v>
      </c>
      <c r="L57" s="147">
        <f t="shared" si="7"/>
        <v>23</v>
      </c>
      <c r="M57" s="147">
        <f t="shared" si="7"/>
        <v>7</v>
      </c>
      <c r="N57" s="147">
        <f t="shared" si="7"/>
        <v>0</v>
      </c>
      <c r="O57" s="161">
        <f t="shared" si="7"/>
        <v>0</v>
      </c>
      <c r="P57" s="163">
        <f t="shared" si="7"/>
        <v>0</v>
      </c>
      <c r="Q57" s="152">
        <f>SUM(Q2:Q56)</f>
        <v>82</v>
      </c>
      <c r="R57" s="152">
        <f>SUM(R2:R56)</f>
        <v>82</v>
      </c>
      <c r="S57" s="450"/>
      <c r="T57" s="45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</row>
    <row r="58" spans="1:222" ht="68" customHeight="1" thickTop="1" thickBot="1" x14ac:dyDescent="0.25">
      <c r="R58" s="455" t="s">
        <v>758</v>
      </c>
      <c r="T58" s="456">
        <f>SUM(T2:T57)</f>
        <v>0</v>
      </c>
    </row>
  </sheetData>
  <phoneticPr fontId="64" type="noConversion"/>
  <conditionalFormatting sqref="J50:P56 J36:M40 P36:P40 N36:O49 J3:P35 F3:I56 M2:P2">
    <cfRule type="cellIs" dxfId="2" priority="7" operator="greaterThan">
      <formula>0</formula>
    </cfRule>
  </conditionalFormatting>
  <conditionalFormatting sqref="J41:M49 P41:P49">
    <cfRule type="cellIs" dxfId="1" priority="3" operator="greaterThan">
      <formula>0</formula>
    </cfRule>
  </conditionalFormatting>
  <conditionalFormatting sqref="F2:L2">
    <cfRule type="cellIs" dxfId="0" priority="1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628C-EEFA-4C33-8717-52AF373DE373}">
  <sheetPr>
    <pageSetUpPr fitToPage="1"/>
  </sheetPr>
  <dimension ref="A1:HL140"/>
  <sheetViews>
    <sheetView topLeftCell="A8" zoomScale="115" workbookViewId="0">
      <selection activeCell="E8" sqref="E8"/>
    </sheetView>
  </sheetViews>
  <sheetFormatPr baseColWidth="10" defaultColWidth="7.75" defaultRowHeight="20" customHeight="1" x14ac:dyDescent="0.15"/>
  <cols>
    <col min="1" max="1" width="5" style="209" bestFit="1" customWidth="1"/>
    <col min="2" max="2" width="12.375" style="209" customWidth="1"/>
    <col min="3" max="3" width="5.5" style="397" bestFit="1" customWidth="1"/>
    <col min="4" max="4" width="6.75" style="209" bestFit="1" customWidth="1"/>
    <col min="5" max="5" width="9" style="209" bestFit="1" customWidth="1"/>
    <col min="6" max="6" width="7.25" style="209" bestFit="1" customWidth="1"/>
    <col min="7" max="7" width="6.375" style="209" bestFit="1" customWidth="1"/>
    <col min="8" max="8" width="7" style="209" bestFit="1" customWidth="1"/>
    <col min="9" max="9" width="10" style="209" bestFit="1" customWidth="1"/>
    <col min="10" max="10" width="8.875" style="209" bestFit="1" customWidth="1"/>
    <col min="11" max="11" width="7.875" style="209" bestFit="1" customWidth="1"/>
    <col min="12" max="12" width="8.625" style="209" bestFit="1" customWidth="1"/>
    <col min="13" max="13" width="5.625" style="209" bestFit="1" customWidth="1"/>
    <col min="14" max="14" width="7.625" style="398" customWidth="1"/>
    <col min="15" max="15" width="7.75" style="209"/>
    <col min="16" max="16" width="9.875" style="480" customWidth="1"/>
    <col min="17" max="219" width="7.75" style="209"/>
    <col min="220" max="16384" width="7.75" style="210"/>
  </cols>
  <sheetData>
    <row r="1" spans="1:220" s="464" customFormat="1" ht="12" customHeight="1" thickBot="1" x14ac:dyDescent="0.2">
      <c r="A1" s="212" t="s">
        <v>535</v>
      </c>
      <c r="B1" s="213" t="s">
        <v>1</v>
      </c>
      <c r="C1" s="214" t="s">
        <v>536</v>
      </c>
      <c r="D1" s="214" t="s">
        <v>537</v>
      </c>
      <c r="E1" s="215" t="s">
        <v>538</v>
      </c>
      <c r="F1" s="216" t="s">
        <v>539</v>
      </c>
      <c r="G1" s="217" t="s">
        <v>540</v>
      </c>
      <c r="H1" s="218" t="s">
        <v>541</v>
      </c>
      <c r="I1" s="219" t="s">
        <v>542</v>
      </c>
      <c r="J1" s="220" t="s">
        <v>543</v>
      </c>
      <c r="K1" s="221" t="s">
        <v>544</v>
      </c>
      <c r="L1" s="222" t="s">
        <v>545</v>
      </c>
      <c r="M1" s="460" t="s">
        <v>546</v>
      </c>
      <c r="N1" s="461" t="s">
        <v>547</v>
      </c>
      <c r="O1" s="462" t="s">
        <v>759</v>
      </c>
      <c r="P1" s="478" t="s">
        <v>760</v>
      </c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  <c r="AQ1" s="463"/>
      <c r="AR1" s="463"/>
      <c r="AS1" s="463"/>
      <c r="AT1" s="463"/>
      <c r="AU1" s="463"/>
      <c r="AV1" s="463"/>
      <c r="AW1" s="463"/>
      <c r="AX1" s="463"/>
      <c r="AY1" s="463"/>
      <c r="AZ1" s="463"/>
      <c r="BA1" s="463"/>
      <c r="BB1" s="463"/>
      <c r="BC1" s="463"/>
      <c r="BD1" s="463"/>
      <c r="BE1" s="463"/>
      <c r="BF1" s="463"/>
      <c r="BG1" s="463"/>
      <c r="BH1" s="463"/>
      <c r="BI1" s="463"/>
      <c r="BJ1" s="463"/>
      <c r="BK1" s="463"/>
      <c r="BL1" s="463"/>
      <c r="BM1" s="463"/>
      <c r="BN1" s="463"/>
      <c r="BO1" s="463"/>
      <c r="BP1" s="463"/>
      <c r="BQ1" s="463"/>
      <c r="BR1" s="463"/>
      <c r="BS1" s="463"/>
      <c r="BT1" s="463"/>
      <c r="BU1" s="463"/>
      <c r="BV1" s="463"/>
      <c r="BW1" s="463"/>
      <c r="BX1" s="463"/>
      <c r="BY1" s="463"/>
      <c r="BZ1" s="463"/>
      <c r="CA1" s="463"/>
      <c r="CB1" s="463"/>
      <c r="CC1" s="463"/>
      <c r="CD1" s="463"/>
      <c r="CE1" s="463"/>
      <c r="CF1" s="463"/>
      <c r="CG1" s="463"/>
      <c r="CH1" s="463"/>
      <c r="CI1" s="463"/>
      <c r="CJ1" s="463"/>
      <c r="CK1" s="463"/>
      <c r="CL1" s="463"/>
      <c r="CM1" s="463"/>
      <c r="CN1" s="463"/>
      <c r="CO1" s="463"/>
      <c r="CP1" s="463"/>
      <c r="CQ1" s="463"/>
      <c r="CR1" s="463"/>
      <c r="CS1" s="463"/>
      <c r="CT1" s="463"/>
      <c r="CU1" s="463"/>
      <c r="CV1" s="463"/>
      <c r="CW1" s="463"/>
      <c r="CX1" s="463"/>
      <c r="CY1" s="463"/>
      <c r="CZ1" s="463"/>
      <c r="DA1" s="463"/>
      <c r="DB1" s="463"/>
      <c r="DC1" s="463"/>
      <c r="DD1" s="463"/>
      <c r="DE1" s="463"/>
      <c r="DF1" s="463"/>
      <c r="DG1" s="463"/>
      <c r="DH1" s="463"/>
      <c r="DI1" s="463"/>
      <c r="DJ1" s="463"/>
      <c r="DK1" s="463"/>
      <c r="DL1" s="463"/>
      <c r="DM1" s="463"/>
      <c r="DN1" s="463"/>
      <c r="DO1" s="463"/>
      <c r="DP1" s="463"/>
      <c r="DQ1" s="463"/>
      <c r="DR1" s="463"/>
      <c r="DS1" s="463"/>
      <c r="DT1" s="463"/>
      <c r="DU1" s="463"/>
      <c r="DV1" s="463"/>
      <c r="DW1" s="463"/>
      <c r="DX1" s="463"/>
      <c r="DY1" s="463"/>
      <c r="DZ1" s="463"/>
      <c r="EA1" s="463"/>
      <c r="EB1" s="463"/>
      <c r="EC1" s="463"/>
      <c r="ED1" s="463"/>
      <c r="EE1" s="463"/>
      <c r="EF1" s="463"/>
      <c r="EG1" s="463"/>
      <c r="EH1" s="463"/>
      <c r="EI1" s="463"/>
      <c r="EJ1" s="463"/>
      <c r="EK1" s="463"/>
      <c r="EL1" s="463"/>
      <c r="EM1" s="463"/>
      <c r="EN1" s="463"/>
      <c r="EO1" s="463"/>
      <c r="EP1" s="463"/>
      <c r="EQ1" s="463"/>
      <c r="ER1" s="463"/>
      <c r="ES1" s="463"/>
      <c r="ET1" s="463"/>
      <c r="EU1" s="463"/>
      <c r="EV1" s="463"/>
      <c r="EW1" s="463"/>
      <c r="EX1" s="463"/>
      <c r="EY1" s="463"/>
      <c r="EZ1" s="463"/>
      <c r="FA1" s="463"/>
      <c r="FB1" s="463"/>
      <c r="FC1" s="463"/>
      <c r="FD1" s="463"/>
      <c r="FE1" s="463"/>
      <c r="FF1" s="463"/>
      <c r="FG1" s="463"/>
      <c r="FH1" s="463"/>
      <c r="FI1" s="463"/>
      <c r="FJ1" s="463"/>
      <c r="FK1" s="463"/>
      <c r="FL1" s="463"/>
      <c r="FM1" s="463"/>
      <c r="FN1" s="463"/>
      <c r="FO1" s="463"/>
      <c r="FP1" s="463"/>
      <c r="FQ1" s="463"/>
      <c r="FR1" s="463"/>
      <c r="FS1" s="463"/>
      <c r="FT1" s="463"/>
      <c r="FU1" s="463"/>
      <c r="FV1" s="463"/>
      <c r="FW1" s="463"/>
      <c r="FX1" s="463"/>
      <c r="FY1" s="463"/>
      <c r="FZ1" s="463"/>
      <c r="GA1" s="463"/>
      <c r="GB1" s="463"/>
      <c r="GC1" s="463"/>
      <c r="GD1" s="463"/>
      <c r="GE1" s="463"/>
      <c r="GF1" s="463"/>
      <c r="GG1" s="463"/>
      <c r="GH1" s="463"/>
      <c r="GI1" s="463"/>
      <c r="GJ1" s="463"/>
      <c r="GK1" s="463"/>
      <c r="GL1" s="463"/>
      <c r="GM1" s="463"/>
      <c r="GN1" s="463"/>
      <c r="GO1" s="463"/>
      <c r="GP1" s="463"/>
      <c r="GQ1" s="463"/>
      <c r="GR1" s="463"/>
      <c r="GS1" s="463"/>
      <c r="GT1" s="463"/>
      <c r="GU1" s="463"/>
      <c r="GV1" s="463"/>
      <c r="GW1" s="463"/>
      <c r="GX1" s="463"/>
      <c r="GY1" s="463"/>
      <c r="GZ1" s="463"/>
      <c r="HA1" s="463"/>
      <c r="HB1" s="463"/>
      <c r="HC1" s="463"/>
      <c r="HD1" s="463"/>
      <c r="HE1" s="463"/>
      <c r="HF1" s="463"/>
      <c r="HG1" s="463"/>
      <c r="HH1" s="463"/>
      <c r="HI1" s="463"/>
      <c r="HJ1" s="463"/>
      <c r="HK1" s="463"/>
      <c r="HL1" s="463"/>
    </row>
    <row r="2" spans="1:220" ht="12" customHeight="1" x14ac:dyDescent="0.2">
      <c r="A2" s="577"/>
      <c r="B2" s="362" t="s">
        <v>548</v>
      </c>
      <c r="C2" s="578" t="s">
        <v>549</v>
      </c>
      <c r="D2" s="579">
        <v>1</v>
      </c>
      <c r="E2" s="227">
        <v>1</v>
      </c>
      <c r="F2" s="228"/>
      <c r="G2" s="229"/>
      <c r="H2" s="230"/>
      <c r="I2" s="231">
        <v>1</v>
      </c>
      <c r="J2" s="232"/>
      <c r="K2" s="233"/>
      <c r="L2" s="234"/>
      <c r="M2" s="235">
        <f t="shared" ref="M2:M37" si="0">SUM(E2:L2)</f>
        <v>2</v>
      </c>
      <c r="N2" s="311">
        <f t="shared" ref="N2:N65" si="1">M2*D2</f>
        <v>2</v>
      </c>
      <c r="O2" s="459"/>
      <c r="P2" s="479">
        <f>O2*M2</f>
        <v>0</v>
      </c>
      <c r="HL2" s="209"/>
    </row>
    <row r="3" spans="1:220" ht="12" customHeight="1" x14ac:dyDescent="0.15">
      <c r="A3" s="322"/>
      <c r="B3" s="580" t="s">
        <v>548</v>
      </c>
      <c r="C3" s="581" t="s">
        <v>550</v>
      </c>
      <c r="D3" s="582">
        <v>1</v>
      </c>
      <c r="E3" s="583">
        <v>1</v>
      </c>
      <c r="F3" s="584"/>
      <c r="G3" s="585"/>
      <c r="H3" s="586"/>
      <c r="I3" s="587"/>
      <c r="J3" s="588"/>
      <c r="K3" s="589"/>
      <c r="L3" s="590"/>
      <c r="M3" s="248">
        <f t="shared" si="0"/>
        <v>1</v>
      </c>
      <c r="N3" s="465">
        <f t="shared" si="1"/>
        <v>1</v>
      </c>
      <c r="O3" s="475"/>
      <c r="P3" s="479">
        <f t="shared" ref="P3:P66" si="2">O3*M3</f>
        <v>0</v>
      </c>
      <c r="HL3" s="209"/>
    </row>
    <row r="4" spans="1:220" ht="12" customHeight="1" x14ac:dyDescent="0.15">
      <c r="A4" s="236"/>
      <c r="B4" s="237" t="s">
        <v>551</v>
      </c>
      <c r="C4" s="238" t="s">
        <v>552</v>
      </c>
      <c r="D4" s="239">
        <v>1</v>
      </c>
      <c r="E4" s="240">
        <v>1</v>
      </c>
      <c r="F4" s="241"/>
      <c r="G4" s="242"/>
      <c r="H4" s="243"/>
      <c r="I4" s="244"/>
      <c r="J4" s="245"/>
      <c r="K4" s="246"/>
      <c r="L4" s="247"/>
      <c r="M4" s="248">
        <f t="shared" si="0"/>
        <v>1</v>
      </c>
      <c r="N4" s="465">
        <f t="shared" si="1"/>
        <v>1</v>
      </c>
      <c r="O4" s="475"/>
      <c r="P4" s="479">
        <f t="shared" si="2"/>
        <v>0</v>
      </c>
      <c r="HL4" s="209"/>
    </row>
    <row r="5" spans="1:220" ht="12" customHeight="1" x14ac:dyDescent="0.15">
      <c r="A5" s="236"/>
      <c r="B5" s="237" t="s">
        <v>553</v>
      </c>
      <c r="C5" s="238" t="s">
        <v>554</v>
      </c>
      <c r="D5" s="239">
        <v>1</v>
      </c>
      <c r="E5" s="240">
        <v>1</v>
      </c>
      <c r="F5" s="241"/>
      <c r="G5" s="242">
        <v>1</v>
      </c>
      <c r="H5" s="243"/>
      <c r="I5" s="244"/>
      <c r="J5" s="245"/>
      <c r="K5" s="246"/>
      <c r="L5" s="247"/>
      <c r="M5" s="248">
        <f t="shared" si="0"/>
        <v>2</v>
      </c>
      <c r="N5" s="465">
        <f t="shared" si="1"/>
        <v>2</v>
      </c>
      <c r="O5" s="475"/>
      <c r="P5" s="479">
        <f t="shared" si="2"/>
        <v>0</v>
      </c>
      <c r="HL5" s="209"/>
    </row>
    <row r="6" spans="1:220" ht="12" customHeight="1" x14ac:dyDescent="0.15">
      <c r="A6" s="536"/>
      <c r="B6" s="237" t="s">
        <v>555</v>
      </c>
      <c r="C6" s="238" t="s">
        <v>556</v>
      </c>
      <c r="D6" s="239">
        <v>3</v>
      </c>
      <c r="E6" s="240"/>
      <c r="F6" s="241"/>
      <c r="G6" s="242">
        <v>1</v>
      </c>
      <c r="H6" s="243"/>
      <c r="I6" s="244"/>
      <c r="J6" s="245"/>
      <c r="K6" s="246"/>
      <c r="L6" s="247"/>
      <c r="M6" s="248">
        <f t="shared" si="0"/>
        <v>1</v>
      </c>
      <c r="N6" s="465">
        <f t="shared" si="1"/>
        <v>3</v>
      </c>
      <c r="O6" s="475"/>
      <c r="P6" s="479">
        <f t="shared" si="2"/>
        <v>0</v>
      </c>
      <c r="HL6" s="209"/>
    </row>
    <row r="7" spans="1:220" ht="12" customHeight="1" x14ac:dyDescent="0.15">
      <c r="A7" s="236"/>
      <c r="B7" s="237" t="s">
        <v>555</v>
      </c>
      <c r="C7" s="238" t="s">
        <v>557</v>
      </c>
      <c r="D7" s="239">
        <v>3</v>
      </c>
      <c r="E7" s="240"/>
      <c r="F7" s="241"/>
      <c r="G7" s="242">
        <v>1</v>
      </c>
      <c r="H7" s="243"/>
      <c r="I7" s="244"/>
      <c r="J7" s="245"/>
      <c r="K7" s="246"/>
      <c r="L7" s="247"/>
      <c r="M7" s="248">
        <f t="shared" si="0"/>
        <v>1</v>
      </c>
      <c r="N7" s="465">
        <f t="shared" si="1"/>
        <v>3</v>
      </c>
      <c r="O7" s="475"/>
      <c r="P7" s="479">
        <f t="shared" si="2"/>
        <v>0</v>
      </c>
      <c r="HL7" s="209"/>
    </row>
    <row r="8" spans="1:220" ht="17" x14ac:dyDescent="0.2">
      <c r="A8" s="236"/>
      <c r="B8" s="237" t="s">
        <v>558</v>
      </c>
      <c r="C8" s="238" t="s">
        <v>559</v>
      </c>
      <c r="D8" s="239">
        <v>5</v>
      </c>
      <c r="E8" s="240"/>
      <c r="F8" s="241"/>
      <c r="G8" s="242">
        <v>1</v>
      </c>
      <c r="H8" s="243"/>
      <c r="I8" s="244"/>
      <c r="J8" s="245"/>
      <c r="K8" s="246"/>
      <c r="L8" s="247"/>
      <c r="M8" s="248">
        <f t="shared" si="0"/>
        <v>1</v>
      </c>
      <c r="N8" s="465">
        <f t="shared" si="1"/>
        <v>5</v>
      </c>
      <c r="O8" s="475"/>
      <c r="P8" s="479">
        <f t="shared" si="2"/>
        <v>0</v>
      </c>
      <c r="HL8" s="209"/>
    </row>
    <row r="9" spans="1:220" ht="34" x14ac:dyDescent="0.2">
      <c r="A9" s="236"/>
      <c r="B9" s="237" t="s">
        <v>560</v>
      </c>
      <c r="C9" s="238" t="s">
        <v>561</v>
      </c>
      <c r="D9" s="239">
        <v>6</v>
      </c>
      <c r="E9" s="240">
        <v>1</v>
      </c>
      <c r="F9" s="241"/>
      <c r="G9" s="242">
        <v>1</v>
      </c>
      <c r="H9" s="243"/>
      <c r="I9" s="244"/>
      <c r="J9" s="245"/>
      <c r="K9" s="246"/>
      <c r="L9" s="247"/>
      <c r="M9" s="248">
        <f t="shared" si="0"/>
        <v>2</v>
      </c>
      <c r="N9" s="465">
        <f t="shared" si="1"/>
        <v>12</v>
      </c>
      <c r="O9" s="475"/>
      <c r="P9" s="479">
        <f t="shared" si="2"/>
        <v>0</v>
      </c>
      <c r="HL9" s="209"/>
    </row>
    <row r="10" spans="1:220" ht="35" thickBot="1" x14ac:dyDescent="0.25">
      <c r="A10" s="249"/>
      <c r="B10" s="250" t="s">
        <v>562</v>
      </c>
      <c r="C10" s="251" t="s">
        <v>563</v>
      </c>
      <c r="D10" s="252">
        <v>5</v>
      </c>
      <c r="E10" s="253">
        <v>1</v>
      </c>
      <c r="F10" s="254"/>
      <c r="G10" s="255"/>
      <c r="H10" s="256"/>
      <c r="I10" s="257"/>
      <c r="J10" s="258"/>
      <c r="K10" s="259"/>
      <c r="L10" s="260"/>
      <c r="M10" s="261">
        <f t="shared" si="0"/>
        <v>1</v>
      </c>
      <c r="N10" s="466">
        <f t="shared" si="1"/>
        <v>5</v>
      </c>
      <c r="O10" s="475"/>
      <c r="P10" s="479">
        <f t="shared" si="2"/>
        <v>0</v>
      </c>
      <c r="HL10" s="209"/>
    </row>
    <row r="11" spans="1:220" ht="17" x14ac:dyDescent="0.2">
      <c r="A11" s="262"/>
      <c r="B11" s="263" t="s">
        <v>564</v>
      </c>
      <c r="C11" s="264" t="s">
        <v>565</v>
      </c>
      <c r="D11" s="265">
        <v>1</v>
      </c>
      <c r="E11" s="266"/>
      <c r="F11" s="267"/>
      <c r="G11" s="268"/>
      <c r="H11" s="269">
        <v>1</v>
      </c>
      <c r="I11" s="270"/>
      <c r="J11" s="271"/>
      <c r="K11" s="272"/>
      <c r="L11" s="273"/>
      <c r="M11" s="248">
        <f t="shared" si="0"/>
        <v>1</v>
      </c>
      <c r="N11" s="465">
        <f t="shared" si="1"/>
        <v>1</v>
      </c>
      <c r="O11" s="475"/>
      <c r="P11" s="479">
        <f t="shared" si="2"/>
        <v>0</v>
      </c>
      <c r="HL11" s="209"/>
    </row>
    <row r="12" spans="1:220" ht="34" x14ac:dyDescent="0.2">
      <c r="A12" s="274"/>
      <c r="B12" s="275" t="s">
        <v>564</v>
      </c>
      <c r="C12" s="276" t="s">
        <v>566</v>
      </c>
      <c r="D12" s="277">
        <v>1</v>
      </c>
      <c r="E12" s="278"/>
      <c r="F12" s="279"/>
      <c r="G12" s="280"/>
      <c r="H12" s="281">
        <v>1</v>
      </c>
      <c r="I12" s="282"/>
      <c r="J12" s="283"/>
      <c r="K12" s="284"/>
      <c r="L12" s="285"/>
      <c r="M12" s="248">
        <f t="shared" si="0"/>
        <v>1</v>
      </c>
      <c r="N12" s="465">
        <f t="shared" si="1"/>
        <v>1</v>
      </c>
      <c r="O12" s="475"/>
      <c r="P12" s="479">
        <f t="shared" si="2"/>
        <v>0</v>
      </c>
      <c r="HL12" s="209"/>
    </row>
    <row r="13" spans="1:220" ht="34" x14ac:dyDescent="0.2">
      <c r="A13" s="274"/>
      <c r="B13" s="263" t="s">
        <v>564</v>
      </c>
      <c r="C13" s="264" t="s">
        <v>567</v>
      </c>
      <c r="D13" s="265">
        <v>1</v>
      </c>
      <c r="E13" s="286"/>
      <c r="F13" s="241"/>
      <c r="G13" s="242"/>
      <c r="H13" s="243">
        <v>1</v>
      </c>
      <c r="I13" s="244"/>
      <c r="J13" s="245"/>
      <c r="K13" s="246"/>
      <c r="L13" s="247"/>
      <c r="M13" s="248">
        <f t="shared" si="0"/>
        <v>1</v>
      </c>
      <c r="N13" s="465">
        <f t="shared" si="1"/>
        <v>1</v>
      </c>
      <c r="O13" s="475"/>
      <c r="P13" s="479">
        <f t="shared" si="2"/>
        <v>0</v>
      </c>
      <c r="HL13" s="209"/>
    </row>
    <row r="14" spans="1:220" ht="17" x14ac:dyDescent="0.2">
      <c r="A14" s="274"/>
      <c r="B14" s="275" t="s">
        <v>564</v>
      </c>
      <c r="C14" s="276" t="s">
        <v>568</v>
      </c>
      <c r="D14" s="277">
        <v>1</v>
      </c>
      <c r="E14" s="278"/>
      <c r="F14" s="279"/>
      <c r="G14" s="280"/>
      <c r="H14" s="281">
        <v>1</v>
      </c>
      <c r="I14" s="282"/>
      <c r="J14" s="283"/>
      <c r="K14" s="284"/>
      <c r="L14" s="285"/>
      <c r="M14" s="248">
        <f t="shared" si="0"/>
        <v>1</v>
      </c>
      <c r="N14" s="465">
        <f t="shared" si="1"/>
        <v>1</v>
      </c>
      <c r="O14" s="475"/>
      <c r="P14" s="479">
        <f t="shared" si="2"/>
        <v>0</v>
      </c>
      <c r="HL14" s="209"/>
    </row>
    <row r="15" spans="1:220" ht="17" x14ac:dyDescent="0.2">
      <c r="A15" s="274"/>
      <c r="B15" s="275" t="s">
        <v>564</v>
      </c>
      <c r="C15" s="264" t="s">
        <v>569</v>
      </c>
      <c r="D15" s="265">
        <v>1</v>
      </c>
      <c r="E15" s="286"/>
      <c r="F15" s="241"/>
      <c r="G15" s="242"/>
      <c r="H15" s="243">
        <v>1</v>
      </c>
      <c r="I15" s="244"/>
      <c r="J15" s="245"/>
      <c r="K15" s="246"/>
      <c r="L15" s="247"/>
      <c r="M15" s="248">
        <f t="shared" si="0"/>
        <v>1</v>
      </c>
      <c r="N15" s="465">
        <f t="shared" si="1"/>
        <v>1</v>
      </c>
      <c r="O15" s="475"/>
      <c r="P15" s="479">
        <f t="shared" si="2"/>
        <v>0</v>
      </c>
      <c r="HL15" s="209"/>
    </row>
    <row r="16" spans="1:220" ht="12" customHeight="1" x14ac:dyDescent="0.15">
      <c r="A16" s="274"/>
      <c r="B16" s="275" t="s">
        <v>570</v>
      </c>
      <c r="C16" s="276" t="s">
        <v>571</v>
      </c>
      <c r="D16" s="277">
        <v>3</v>
      </c>
      <c r="E16" s="286">
        <v>1</v>
      </c>
      <c r="F16" s="241"/>
      <c r="G16" s="242"/>
      <c r="H16" s="243">
        <v>2</v>
      </c>
      <c r="I16" s="244"/>
      <c r="J16" s="245"/>
      <c r="K16" s="246"/>
      <c r="L16" s="247"/>
      <c r="M16" s="248">
        <f t="shared" si="0"/>
        <v>3</v>
      </c>
      <c r="N16" s="465">
        <f t="shared" si="1"/>
        <v>9</v>
      </c>
      <c r="O16" s="475"/>
      <c r="P16" s="479">
        <f t="shared" si="2"/>
        <v>0</v>
      </c>
      <c r="HL16" s="209"/>
    </row>
    <row r="17" spans="1:220" ht="12" customHeight="1" x14ac:dyDescent="0.15">
      <c r="A17" s="274"/>
      <c r="B17" s="263" t="s">
        <v>572</v>
      </c>
      <c r="C17" s="264" t="s">
        <v>573</v>
      </c>
      <c r="D17" s="265">
        <v>3</v>
      </c>
      <c r="E17" s="278">
        <v>1</v>
      </c>
      <c r="F17" s="279"/>
      <c r="G17" s="280"/>
      <c r="H17" s="281">
        <v>1</v>
      </c>
      <c r="I17" s="282"/>
      <c r="J17" s="283"/>
      <c r="K17" s="284"/>
      <c r="L17" s="285"/>
      <c r="M17" s="248">
        <f t="shared" si="0"/>
        <v>2</v>
      </c>
      <c r="N17" s="465">
        <f t="shared" si="1"/>
        <v>6</v>
      </c>
      <c r="O17" s="475"/>
      <c r="P17" s="479">
        <f t="shared" si="2"/>
        <v>0</v>
      </c>
      <c r="HL17" s="209"/>
    </row>
    <row r="18" spans="1:220" ht="12" customHeight="1" x14ac:dyDescent="0.15">
      <c r="A18" s="274"/>
      <c r="B18" s="275" t="s">
        <v>555</v>
      </c>
      <c r="C18" s="276" t="s">
        <v>574</v>
      </c>
      <c r="D18" s="277">
        <v>3</v>
      </c>
      <c r="E18" s="286"/>
      <c r="F18" s="241"/>
      <c r="G18" s="242"/>
      <c r="H18" s="243">
        <v>1</v>
      </c>
      <c r="I18" s="244"/>
      <c r="J18" s="245"/>
      <c r="K18" s="246"/>
      <c r="L18" s="247"/>
      <c r="M18" s="248">
        <f t="shared" si="0"/>
        <v>1</v>
      </c>
      <c r="N18" s="465">
        <f t="shared" si="1"/>
        <v>3</v>
      </c>
      <c r="O18" s="475"/>
      <c r="P18" s="479">
        <f t="shared" si="2"/>
        <v>0</v>
      </c>
      <c r="HL18" s="209"/>
    </row>
    <row r="19" spans="1:220" ht="12" customHeight="1" x14ac:dyDescent="0.15">
      <c r="A19" s="274"/>
      <c r="B19" s="263" t="s">
        <v>575</v>
      </c>
      <c r="C19" s="264" t="s">
        <v>576</v>
      </c>
      <c r="D19" s="265">
        <v>5</v>
      </c>
      <c r="E19" s="278"/>
      <c r="F19" s="279"/>
      <c r="G19" s="280">
        <v>1</v>
      </c>
      <c r="H19" s="281">
        <v>1</v>
      </c>
      <c r="I19" s="282"/>
      <c r="J19" s="283"/>
      <c r="K19" s="284"/>
      <c r="L19" s="285"/>
      <c r="M19" s="248">
        <f t="shared" si="0"/>
        <v>2</v>
      </c>
      <c r="N19" s="465">
        <f t="shared" si="1"/>
        <v>10</v>
      </c>
      <c r="O19" s="475"/>
      <c r="P19" s="479">
        <f t="shared" si="2"/>
        <v>0</v>
      </c>
      <c r="HL19" s="209"/>
    </row>
    <row r="20" spans="1:220" ht="12" customHeight="1" x14ac:dyDescent="0.15">
      <c r="A20" s="274"/>
      <c r="B20" s="263" t="s">
        <v>562</v>
      </c>
      <c r="C20" s="264" t="s">
        <v>577</v>
      </c>
      <c r="D20" s="265">
        <v>5</v>
      </c>
      <c r="E20" s="286"/>
      <c r="F20" s="241"/>
      <c r="G20" s="242"/>
      <c r="H20" s="243">
        <v>1</v>
      </c>
      <c r="I20" s="244"/>
      <c r="J20" s="245"/>
      <c r="K20" s="246"/>
      <c r="L20" s="247"/>
      <c r="M20" s="248">
        <f t="shared" si="0"/>
        <v>1</v>
      </c>
      <c r="N20" s="465">
        <f t="shared" si="1"/>
        <v>5</v>
      </c>
      <c r="O20" s="475"/>
      <c r="P20" s="479">
        <f t="shared" si="2"/>
        <v>0</v>
      </c>
      <c r="HL20" s="209"/>
    </row>
    <row r="21" spans="1:220" ht="12" customHeight="1" x14ac:dyDescent="0.15">
      <c r="A21" s="274"/>
      <c r="B21" s="263" t="s">
        <v>575</v>
      </c>
      <c r="C21" s="264" t="s">
        <v>578</v>
      </c>
      <c r="D21" s="265">
        <v>5</v>
      </c>
      <c r="E21" s="286"/>
      <c r="F21" s="241"/>
      <c r="G21" s="242"/>
      <c r="H21" s="243">
        <v>1</v>
      </c>
      <c r="I21" s="244"/>
      <c r="J21" s="245"/>
      <c r="K21" s="246"/>
      <c r="L21" s="247"/>
      <c r="M21" s="248">
        <f t="shared" si="0"/>
        <v>1</v>
      </c>
      <c r="N21" s="465">
        <f t="shared" si="1"/>
        <v>5</v>
      </c>
      <c r="O21" s="475"/>
      <c r="P21" s="479">
        <f t="shared" si="2"/>
        <v>0</v>
      </c>
      <c r="HL21" s="209"/>
    </row>
    <row r="22" spans="1:220" ht="12" customHeight="1" x14ac:dyDescent="0.15">
      <c r="A22" s="274"/>
      <c r="B22" s="275" t="s">
        <v>575</v>
      </c>
      <c r="C22" s="276" t="s">
        <v>579</v>
      </c>
      <c r="D22" s="277">
        <v>5</v>
      </c>
      <c r="E22" s="278"/>
      <c r="F22" s="279"/>
      <c r="G22" s="280"/>
      <c r="H22" s="281">
        <v>1</v>
      </c>
      <c r="I22" s="282"/>
      <c r="J22" s="283"/>
      <c r="K22" s="284"/>
      <c r="L22" s="285"/>
      <c r="M22" s="248">
        <f t="shared" si="0"/>
        <v>1</v>
      </c>
      <c r="N22" s="465">
        <f t="shared" si="1"/>
        <v>5</v>
      </c>
      <c r="O22" s="475"/>
      <c r="P22" s="479">
        <f t="shared" si="2"/>
        <v>0</v>
      </c>
      <c r="HL22" s="209"/>
    </row>
    <row r="23" spans="1:220" ht="12" customHeight="1" x14ac:dyDescent="0.15">
      <c r="A23" s="274"/>
      <c r="B23" s="263" t="s">
        <v>580</v>
      </c>
      <c r="C23" s="264" t="s">
        <v>581</v>
      </c>
      <c r="D23" s="265">
        <v>5</v>
      </c>
      <c r="E23" s="286"/>
      <c r="F23" s="241"/>
      <c r="G23" s="242"/>
      <c r="H23" s="243">
        <v>2</v>
      </c>
      <c r="I23" s="244"/>
      <c r="J23" s="245"/>
      <c r="K23" s="246"/>
      <c r="L23" s="247"/>
      <c r="M23" s="248">
        <f t="shared" si="0"/>
        <v>2</v>
      </c>
      <c r="N23" s="465">
        <f t="shared" si="1"/>
        <v>10</v>
      </c>
      <c r="O23" s="475"/>
      <c r="P23" s="479">
        <f t="shared" si="2"/>
        <v>0</v>
      </c>
      <c r="HL23" s="209"/>
    </row>
    <row r="24" spans="1:220" ht="12" customHeight="1" x14ac:dyDescent="0.15">
      <c r="A24" s="274"/>
      <c r="B24" s="275" t="s">
        <v>560</v>
      </c>
      <c r="C24" s="276" t="s">
        <v>582</v>
      </c>
      <c r="D24" s="277">
        <v>5</v>
      </c>
      <c r="E24" s="286"/>
      <c r="F24" s="241"/>
      <c r="G24" s="242"/>
      <c r="H24" s="243">
        <v>2</v>
      </c>
      <c r="I24" s="244"/>
      <c r="J24" s="245"/>
      <c r="K24" s="246"/>
      <c r="L24" s="247"/>
      <c r="M24" s="248">
        <f t="shared" si="0"/>
        <v>2</v>
      </c>
      <c r="N24" s="465">
        <f t="shared" si="1"/>
        <v>10</v>
      </c>
      <c r="O24" s="475"/>
      <c r="P24" s="479">
        <f t="shared" si="2"/>
        <v>0</v>
      </c>
      <c r="HL24" s="209"/>
    </row>
    <row r="25" spans="1:220" ht="12" customHeight="1" x14ac:dyDescent="0.15">
      <c r="A25" s="274"/>
      <c r="B25" s="275" t="s">
        <v>562</v>
      </c>
      <c r="C25" s="276" t="s">
        <v>583</v>
      </c>
      <c r="D25" s="277">
        <v>5</v>
      </c>
      <c r="E25" s="286"/>
      <c r="F25" s="241"/>
      <c r="G25" s="242"/>
      <c r="H25" s="243">
        <v>1</v>
      </c>
      <c r="I25" s="244"/>
      <c r="J25" s="245"/>
      <c r="K25" s="246"/>
      <c r="L25" s="247"/>
      <c r="M25" s="248">
        <f t="shared" si="0"/>
        <v>1</v>
      </c>
      <c r="N25" s="465">
        <f t="shared" si="1"/>
        <v>5</v>
      </c>
      <c r="O25" s="475"/>
      <c r="P25" s="479">
        <f t="shared" si="2"/>
        <v>0</v>
      </c>
      <c r="HL25" s="209"/>
    </row>
    <row r="26" spans="1:220" ht="12" customHeight="1" x14ac:dyDescent="0.15">
      <c r="A26" s="274"/>
      <c r="B26" s="263" t="s">
        <v>584</v>
      </c>
      <c r="C26" s="264" t="s">
        <v>585</v>
      </c>
      <c r="D26" s="265">
        <v>5</v>
      </c>
      <c r="E26" s="278"/>
      <c r="F26" s="279"/>
      <c r="G26" s="280"/>
      <c r="H26" s="281">
        <v>1</v>
      </c>
      <c r="I26" s="282"/>
      <c r="J26" s="283"/>
      <c r="K26" s="284"/>
      <c r="L26" s="285"/>
      <c r="M26" s="248">
        <f t="shared" si="0"/>
        <v>1</v>
      </c>
      <c r="N26" s="465">
        <f t="shared" si="1"/>
        <v>5</v>
      </c>
      <c r="O26" s="475"/>
      <c r="P26" s="479">
        <f t="shared" si="2"/>
        <v>0</v>
      </c>
      <c r="HL26" s="209"/>
    </row>
    <row r="27" spans="1:220" ht="12" customHeight="1" x14ac:dyDescent="0.15">
      <c r="A27" s="274"/>
      <c r="B27" s="263" t="s">
        <v>551</v>
      </c>
      <c r="C27" s="264" t="s">
        <v>586</v>
      </c>
      <c r="D27" s="265">
        <v>1</v>
      </c>
      <c r="E27" s="286">
        <v>1</v>
      </c>
      <c r="F27" s="241"/>
      <c r="G27" s="242"/>
      <c r="H27" s="243"/>
      <c r="I27" s="244"/>
      <c r="J27" s="245"/>
      <c r="K27" s="246"/>
      <c r="L27" s="247"/>
      <c r="M27" s="248">
        <f t="shared" si="0"/>
        <v>1</v>
      </c>
      <c r="N27" s="465">
        <f t="shared" si="1"/>
        <v>1</v>
      </c>
      <c r="O27" s="475"/>
      <c r="P27" s="479">
        <f t="shared" si="2"/>
        <v>0</v>
      </c>
      <c r="HL27" s="209"/>
    </row>
    <row r="28" spans="1:220" ht="12" customHeight="1" x14ac:dyDescent="0.15">
      <c r="A28" s="274"/>
      <c r="B28" s="275" t="s">
        <v>553</v>
      </c>
      <c r="C28" s="276" t="s">
        <v>587</v>
      </c>
      <c r="D28" s="277">
        <v>1</v>
      </c>
      <c r="E28" s="278">
        <v>1</v>
      </c>
      <c r="F28" s="279"/>
      <c r="G28" s="280"/>
      <c r="H28" s="281"/>
      <c r="I28" s="282"/>
      <c r="J28" s="283"/>
      <c r="K28" s="284"/>
      <c r="L28" s="285"/>
      <c r="M28" s="248">
        <f t="shared" si="0"/>
        <v>1</v>
      </c>
      <c r="N28" s="465">
        <f t="shared" si="1"/>
        <v>1</v>
      </c>
      <c r="O28" s="475"/>
      <c r="P28" s="479">
        <f t="shared" si="2"/>
        <v>0</v>
      </c>
      <c r="HL28" s="209"/>
    </row>
    <row r="29" spans="1:220" ht="12" customHeight="1" x14ac:dyDescent="0.15">
      <c r="A29" s="274"/>
      <c r="B29" s="263" t="s">
        <v>553</v>
      </c>
      <c r="C29" s="264" t="s">
        <v>588</v>
      </c>
      <c r="D29" s="265">
        <v>1</v>
      </c>
      <c r="E29" s="286">
        <v>1</v>
      </c>
      <c r="F29" s="241"/>
      <c r="G29" s="242"/>
      <c r="H29" s="243"/>
      <c r="I29" s="244"/>
      <c r="J29" s="245"/>
      <c r="K29" s="246"/>
      <c r="L29" s="247"/>
      <c r="M29" s="248">
        <f t="shared" si="0"/>
        <v>1</v>
      </c>
      <c r="N29" s="465">
        <f t="shared" si="1"/>
        <v>1</v>
      </c>
      <c r="O29" s="475"/>
      <c r="P29" s="479">
        <f t="shared" si="2"/>
        <v>0</v>
      </c>
      <c r="HL29" s="209"/>
    </row>
    <row r="30" spans="1:220" ht="12" customHeight="1" x14ac:dyDescent="0.15">
      <c r="A30" s="274"/>
      <c r="B30" s="275" t="s">
        <v>570</v>
      </c>
      <c r="C30" s="276" t="s">
        <v>589</v>
      </c>
      <c r="D30" s="277">
        <v>1</v>
      </c>
      <c r="E30" s="286">
        <v>1</v>
      </c>
      <c r="F30" s="241"/>
      <c r="G30" s="242"/>
      <c r="H30" s="243"/>
      <c r="I30" s="244"/>
      <c r="J30" s="245"/>
      <c r="K30" s="246"/>
      <c r="L30" s="247"/>
      <c r="M30" s="248">
        <f t="shared" si="0"/>
        <v>1</v>
      </c>
      <c r="N30" s="465">
        <f t="shared" si="1"/>
        <v>1</v>
      </c>
      <c r="O30" s="475"/>
      <c r="P30" s="479">
        <f t="shared" si="2"/>
        <v>0</v>
      </c>
      <c r="HL30" s="209"/>
    </row>
    <row r="31" spans="1:220" ht="12" customHeight="1" x14ac:dyDescent="0.15">
      <c r="A31" s="274"/>
      <c r="B31" s="263" t="s">
        <v>572</v>
      </c>
      <c r="C31" s="264" t="s">
        <v>590</v>
      </c>
      <c r="D31" s="265">
        <v>1</v>
      </c>
      <c r="E31" s="278"/>
      <c r="F31" s="279"/>
      <c r="G31" s="280"/>
      <c r="H31" s="281">
        <v>1</v>
      </c>
      <c r="I31" s="282"/>
      <c r="J31" s="283"/>
      <c r="K31" s="284"/>
      <c r="L31" s="285"/>
      <c r="M31" s="248">
        <f t="shared" si="0"/>
        <v>1</v>
      </c>
      <c r="N31" s="465">
        <f t="shared" si="1"/>
        <v>1</v>
      </c>
      <c r="O31" s="475"/>
      <c r="P31" s="479">
        <f t="shared" si="2"/>
        <v>0</v>
      </c>
      <c r="HL31" s="209"/>
    </row>
    <row r="32" spans="1:220" ht="12" customHeight="1" x14ac:dyDescent="0.15">
      <c r="A32" s="274"/>
      <c r="B32" s="263" t="s">
        <v>553</v>
      </c>
      <c r="C32" s="264" t="s">
        <v>591</v>
      </c>
      <c r="D32" s="265">
        <v>1</v>
      </c>
      <c r="E32" s="286"/>
      <c r="F32" s="241"/>
      <c r="G32" s="242"/>
      <c r="H32" s="243">
        <v>1</v>
      </c>
      <c r="I32" s="244"/>
      <c r="J32" s="245"/>
      <c r="K32" s="246"/>
      <c r="L32" s="247"/>
      <c r="M32" s="248">
        <f t="shared" si="0"/>
        <v>1</v>
      </c>
      <c r="N32" s="465">
        <f t="shared" si="1"/>
        <v>1</v>
      </c>
      <c r="O32" s="475"/>
      <c r="P32" s="479">
        <f t="shared" si="2"/>
        <v>0</v>
      </c>
      <c r="HL32" s="209"/>
    </row>
    <row r="33" spans="1:220" ht="12" customHeight="1" x14ac:dyDescent="0.15">
      <c r="A33" s="274"/>
      <c r="B33" s="263" t="s">
        <v>592</v>
      </c>
      <c r="C33" s="264" t="s">
        <v>593</v>
      </c>
      <c r="D33" s="265">
        <v>3</v>
      </c>
      <c r="E33" s="286">
        <v>1</v>
      </c>
      <c r="F33" s="241"/>
      <c r="G33" s="242"/>
      <c r="H33" s="243"/>
      <c r="I33" s="244"/>
      <c r="J33" s="245"/>
      <c r="K33" s="246"/>
      <c r="L33" s="247"/>
      <c r="M33" s="248">
        <f t="shared" si="0"/>
        <v>1</v>
      </c>
      <c r="N33" s="465">
        <f t="shared" si="1"/>
        <v>3</v>
      </c>
      <c r="O33" s="475"/>
      <c r="P33" s="479">
        <f t="shared" si="2"/>
        <v>0</v>
      </c>
      <c r="HL33" s="209"/>
    </row>
    <row r="34" spans="1:220" ht="12" customHeight="1" x14ac:dyDescent="0.15">
      <c r="A34" s="274"/>
      <c r="B34" s="275" t="s">
        <v>592</v>
      </c>
      <c r="C34" s="276" t="s">
        <v>594</v>
      </c>
      <c r="D34" s="277">
        <v>3</v>
      </c>
      <c r="E34" s="286">
        <v>1</v>
      </c>
      <c r="F34" s="241"/>
      <c r="G34" s="242"/>
      <c r="H34" s="243"/>
      <c r="I34" s="244"/>
      <c r="J34" s="245"/>
      <c r="K34" s="246"/>
      <c r="L34" s="247"/>
      <c r="M34" s="248">
        <f t="shared" si="0"/>
        <v>1</v>
      </c>
      <c r="N34" s="465">
        <f t="shared" si="1"/>
        <v>3</v>
      </c>
      <c r="O34" s="475"/>
      <c r="P34" s="479">
        <f t="shared" si="2"/>
        <v>0</v>
      </c>
      <c r="HL34" s="209"/>
    </row>
    <row r="35" spans="1:220" ht="12" customHeight="1" x14ac:dyDescent="0.15">
      <c r="A35" s="274"/>
      <c r="B35" s="275" t="s">
        <v>562</v>
      </c>
      <c r="C35" s="276" t="s">
        <v>595</v>
      </c>
      <c r="D35" s="277">
        <v>3</v>
      </c>
      <c r="E35" s="286">
        <v>1</v>
      </c>
      <c r="F35" s="241"/>
      <c r="G35" s="242"/>
      <c r="H35" s="243"/>
      <c r="I35" s="244"/>
      <c r="J35" s="245"/>
      <c r="K35" s="246"/>
      <c r="L35" s="247"/>
      <c r="M35" s="248">
        <f t="shared" si="0"/>
        <v>1</v>
      </c>
      <c r="N35" s="465">
        <f t="shared" si="1"/>
        <v>3</v>
      </c>
      <c r="O35" s="475"/>
      <c r="P35" s="479">
        <f t="shared" si="2"/>
        <v>0</v>
      </c>
      <c r="HL35" s="209"/>
    </row>
    <row r="36" spans="1:220" ht="12" customHeight="1" x14ac:dyDescent="0.15">
      <c r="A36" s="274"/>
      <c r="B36" s="275" t="s">
        <v>584</v>
      </c>
      <c r="C36" s="276" t="s">
        <v>596</v>
      </c>
      <c r="D36" s="277">
        <v>3</v>
      </c>
      <c r="E36" s="286">
        <v>1</v>
      </c>
      <c r="F36" s="241"/>
      <c r="G36" s="242"/>
      <c r="H36" s="243"/>
      <c r="I36" s="244"/>
      <c r="J36" s="245"/>
      <c r="K36" s="246"/>
      <c r="L36" s="247"/>
      <c r="M36" s="248">
        <f t="shared" si="0"/>
        <v>1</v>
      </c>
      <c r="N36" s="465">
        <f t="shared" si="1"/>
        <v>3</v>
      </c>
      <c r="O36" s="475"/>
      <c r="P36" s="479">
        <f t="shared" si="2"/>
        <v>0</v>
      </c>
      <c r="HL36" s="209"/>
    </row>
    <row r="37" spans="1:220" ht="12" customHeight="1" x14ac:dyDescent="0.15">
      <c r="A37" s="236"/>
      <c r="B37" s="237" t="s">
        <v>597</v>
      </c>
      <c r="C37" s="238" t="s">
        <v>598</v>
      </c>
      <c r="D37" s="239">
        <v>4</v>
      </c>
      <c r="E37" s="278"/>
      <c r="F37" s="279"/>
      <c r="G37" s="280">
        <v>1</v>
      </c>
      <c r="H37" s="281"/>
      <c r="I37" s="282"/>
      <c r="J37" s="283"/>
      <c r="K37" s="284"/>
      <c r="L37" s="285"/>
      <c r="M37" s="248">
        <f t="shared" si="0"/>
        <v>1</v>
      </c>
      <c r="N37" s="465">
        <f t="shared" si="1"/>
        <v>4</v>
      </c>
      <c r="O37" s="475"/>
      <c r="P37" s="479">
        <f t="shared" si="2"/>
        <v>0</v>
      </c>
      <c r="HL37" s="209"/>
    </row>
    <row r="38" spans="1:220" ht="12" customHeight="1" x14ac:dyDescent="0.15">
      <c r="A38" s="236"/>
      <c r="B38" s="237" t="s">
        <v>570</v>
      </c>
      <c r="C38" s="238" t="s">
        <v>599</v>
      </c>
      <c r="D38" s="239">
        <v>2</v>
      </c>
      <c r="E38" s="286"/>
      <c r="F38" s="241">
        <v>1</v>
      </c>
      <c r="G38" s="242"/>
      <c r="H38" s="243"/>
      <c r="I38" s="244"/>
      <c r="J38" s="245"/>
      <c r="K38" s="246"/>
      <c r="L38" s="247"/>
      <c r="M38" s="248">
        <f t="shared" ref="M38:M101" si="3">SUM(E38:L38)</f>
        <v>1</v>
      </c>
      <c r="N38" s="465">
        <f t="shared" si="1"/>
        <v>2</v>
      </c>
      <c r="O38" s="475"/>
      <c r="P38" s="479">
        <f t="shared" si="2"/>
        <v>0</v>
      </c>
      <c r="HL38" s="209"/>
    </row>
    <row r="39" spans="1:220" ht="12" customHeight="1" x14ac:dyDescent="0.15">
      <c r="A39" s="236"/>
      <c r="B39" s="237" t="s">
        <v>570</v>
      </c>
      <c r="C39" s="238" t="s">
        <v>600</v>
      </c>
      <c r="D39" s="239">
        <v>3</v>
      </c>
      <c r="E39" s="286"/>
      <c r="F39" s="241">
        <v>2</v>
      </c>
      <c r="G39" s="242"/>
      <c r="H39" s="243"/>
      <c r="I39" s="244"/>
      <c r="J39" s="245"/>
      <c r="K39" s="246"/>
      <c r="L39" s="247"/>
      <c r="M39" s="248">
        <f t="shared" si="3"/>
        <v>2</v>
      </c>
      <c r="N39" s="465">
        <f t="shared" si="1"/>
        <v>6</v>
      </c>
      <c r="O39" s="475"/>
      <c r="P39" s="479">
        <f t="shared" si="2"/>
        <v>0</v>
      </c>
      <c r="HL39" s="209"/>
    </row>
    <row r="40" spans="1:220" ht="12" customHeight="1" x14ac:dyDescent="0.15">
      <c r="A40" s="236"/>
      <c r="B40" s="237" t="s">
        <v>555</v>
      </c>
      <c r="C40" s="238" t="s">
        <v>601</v>
      </c>
      <c r="D40" s="239">
        <v>5</v>
      </c>
      <c r="E40" s="278"/>
      <c r="F40" s="279">
        <v>2</v>
      </c>
      <c r="G40" s="280"/>
      <c r="H40" s="281"/>
      <c r="I40" s="282"/>
      <c r="J40" s="283"/>
      <c r="K40" s="284"/>
      <c r="L40" s="285"/>
      <c r="M40" s="248">
        <f t="shared" si="3"/>
        <v>2</v>
      </c>
      <c r="N40" s="465">
        <f t="shared" si="1"/>
        <v>10</v>
      </c>
      <c r="O40" s="475"/>
      <c r="P40" s="479">
        <f t="shared" si="2"/>
        <v>0</v>
      </c>
      <c r="HL40" s="209"/>
    </row>
    <row r="41" spans="1:220" ht="12" customHeight="1" x14ac:dyDescent="0.15">
      <c r="A41" s="236"/>
      <c r="B41" s="237" t="s">
        <v>555</v>
      </c>
      <c r="C41" s="238" t="s">
        <v>602</v>
      </c>
      <c r="D41" s="239">
        <v>5</v>
      </c>
      <c r="E41" s="286"/>
      <c r="F41" s="241">
        <v>2</v>
      </c>
      <c r="G41" s="242"/>
      <c r="H41" s="243"/>
      <c r="I41" s="244"/>
      <c r="J41" s="245"/>
      <c r="K41" s="246"/>
      <c r="L41" s="247"/>
      <c r="M41" s="248">
        <f t="shared" si="3"/>
        <v>2</v>
      </c>
      <c r="N41" s="465">
        <f t="shared" si="1"/>
        <v>10</v>
      </c>
      <c r="O41" s="475"/>
      <c r="P41" s="479">
        <f t="shared" si="2"/>
        <v>0</v>
      </c>
      <c r="HL41" s="209"/>
    </row>
    <row r="42" spans="1:220" ht="12" customHeight="1" x14ac:dyDescent="0.15">
      <c r="A42" s="236"/>
      <c r="B42" s="237" t="s">
        <v>555</v>
      </c>
      <c r="C42" s="238" t="s">
        <v>603</v>
      </c>
      <c r="D42" s="239">
        <v>5</v>
      </c>
      <c r="E42" s="278"/>
      <c r="F42" s="279">
        <v>1</v>
      </c>
      <c r="G42" s="280"/>
      <c r="H42" s="281"/>
      <c r="I42" s="282"/>
      <c r="J42" s="283"/>
      <c r="K42" s="284"/>
      <c r="L42" s="285"/>
      <c r="M42" s="248">
        <f t="shared" si="3"/>
        <v>1</v>
      </c>
      <c r="N42" s="465">
        <f t="shared" si="1"/>
        <v>5</v>
      </c>
      <c r="O42" s="475"/>
      <c r="P42" s="479">
        <f t="shared" si="2"/>
        <v>0</v>
      </c>
      <c r="HL42" s="209"/>
    </row>
    <row r="43" spans="1:220" ht="12" customHeight="1" x14ac:dyDescent="0.15">
      <c r="A43" s="236"/>
      <c r="B43" s="237" t="s">
        <v>604</v>
      </c>
      <c r="C43" s="238" t="s">
        <v>605</v>
      </c>
      <c r="D43" s="239">
        <v>5</v>
      </c>
      <c r="E43" s="286"/>
      <c r="F43" s="241">
        <v>1</v>
      </c>
      <c r="G43" s="242"/>
      <c r="H43" s="243"/>
      <c r="I43" s="244"/>
      <c r="J43" s="245"/>
      <c r="K43" s="246"/>
      <c r="L43" s="247"/>
      <c r="M43" s="248">
        <f t="shared" si="3"/>
        <v>1</v>
      </c>
      <c r="N43" s="465">
        <f t="shared" si="1"/>
        <v>5</v>
      </c>
      <c r="O43" s="475"/>
      <c r="P43" s="479">
        <f t="shared" si="2"/>
        <v>0</v>
      </c>
      <c r="HL43" s="209"/>
    </row>
    <row r="44" spans="1:220" ht="12" customHeight="1" x14ac:dyDescent="0.15">
      <c r="A44" s="236"/>
      <c r="B44" s="237" t="s">
        <v>604</v>
      </c>
      <c r="C44" s="238" t="s">
        <v>606</v>
      </c>
      <c r="D44" s="239">
        <v>5</v>
      </c>
      <c r="E44" s="286"/>
      <c r="F44" s="241">
        <v>1</v>
      </c>
      <c r="G44" s="242"/>
      <c r="H44" s="243"/>
      <c r="I44" s="244"/>
      <c r="J44" s="245"/>
      <c r="K44" s="246"/>
      <c r="L44" s="247"/>
      <c r="M44" s="248">
        <f t="shared" si="3"/>
        <v>1</v>
      </c>
      <c r="N44" s="465">
        <f t="shared" si="1"/>
        <v>5</v>
      </c>
      <c r="O44" s="475"/>
      <c r="P44" s="479">
        <f t="shared" si="2"/>
        <v>0</v>
      </c>
      <c r="HL44" s="209"/>
    </row>
    <row r="45" spans="1:220" ht="12" customHeight="1" x14ac:dyDescent="0.15">
      <c r="A45" s="236"/>
      <c r="B45" s="237" t="s">
        <v>558</v>
      </c>
      <c r="C45" s="238" t="s">
        <v>607</v>
      </c>
      <c r="D45" s="239">
        <v>5</v>
      </c>
      <c r="E45" s="278"/>
      <c r="F45" s="279">
        <v>1</v>
      </c>
      <c r="G45" s="280"/>
      <c r="H45" s="281"/>
      <c r="I45" s="282"/>
      <c r="J45" s="283"/>
      <c r="K45" s="284"/>
      <c r="L45" s="285"/>
      <c r="M45" s="248">
        <f t="shared" si="3"/>
        <v>1</v>
      </c>
      <c r="N45" s="465">
        <f t="shared" si="1"/>
        <v>5</v>
      </c>
      <c r="O45" s="475"/>
      <c r="P45" s="479">
        <f t="shared" si="2"/>
        <v>0</v>
      </c>
      <c r="HL45" s="209"/>
    </row>
    <row r="46" spans="1:220" ht="12" customHeight="1" x14ac:dyDescent="0.15">
      <c r="A46" s="236"/>
      <c r="B46" s="237" t="s">
        <v>558</v>
      </c>
      <c r="C46" s="238" t="s">
        <v>608</v>
      </c>
      <c r="D46" s="239">
        <v>5</v>
      </c>
      <c r="E46" s="286"/>
      <c r="F46" s="241">
        <v>1</v>
      </c>
      <c r="G46" s="242"/>
      <c r="H46" s="243"/>
      <c r="I46" s="244"/>
      <c r="J46" s="245"/>
      <c r="K46" s="246"/>
      <c r="L46" s="247"/>
      <c r="M46" s="248">
        <f t="shared" si="3"/>
        <v>1</v>
      </c>
      <c r="N46" s="465">
        <f t="shared" si="1"/>
        <v>5</v>
      </c>
      <c r="O46" s="475"/>
      <c r="P46" s="479">
        <f t="shared" si="2"/>
        <v>0</v>
      </c>
      <c r="HL46" s="209"/>
    </row>
    <row r="47" spans="1:220" ht="12" customHeight="1" x14ac:dyDescent="0.15">
      <c r="A47" s="236"/>
      <c r="B47" s="237" t="s">
        <v>560</v>
      </c>
      <c r="C47" s="238" t="s">
        <v>609</v>
      </c>
      <c r="D47" s="239">
        <v>5</v>
      </c>
      <c r="E47" s="278"/>
      <c r="F47" s="279">
        <v>1</v>
      </c>
      <c r="G47" s="280"/>
      <c r="H47" s="281"/>
      <c r="I47" s="282"/>
      <c r="J47" s="283"/>
      <c r="K47" s="284"/>
      <c r="L47" s="285"/>
      <c r="M47" s="248">
        <f t="shared" si="3"/>
        <v>1</v>
      </c>
      <c r="N47" s="465">
        <f t="shared" si="1"/>
        <v>5</v>
      </c>
      <c r="O47" s="475"/>
      <c r="P47" s="479">
        <f t="shared" si="2"/>
        <v>0</v>
      </c>
      <c r="HL47" s="209"/>
    </row>
    <row r="48" spans="1:220" ht="12" customHeight="1" x14ac:dyDescent="0.15">
      <c r="A48" s="236"/>
      <c r="B48" s="237" t="s">
        <v>560</v>
      </c>
      <c r="C48" s="238" t="s">
        <v>610</v>
      </c>
      <c r="D48" s="239">
        <v>5</v>
      </c>
      <c r="E48" s="286"/>
      <c r="F48" s="241">
        <v>1</v>
      </c>
      <c r="G48" s="242"/>
      <c r="H48" s="243"/>
      <c r="I48" s="244"/>
      <c r="J48" s="245"/>
      <c r="K48" s="246"/>
      <c r="L48" s="247"/>
      <c r="M48" s="248">
        <f t="shared" si="3"/>
        <v>1</v>
      </c>
      <c r="N48" s="465">
        <f t="shared" si="1"/>
        <v>5</v>
      </c>
      <c r="O48" s="475"/>
      <c r="P48" s="479">
        <f t="shared" si="2"/>
        <v>0</v>
      </c>
      <c r="HL48" s="209"/>
    </row>
    <row r="49" spans="1:220" ht="12" customHeight="1" x14ac:dyDescent="0.15">
      <c r="A49" s="236"/>
      <c r="B49" s="237" t="s">
        <v>604</v>
      </c>
      <c r="C49" s="238" t="s">
        <v>611</v>
      </c>
      <c r="D49" s="239">
        <v>5</v>
      </c>
      <c r="E49" s="286"/>
      <c r="F49" s="241">
        <v>1</v>
      </c>
      <c r="G49" s="242"/>
      <c r="H49" s="243"/>
      <c r="I49" s="244"/>
      <c r="J49" s="245"/>
      <c r="K49" s="246"/>
      <c r="L49" s="247"/>
      <c r="M49" s="248">
        <f t="shared" si="3"/>
        <v>1</v>
      </c>
      <c r="N49" s="465">
        <f t="shared" si="1"/>
        <v>5</v>
      </c>
      <c r="O49" s="475"/>
      <c r="P49" s="479">
        <f t="shared" si="2"/>
        <v>0</v>
      </c>
      <c r="HL49" s="209"/>
    </row>
    <row r="50" spans="1:220" ht="12" customHeight="1" x14ac:dyDescent="0.15">
      <c r="A50" s="236"/>
      <c r="B50" s="237" t="s">
        <v>558</v>
      </c>
      <c r="C50" s="238" t="s">
        <v>612</v>
      </c>
      <c r="D50" s="239">
        <v>5</v>
      </c>
      <c r="E50" s="278"/>
      <c r="F50" s="279">
        <v>1</v>
      </c>
      <c r="G50" s="280"/>
      <c r="H50" s="281"/>
      <c r="I50" s="282"/>
      <c r="J50" s="283"/>
      <c r="K50" s="284"/>
      <c r="L50" s="285"/>
      <c r="M50" s="248">
        <f t="shared" si="3"/>
        <v>1</v>
      </c>
      <c r="N50" s="465">
        <f t="shared" si="1"/>
        <v>5</v>
      </c>
      <c r="O50" s="475"/>
      <c r="P50" s="479">
        <f t="shared" si="2"/>
        <v>0</v>
      </c>
      <c r="HL50" s="209"/>
    </row>
    <row r="51" spans="1:220" ht="12" customHeight="1" x14ac:dyDescent="0.15">
      <c r="A51" s="236"/>
      <c r="B51" s="237" t="s">
        <v>558</v>
      </c>
      <c r="C51" s="238" t="s">
        <v>613</v>
      </c>
      <c r="D51" s="239">
        <v>5</v>
      </c>
      <c r="E51" s="286"/>
      <c r="F51" s="241">
        <v>1</v>
      </c>
      <c r="G51" s="242"/>
      <c r="H51" s="243"/>
      <c r="I51" s="244"/>
      <c r="J51" s="245"/>
      <c r="K51" s="246"/>
      <c r="L51" s="247"/>
      <c r="M51" s="248">
        <f t="shared" si="3"/>
        <v>1</v>
      </c>
      <c r="N51" s="465">
        <f t="shared" si="1"/>
        <v>5</v>
      </c>
      <c r="O51" s="475"/>
      <c r="P51" s="479">
        <f t="shared" si="2"/>
        <v>0</v>
      </c>
      <c r="HL51" s="209"/>
    </row>
    <row r="52" spans="1:220" ht="12" customHeight="1" x14ac:dyDescent="0.15">
      <c r="A52" s="287"/>
      <c r="B52" s="224" t="s">
        <v>564</v>
      </c>
      <c r="C52" s="225" t="s">
        <v>614</v>
      </c>
      <c r="D52" s="226">
        <v>1</v>
      </c>
      <c r="E52" s="278"/>
      <c r="F52" s="279"/>
      <c r="G52" s="280"/>
      <c r="H52" s="281"/>
      <c r="I52" s="282">
        <v>1</v>
      </c>
      <c r="J52" s="283"/>
      <c r="K52" s="284"/>
      <c r="L52" s="285"/>
      <c r="M52" s="235">
        <f t="shared" si="3"/>
        <v>1</v>
      </c>
      <c r="N52" s="311">
        <f t="shared" si="1"/>
        <v>1</v>
      </c>
      <c r="O52" s="475"/>
      <c r="P52" s="479">
        <f t="shared" si="2"/>
        <v>0</v>
      </c>
      <c r="HL52" s="209"/>
    </row>
    <row r="53" spans="1:220" ht="12" customHeight="1" x14ac:dyDescent="0.15">
      <c r="A53" s="236"/>
      <c r="B53" s="237" t="s">
        <v>553</v>
      </c>
      <c r="C53" s="238" t="s">
        <v>615</v>
      </c>
      <c r="D53" s="239">
        <v>1</v>
      </c>
      <c r="E53" s="286"/>
      <c r="F53" s="241"/>
      <c r="G53" s="242"/>
      <c r="H53" s="243"/>
      <c r="I53" s="244">
        <v>1</v>
      </c>
      <c r="J53" s="245"/>
      <c r="K53" s="246"/>
      <c r="L53" s="247"/>
      <c r="M53" s="248">
        <f t="shared" si="3"/>
        <v>1</v>
      </c>
      <c r="N53" s="465">
        <f t="shared" si="1"/>
        <v>1</v>
      </c>
      <c r="O53" s="475"/>
      <c r="P53" s="479">
        <f t="shared" si="2"/>
        <v>0</v>
      </c>
      <c r="HL53" s="209"/>
    </row>
    <row r="54" spans="1:220" ht="12" customHeight="1" x14ac:dyDescent="0.15">
      <c r="A54" s="236"/>
      <c r="B54" s="237" t="s">
        <v>570</v>
      </c>
      <c r="C54" s="238" t="s">
        <v>616</v>
      </c>
      <c r="D54" s="239">
        <v>2</v>
      </c>
      <c r="E54" s="286"/>
      <c r="F54" s="241"/>
      <c r="G54" s="242">
        <v>1</v>
      </c>
      <c r="H54" s="243"/>
      <c r="I54" s="244">
        <v>1</v>
      </c>
      <c r="J54" s="245"/>
      <c r="K54" s="246"/>
      <c r="L54" s="247"/>
      <c r="M54" s="248">
        <f t="shared" si="3"/>
        <v>2</v>
      </c>
      <c r="N54" s="465">
        <f t="shared" si="1"/>
        <v>4</v>
      </c>
      <c r="O54" s="475"/>
      <c r="P54" s="479">
        <f t="shared" si="2"/>
        <v>0</v>
      </c>
      <c r="HL54" s="209"/>
    </row>
    <row r="55" spans="1:220" ht="12" customHeight="1" x14ac:dyDescent="0.15">
      <c r="A55" s="236"/>
      <c r="B55" s="237" t="s">
        <v>572</v>
      </c>
      <c r="C55" s="238" t="s">
        <v>617</v>
      </c>
      <c r="D55" s="239">
        <v>2</v>
      </c>
      <c r="E55" s="278"/>
      <c r="F55" s="279"/>
      <c r="G55" s="280">
        <v>1</v>
      </c>
      <c r="H55" s="281"/>
      <c r="I55" s="282"/>
      <c r="J55" s="283"/>
      <c r="K55" s="284"/>
      <c r="L55" s="285"/>
      <c r="M55" s="248">
        <f t="shared" si="3"/>
        <v>1</v>
      </c>
      <c r="N55" s="465">
        <f t="shared" si="1"/>
        <v>2</v>
      </c>
      <c r="O55" s="475"/>
      <c r="P55" s="479">
        <f t="shared" si="2"/>
        <v>0</v>
      </c>
      <c r="HL55" s="209"/>
    </row>
    <row r="56" spans="1:220" ht="12" customHeight="1" x14ac:dyDescent="0.15">
      <c r="A56" s="236"/>
      <c r="B56" s="237" t="s">
        <v>575</v>
      </c>
      <c r="C56" s="238" t="s">
        <v>618</v>
      </c>
      <c r="D56" s="239">
        <v>5</v>
      </c>
      <c r="E56" s="278"/>
      <c r="F56" s="279"/>
      <c r="G56" s="280">
        <v>1</v>
      </c>
      <c r="H56" s="281"/>
      <c r="I56" s="282">
        <v>1</v>
      </c>
      <c r="J56" s="283"/>
      <c r="K56" s="284"/>
      <c r="L56" s="285"/>
      <c r="M56" s="248">
        <f t="shared" si="3"/>
        <v>2</v>
      </c>
      <c r="N56" s="465">
        <f t="shared" si="1"/>
        <v>10</v>
      </c>
      <c r="O56" s="475"/>
      <c r="P56" s="479">
        <f t="shared" si="2"/>
        <v>0</v>
      </c>
      <c r="HL56" s="209"/>
    </row>
    <row r="57" spans="1:220" ht="12" customHeight="1" x14ac:dyDescent="0.15">
      <c r="A57" s="236"/>
      <c r="B57" s="237" t="s">
        <v>592</v>
      </c>
      <c r="C57" s="238" t="s">
        <v>619</v>
      </c>
      <c r="D57" s="239">
        <v>3</v>
      </c>
      <c r="E57" s="286"/>
      <c r="F57" s="241"/>
      <c r="G57" s="242"/>
      <c r="H57" s="243"/>
      <c r="I57" s="244">
        <v>1</v>
      </c>
      <c r="J57" s="245"/>
      <c r="K57" s="246"/>
      <c r="L57" s="247"/>
      <c r="M57" s="248">
        <f t="shared" si="3"/>
        <v>1</v>
      </c>
      <c r="N57" s="465">
        <f t="shared" si="1"/>
        <v>3</v>
      </c>
      <c r="O57" s="475"/>
      <c r="P57" s="479">
        <f t="shared" si="2"/>
        <v>0</v>
      </c>
      <c r="HL57" s="209"/>
    </row>
    <row r="58" spans="1:220" ht="12" customHeight="1" x14ac:dyDescent="0.15">
      <c r="A58" s="236"/>
      <c r="B58" s="237" t="s">
        <v>551</v>
      </c>
      <c r="C58" s="238" t="s">
        <v>620</v>
      </c>
      <c r="D58" s="239">
        <v>1</v>
      </c>
      <c r="E58" s="286"/>
      <c r="F58" s="241"/>
      <c r="G58" s="242">
        <v>1</v>
      </c>
      <c r="H58" s="243"/>
      <c r="I58" s="244"/>
      <c r="J58" s="245"/>
      <c r="K58" s="246"/>
      <c r="L58" s="247"/>
      <c r="M58" s="248">
        <f t="shared" si="3"/>
        <v>1</v>
      </c>
      <c r="N58" s="465">
        <f t="shared" si="1"/>
        <v>1</v>
      </c>
      <c r="O58" s="475"/>
      <c r="P58" s="479">
        <f t="shared" si="2"/>
        <v>0</v>
      </c>
      <c r="HL58" s="209"/>
    </row>
    <row r="59" spans="1:220" ht="12" customHeight="1" x14ac:dyDescent="0.15">
      <c r="A59" s="236"/>
      <c r="B59" s="237" t="s">
        <v>553</v>
      </c>
      <c r="C59" s="238" t="s">
        <v>621</v>
      </c>
      <c r="D59" s="239">
        <v>3</v>
      </c>
      <c r="E59" s="286"/>
      <c r="F59" s="241"/>
      <c r="G59" s="242"/>
      <c r="H59" s="243"/>
      <c r="I59" s="244"/>
      <c r="J59" s="245"/>
      <c r="K59" s="246"/>
      <c r="L59" s="247">
        <v>1</v>
      </c>
      <c r="M59" s="248">
        <f t="shared" si="3"/>
        <v>1</v>
      </c>
      <c r="N59" s="465">
        <f t="shared" si="1"/>
        <v>3</v>
      </c>
      <c r="O59" s="475"/>
      <c r="P59" s="479">
        <f t="shared" si="2"/>
        <v>0</v>
      </c>
      <c r="HL59" s="209"/>
    </row>
    <row r="60" spans="1:220" ht="12" customHeight="1" x14ac:dyDescent="0.15">
      <c r="A60" s="236"/>
      <c r="B60" s="237" t="s">
        <v>572</v>
      </c>
      <c r="C60" s="238" t="s">
        <v>622</v>
      </c>
      <c r="D60" s="239">
        <v>2</v>
      </c>
      <c r="E60" s="278"/>
      <c r="F60" s="279"/>
      <c r="G60" s="280">
        <v>1</v>
      </c>
      <c r="H60" s="281"/>
      <c r="I60" s="282"/>
      <c r="J60" s="283"/>
      <c r="K60" s="284"/>
      <c r="L60" s="285">
        <v>1</v>
      </c>
      <c r="M60" s="248">
        <f t="shared" si="3"/>
        <v>2</v>
      </c>
      <c r="N60" s="465">
        <f t="shared" si="1"/>
        <v>4</v>
      </c>
      <c r="O60" s="475"/>
      <c r="P60" s="479">
        <f t="shared" si="2"/>
        <v>0</v>
      </c>
      <c r="HL60" s="209"/>
    </row>
    <row r="61" spans="1:220" ht="12" customHeight="1" x14ac:dyDescent="0.15">
      <c r="A61" s="236"/>
      <c r="B61" s="237" t="s">
        <v>553</v>
      </c>
      <c r="C61" s="238" t="s">
        <v>623</v>
      </c>
      <c r="D61" s="239">
        <v>2</v>
      </c>
      <c r="E61" s="286"/>
      <c r="F61" s="241"/>
      <c r="G61" s="242"/>
      <c r="H61" s="243"/>
      <c r="I61" s="244"/>
      <c r="J61" s="245"/>
      <c r="K61" s="246"/>
      <c r="L61" s="247">
        <v>1</v>
      </c>
      <c r="M61" s="248">
        <f t="shared" si="3"/>
        <v>1</v>
      </c>
      <c r="N61" s="465">
        <f t="shared" si="1"/>
        <v>2</v>
      </c>
      <c r="O61" s="475"/>
      <c r="P61" s="479">
        <f t="shared" si="2"/>
        <v>0</v>
      </c>
      <c r="HL61" s="209"/>
    </row>
    <row r="62" spans="1:220" ht="12" customHeight="1" x14ac:dyDescent="0.15">
      <c r="A62" s="236"/>
      <c r="B62" s="237" t="s">
        <v>597</v>
      </c>
      <c r="C62" s="238" t="s">
        <v>624</v>
      </c>
      <c r="D62" s="239">
        <v>2</v>
      </c>
      <c r="E62" s="286"/>
      <c r="F62" s="241"/>
      <c r="G62" s="242">
        <v>1</v>
      </c>
      <c r="H62" s="243"/>
      <c r="I62" s="244"/>
      <c r="J62" s="245"/>
      <c r="K62" s="246"/>
      <c r="L62" s="247">
        <v>1</v>
      </c>
      <c r="M62" s="248">
        <f t="shared" si="3"/>
        <v>2</v>
      </c>
      <c r="N62" s="465">
        <f t="shared" si="1"/>
        <v>4</v>
      </c>
      <c r="O62" s="475"/>
      <c r="P62" s="479">
        <f t="shared" si="2"/>
        <v>0</v>
      </c>
      <c r="HL62" s="209"/>
    </row>
    <row r="63" spans="1:220" ht="12" customHeight="1" x14ac:dyDescent="0.15">
      <c r="A63" s="236"/>
      <c r="B63" s="237" t="s">
        <v>592</v>
      </c>
      <c r="C63" s="238" t="s">
        <v>625</v>
      </c>
      <c r="D63" s="239">
        <v>5</v>
      </c>
      <c r="E63" s="278"/>
      <c r="F63" s="279"/>
      <c r="G63" s="280"/>
      <c r="H63" s="281">
        <v>1</v>
      </c>
      <c r="I63" s="282"/>
      <c r="J63" s="283"/>
      <c r="K63" s="284"/>
      <c r="L63" s="285">
        <v>1</v>
      </c>
      <c r="M63" s="248">
        <f t="shared" si="3"/>
        <v>2</v>
      </c>
      <c r="N63" s="465">
        <f t="shared" si="1"/>
        <v>10</v>
      </c>
      <c r="O63" s="475"/>
      <c r="P63" s="479">
        <f t="shared" si="2"/>
        <v>0</v>
      </c>
      <c r="HL63" s="209"/>
    </row>
    <row r="64" spans="1:220" ht="12" customHeight="1" x14ac:dyDescent="0.15">
      <c r="A64" s="236"/>
      <c r="B64" s="237" t="s">
        <v>562</v>
      </c>
      <c r="C64" s="238" t="s">
        <v>626</v>
      </c>
      <c r="D64" s="239">
        <v>5</v>
      </c>
      <c r="E64" s="286"/>
      <c r="F64" s="241"/>
      <c r="G64" s="242"/>
      <c r="H64" s="243"/>
      <c r="I64" s="244"/>
      <c r="J64" s="245"/>
      <c r="K64" s="246"/>
      <c r="L64" s="247">
        <v>1</v>
      </c>
      <c r="M64" s="248">
        <f t="shared" si="3"/>
        <v>1</v>
      </c>
      <c r="N64" s="465">
        <f t="shared" si="1"/>
        <v>5</v>
      </c>
      <c r="O64" s="475"/>
      <c r="P64" s="479">
        <f t="shared" si="2"/>
        <v>0</v>
      </c>
      <c r="HL64" s="209"/>
    </row>
    <row r="65" spans="1:220" ht="12" customHeight="1" x14ac:dyDescent="0.15">
      <c r="A65" s="236"/>
      <c r="B65" s="237" t="s">
        <v>584</v>
      </c>
      <c r="C65" s="238" t="s">
        <v>627</v>
      </c>
      <c r="D65" s="239">
        <v>5</v>
      </c>
      <c r="E65" s="286"/>
      <c r="F65" s="241"/>
      <c r="G65" s="242"/>
      <c r="H65" s="243"/>
      <c r="I65" s="244"/>
      <c r="J65" s="245"/>
      <c r="K65" s="246"/>
      <c r="L65" s="247">
        <v>1</v>
      </c>
      <c r="M65" s="248">
        <f t="shared" si="3"/>
        <v>1</v>
      </c>
      <c r="N65" s="465">
        <f t="shared" si="1"/>
        <v>5</v>
      </c>
      <c r="O65" s="475"/>
      <c r="P65" s="479">
        <f t="shared" si="2"/>
        <v>0</v>
      </c>
      <c r="HL65" s="209"/>
    </row>
    <row r="66" spans="1:220" ht="12" customHeight="1" x14ac:dyDescent="0.15">
      <c r="A66" s="236"/>
      <c r="B66" s="237" t="s">
        <v>584</v>
      </c>
      <c r="C66" s="238" t="s">
        <v>628</v>
      </c>
      <c r="D66" s="239">
        <v>5</v>
      </c>
      <c r="E66" s="278">
        <v>1</v>
      </c>
      <c r="F66" s="279"/>
      <c r="G66" s="280"/>
      <c r="H66" s="281"/>
      <c r="I66" s="282"/>
      <c r="J66" s="283"/>
      <c r="K66" s="284"/>
      <c r="L66" s="285"/>
      <c r="M66" s="248">
        <f t="shared" si="3"/>
        <v>1</v>
      </c>
      <c r="N66" s="465">
        <f t="shared" ref="N66:N111" si="4">M66*D66</f>
        <v>5</v>
      </c>
      <c r="O66" s="475"/>
      <c r="P66" s="479">
        <f t="shared" si="2"/>
        <v>0</v>
      </c>
      <c r="HL66" s="209"/>
    </row>
    <row r="67" spans="1:220" ht="12" customHeight="1" x14ac:dyDescent="0.15">
      <c r="A67" s="236"/>
      <c r="B67" s="237" t="s">
        <v>629</v>
      </c>
      <c r="C67" s="238" t="s">
        <v>630</v>
      </c>
      <c r="D67" s="239">
        <v>5</v>
      </c>
      <c r="E67" s="286"/>
      <c r="F67" s="241"/>
      <c r="G67" s="242"/>
      <c r="H67" s="243"/>
      <c r="I67" s="244"/>
      <c r="J67" s="245"/>
      <c r="K67" s="246"/>
      <c r="L67" s="247">
        <v>1</v>
      </c>
      <c r="M67" s="248">
        <f t="shared" si="3"/>
        <v>1</v>
      </c>
      <c r="N67" s="465">
        <f t="shared" si="4"/>
        <v>5</v>
      </c>
      <c r="O67" s="475"/>
      <c r="P67" s="479">
        <f t="shared" ref="P67:P111" si="5">O67*M67</f>
        <v>0</v>
      </c>
      <c r="HL67" s="209"/>
    </row>
    <row r="68" spans="1:220" ht="12" customHeight="1" x14ac:dyDescent="0.15">
      <c r="A68" s="236"/>
      <c r="B68" s="237" t="s">
        <v>629</v>
      </c>
      <c r="C68" s="238" t="s">
        <v>631</v>
      </c>
      <c r="D68" s="239">
        <v>7</v>
      </c>
      <c r="E68" s="278">
        <v>1</v>
      </c>
      <c r="F68" s="279"/>
      <c r="G68" s="280"/>
      <c r="H68" s="281"/>
      <c r="I68" s="282"/>
      <c r="J68" s="283"/>
      <c r="K68" s="284"/>
      <c r="L68" s="285"/>
      <c r="M68" s="248">
        <f t="shared" si="3"/>
        <v>1</v>
      </c>
      <c r="N68" s="465">
        <f t="shared" si="4"/>
        <v>7</v>
      </c>
      <c r="O68" s="475"/>
      <c r="P68" s="479">
        <f t="shared" si="5"/>
        <v>0</v>
      </c>
      <c r="HL68" s="209"/>
    </row>
    <row r="69" spans="1:220" ht="12" customHeight="1" x14ac:dyDescent="0.15">
      <c r="A69" s="236"/>
      <c r="B69" s="237" t="s">
        <v>629</v>
      </c>
      <c r="C69" s="238" t="s">
        <v>632</v>
      </c>
      <c r="D69" s="239">
        <v>7</v>
      </c>
      <c r="E69" s="286"/>
      <c r="F69" s="241"/>
      <c r="G69" s="242"/>
      <c r="H69" s="243"/>
      <c r="I69" s="244"/>
      <c r="J69" s="245"/>
      <c r="K69" s="246"/>
      <c r="L69" s="247">
        <v>1</v>
      </c>
      <c r="M69" s="248">
        <f t="shared" si="3"/>
        <v>1</v>
      </c>
      <c r="N69" s="465">
        <f t="shared" si="4"/>
        <v>7</v>
      </c>
      <c r="O69" s="475"/>
      <c r="P69" s="479">
        <f t="shared" si="5"/>
        <v>0</v>
      </c>
      <c r="HL69" s="209"/>
    </row>
    <row r="70" spans="1:220" ht="12" customHeight="1" x14ac:dyDescent="0.15">
      <c r="A70" s="236"/>
      <c r="B70" s="237" t="s">
        <v>629</v>
      </c>
      <c r="C70" s="238" t="s">
        <v>633</v>
      </c>
      <c r="D70" s="239">
        <v>7</v>
      </c>
      <c r="E70" s="278">
        <v>1</v>
      </c>
      <c r="F70" s="279"/>
      <c r="G70" s="280"/>
      <c r="H70" s="281">
        <v>1</v>
      </c>
      <c r="I70" s="282"/>
      <c r="J70" s="283"/>
      <c r="K70" s="284"/>
      <c r="L70" s="285"/>
      <c r="M70" s="248">
        <f t="shared" si="3"/>
        <v>2</v>
      </c>
      <c r="N70" s="465">
        <f t="shared" si="4"/>
        <v>14</v>
      </c>
      <c r="O70" s="475"/>
      <c r="P70" s="479">
        <f t="shared" si="5"/>
        <v>0</v>
      </c>
      <c r="HL70" s="209"/>
    </row>
    <row r="71" spans="1:220" ht="12" customHeight="1" x14ac:dyDescent="0.15">
      <c r="A71" s="236"/>
      <c r="B71" s="237" t="s">
        <v>564</v>
      </c>
      <c r="C71" s="238" t="s">
        <v>634</v>
      </c>
      <c r="D71" s="239">
        <v>1</v>
      </c>
      <c r="E71" s="286"/>
      <c r="F71" s="241"/>
      <c r="G71" s="242"/>
      <c r="H71" s="243">
        <v>1</v>
      </c>
      <c r="I71" s="244"/>
      <c r="J71" s="245"/>
      <c r="K71" s="246"/>
      <c r="L71" s="247"/>
      <c r="M71" s="235">
        <f t="shared" si="3"/>
        <v>1</v>
      </c>
      <c r="N71" s="311">
        <f t="shared" si="4"/>
        <v>1</v>
      </c>
      <c r="O71" s="475"/>
      <c r="P71" s="479">
        <f t="shared" si="5"/>
        <v>0</v>
      </c>
      <c r="HL71" s="209"/>
    </row>
    <row r="72" spans="1:220" ht="12" customHeight="1" x14ac:dyDescent="0.15">
      <c r="A72" s="236"/>
      <c r="B72" s="237" t="s">
        <v>548</v>
      </c>
      <c r="C72" s="238" t="s">
        <v>635</v>
      </c>
      <c r="D72" s="239">
        <v>1</v>
      </c>
      <c r="E72" s="286"/>
      <c r="F72" s="241"/>
      <c r="G72" s="242"/>
      <c r="H72" s="243">
        <v>1</v>
      </c>
      <c r="I72" s="244">
        <v>1</v>
      </c>
      <c r="J72" s="245"/>
      <c r="K72" s="246"/>
      <c r="L72" s="247"/>
      <c r="M72" s="235">
        <f t="shared" si="3"/>
        <v>2</v>
      </c>
      <c r="N72" s="311">
        <f t="shared" si="4"/>
        <v>2</v>
      </c>
      <c r="O72" s="475"/>
      <c r="P72" s="479">
        <f t="shared" si="5"/>
        <v>0</v>
      </c>
      <c r="HL72" s="209"/>
    </row>
    <row r="73" spans="1:220" ht="12" customHeight="1" x14ac:dyDescent="0.15">
      <c r="A73" s="236"/>
      <c r="B73" s="237" t="s">
        <v>570</v>
      </c>
      <c r="C73" s="238" t="s">
        <v>636</v>
      </c>
      <c r="D73" s="239">
        <v>2</v>
      </c>
      <c r="E73" s="286"/>
      <c r="F73" s="241"/>
      <c r="G73" s="242"/>
      <c r="H73" s="243">
        <v>1</v>
      </c>
      <c r="I73" s="244"/>
      <c r="J73" s="245"/>
      <c r="K73" s="246"/>
      <c r="L73" s="247"/>
      <c r="M73" s="235">
        <f t="shared" si="3"/>
        <v>1</v>
      </c>
      <c r="N73" s="311">
        <f t="shared" si="4"/>
        <v>2</v>
      </c>
      <c r="O73" s="475"/>
      <c r="P73" s="479">
        <f t="shared" si="5"/>
        <v>0</v>
      </c>
      <c r="HL73" s="209"/>
    </row>
    <row r="74" spans="1:220" ht="12" customHeight="1" x14ac:dyDescent="0.15">
      <c r="A74" s="236"/>
      <c r="B74" s="237" t="s">
        <v>570</v>
      </c>
      <c r="C74" s="238" t="s">
        <v>637</v>
      </c>
      <c r="D74" s="239">
        <v>2</v>
      </c>
      <c r="E74" s="286"/>
      <c r="F74" s="241"/>
      <c r="G74" s="242">
        <v>1</v>
      </c>
      <c r="H74" s="243">
        <v>1</v>
      </c>
      <c r="I74" s="244"/>
      <c r="J74" s="245"/>
      <c r="K74" s="246"/>
      <c r="L74" s="247">
        <v>1</v>
      </c>
      <c r="M74" s="235">
        <f t="shared" si="3"/>
        <v>3</v>
      </c>
      <c r="N74" s="311">
        <f t="shared" si="4"/>
        <v>6</v>
      </c>
      <c r="O74" s="475"/>
      <c r="P74" s="479">
        <f t="shared" si="5"/>
        <v>0</v>
      </c>
      <c r="HL74" s="209"/>
    </row>
    <row r="75" spans="1:220" ht="12" customHeight="1" x14ac:dyDescent="0.15">
      <c r="A75" s="236"/>
      <c r="B75" s="237" t="s">
        <v>570</v>
      </c>
      <c r="C75" s="238" t="s">
        <v>638</v>
      </c>
      <c r="D75" s="239">
        <v>2</v>
      </c>
      <c r="E75" s="286"/>
      <c r="F75" s="241"/>
      <c r="G75" s="242"/>
      <c r="H75" s="243">
        <v>1</v>
      </c>
      <c r="I75" s="244"/>
      <c r="J75" s="245"/>
      <c r="K75" s="246"/>
      <c r="L75" s="247"/>
      <c r="M75" s="235">
        <f t="shared" si="3"/>
        <v>1</v>
      </c>
      <c r="N75" s="311">
        <f t="shared" si="4"/>
        <v>2</v>
      </c>
      <c r="O75" s="475"/>
      <c r="P75" s="479">
        <f t="shared" si="5"/>
        <v>0</v>
      </c>
      <c r="HL75" s="209"/>
    </row>
    <row r="76" spans="1:220" ht="12" customHeight="1" x14ac:dyDescent="0.15">
      <c r="A76" s="236"/>
      <c r="B76" s="237" t="s">
        <v>553</v>
      </c>
      <c r="C76" s="238" t="s">
        <v>639</v>
      </c>
      <c r="D76" s="239">
        <v>1</v>
      </c>
      <c r="E76" s="286"/>
      <c r="F76" s="241"/>
      <c r="G76" s="242"/>
      <c r="H76" s="243">
        <v>1</v>
      </c>
      <c r="I76" s="244"/>
      <c r="J76" s="245"/>
      <c r="K76" s="246"/>
      <c r="L76" s="247"/>
      <c r="M76" s="235">
        <f t="shared" si="3"/>
        <v>1</v>
      </c>
      <c r="N76" s="311">
        <f t="shared" si="4"/>
        <v>1</v>
      </c>
      <c r="O76" s="475"/>
      <c r="P76" s="479">
        <f t="shared" si="5"/>
        <v>0</v>
      </c>
      <c r="HL76" s="209"/>
    </row>
    <row r="77" spans="1:220" ht="12" customHeight="1" x14ac:dyDescent="0.15">
      <c r="A77" s="236"/>
      <c r="B77" s="237" t="s">
        <v>548</v>
      </c>
      <c r="C77" s="238" t="s">
        <v>640</v>
      </c>
      <c r="D77" s="239">
        <v>1</v>
      </c>
      <c r="E77" s="286"/>
      <c r="F77" s="241"/>
      <c r="G77" s="242"/>
      <c r="H77" s="243">
        <v>1</v>
      </c>
      <c r="I77" s="244"/>
      <c r="J77" s="245"/>
      <c r="K77" s="246"/>
      <c r="L77" s="247"/>
      <c r="M77" s="235">
        <f t="shared" si="3"/>
        <v>1</v>
      </c>
      <c r="N77" s="311">
        <f t="shared" si="4"/>
        <v>1</v>
      </c>
      <c r="O77" s="475"/>
      <c r="P77" s="479">
        <f t="shared" si="5"/>
        <v>0</v>
      </c>
      <c r="HL77" s="209"/>
    </row>
    <row r="78" spans="1:220" ht="12" customHeight="1" x14ac:dyDescent="0.15">
      <c r="A78" s="236"/>
      <c r="B78" s="237" t="s">
        <v>548</v>
      </c>
      <c r="C78" s="238" t="s">
        <v>641</v>
      </c>
      <c r="D78" s="239">
        <v>1</v>
      </c>
      <c r="E78" s="286"/>
      <c r="F78" s="241"/>
      <c r="G78" s="242">
        <v>1</v>
      </c>
      <c r="H78" s="243">
        <v>1</v>
      </c>
      <c r="I78" s="244">
        <v>1</v>
      </c>
      <c r="J78" s="245"/>
      <c r="K78" s="246"/>
      <c r="L78" s="247"/>
      <c r="M78" s="235">
        <f t="shared" si="3"/>
        <v>3</v>
      </c>
      <c r="N78" s="311">
        <f t="shared" si="4"/>
        <v>3</v>
      </c>
      <c r="O78" s="475"/>
      <c r="P78" s="479">
        <f t="shared" si="5"/>
        <v>0</v>
      </c>
      <c r="HL78" s="209"/>
    </row>
    <row r="79" spans="1:220" ht="12" customHeight="1" x14ac:dyDescent="0.15">
      <c r="A79" s="236"/>
      <c r="B79" s="237" t="s">
        <v>570</v>
      </c>
      <c r="C79" s="238" t="s">
        <v>642</v>
      </c>
      <c r="D79" s="239">
        <v>2</v>
      </c>
      <c r="E79" s="286"/>
      <c r="F79" s="241"/>
      <c r="G79" s="242"/>
      <c r="H79" s="243">
        <v>2</v>
      </c>
      <c r="I79" s="244">
        <v>1</v>
      </c>
      <c r="J79" s="245"/>
      <c r="K79" s="246"/>
      <c r="L79" s="247"/>
      <c r="M79" s="235">
        <f t="shared" si="3"/>
        <v>3</v>
      </c>
      <c r="N79" s="311">
        <f t="shared" si="4"/>
        <v>6</v>
      </c>
      <c r="O79" s="475"/>
      <c r="P79" s="479">
        <f t="shared" si="5"/>
        <v>0</v>
      </c>
      <c r="HL79" s="209"/>
    </row>
    <row r="80" spans="1:220" ht="12" customHeight="1" x14ac:dyDescent="0.15">
      <c r="A80" s="236"/>
      <c r="B80" s="237" t="s">
        <v>572</v>
      </c>
      <c r="C80" s="238" t="s">
        <v>643</v>
      </c>
      <c r="D80" s="239">
        <v>2</v>
      </c>
      <c r="E80" s="286"/>
      <c r="F80" s="241"/>
      <c r="G80" s="242"/>
      <c r="H80" s="243">
        <v>2</v>
      </c>
      <c r="I80" s="244"/>
      <c r="J80" s="245"/>
      <c r="K80" s="246"/>
      <c r="L80" s="247">
        <v>1</v>
      </c>
      <c r="M80" s="235">
        <f t="shared" si="3"/>
        <v>3</v>
      </c>
      <c r="N80" s="311">
        <f t="shared" si="4"/>
        <v>6</v>
      </c>
      <c r="O80" s="475"/>
      <c r="P80" s="479">
        <f t="shared" si="5"/>
        <v>0</v>
      </c>
      <c r="HL80" s="209"/>
    </row>
    <row r="81" spans="1:220" ht="12" customHeight="1" x14ac:dyDescent="0.15">
      <c r="A81" s="236"/>
      <c r="B81" s="237" t="s">
        <v>570</v>
      </c>
      <c r="C81" s="238" t="s">
        <v>644</v>
      </c>
      <c r="D81" s="239">
        <v>2</v>
      </c>
      <c r="E81" s="286"/>
      <c r="F81" s="241"/>
      <c r="G81" s="242"/>
      <c r="H81" s="243">
        <v>2</v>
      </c>
      <c r="I81" s="244"/>
      <c r="J81" s="245"/>
      <c r="K81" s="246"/>
      <c r="L81" s="247"/>
      <c r="M81" s="235">
        <f t="shared" si="3"/>
        <v>2</v>
      </c>
      <c r="N81" s="311">
        <f t="shared" si="4"/>
        <v>4</v>
      </c>
      <c r="O81" s="475"/>
      <c r="P81" s="479">
        <f t="shared" si="5"/>
        <v>0</v>
      </c>
      <c r="HL81" s="209"/>
    </row>
    <row r="82" spans="1:220" ht="12" customHeight="1" x14ac:dyDescent="0.15">
      <c r="A82" s="236"/>
      <c r="B82" s="237" t="s">
        <v>572</v>
      </c>
      <c r="C82" s="238" t="s">
        <v>645</v>
      </c>
      <c r="D82" s="239">
        <v>3</v>
      </c>
      <c r="E82" s="286"/>
      <c r="F82" s="241"/>
      <c r="G82" s="242">
        <v>1</v>
      </c>
      <c r="H82" s="243">
        <v>2</v>
      </c>
      <c r="I82" s="244"/>
      <c r="J82" s="245"/>
      <c r="K82" s="246"/>
      <c r="L82" s="247">
        <v>1</v>
      </c>
      <c r="M82" s="235">
        <f t="shared" si="3"/>
        <v>4</v>
      </c>
      <c r="N82" s="311">
        <f t="shared" si="4"/>
        <v>12</v>
      </c>
      <c r="O82" s="475"/>
      <c r="P82" s="479">
        <f t="shared" si="5"/>
        <v>0</v>
      </c>
      <c r="HL82" s="209"/>
    </row>
    <row r="83" spans="1:220" ht="12" customHeight="1" x14ac:dyDescent="0.15">
      <c r="A83" s="236"/>
      <c r="B83" s="237" t="s">
        <v>572</v>
      </c>
      <c r="C83" s="238" t="s">
        <v>646</v>
      </c>
      <c r="D83" s="239">
        <v>2</v>
      </c>
      <c r="E83" s="286"/>
      <c r="F83" s="241"/>
      <c r="G83" s="242"/>
      <c r="H83" s="243">
        <v>2</v>
      </c>
      <c r="I83" s="244">
        <v>1</v>
      </c>
      <c r="J83" s="245"/>
      <c r="K83" s="246"/>
      <c r="L83" s="247">
        <v>1</v>
      </c>
      <c r="M83" s="235">
        <f t="shared" si="3"/>
        <v>4</v>
      </c>
      <c r="N83" s="311">
        <f t="shared" si="4"/>
        <v>8</v>
      </c>
      <c r="O83" s="475"/>
      <c r="P83" s="479">
        <f t="shared" si="5"/>
        <v>0</v>
      </c>
      <c r="HL83" s="209"/>
    </row>
    <row r="84" spans="1:220" ht="12" customHeight="1" x14ac:dyDescent="0.15">
      <c r="A84" s="236"/>
      <c r="B84" s="237" t="s">
        <v>572</v>
      </c>
      <c r="C84" s="238" t="s">
        <v>647</v>
      </c>
      <c r="D84" s="239">
        <v>2</v>
      </c>
      <c r="E84" s="286"/>
      <c r="F84" s="241"/>
      <c r="G84" s="242"/>
      <c r="H84" s="243">
        <v>1</v>
      </c>
      <c r="I84" s="244"/>
      <c r="J84" s="245"/>
      <c r="K84" s="246"/>
      <c r="L84" s="247">
        <v>1</v>
      </c>
      <c r="M84" s="235">
        <f t="shared" si="3"/>
        <v>2</v>
      </c>
      <c r="N84" s="311">
        <f t="shared" si="4"/>
        <v>4</v>
      </c>
      <c r="O84" s="475"/>
      <c r="P84" s="479">
        <f t="shared" si="5"/>
        <v>0</v>
      </c>
      <c r="HL84" s="209"/>
    </row>
    <row r="85" spans="1:220" ht="12" customHeight="1" x14ac:dyDescent="0.15">
      <c r="A85" s="236"/>
      <c r="B85" s="237" t="s">
        <v>553</v>
      </c>
      <c r="C85" s="238" t="s">
        <v>648</v>
      </c>
      <c r="D85" s="239">
        <v>2</v>
      </c>
      <c r="E85" s="286"/>
      <c r="F85" s="241"/>
      <c r="G85" s="242"/>
      <c r="H85" s="243">
        <v>1</v>
      </c>
      <c r="I85" s="244"/>
      <c r="J85" s="245"/>
      <c r="K85" s="246"/>
      <c r="L85" s="247"/>
      <c r="M85" s="235">
        <f t="shared" si="3"/>
        <v>1</v>
      </c>
      <c r="N85" s="311">
        <f t="shared" si="4"/>
        <v>2</v>
      </c>
      <c r="O85" s="475"/>
      <c r="P85" s="479">
        <f t="shared" si="5"/>
        <v>0</v>
      </c>
      <c r="HL85" s="209"/>
    </row>
    <row r="86" spans="1:220" ht="12" customHeight="1" x14ac:dyDescent="0.15">
      <c r="A86" s="236"/>
      <c r="B86" s="237" t="s">
        <v>597</v>
      </c>
      <c r="C86" s="238" t="s">
        <v>649</v>
      </c>
      <c r="D86" s="239">
        <v>3</v>
      </c>
      <c r="E86" s="286">
        <v>1</v>
      </c>
      <c r="F86" s="241"/>
      <c r="G86" s="242"/>
      <c r="H86" s="243">
        <v>1</v>
      </c>
      <c r="I86" s="244"/>
      <c r="J86" s="245"/>
      <c r="K86" s="246"/>
      <c r="L86" s="247"/>
      <c r="M86" s="235">
        <f t="shared" si="3"/>
        <v>2</v>
      </c>
      <c r="N86" s="311">
        <f t="shared" si="4"/>
        <v>6</v>
      </c>
      <c r="O86" s="475"/>
      <c r="P86" s="479">
        <f t="shared" si="5"/>
        <v>0</v>
      </c>
      <c r="HL86" s="209"/>
    </row>
    <row r="87" spans="1:220" ht="12" customHeight="1" x14ac:dyDescent="0.15">
      <c r="A87" s="236"/>
      <c r="B87" s="237" t="s">
        <v>564</v>
      </c>
      <c r="C87" s="238" t="s">
        <v>650</v>
      </c>
      <c r="D87" s="239">
        <v>1</v>
      </c>
      <c r="E87" s="286"/>
      <c r="F87" s="241"/>
      <c r="G87" s="242"/>
      <c r="H87" s="243">
        <v>1</v>
      </c>
      <c r="I87" s="244"/>
      <c r="J87" s="245"/>
      <c r="K87" s="246"/>
      <c r="L87" s="247"/>
      <c r="M87" s="235">
        <f t="shared" si="3"/>
        <v>1</v>
      </c>
      <c r="N87" s="311">
        <f t="shared" si="4"/>
        <v>1</v>
      </c>
      <c r="O87" s="475"/>
      <c r="P87" s="479">
        <f t="shared" si="5"/>
        <v>0</v>
      </c>
      <c r="HL87" s="209"/>
    </row>
    <row r="88" spans="1:220" ht="12" customHeight="1" x14ac:dyDescent="0.15">
      <c r="A88" s="236"/>
      <c r="B88" s="237" t="s">
        <v>572</v>
      </c>
      <c r="C88" s="238" t="s">
        <v>651</v>
      </c>
      <c r="D88" s="239">
        <v>2</v>
      </c>
      <c r="E88" s="286">
        <v>1</v>
      </c>
      <c r="F88" s="241"/>
      <c r="G88" s="242"/>
      <c r="H88" s="243">
        <v>1</v>
      </c>
      <c r="I88" s="244">
        <v>1</v>
      </c>
      <c r="J88" s="245"/>
      <c r="K88" s="246"/>
      <c r="L88" s="247"/>
      <c r="M88" s="235">
        <f t="shared" si="3"/>
        <v>3</v>
      </c>
      <c r="N88" s="311">
        <f t="shared" si="4"/>
        <v>6</v>
      </c>
      <c r="O88" s="475"/>
      <c r="P88" s="479">
        <f t="shared" si="5"/>
        <v>0</v>
      </c>
      <c r="HL88" s="209"/>
    </row>
    <row r="89" spans="1:220" ht="12" customHeight="1" x14ac:dyDescent="0.15">
      <c r="A89" s="236"/>
      <c r="B89" s="237" t="s">
        <v>604</v>
      </c>
      <c r="C89" s="238" t="s">
        <v>652</v>
      </c>
      <c r="D89" s="239">
        <v>6</v>
      </c>
      <c r="E89" s="286"/>
      <c r="F89" s="241"/>
      <c r="G89" s="242"/>
      <c r="H89" s="243">
        <v>1</v>
      </c>
      <c r="I89" s="244"/>
      <c r="J89" s="245"/>
      <c r="K89" s="246"/>
      <c r="L89" s="247">
        <v>1</v>
      </c>
      <c r="M89" s="235">
        <f t="shared" si="3"/>
        <v>2</v>
      </c>
      <c r="N89" s="311">
        <f t="shared" si="4"/>
        <v>12</v>
      </c>
      <c r="O89" s="475"/>
      <c r="P89" s="479">
        <f t="shared" si="5"/>
        <v>0</v>
      </c>
      <c r="HL89" s="209"/>
    </row>
    <row r="90" spans="1:220" ht="12" customHeight="1" x14ac:dyDescent="0.15">
      <c r="A90" s="236"/>
      <c r="B90" s="237" t="s">
        <v>580</v>
      </c>
      <c r="C90" s="238" t="s">
        <v>653</v>
      </c>
      <c r="D90" s="239">
        <v>6</v>
      </c>
      <c r="E90" s="286"/>
      <c r="F90" s="241"/>
      <c r="G90" s="242"/>
      <c r="H90" s="243">
        <v>1</v>
      </c>
      <c r="I90" s="244"/>
      <c r="J90" s="245"/>
      <c r="K90" s="246"/>
      <c r="L90" s="247">
        <v>1</v>
      </c>
      <c r="M90" s="235">
        <f t="shared" si="3"/>
        <v>2</v>
      </c>
      <c r="N90" s="311">
        <f t="shared" si="4"/>
        <v>12</v>
      </c>
      <c r="O90" s="475"/>
      <c r="P90" s="479">
        <f t="shared" si="5"/>
        <v>0</v>
      </c>
      <c r="HL90" s="209"/>
    </row>
    <row r="91" spans="1:220" ht="12" customHeight="1" x14ac:dyDescent="0.15">
      <c r="A91" s="236"/>
      <c r="B91" s="237" t="s">
        <v>564</v>
      </c>
      <c r="C91" s="238" t="s">
        <v>654</v>
      </c>
      <c r="D91" s="239">
        <v>1</v>
      </c>
      <c r="E91" s="286"/>
      <c r="F91" s="241"/>
      <c r="G91" s="242"/>
      <c r="H91" s="243">
        <v>1</v>
      </c>
      <c r="I91" s="244">
        <v>1</v>
      </c>
      <c r="J91" s="245"/>
      <c r="K91" s="246"/>
      <c r="L91" s="247"/>
      <c r="M91" s="235">
        <f t="shared" si="3"/>
        <v>2</v>
      </c>
      <c r="N91" s="311">
        <f t="shared" si="4"/>
        <v>2</v>
      </c>
      <c r="O91" s="475"/>
      <c r="P91" s="479">
        <f t="shared" si="5"/>
        <v>0</v>
      </c>
      <c r="HL91" s="209"/>
    </row>
    <row r="92" spans="1:220" ht="12" customHeight="1" x14ac:dyDescent="0.15">
      <c r="A92" s="236"/>
      <c r="B92" s="237" t="s">
        <v>570</v>
      </c>
      <c r="C92" s="238" t="s">
        <v>655</v>
      </c>
      <c r="D92" s="239">
        <v>2</v>
      </c>
      <c r="E92" s="286"/>
      <c r="F92" s="241"/>
      <c r="G92" s="242"/>
      <c r="H92" s="243">
        <v>1</v>
      </c>
      <c r="I92" s="244">
        <v>1</v>
      </c>
      <c r="J92" s="245"/>
      <c r="K92" s="246"/>
      <c r="L92" s="247"/>
      <c r="M92" s="235">
        <f t="shared" si="3"/>
        <v>2</v>
      </c>
      <c r="N92" s="311">
        <f t="shared" si="4"/>
        <v>4</v>
      </c>
      <c r="O92" s="475"/>
      <c r="P92" s="479">
        <f t="shared" si="5"/>
        <v>0</v>
      </c>
      <c r="HL92" s="209"/>
    </row>
    <row r="93" spans="1:220" ht="12" customHeight="1" x14ac:dyDescent="0.15">
      <c r="A93" s="236"/>
      <c r="B93" s="237" t="s">
        <v>555</v>
      </c>
      <c r="C93" s="238" t="s">
        <v>656</v>
      </c>
      <c r="D93" s="239">
        <v>3</v>
      </c>
      <c r="E93" s="286"/>
      <c r="F93" s="241"/>
      <c r="G93" s="242"/>
      <c r="H93" s="243">
        <v>1</v>
      </c>
      <c r="I93" s="244">
        <v>1</v>
      </c>
      <c r="J93" s="245"/>
      <c r="K93" s="246"/>
      <c r="L93" s="247"/>
      <c r="M93" s="235">
        <f t="shared" si="3"/>
        <v>2</v>
      </c>
      <c r="N93" s="311">
        <f t="shared" si="4"/>
        <v>6</v>
      </c>
      <c r="O93" s="475"/>
      <c r="P93" s="479">
        <f t="shared" si="5"/>
        <v>0</v>
      </c>
      <c r="HL93" s="209"/>
    </row>
    <row r="94" spans="1:220" ht="12" customHeight="1" x14ac:dyDescent="0.15">
      <c r="A94" s="236"/>
      <c r="B94" s="237" t="s">
        <v>560</v>
      </c>
      <c r="C94" s="238" t="s">
        <v>657</v>
      </c>
      <c r="D94" s="239">
        <v>6</v>
      </c>
      <c r="E94" s="286"/>
      <c r="F94" s="241"/>
      <c r="G94" s="242"/>
      <c r="H94" s="243">
        <v>2</v>
      </c>
      <c r="I94" s="244"/>
      <c r="J94" s="245"/>
      <c r="K94" s="246"/>
      <c r="L94" s="247"/>
      <c r="M94" s="235">
        <f t="shared" si="3"/>
        <v>2</v>
      </c>
      <c r="N94" s="311">
        <f t="shared" si="4"/>
        <v>12</v>
      </c>
      <c r="O94" s="475"/>
      <c r="P94" s="479">
        <f t="shared" si="5"/>
        <v>0</v>
      </c>
      <c r="HL94" s="209"/>
    </row>
    <row r="95" spans="1:220" ht="12" customHeight="1" x14ac:dyDescent="0.15">
      <c r="A95" s="236"/>
      <c r="B95" s="237" t="s">
        <v>560</v>
      </c>
      <c r="C95" s="238" t="s">
        <v>658</v>
      </c>
      <c r="D95" s="239">
        <v>6</v>
      </c>
      <c r="E95" s="286"/>
      <c r="F95" s="241"/>
      <c r="G95" s="242"/>
      <c r="H95" s="243">
        <v>1</v>
      </c>
      <c r="I95" s="244"/>
      <c r="J95" s="245"/>
      <c r="K95" s="246"/>
      <c r="L95" s="247"/>
      <c r="M95" s="235">
        <f t="shared" si="3"/>
        <v>1</v>
      </c>
      <c r="N95" s="311">
        <f t="shared" si="4"/>
        <v>6</v>
      </c>
      <c r="O95" s="475"/>
      <c r="P95" s="479">
        <f t="shared" si="5"/>
        <v>0</v>
      </c>
      <c r="HL95" s="209"/>
    </row>
    <row r="96" spans="1:220" ht="12" customHeight="1" x14ac:dyDescent="0.15">
      <c r="A96" s="236"/>
      <c r="B96" s="237" t="s">
        <v>562</v>
      </c>
      <c r="C96" s="238" t="s">
        <v>659</v>
      </c>
      <c r="D96" s="239">
        <v>6</v>
      </c>
      <c r="E96" s="286"/>
      <c r="F96" s="241"/>
      <c r="G96" s="242"/>
      <c r="H96" s="243">
        <v>1</v>
      </c>
      <c r="I96" s="244"/>
      <c r="J96" s="245"/>
      <c r="K96" s="246"/>
      <c r="L96" s="247"/>
      <c r="M96" s="235">
        <f t="shared" si="3"/>
        <v>1</v>
      </c>
      <c r="N96" s="311">
        <f t="shared" si="4"/>
        <v>6</v>
      </c>
      <c r="O96" s="475"/>
      <c r="P96" s="479">
        <f t="shared" si="5"/>
        <v>0</v>
      </c>
      <c r="HL96" s="209"/>
    </row>
    <row r="97" spans="1:220" ht="12" customHeight="1" x14ac:dyDescent="0.15">
      <c r="A97" s="236"/>
      <c r="B97" s="237" t="s">
        <v>575</v>
      </c>
      <c r="C97" s="238" t="s">
        <v>660</v>
      </c>
      <c r="D97" s="239">
        <v>3</v>
      </c>
      <c r="E97" s="286"/>
      <c r="F97" s="241"/>
      <c r="G97" s="242"/>
      <c r="H97" s="243">
        <v>1</v>
      </c>
      <c r="I97" s="244"/>
      <c r="J97" s="245"/>
      <c r="K97" s="246"/>
      <c r="L97" s="247"/>
      <c r="M97" s="235">
        <f t="shared" si="3"/>
        <v>1</v>
      </c>
      <c r="N97" s="311">
        <f t="shared" si="4"/>
        <v>3</v>
      </c>
      <c r="O97" s="475"/>
      <c r="P97" s="479">
        <f t="shared" si="5"/>
        <v>0</v>
      </c>
      <c r="HL97" s="209"/>
    </row>
    <row r="98" spans="1:220" ht="12" customHeight="1" x14ac:dyDescent="0.15">
      <c r="A98" s="236"/>
      <c r="B98" s="237" t="s">
        <v>555</v>
      </c>
      <c r="C98" s="238" t="s">
        <v>661</v>
      </c>
      <c r="D98" s="239">
        <v>3</v>
      </c>
      <c r="E98" s="286"/>
      <c r="F98" s="241"/>
      <c r="G98" s="242"/>
      <c r="H98" s="243">
        <v>1</v>
      </c>
      <c r="I98" s="244"/>
      <c r="J98" s="245"/>
      <c r="K98" s="246"/>
      <c r="L98" s="247">
        <v>1</v>
      </c>
      <c r="M98" s="235">
        <f t="shared" si="3"/>
        <v>2</v>
      </c>
      <c r="N98" s="311">
        <f t="shared" si="4"/>
        <v>6</v>
      </c>
      <c r="O98" s="475"/>
      <c r="P98" s="479">
        <f t="shared" si="5"/>
        <v>0</v>
      </c>
      <c r="HL98" s="209"/>
    </row>
    <row r="99" spans="1:220" ht="12" customHeight="1" x14ac:dyDescent="0.15">
      <c r="A99" s="236"/>
      <c r="B99" s="237" t="s">
        <v>555</v>
      </c>
      <c r="C99" s="238" t="s">
        <v>662</v>
      </c>
      <c r="D99" s="239">
        <v>4</v>
      </c>
      <c r="E99" s="286"/>
      <c r="F99" s="241"/>
      <c r="G99" s="242"/>
      <c r="H99" s="243">
        <v>1</v>
      </c>
      <c r="I99" s="244"/>
      <c r="J99" s="245"/>
      <c r="K99" s="246"/>
      <c r="L99" s="247">
        <v>1</v>
      </c>
      <c r="M99" s="235">
        <f t="shared" si="3"/>
        <v>2</v>
      </c>
      <c r="N99" s="311">
        <f t="shared" si="4"/>
        <v>8</v>
      </c>
      <c r="O99" s="475"/>
      <c r="P99" s="479">
        <f t="shared" si="5"/>
        <v>0</v>
      </c>
      <c r="HL99" s="209"/>
    </row>
    <row r="100" spans="1:220" ht="12" customHeight="1" x14ac:dyDescent="0.15">
      <c r="A100" s="236"/>
      <c r="B100" s="237" t="s">
        <v>555</v>
      </c>
      <c r="C100" s="238" t="s">
        <v>663</v>
      </c>
      <c r="D100" s="239">
        <v>5</v>
      </c>
      <c r="E100" s="286"/>
      <c r="F100" s="241"/>
      <c r="G100" s="242"/>
      <c r="H100" s="243">
        <v>1</v>
      </c>
      <c r="I100" s="244"/>
      <c r="J100" s="245"/>
      <c r="K100" s="246"/>
      <c r="L100" s="247">
        <v>1</v>
      </c>
      <c r="M100" s="235">
        <f t="shared" si="3"/>
        <v>2</v>
      </c>
      <c r="N100" s="311">
        <f t="shared" si="4"/>
        <v>10</v>
      </c>
      <c r="O100" s="475"/>
      <c r="P100" s="479">
        <f t="shared" si="5"/>
        <v>0</v>
      </c>
      <c r="HL100" s="209"/>
    </row>
    <row r="101" spans="1:220" ht="12" customHeight="1" x14ac:dyDescent="0.15">
      <c r="A101" s="236"/>
      <c r="B101" s="237" t="s">
        <v>604</v>
      </c>
      <c r="C101" s="238" t="s">
        <v>664</v>
      </c>
      <c r="D101" s="239">
        <v>6</v>
      </c>
      <c r="E101" s="286"/>
      <c r="F101" s="241"/>
      <c r="G101" s="242"/>
      <c r="H101" s="243">
        <v>1</v>
      </c>
      <c r="I101" s="244"/>
      <c r="J101" s="245"/>
      <c r="K101" s="246"/>
      <c r="L101" s="247">
        <v>1</v>
      </c>
      <c r="M101" s="235">
        <f t="shared" si="3"/>
        <v>2</v>
      </c>
      <c r="N101" s="311">
        <f t="shared" si="4"/>
        <v>12</v>
      </c>
      <c r="O101" s="475"/>
      <c r="P101" s="479">
        <f t="shared" si="5"/>
        <v>0</v>
      </c>
      <c r="HL101" s="209"/>
    </row>
    <row r="102" spans="1:220" ht="12" customHeight="1" x14ac:dyDescent="0.15">
      <c r="A102" s="236"/>
      <c r="B102" s="237" t="s">
        <v>604</v>
      </c>
      <c r="C102" s="238" t="s">
        <v>665</v>
      </c>
      <c r="D102" s="239">
        <v>6</v>
      </c>
      <c r="E102" s="286"/>
      <c r="F102" s="241"/>
      <c r="G102" s="242"/>
      <c r="H102" s="243">
        <v>1</v>
      </c>
      <c r="I102" s="244"/>
      <c r="J102" s="245"/>
      <c r="K102" s="246"/>
      <c r="L102" s="247">
        <v>1</v>
      </c>
      <c r="M102" s="235">
        <f t="shared" ref="M102:M111" si="6">SUM(E102:L102)</f>
        <v>2</v>
      </c>
      <c r="N102" s="311">
        <f t="shared" si="4"/>
        <v>12</v>
      </c>
      <c r="O102" s="475"/>
      <c r="P102" s="479">
        <f t="shared" si="5"/>
        <v>0</v>
      </c>
      <c r="HL102" s="209"/>
    </row>
    <row r="103" spans="1:220" ht="12" customHeight="1" x14ac:dyDescent="0.15">
      <c r="A103" s="236"/>
      <c r="B103" s="237" t="s">
        <v>580</v>
      </c>
      <c r="C103" s="238" t="s">
        <v>666</v>
      </c>
      <c r="D103" s="239">
        <v>6</v>
      </c>
      <c r="E103" s="286"/>
      <c r="F103" s="241"/>
      <c r="G103" s="242"/>
      <c r="H103" s="243">
        <v>1</v>
      </c>
      <c r="I103" s="244"/>
      <c r="J103" s="245"/>
      <c r="K103" s="246"/>
      <c r="L103" s="247">
        <v>1</v>
      </c>
      <c r="M103" s="235">
        <f t="shared" si="6"/>
        <v>2</v>
      </c>
      <c r="N103" s="311">
        <f t="shared" si="4"/>
        <v>12</v>
      </c>
      <c r="O103" s="475"/>
      <c r="P103" s="479">
        <f t="shared" si="5"/>
        <v>0</v>
      </c>
      <c r="HL103" s="209"/>
    </row>
    <row r="104" spans="1:220" ht="12" customHeight="1" x14ac:dyDescent="0.15">
      <c r="A104" s="236"/>
      <c r="B104" s="237" t="s">
        <v>560</v>
      </c>
      <c r="C104" s="238" t="s">
        <v>667</v>
      </c>
      <c r="D104" s="239">
        <v>6</v>
      </c>
      <c r="E104" s="286"/>
      <c r="F104" s="241"/>
      <c r="G104" s="242"/>
      <c r="H104" s="243">
        <v>1</v>
      </c>
      <c r="I104" s="244"/>
      <c r="J104" s="245"/>
      <c r="K104" s="246"/>
      <c r="L104" s="247">
        <v>1</v>
      </c>
      <c r="M104" s="235">
        <f t="shared" si="6"/>
        <v>2</v>
      </c>
      <c r="N104" s="311">
        <f t="shared" si="4"/>
        <v>12</v>
      </c>
      <c r="O104" s="475"/>
      <c r="P104" s="479">
        <f t="shared" si="5"/>
        <v>0</v>
      </c>
      <c r="HL104" s="209"/>
    </row>
    <row r="105" spans="1:220" ht="12" customHeight="1" x14ac:dyDescent="0.15">
      <c r="A105" s="236"/>
      <c r="B105" s="237" t="s">
        <v>629</v>
      </c>
      <c r="C105" s="238" t="s">
        <v>668</v>
      </c>
      <c r="D105" s="239">
        <v>10</v>
      </c>
      <c r="E105" s="286"/>
      <c r="F105" s="241"/>
      <c r="G105" s="242"/>
      <c r="H105" s="243">
        <v>1</v>
      </c>
      <c r="I105" s="244"/>
      <c r="J105" s="245"/>
      <c r="K105" s="246"/>
      <c r="L105" s="247"/>
      <c r="M105" s="235">
        <f t="shared" si="6"/>
        <v>1</v>
      </c>
      <c r="N105" s="311">
        <f t="shared" si="4"/>
        <v>10</v>
      </c>
      <c r="O105" s="475"/>
      <c r="P105" s="479">
        <f t="shared" si="5"/>
        <v>0</v>
      </c>
      <c r="HL105" s="209"/>
    </row>
    <row r="106" spans="1:220" ht="12" customHeight="1" x14ac:dyDescent="0.15">
      <c r="A106" s="236"/>
      <c r="B106" s="237" t="s">
        <v>629</v>
      </c>
      <c r="C106" s="238" t="s">
        <v>669</v>
      </c>
      <c r="D106" s="239">
        <v>10</v>
      </c>
      <c r="E106" s="286"/>
      <c r="F106" s="241"/>
      <c r="G106" s="242"/>
      <c r="H106" s="243">
        <v>1</v>
      </c>
      <c r="I106" s="244"/>
      <c r="J106" s="245"/>
      <c r="K106" s="246"/>
      <c r="L106" s="247"/>
      <c r="M106" s="235">
        <f t="shared" si="6"/>
        <v>1</v>
      </c>
      <c r="N106" s="311">
        <f t="shared" si="4"/>
        <v>10</v>
      </c>
      <c r="O106" s="475"/>
      <c r="P106" s="479">
        <f t="shared" si="5"/>
        <v>0</v>
      </c>
      <c r="HL106" s="209"/>
    </row>
    <row r="107" spans="1:220" ht="12" customHeight="1" x14ac:dyDescent="0.15">
      <c r="A107" s="236"/>
      <c r="B107" s="237" t="s">
        <v>629</v>
      </c>
      <c r="C107" s="238" t="s">
        <v>670</v>
      </c>
      <c r="D107" s="239">
        <v>10</v>
      </c>
      <c r="E107" s="286"/>
      <c r="F107" s="241"/>
      <c r="G107" s="242"/>
      <c r="H107" s="243"/>
      <c r="I107" s="244"/>
      <c r="J107" s="245"/>
      <c r="K107" s="246"/>
      <c r="L107" s="247">
        <v>1</v>
      </c>
      <c r="M107" s="235">
        <f t="shared" si="6"/>
        <v>1</v>
      </c>
      <c r="N107" s="311">
        <f t="shared" si="4"/>
        <v>10</v>
      </c>
      <c r="O107" s="475"/>
      <c r="P107" s="479">
        <f t="shared" si="5"/>
        <v>0</v>
      </c>
      <c r="HL107" s="209"/>
    </row>
    <row r="108" spans="1:220" ht="12" customHeight="1" x14ac:dyDescent="0.15">
      <c r="A108" s="288"/>
      <c r="B108" s="289" t="s">
        <v>575</v>
      </c>
      <c r="C108" s="290" t="s">
        <v>671</v>
      </c>
      <c r="D108" s="291">
        <v>3</v>
      </c>
      <c r="E108" s="286">
        <v>1</v>
      </c>
      <c r="F108" s="241"/>
      <c r="G108" s="242"/>
      <c r="H108" s="243"/>
      <c r="I108" s="244"/>
      <c r="J108" s="245"/>
      <c r="K108" s="246"/>
      <c r="L108" s="247"/>
      <c r="M108" s="248">
        <f t="shared" si="6"/>
        <v>1</v>
      </c>
      <c r="N108" s="467">
        <f t="shared" si="4"/>
        <v>3</v>
      </c>
      <c r="O108" s="475"/>
      <c r="P108" s="479">
        <f t="shared" si="5"/>
        <v>0</v>
      </c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  <c r="BI108" s="210"/>
      <c r="BJ108" s="210"/>
      <c r="BK108" s="210"/>
      <c r="BL108" s="210"/>
      <c r="BM108" s="210"/>
      <c r="BN108" s="210"/>
      <c r="BO108" s="210"/>
      <c r="BP108" s="210"/>
      <c r="BQ108" s="210"/>
      <c r="BR108" s="210"/>
      <c r="BS108" s="210"/>
      <c r="BT108" s="210"/>
      <c r="BU108" s="210"/>
      <c r="BV108" s="210"/>
      <c r="BW108" s="210"/>
      <c r="BX108" s="210"/>
      <c r="BY108" s="210"/>
      <c r="BZ108" s="210"/>
      <c r="CA108" s="210"/>
      <c r="CB108" s="210"/>
      <c r="CC108" s="210"/>
      <c r="CD108" s="210"/>
      <c r="CE108" s="210"/>
      <c r="CF108" s="210"/>
      <c r="CG108" s="210"/>
      <c r="CH108" s="210"/>
      <c r="CI108" s="210"/>
      <c r="CJ108" s="210"/>
      <c r="CK108" s="210"/>
      <c r="CL108" s="210"/>
      <c r="CM108" s="210"/>
      <c r="CN108" s="210"/>
      <c r="CO108" s="210"/>
      <c r="CP108" s="210"/>
      <c r="CQ108" s="210"/>
      <c r="CR108" s="210"/>
      <c r="CS108" s="210"/>
      <c r="CT108" s="210"/>
      <c r="CU108" s="210"/>
      <c r="CV108" s="210"/>
      <c r="CW108" s="210"/>
      <c r="CX108" s="210"/>
      <c r="CY108" s="210"/>
      <c r="CZ108" s="210"/>
      <c r="DA108" s="210"/>
      <c r="DB108" s="210"/>
      <c r="DC108" s="210"/>
      <c r="DD108" s="210"/>
      <c r="DE108" s="210"/>
      <c r="DF108" s="210"/>
      <c r="DG108" s="210"/>
      <c r="DH108" s="210"/>
      <c r="DI108" s="210"/>
      <c r="DJ108" s="210"/>
      <c r="DK108" s="210"/>
      <c r="DL108" s="210"/>
      <c r="DM108" s="210"/>
      <c r="DN108" s="210"/>
      <c r="DO108" s="210"/>
      <c r="DP108" s="210"/>
      <c r="DQ108" s="210"/>
      <c r="DR108" s="210"/>
      <c r="DS108" s="210"/>
      <c r="DT108" s="210"/>
      <c r="DU108" s="210"/>
      <c r="DV108" s="210"/>
      <c r="DW108" s="210"/>
      <c r="DX108" s="210"/>
      <c r="DY108" s="210"/>
      <c r="DZ108" s="210"/>
      <c r="EA108" s="210"/>
      <c r="EB108" s="210"/>
      <c r="EC108" s="210"/>
      <c r="ED108" s="210"/>
      <c r="EE108" s="210"/>
      <c r="EF108" s="210"/>
      <c r="EG108" s="210"/>
      <c r="EH108" s="210"/>
      <c r="EI108" s="210"/>
      <c r="EJ108" s="210"/>
      <c r="EK108" s="210"/>
      <c r="EL108" s="210"/>
      <c r="EM108" s="210"/>
      <c r="EN108" s="210"/>
      <c r="EO108" s="210"/>
      <c r="EP108" s="210"/>
      <c r="EQ108" s="210"/>
      <c r="ER108" s="210"/>
      <c r="ES108" s="210"/>
      <c r="ET108" s="210"/>
      <c r="EU108" s="210"/>
      <c r="EV108" s="210"/>
      <c r="EW108" s="210"/>
      <c r="EX108" s="210"/>
      <c r="EY108" s="210"/>
      <c r="EZ108" s="210"/>
      <c r="FA108" s="210"/>
      <c r="FB108" s="210"/>
      <c r="FC108" s="210"/>
      <c r="FD108" s="210"/>
      <c r="FE108" s="210"/>
      <c r="FF108" s="210"/>
      <c r="FG108" s="210"/>
      <c r="FH108" s="210"/>
      <c r="FI108" s="210"/>
      <c r="FJ108" s="210"/>
      <c r="FK108" s="210"/>
      <c r="FL108" s="210"/>
      <c r="FM108" s="210"/>
      <c r="FN108" s="210"/>
      <c r="FO108" s="210"/>
      <c r="FP108" s="210"/>
      <c r="FQ108" s="210"/>
      <c r="FR108" s="210"/>
      <c r="FS108" s="210"/>
      <c r="FT108" s="210"/>
      <c r="FU108" s="210"/>
      <c r="FV108" s="210"/>
      <c r="FW108" s="210"/>
      <c r="FX108" s="210"/>
      <c r="FY108" s="210"/>
      <c r="FZ108" s="210"/>
      <c r="GA108" s="210"/>
      <c r="GB108" s="210"/>
      <c r="GC108" s="210"/>
      <c r="GD108" s="210"/>
      <c r="GE108" s="210"/>
      <c r="GF108" s="210"/>
      <c r="GG108" s="210"/>
      <c r="GH108" s="210"/>
      <c r="GI108" s="210"/>
      <c r="GJ108" s="210"/>
      <c r="GK108" s="210"/>
      <c r="GL108" s="210"/>
      <c r="GM108" s="210"/>
      <c r="GN108" s="210"/>
      <c r="GO108" s="210"/>
      <c r="GP108" s="210"/>
      <c r="GQ108" s="210"/>
      <c r="GR108" s="210"/>
      <c r="GS108" s="210"/>
      <c r="GT108" s="210"/>
      <c r="GU108" s="210"/>
      <c r="GV108" s="210"/>
      <c r="GW108" s="210"/>
      <c r="GX108" s="210"/>
      <c r="GY108" s="210"/>
      <c r="GZ108" s="210"/>
      <c r="HA108" s="210"/>
      <c r="HB108" s="210"/>
      <c r="HC108" s="210"/>
      <c r="HD108" s="210"/>
      <c r="HE108" s="210"/>
      <c r="HF108" s="210"/>
      <c r="HG108" s="210"/>
      <c r="HH108" s="210"/>
      <c r="HI108" s="210"/>
      <c r="HJ108" s="210"/>
      <c r="HK108" s="210"/>
    </row>
    <row r="109" spans="1:220" ht="12" customHeight="1" x14ac:dyDescent="0.15">
      <c r="A109" s="292"/>
      <c r="B109" s="289" t="s">
        <v>597</v>
      </c>
      <c r="C109" s="293" t="s">
        <v>672</v>
      </c>
      <c r="D109" s="294">
        <v>3</v>
      </c>
      <c r="E109" s="278">
        <v>1</v>
      </c>
      <c r="F109" s="279"/>
      <c r="G109" s="280"/>
      <c r="H109" s="281"/>
      <c r="I109" s="282"/>
      <c r="J109" s="283"/>
      <c r="K109" s="284"/>
      <c r="L109" s="285"/>
      <c r="M109" s="295">
        <f t="shared" si="6"/>
        <v>1</v>
      </c>
      <c r="N109" s="467">
        <f t="shared" si="4"/>
        <v>3</v>
      </c>
      <c r="O109" s="476"/>
      <c r="P109" s="479">
        <f t="shared" si="5"/>
        <v>0</v>
      </c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  <c r="BI109" s="210"/>
      <c r="BJ109" s="210"/>
      <c r="BK109" s="210"/>
      <c r="BL109" s="210"/>
      <c r="BM109" s="210"/>
      <c r="BN109" s="210"/>
      <c r="BO109" s="210"/>
      <c r="BP109" s="210"/>
      <c r="BQ109" s="210"/>
      <c r="BR109" s="210"/>
      <c r="BS109" s="210"/>
      <c r="BT109" s="210"/>
      <c r="BU109" s="210"/>
      <c r="BV109" s="210"/>
      <c r="BW109" s="210"/>
      <c r="BX109" s="210"/>
      <c r="BY109" s="210"/>
      <c r="BZ109" s="210"/>
      <c r="CA109" s="210"/>
      <c r="CB109" s="210"/>
      <c r="CC109" s="210"/>
      <c r="CD109" s="210"/>
      <c r="CE109" s="210"/>
      <c r="CF109" s="210"/>
      <c r="CG109" s="210"/>
      <c r="CH109" s="210"/>
      <c r="CI109" s="210"/>
      <c r="CJ109" s="210"/>
      <c r="CK109" s="210"/>
      <c r="CL109" s="210"/>
      <c r="CM109" s="210"/>
      <c r="CN109" s="210"/>
      <c r="CO109" s="210"/>
      <c r="CP109" s="210"/>
      <c r="CQ109" s="210"/>
      <c r="CR109" s="210"/>
      <c r="CS109" s="210"/>
      <c r="CT109" s="210"/>
      <c r="CU109" s="210"/>
      <c r="CV109" s="210"/>
      <c r="CW109" s="210"/>
      <c r="CX109" s="210"/>
      <c r="CY109" s="210"/>
      <c r="CZ109" s="210"/>
      <c r="DA109" s="210"/>
      <c r="DB109" s="210"/>
      <c r="DC109" s="210"/>
      <c r="DD109" s="210"/>
      <c r="DE109" s="210"/>
      <c r="DF109" s="210"/>
      <c r="DG109" s="210"/>
      <c r="DH109" s="210"/>
      <c r="DI109" s="210"/>
      <c r="DJ109" s="210"/>
      <c r="DK109" s="210"/>
      <c r="DL109" s="210"/>
      <c r="DM109" s="210"/>
      <c r="DN109" s="210"/>
      <c r="DO109" s="210"/>
      <c r="DP109" s="210"/>
      <c r="DQ109" s="210"/>
      <c r="DR109" s="210"/>
      <c r="DS109" s="210"/>
      <c r="DT109" s="210"/>
      <c r="DU109" s="210"/>
      <c r="DV109" s="210"/>
      <c r="DW109" s="210"/>
      <c r="DX109" s="210"/>
      <c r="DY109" s="210"/>
      <c r="DZ109" s="210"/>
      <c r="EA109" s="210"/>
      <c r="EB109" s="210"/>
      <c r="EC109" s="210"/>
      <c r="ED109" s="210"/>
      <c r="EE109" s="210"/>
      <c r="EF109" s="210"/>
      <c r="EG109" s="210"/>
      <c r="EH109" s="210"/>
      <c r="EI109" s="210"/>
      <c r="EJ109" s="210"/>
      <c r="EK109" s="210"/>
      <c r="EL109" s="210"/>
      <c r="EM109" s="210"/>
      <c r="EN109" s="210"/>
      <c r="EO109" s="210"/>
      <c r="EP109" s="210"/>
      <c r="EQ109" s="210"/>
      <c r="ER109" s="210"/>
      <c r="ES109" s="210"/>
      <c r="ET109" s="210"/>
      <c r="EU109" s="210"/>
      <c r="EV109" s="210"/>
      <c r="EW109" s="210"/>
      <c r="EX109" s="210"/>
      <c r="EY109" s="210"/>
      <c r="EZ109" s="210"/>
      <c r="FA109" s="210"/>
      <c r="FB109" s="210"/>
      <c r="FC109" s="210"/>
      <c r="FD109" s="210"/>
      <c r="FE109" s="210"/>
      <c r="FF109" s="210"/>
      <c r="FG109" s="210"/>
      <c r="FH109" s="210"/>
      <c r="FI109" s="210"/>
      <c r="FJ109" s="210"/>
      <c r="FK109" s="210"/>
      <c r="FL109" s="210"/>
      <c r="FM109" s="210"/>
      <c r="FN109" s="210"/>
      <c r="FO109" s="210"/>
      <c r="FP109" s="210"/>
      <c r="FQ109" s="210"/>
      <c r="FR109" s="210"/>
      <c r="FS109" s="210"/>
      <c r="FT109" s="210"/>
      <c r="FU109" s="210"/>
      <c r="FV109" s="210"/>
      <c r="FW109" s="210"/>
      <c r="FX109" s="210"/>
      <c r="FY109" s="210"/>
      <c r="FZ109" s="210"/>
      <c r="GA109" s="210"/>
      <c r="GB109" s="210"/>
      <c r="GC109" s="210"/>
      <c r="GD109" s="210"/>
      <c r="GE109" s="210"/>
      <c r="GF109" s="210"/>
      <c r="GG109" s="210"/>
      <c r="GH109" s="210"/>
      <c r="GI109" s="210"/>
      <c r="GJ109" s="210"/>
      <c r="GK109" s="210"/>
      <c r="GL109" s="210"/>
      <c r="GM109" s="210"/>
      <c r="GN109" s="210"/>
      <c r="GO109" s="210"/>
      <c r="GP109" s="210"/>
      <c r="GQ109" s="210"/>
      <c r="GR109" s="210"/>
      <c r="GS109" s="210"/>
      <c r="GT109" s="210"/>
      <c r="GU109" s="210"/>
      <c r="GV109" s="210"/>
      <c r="GW109" s="210"/>
      <c r="GX109" s="210"/>
      <c r="GY109" s="210"/>
      <c r="GZ109" s="210"/>
      <c r="HA109" s="210"/>
      <c r="HB109" s="210"/>
      <c r="HC109" s="210"/>
      <c r="HD109" s="210"/>
      <c r="HE109" s="210"/>
      <c r="HF109" s="210"/>
      <c r="HG109" s="210"/>
      <c r="HH109" s="210"/>
      <c r="HI109" s="210"/>
      <c r="HJ109" s="210"/>
      <c r="HK109" s="210"/>
    </row>
    <row r="110" spans="1:220" ht="12" customHeight="1" thickBot="1" x14ac:dyDescent="0.2">
      <c r="A110" s="296"/>
      <c r="B110" s="297" t="s">
        <v>580</v>
      </c>
      <c r="C110" s="298" t="s">
        <v>673</v>
      </c>
      <c r="D110" s="299">
        <v>5</v>
      </c>
      <c r="E110" s="278">
        <v>1</v>
      </c>
      <c r="F110" s="279"/>
      <c r="G110" s="280"/>
      <c r="H110" s="281"/>
      <c r="I110" s="282"/>
      <c r="J110" s="283"/>
      <c r="K110" s="284"/>
      <c r="L110" s="285"/>
      <c r="M110" s="295">
        <f t="shared" si="6"/>
        <v>1</v>
      </c>
      <c r="N110" s="488">
        <f t="shared" si="4"/>
        <v>5</v>
      </c>
      <c r="O110" s="476"/>
      <c r="P110" s="479">
        <f t="shared" si="5"/>
        <v>0</v>
      </c>
      <c r="Q110" s="210"/>
      <c r="R110" s="210"/>
      <c r="S110" s="210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  <c r="BI110" s="210"/>
      <c r="BJ110" s="210"/>
      <c r="BK110" s="210"/>
      <c r="BL110" s="210"/>
      <c r="BM110" s="210"/>
      <c r="BN110" s="210"/>
      <c r="BO110" s="210"/>
      <c r="BP110" s="210"/>
      <c r="BQ110" s="210"/>
      <c r="BR110" s="210"/>
      <c r="BS110" s="210"/>
      <c r="BT110" s="210"/>
      <c r="BU110" s="210"/>
      <c r="BV110" s="210"/>
      <c r="BW110" s="210"/>
      <c r="BX110" s="210"/>
      <c r="BY110" s="210"/>
      <c r="BZ110" s="210"/>
      <c r="CA110" s="210"/>
      <c r="CB110" s="210"/>
      <c r="CC110" s="210"/>
      <c r="CD110" s="210"/>
      <c r="CE110" s="210"/>
      <c r="CF110" s="210"/>
      <c r="CG110" s="210"/>
      <c r="CH110" s="210"/>
      <c r="CI110" s="210"/>
      <c r="CJ110" s="210"/>
      <c r="CK110" s="210"/>
      <c r="CL110" s="210"/>
      <c r="CM110" s="210"/>
      <c r="CN110" s="210"/>
      <c r="CO110" s="210"/>
      <c r="CP110" s="210"/>
      <c r="CQ110" s="210"/>
      <c r="CR110" s="210"/>
      <c r="CS110" s="210"/>
      <c r="CT110" s="210"/>
      <c r="CU110" s="210"/>
      <c r="CV110" s="210"/>
      <c r="CW110" s="210"/>
      <c r="CX110" s="210"/>
      <c r="CY110" s="210"/>
      <c r="CZ110" s="210"/>
      <c r="DA110" s="210"/>
      <c r="DB110" s="210"/>
      <c r="DC110" s="210"/>
      <c r="DD110" s="210"/>
      <c r="DE110" s="210"/>
      <c r="DF110" s="210"/>
      <c r="DG110" s="210"/>
      <c r="DH110" s="210"/>
      <c r="DI110" s="210"/>
      <c r="DJ110" s="210"/>
      <c r="DK110" s="210"/>
      <c r="DL110" s="210"/>
      <c r="DM110" s="210"/>
      <c r="DN110" s="210"/>
      <c r="DO110" s="210"/>
      <c r="DP110" s="210"/>
      <c r="DQ110" s="210"/>
      <c r="DR110" s="210"/>
      <c r="DS110" s="210"/>
      <c r="DT110" s="210"/>
      <c r="DU110" s="210"/>
      <c r="DV110" s="210"/>
      <c r="DW110" s="210"/>
      <c r="DX110" s="210"/>
      <c r="DY110" s="210"/>
      <c r="DZ110" s="210"/>
      <c r="EA110" s="210"/>
      <c r="EB110" s="210"/>
      <c r="EC110" s="210"/>
      <c r="ED110" s="210"/>
      <c r="EE110" s="210"/>
      <c r="EF110" s="210"/>
      <c r="EG110" s="210"/>
      <c r="EH110" s="210"/>
      <c r="EI110" s="210"/>
      <c r="EJ110" s="210"/>
      <c r="EK110" s="210"/>
      <c r="EL110" s="210"/>
      <c r="EM110" s="210"/>
      <c r="EN110" s="210"/>
      <c r="EO110" s="210"/>
      <c r="EP110" s="210"/>
      <c r="EQ110" s="210"/>
      <c r="ER110" s="210"/>
      <c r="ES110" s="210"/>
      <c r="ET110" s="210"/>
      <c r="EU110" s="210"/>
      <c r="EV110" s="210"/>
      <c r="EW110" s="210"/>
      <c r="EX110" s="210"/>
      <c r="EY110" s="210"/>
      <c r="EZ110" s="210"/>
      <c r="FA110" s="210"/>
      <c r="FB110" s="210"/>
      <c r="FC110" s="210"/>
      <c r="FD110" s="210"/>
      <c r="FE110" s="210"/>
      <c r="FF110" s="210"/>
      <c r="FG110" s="210"/>
      <c r="FH110" s="210"/>
      <c r="FI110" s="210"/>
      <c r="FJ110" s="210"/>
      <c r="FK110" s="210"/>
      <c r="FL110" s="210"/>
      <c r="FM110" s="210"/>
      <c r="FN110" s="210"/>
      <c r="FO110" s="210"/>
      <c r="FP110" s="210"/>
      <c r="FQ110" s="210"/>
      <c r="FR110" s="210"/>
      <c r="FS110" s="210"/>
      <c r="FT110" s="210"/>
      <c r="FU110" s="210"/>
      <c r="FV110" s="210"/>
      <c r="FW110" s="210"/>
      <c r="FX110" s="210"/>
      <c r="FY110" s="210"/>
      <c r="FZ110" s="210"/>
      <c r="GA110" s="210"/>
      <c r="GB110" s="210"/>
      <c r="GC110" s="210"/>
      <c r="GD110" s="210"/>
      <c r="GE110" s="210"/>
      <c r="GF110" s="210"/>
      <c r="GG110" s="210"/>
      <c r="GH110" s="210"/>
      <c r="GI110" s="210"/>
      <c r="GJ110" s="210"/>
      <c r="GK110" s="210"/>
      <c r="GL110" s="210"/>
      <c r="GM110" s="210"/>
      <c r="GN110" s="210"/>
      <c r="GO110" s="210"/>
      <c r="GP110" s="210"/>
      <c r="GQ110" s="210"/>
      <c r="GR110" s="210"/>
      <c r="GS110" s="210"/>
      <c r="GT110" s="210"/>
      <c r="GU110" s="210"/>
      <c r="GV110" s="210"/>
      <c r="GW110" s="210"/>
      <c r="GX110" s="210"/>
      <c r="GY110" s="210"/>
      <c r="GZ110" s="210"/>
      <c r="HA110" s="210"/>
      <c r="HB110" s="210"/>
      <c r="HC110" s="210"/>
      <c r="HD110" s="210"/>
      <c r="HE110" s="210"/>
      <c r="HF110" s="210"/>
      <c r="HG110" s="210"/>
      <c r="HH110" s="210"/>
      <c r="HI110" s="210"/>
      <c r="HJ110" s="210"/>
      <c r="HK110" s="210"/>
    </row>
    <row r="111" spans="1:220" ht="12" customHeight="1" x14ac:dyDescent="0.15">
      <c r="A111" s="300"/>
      <c r="B111" s="289" t="s">
        <v>597</v>
      </c>
      <c r="C111" s="301" t="s">
        <v>674</v>
      </c>
      <c r="D111" s="302">
        <v>5</v>
      </c>
      <c r="E111" s="303">
        <v>1</v>
      </c>
      <c r="F111" s="304"/>
      <c r="G111" s="305"/>
      <c r="H111" s="306"/>
      <c r="I111" s="307"/>
      <c r="J111" s="308"/>
      <c r="K111" s="309"/>
      <c r="L111" s="310"/>
      <c r="M111" s="311">
        <f t="shared" si="6"/>
        <v>1</v>
      </c>
      <c r="N111" s="489">
        <f t="shared" si="4"/>
        <v>5</v>
      </c>
      <c r="O111" s="476"/>
      <c r="P111" s="479">
        <f t="shared" si="5"/>
        <v>0</v>
      </c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  <c r="BI111" s="210"/>
      <c r="BJ111" s="210"/>
      <c r="BK111" s="210"/>
      <c r="BL111" s="210"/>
      <c r="BM111" s="210"/>
      <c r="BN111" s="210"/>
      <c r="BO111" s="210"/>
      <c r="BP111" s="210"/>
      <c r="BQ111" s="210"/>
      <c r="BR111" s="210"/>
      <c r="BS111" s="210"/>
      <c r="BT111" s="210"/>
      <c r="BU111" s="210"/>
      <c r="BV111" s="210"/>
      <c r="BW111" s="210"/>
      <c r="BX111" s="210"/>
      <c r="BY111" s="210"/>
      <c r="BZ111" s="210"/>
      <c r="CA111" s="210"/>
      <c r="CB111" s="210"/>
      <c r="CC111" s="210"/>
      <c r="CD111" s="210"/>
      <c r="CE111" s="210"/>
      <c r="CF111" s="210"/>
      <c r="CG111" s="210"/>
      <c r="CH111" s="210"/>
      <c r="CI111" s="210"/>
      <c r="CJ111" s="210"/>
      <c r="CK111" s="210"/>
      <c r="CL111" s="210"/>
      <c r="CM111" s="210"/>
      <c r="CN111" s="210"/>
      <c r="CO111" s="210"/>
      <c r="CP111" s="210"/>
      <c r="CQ111" s="210"/>
      <c r="CR111" s="210"/>
      <c r="CS111" s="210"/>
      <c r="CT111" s="210"/>
      <c r="CU111" s="210"/>
      <c r="CV111" s="210"/>
      <c r="CW111" s="210"/>
      <c r="CX111" s="210"/>
      <c r="CY111" s="210"/>
      <c r="CZ111" s="210"/>
      <c r="DA111" s="210"/>
      <c r="DB111" s="210"/>
      <c r="DC111" s="210"/>
      <c r="DD111" s="210"/>
      <c r="DE111" s="210"/>
      <c r="DF111" s="210"/>
      <c r="DG111" s="210"/>
      <c r="DH111" s="210"/>
      <c r="DI111" s="210"/>
      <c r="DJ111" s="210"/>
      <c r="DK111" s="210"/>
      <c r="DL111" s="210"/>
      <c r="DM111" s="210"/>
      <c r="DN111" s="210"/>
      <c r="DO111" s="210"/>
      <c r="DP111" s="210"/>
      <c r="DQ111" s="210"/>
      <c r="DR111" s="210"/>
      <c r="DS111" s="210"/>
      <c r="DT111" s="210"/>
      <c r="DU111" s="210"/>
      <c r="DV111" s="210"/>
      <c r="DW111" s="210"/>
      <c r="DX111" s="210"/>
      <c r="DY111" s="210"/>
      <c r="DZ111" s="210"/>
      <c r="EA111" s="210"/>
      <c r="EB111" s="210"/>
      <c r="EC111" s="210"/>
      <c r="ED111" s="210"/>
      <c r="EE111" s="210"/>
      <c r="EF111" s="210"/>
      <c r="EG111" s="210"/>
      <c r="EH111" s="210"/>
      <c r="EI111" s="210"/>
      <c r="EJ111" s="210"/>
      <c r="EK111" s="210"/>
      <c r="EL111" s="210"/>
      <c r="EM111" s="210"/>
      <c r="EN111" s="210"/>
      <c r="EO111" s="210"/>
      <c r="EP111" s="210"/>
      <c r="EQ111" s="210"/>
      <c r="ER111" s="210"/>
      <c r="ES111" s="210"/>
      <c r="ET111" s="210"/>
      <c r="EU111" s="210"/>
      <c r="EV111" s="210"/>
      <c r="EW111" s="210"/>
      <c r="EX111" s="210"/>
      <c r="EY111" s="210"/>
      <c r="EZ111" s="210"/>
      <c r="FA111" s="210"/>
      <c r="FB111" s="210"/>
      <c r="FC111" s="210"/>
      <c r="FD111" s="210"/>
      <c r="FE111" s="210"/>
      <c r="FF111" s="210"/>
      <c r="FG111" s="210"/>
      <c r="FH111" s="210"/>
      <c r="FI111" s="210"/>
      <c r="FJ111" s="210"/>
      <c r="FK111" s="210"/>
      <c r="FL111" s="210"/>
      <c r="FM111" s="210"/>
      <c r="FN111" s="210"/>
      <c r="FO111" s="210"/>
      <c r="FP111" s="210"/>
      <c r="FQ111" s="210"/>
      <c r="FR111" s="210"/>
      <c r="FS111" s="210"/>
      <c r="FT111" s="210"/>
      <c r="FU111" s="210"/>
      <c r="FV111" s="210"/>
      <c r="FW111" s="210"/>
      <c r="FX111" s="210"/>
      <c r="FY111" s="210"/>
      <c r="FZ111" s="210"/>
      <c r="GA111" s="210"/>
      <c r="GB111" s="210"/>
      <c r="GC111" s="210"/>
      <c r="GD111" s="210"/>
      <c r="GE111" s="210"/>
      <c r="GF111" s="210"/>
      <c r="GG111" s="210"/>
      <c r="GH111" s="210"/>
      <c r="GI111" s="210"/>
      <c r="GJ111" s="210"/>
      <c r="GK111" s="210"/>
      <c r="GL111" s="210"/>
      <c r="GM111" s="210"/>
      <c r="GN111" s="210"/>
      <c r="GO111" s="210"/>
      <c r="GP111" s="210"/>
      <c r="GQ111" s="210"/>
      <c r="GR111" s="210"/>
      <c r="GS111" s="210"/>
      <c r="GT111" s="210"/>
      <c r="GU111" s="210"/>
      <c r="GV111" s="210"/>
      <c r="GW111" s="210"/>
      <c r="GX111" s="210"/>
      <c r="GY111" s="210"/>
      <c r="GZ111" s="210"/>
      <c r="HA111" s="210"/>
      <c r="HB111" s="210"/>
      <c r="HC111" s="210"/>
      <c r="HD111" s="210"/>
      <c r="HE111" s="210"/>
      <c r="HF111" s="210"/>
      <c r="HG111" s="210"/>
      <c r="HH111" s="210"/>
      <c r="HI111" s="210"/>
      <c r="HJ111" s="210"/>
      <c r="HK111" s="210"/>
    </row>
    <row r="112" spans="1:220" ht="70" customHeight="1" x14ac:dyDescent="0.15">
      <c r="A112" s="312"/>
      <c r="B112" s="312"/>
      <c r="C112" s="313"/>
      <c r="D112" s="314"/>
      <c r="E112" s="315"/>
      <c r="F112" s="315"/>
      <c r="G112" s="315"/>
      <c r="H112" s="315"/>
      <c r="I112" s="316"/>
      <c r="J112" s="316"/>
      <c r="K112" s="316"/>
      <c r="L112" s="316"/>
      <c r="M112" s="317"/>
      <c r="N112" s="484" t="s">
        <v>763</v>
      </c>
      <c r="O112" s="483"/>
      <c r="P112" s="490">
        <f>SUM(P2:P111)</f>
        <v>0</v>
      </c>
      <c r="HL112" s="209"/>
    </row>
    <row r="113" spans="1:220" ht="12" customHeight="1" thickBot="1" x14ac:dyDescent="0.2">
      <c r="A113" s="318" t="s">
        <v>675</v>
      </c>
      <c r="B113" s="318" t="s">
        <v>1</v>
      </c>
      <c r="C113" s="319" t="s">
        <v>536</v>
      </c>
      <c r="D113" s="320"/>
      <c r="E113" s="215" t="s">
        <v>538</v>
      </c>
      <c r="F113" s="216" t="s">
        <v>539</v>
      </c>
      <c r="G113" s="217" t="s">
        <v>540</v>
      </c>
      <c r="H113" s="218" t="s">
        <v>541</v>
      </c>
      <c r="I113" s="312"/>
      <c r="J113" s="220" t="s">
        <v>543</v>
      </c>
      <c r="K113" s="221" t="s">
        <v>544</v>
      </c>
      <c r="L113" s="321" t="s">
        <v>676</v>
      </c>
      <c r="M113" s="317"/>
      <c r="N113" s="468" t="s">
        <v>677</v>
      </c>
      <c r="O113" s="487"/>
      <c r="HL113" s="209"/>
    </row>
    <row r="114" spans="1:220" ht="12" customHeight="1" x14ac:dyDescent="0.15">
      <c r="A114" s="322"/>
      <c r="B114" s="323" t="s">
        <v>678</v>
      </c>
      <c r="C114" s="324" t="s">
        <v>679</v>
      </c>
      <c r="D114" s="325"/>
      <c r="E114" s="326">
        <v>1</v>
      </c>
      <c r="F114" s="327"/>
      <c r="G114" s="328"/>
      <c r="H114" s="329"/>
      <c r="I114" s="312"/>
      <c r="J114" s="330"/>
      <c r="K114" s="331"/>
      <c r="L114" s="332"/>
      <c r="M114" s="317"/>
      <c r="N114" s="469">
        <f t="shared" ref="N114:N134" si="7">SUM(E114:L114)</f>
        <v>1</v>
      </c>
      <c r="O114" s="477"/>
      <c r="P114" s="481">
        <f>O114*N114</f>
        <v>0</v>
      </c>
      <c r="HL114" s="209"/>
    </row>
    <row r="115" spans="1:220" ht="12" customHeight="1" x14ac:dyDescent="0.15">
      <c r="A115" s="333"/>
      <c r="B115" s="334" t="s">
        <v>678</v>
      </c>
      <c r="C115" s="238" t="s">
        <v>680</v>
      </c>
      <c r="D115" s="335"/>
      <c r="E115" s="336">
        <v>1</v>
      </c>
      <c r="F115" s="337"/>
      <c r="G115" s="338"/>
      <c r="H115" s="339"/>
      <c r="I115" s="312"/>
      <c r="J115" s="340"/>
      <c r="K115" s="341"/>
      <c r="L115" s="342"/>
      <c r="M115" s="317"/>
      <c r="N115" s="470">
        <f t="shared" si="7"/>
        <v>1</v>
      </c>
      <c r="O115" s="477"/>
      <c r="P115" s="481">
        <f t="shared" ref="P115:P134" si="8">O115*N115</f>
        <v>0</v>
      </c>
      <c r="HL115" s="209"/>
    </row>
    <row r="116" spans="1:220" ht="12" customHeight="1" x14ac:dyDescent="0.15">
      <c r="A116" s="333"/>
      <c r="B116" s="334" t="s">
        <v>678</v>
      </c>
      <c r="C116" s="238" t="s">
        <v>681</v>
      </c>
      <c r="D116" s="335"/>
      <c r="E116" s="336">
        <v>1</v>
      </c>
      <c r="F116" s="337"/>
      <c r="G116" s="343"/>
      <c r="H116" s="339"/>
      <c r="I116" s="312"/>
      <c r="J116" s="344"/>
      <c r="K116" s="345"/>
      <c r="L116" s="346"/>
      <c r="M116" s="317"/>
      <c r="N116" s="470">
        <f t="shared" si="7"/>
        <v>1</v>
      </c>
      <c r="O116" s="477"/>
      <c r="P116" s="481">
        <f t="shared" si="8"/>
        <v>0</v>
      </c>
      <c r="HL116" s="209"/>
    </row>
    <row r="117" spans="1:220" ht="12" customHeight="1" x14ac:dyDescent="0.15">
      <c r="A117" s="333"/>
      <c r="B117" s="334" t="s">
        <v>678</v>
      </c>
      <c r="C117" s="238" t="s">
        <v>682</v>
      </c>
      <c r="D117" s="335"/>
      <c r="E117" s="336">
        <v>1</v>
      </c>
      <c r="F117" s="337"/>
      <c r="G117" s="347">
        <v>1</v>
      </c>
      <c r="H117" s="339"/>
      <c r="J117" s="348"/>
      <c r="K117" s="349"/>
      <c r="L117" s="350"/>
      <c r="M117" s="351"/>
      <c r="N117" s="470">
        <f t="shared" si="7"/>
        <v>2</v>
      </c>
      <c r="O117" s="475"/>
      <c r="P117" s="481">
        <f t="shared" si="8"/>
        <v>0</v>
      </c>
      <c r="HL117" s="209"/>
    </row>
    <row r="118" spans="1:220" ht="12" customHeight="1" thickBot="1" x14ac:dyDescent="0.2">
      <c r="A118" s="352"/>
      <c r="B118" s="353" t="s">
        <v>678</v>
      </c>
      <c r="C118" s="251" t="s">
        <v>683</v>
      </c>
      <c r="D118" s="354"/>
      <c r="E118" s="355"/>
      <c r="F118" s="356"/>
      <c r="G118" s="357">
        <v>1</v>
      </c>
      <c r="H118" s="358"/>
      <c r="J118" s="359"/>
      <c r="K118" s="360"/>
      <c r="L118" s="361"/>
      <c r="M118" s="351"/>
      <c r="N118" s="471">
        <f t="shared" si="7"/>
        <v>1</v>
      </c>
      <c r="O118" s="475"/>
      <c r="P118" s="481">
        <f t="shared" si="8"/>
        <v>0</v>
      </c>
    </row>
    <row r="119" spans="1:220" ht="12" customHeight="1" x14ac:dyDescent="0.15">
      <c r="A119" s="322"/>
      <c r="B119" s="362" t="s">
        <v>684</v>
      </c>
      <c r="C119" s="363" t="s">
        <v>685</v>
      </c>
      <c r="D119" s="364"/>
      <c r="E119" s="365">
        <v>1</v>
      </c>
      <c r="F119" s="366"/>
      <c r="G119" s="367"/>
      <c r="H119" s="368"/>
      <c r="J119" s="369"/>
      <c r="K119" s="370"/>
      <c r="L119" s="371"/>
      <c r="M119" s="351"/>
      <c r="N119" s="472">
        <f t="shared" si="7"/>
        <v>1</v>
      </c>
      <c r="O119" s="475"/>
      <c r="P119" s="481">
        <f t="shared" si="8"/>
        <v>0</v>
      </c>
    </row>
    <row r="120" spans="1:220" ht="12" customHeight="1" x14ac:dyDescent="0.15">
      <c r="A120" s="333"/>
      <c r="B120" s="372" t="s">
        <v>684</v>
      </c>
      <c r="C120" s="373" t="s">
        <v>686</v>
      </c>
      <c r="D120" s="374"/>
      <c r="E120" s="375">
        <v>1</v>
      </c>
      <c r="F120" s="376"/>
      <c r="G120" s="377"/>
      <c r="H120" s="378"/>
      <c r="J120" s="379"/>
      <c r="K120" s="380"/>
      <c r="L120" s="381"/>
      <c r="M120" s="351"/>
      <c r="N120" s="473">
        <f t="shared" si="7"/>
        <v>1</v>
      </c>
      <c r="O120" s="475"/>
      <c r="P120" s="481">
        <f t="shared" si="8"/>
        <v>0</v>
      </c>
    </row>
    <row r="121" spans="1:220" ht="12" customHeight="1" x14ac:dyDescent="0.15">
      <c r="A121" s="333"/>
      <c r="B121" s="372" t="s">
        <v>684</v>
      </c>
      <c r="C121" s="373" t="s">
        <v>687</v>
      </c>
      <c r="D121" s="374"/>
      <c r="E121" s="375">
        <v>2</v>
      </c>
      <c r="F121" s="376"/>
      <c r="G121" s="377"/>
      <c r="H121" s="378"/>
      <c r="J121" s="379"/>
      <c r="K121" s="380"/>
      <c r="L121" s="381"/>
      <c r="M121" s="351"/>
      <c r="N121" s="473">
        <f t="shared" si="7"/>
        <v>2</v>
      </c>
      <c r="O121" s="475"/>
      <c r="P121" s="481">
        <f t="shared" si="8"/>
        <v>0</v>
      </c>
    </row>
    <row r="122" spans="1:220" ht="12" customHeight="1" x14ac:dyDescent="0.15">
      <c r="A122" s="333"/>
      <c r="B122" s="372" t="s">
        <v>684</v>
      </c>
      <c r="C122" s="373" t="s">
        <v>688</v>
      </c>
      <c r="D122" s="374"/>
      <c r="E122" s="375">
        <v>1</v>
      </c>
      <c r="F122" s="376"/>
      <c r="G122" s="382"/>
      <c r="H122" s="378"/>
      <c r="J122" s="383"/>
      <c r="K122" s="384"/>
      <c r="L122" s="385"/>
      <c r="M122" s="351"/>
      <c r="N122" s="473">
        <f t="shared" si="7"/>
        <v>1</v>
      </c>
      <c r="O122" s="475"/>
      <c r="P122" s="481">
        <f t="shared" si="8"/>
        <v>0</v>
      </c>
    </row>
    <row r="123" spans="1:220" ht="12" customHeight="1" thickBot="1" x14ac:dyDescent="0.2">
      <c r="A123" s="352"/>
      <c r="B123" s="353" t="s">
        <v>684</v>
      </c>
      <c r="C123" s="251" t="s">
        <v>689</v>
      </c>
      <c r="D123" s="354"/>
      <c r="E123" s="355">
        <v>1</v>
      </c>
      <c r="F123" s="356"/>
      <c r="G123" s="357"/>
      <c r="H123" s="358"/>
      <c r="J123" s="359"/>
      <c r="K123" s="360"/>
      <c r="L123" s="361"/>
      <c r="M123" s="351"/>
      <c r="N123" s="474">
        <f t="shared" si="7"/>
        <v>1</v>
      </c>
      <c r="O123" s="475"/>
      <c r="P123" s="481">
        <f t="shared" si="8"/>
        <v>0</v>
      </c>
    </row>
    <row r="124" spans="1:220" ht="12" customHeight="1" thickBot="1" x14ac:dyDescent="0.2">
      <c r="A124" s="333"/>
      <c r="B124" s="353" t="s">
        <v>690</v>
      </c>
      <c r="C124" s="251" t="s">
        <v>691</v>
      </c>
      <c r="D124" s="354"/>
      <c r="E124" s="355">
        <v>1</v>
      </c>
      <c r="F124" s="356"/>
      <c r="G124" s="386"/>
      <c r="H124" s="358"/>
      <c r="J124" s="387"/>
      <c r="K124" s="388"/>
      <c r="L124" s="389"/>
      <c r="M124" s="351"/>
      <c r="N124" s="474">
        <f t="shared" si="7"/>
        <v>1</v>
      </c>
      <c r="O124" s="475"/>
      <c r="P124" s="481">
        <f t="shared" si="8"/>
        <v>0</v>
      </c>
    </row>
    <row r="125" spans="1:220" ht="12" customHeight="1" x14ac:dyDescent="0.15">
      <c r="A125" s="390"/>
      <c r="B125" s="362" t="s">
        <v>684</v>
      </c>
      <c r="C125" s="363" t="s">
        <v>692</v>
      </c>
      <c r="D125" s="364"/>
      <c r="E125" s="365">
        <v>1</v>
      </c>
      <c r="F125" s="366"/>
      <c r="G125" s="367"/>
      <c r="H125" s="368"/>
      <c r="J125" s="369"/>
      <c r="K125" s="370"/>
      <c r="L125" s="371"/>
      <c r="M125" s="351"/>
      <c r="N125" s="472">
        <f t="shared" si="7"/>
        <v>1</v>
      </c>
      <c r="O125" s="475"/>
      <c r="P125" s="481">
        <f t="shared" si="8"/>
        <v>0</v>
      </c>
    </row>
    <row r="126" spans="1:220" ht="12" customHeight="1" x14ac:dyDescent="0.15">
      <c r="A126" s="333"/>
      <c r="B126" s="372" t="s">
        <v>684</v>
      </c>
      <c r="C126" s="373" t="s">
        <v>693</v>
      </c>
      <c r="D126" s="374"/>
      <c r="E126" s="375">
        <v>1</v>
      </c>
      <c r="F126" s="376"/>
      <c r="G126" s="377"/>
      <c r="H126" s="378"/>
      <c r="J126" s="379"/>
      <c r="K126" s="380"/>
      <c r="L126" s="381"/>
      <c r="M126" s="351"/>
      <c r="N126" s="473">
        <f t="shared" si="7"/>
        <v>1</v>
      </c>
      <c r="O126" s="475"/>
      <c r="P126" s="481">
        <f t="shared" si="8"/>
        <v>0</v>
      </c>
    </row>
    <row r="127" spans="1:220" ht="12" customHeight="1" x14ac:dyDescent="0.15">
      <c r="A127" s="333"/>
      <c r="B127" s="372" t="s">
        <v>678</v>
      </c>
      <c r="C127" s="373" t="s">
        <v>694</v>
      </c>
      <c r="D127" s="374"/>
      <c r="E127" s="375">
        <v>1</v>
      </c>
      <c r="F127" s="376"/>
      <c r="G127" s="367"/>
      <c r="H127" s="378"/>
      <c r="J127" s="369"/>
      <c r="K127" s="370"/>
      <c r="L127" s="371"/>
      <c r="M127" s="351"/>
      <c r="N127" s="473">
        <f t="shared" si="7"/>
        <v>1</v>
      </c>
      <c r="O127" s="475"/>
      <c r="P127" s="481">
        <f t="shared" si="8"/>
        <v>0</v>
      </c>
    </row>
    <row r="128" spans="1:220" ht="12" customHeight="1" x14ac:dyDescent="0.15">
      <c r="A128" s="333"/>
      <c r="B128" s="372" t="s">
        <v>678</v>
      </c>
      <c r="C128" s="373" t="s">
        <v>695</v>
      </c>
      <c r="D128" s="374"/>
      <c r="E128" s="375">
        <v>1</v>
      </c>
      <c r="F128" s="376"/>
      <c r="G128" s="377"/>
      <c r="H128" s="378"/>
      <c r="J128" s="379"/>
      <c r="K128" s="380"/>
      <c r="L128" s="381"/>
      <c r="M128" s="351"/>
      <c r="N128" s="473">
        <f t="shared" si="7"/>
        <v>1</v>
      </c>
      <c r="O128" s="475"/>
      <c r="P128" s="481">
        <f t="shared" si="8"/>
        <v>0</v>
      </c>
    </row>
    <row r="129" spans="1:219" ht="12" customHeight="1" thickBot="1" x14ac:dyDescent="0.2">
      <c r="A129" s="333"/>
      <c r="B129" s="353" t="s">
        <v>690</v>
      </c>
      <c r="C129" s="251" t="s">
        <v>696</v>
      </c>
      <c r="D129" s="354"/>
      <c r="E129" s="355">
        <v>1</v>
      </c>
      <c r="F129" s="356"/>
      <c r="G129" s="386"/>
      <c r="H129" s="358"/>
      <c r="J129" s="387"/>
      <c r="K129" s="388"/>
      <c r="L129" s="389"/>
      <c r="M129" s="351"/>
      <c r="N129" s="474">
        <f t="shared" si="7"/>
        <v>1</v>
      </c>
      <c r="O129" s="475"/>
      <c r="P129" s="481">
        <f t="shared" si="8"/>
        <v>0</v>
      </c>
    </row>
    <row r="130" spans="1:219" ht="12" customHeight="1" x14ac:dyDescent="0.15">
      <c r="A130" s="223"/>
      <c r="B130" s="362" t="s">
        <v>684</v>
      </c>
      <c r="C130" s="363" t="s">
        <v>697</v>
      </c>
      <c r="D130" s="364"/>
      <c r="E130" s="365">
        <v>2</v>
      </c>
      <c r="F130" s="366"/>
      <c r="G130" s="367">
        <v>1</v>
      </c>
      <c r="H130" s="368"/>
      <c r="J130" s="369"/>
      <c r="K130" s="370"/>
      <c r="L130" s="371"/>
      <c r="M130" s="351"/>
      <c r="N130" s="472">
        <f t="shared" si="7"/>
        <v>3</v>
      </c>
      <c r="O130" s="475"/>
      <c r="P130" s="481">
        <f t="shared" si="8"/>
        <v>0</v>
      </c>
    </row>
    <row r="131" spans="1:219" ht="12" customHeight="1" x14ac:dyDescent="0.15">
      <c r="A131" s="333"/>
      <c r="B131" s="372" t="s">
        <v>684</v>
      </c>
      <c r="C131" s="373" t="s">
        <v>698</v>
      </c>
      <c r="D131" s="374"/>
      <c r="E131" s="375">
        <v>2</v>
      </c>
      <c r="F131" s="376"/>
      <c r="G131" s="377">
        <v>1</v>
      </c>
      <c r="H131" s="378"/>
      <c r="J131" s="379"/>
      <c r="K131" s="380"/>
      <c r="L131" s="381"/>
      <c r="M131" s="351"/>
      <c r="N131" s="473">
        <f t="shared" si="7"/>
        <v>3</v>
      </c>
      <c r="O131" s="475"/>
      <c r="P131" s="481">
        <f t="shared" si="8"/>
        <v>0</v>
      </c>
    </row>
    <row r="132" spans="1:219" ht="12" customHeight="1" x14ac:dyDescent="0.15">
      <c r="A132" s="333"/>
      <c r="B132" s="372" t="s">
        <v>678</v>
      </c>
      <c r="C132" s="373" t="s">
        <v>699</v>
      </c>
      <c r="D132" s="374"/>
      <c r="E132" s="375">
        <v>1</v>
      </c>
      <c r="F132" s="376"/>
      <c r="G132" s="377">
        <v>1</v>
      </c>
      <c r="H132" s="378"/>
      <c r="J132" s="379"/>
      <c r="K132" s="380"/>
      <c r="L132" s="381"/>
      <c r="M132" s="351"/>
      <c r="N132" s="473">
        <f t="shared" si="7"/>
        <v>2</v>
      </c>
      <c r="O132" s="475"/>
      <c r="P132" s="481">
        <f t="shared" si="8"/>
        <v>0</v>
      </c>
    </row>
    <row r="133" spans="1:219" ht="12" customHeight="1" x14ac:dyDescent="0.15">
      <c r="A133" s="333"/>
      <c r="B133" s="372" t="s">
        <v>678</v>
      </c>
      <c r="C133" s="373" t="s">
        <v>700</v>
      </c>
      <c r="D133" s="374"/>
      <c r="E133" s="375">
        <v>2</v>
      </c>
      <c r="F133" s="376"/>
      <c r="G133" s="377">
        <v>1</v>
      </c>
      <c r="H133" s="378"/>
      <c r="J133" s="379"/>
      <c r="K133" s="380"/>
      <c r="L133" s="381"/>
      <c r="M133" s="351"/>
      <c r="N133" s="473">
        <f t="shared" si="7"/>
        <v>3</v>
      </c>
      <c r="O133" s="475"/>
      <c r="P133" s="481">
        <f t="shared" si="8"/>
        <v>0</v>
      </c>
    </row>
    <row r="134" spans="1:219" ht="12" customHeight="1" thickBot="1" x14ac:dyDescent="0.2">
      <c r="A134" s="333"/>
      <c r="B134" s="353" t="s">
        <v>690</v>
      </c>
      <c r="C134" s="251" t="s">
        <v>701</v>
      </c>
      <c r="D134" s="354"/>
      <c r="E134" s="355">
        <v>1</v>
      </c>
      <c r="F134" s="356"/>
      <c r="G134" s="386">
        <v>1</v>
      </c>
      <c r="H134" s="358"/>
      <c r="J134" s="387"/>
      <c r="K134" s="388"/>
      <c r="L134" s="389"/>
      <c r="M134" s="351"/>
      <c r="N134" s="474">
        <f t="shared" si="7"/>
        <v>2</v>
      </c>
      <c r="O134" s="475"/>
      <c r="P134" s="481">
        <f t="shared" si="8"/>
        <v>0</v>
      </c>
    </row>
    <row r="135" spans="1:219" ht="54" customHeight="1" thickBot="1" x14ac:dyDescent="0.25">
      <c r="A135" s="391"/>
      <c r="B135" s="392"/>
      <c r="C135" s="393"/>
      <c r="D135" s="211"/>
      <c r="E135" s="211"/>
      <c r="F135" s="211"/>
      <c r="G135" s="211"/>
      <c r="H135" s="211"/>
      <c r="I135" s="211"/>
      <c r="J135" s="394"/>
      <c r="K135" s="395"/>
      <c r="M135" s="492"/>
      <c r="N135" s="493" t="s">
        <v>762</v>
      </c>
      <c r="O135" s="494"/>
      <c r="P135" s="482">
        <f>SUM(P114:P134)</f>
        <v>0</v>
      </c>
      <c r="HF135" s="210"/>
      <c r="HG135" s="210"/>
      <c r="HH135" s="210"/>
      <c r="HI135" s="210"/>
      <c r="HJ135" s="210"/>
      <c r="HK135" s="210"/>
    </row>
    <row r="136" spans="1:219" ht="12" customHeight="1" x14ac:dyDescent="0.15">
      <c r="A136" s="211"/>
      <c r="B136" s="211"/>
      <c r="C136" s="393"/>
      <c r="D136" s="211"/>
      <c r="E136" s="211"/>
      <c r="F136" s="211"/>
      <c r="G136" s="211"/>
      <c r="H136" s="211"/>
      <c r="I136" s="211"/>
      <c r="J136" s="394"/>
      <c r="K136" s="395"/>
      <c r="N136" s="209"/>
      <c r="HF136" s="210"/>
      <c r="HG136" s="210"/>
      <c r="HH136" s="210"/>
      <c r="HI136" s="210"/>
      <c r="HJ136" s="210"/>
      <c r="HK136" s="210"/>
    </row>
    <row r="137" spans="1:219" ht="12" customHeight="1" x14ac:dyDescent="0.15">
      <c r="B137" s="396"/>
      <c r="K137" s="395"/>
      <c r="N137" s="209"/>
      <c r="HF137" s="210"/>
      <c r="HG137" s="210"/>
      <c r="HH137" s="210"/>
      <c r="HI137" s="210"/>
      <c r="HJ137" s="210"/>
      <c r="HK137" s="210"/>
    </row>
    <row r="138" spans="1:219" ht="13" customHeight="1" thickBot="1" x14ac:dyDescent="0.2">
      <c r="K138" s="395"/>
      <c r="N138" s="209"/>
      <c r="HF138" s="210"/>
      <c r="HG138" s="210"/>
      <c r="HH138" s="210"/>
      <c r="HI138" s="210"/>
      <c r="HJ138" s="210"/>
      <c r="HK138" s="210"/>
    </row>
    <row r="139" spans="1:219" ht="36" customHeight="1" thickBot="1" x14ac:dyDescent="0.25">
      <c r="K139" s="395"/>
      <c r="N139" s="486" t="s">
        <v>761</v>
      </c>
      <c r="O139" s="485"/>
      <c r="P139" s="491">
        <f>P135+P112</f>
        <v>0</v>
      </c>
      <c r="HF139" s="210"/>
      <c r="HG139" s="210"/>
      <c r="HH139" s="210"/>
      <c r="HI139" s="210"/>
      <c r="HJ139" s="210"/>
      <c r="HK139" s="210"/>
    </row>
    <row r="140" spans="1:219" ht="12" customHeight="1" x14ac:dyDescent="0.15">
      <c r="K140" s="395"/>
      <c r="N140" s="209"/>
      <c r="HF140" s="210"/>
      <c r="HG140" s="210"/>
      <c r="HH140" s="210"/>
      <c r="HI140" s="210"/>
      <c r="HJ140" s="210"/>
      <c r="HK140" s="210"/>
    </row>
  </sheetData>
  <mergeCells count="3">
    <mergeCell ref="N112:O112"/>
    <mergeCell ref="N135:O135"/>
    <mergeCell ref="N139:O139"/>
  </mergeCells>
  <phoneticPr fontId="64" type="noConversion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2D447-0620-4175-9EBF-5519B86F6AD7}">
  <dimension ref="A1:U6"/>
  <sheetViews>
    <sheetView workbookViewId="0">
      <selection activeCell="M21" sqref="M21"/>
    </sheetView>
  </sheetViews>
  <sheetFormatPr baseColWidth="10" defaultColWidth="6.125" defaultRowHeight="15" x14ac:dyDescent="0.2"/>
  <cols>
    <col min="1" max="1" width="16" style="406" customWidth="1"/>
    <col min="2" max="2" width="3.875" style="406" customWidth="1"/>
    <col min="3" max="3" width="4.75" style="406" customWidth="1"/>
    <col min="4" max="17" width="3.75" style="406" customWidth="1"/>
    <col min="18" max="18" width="6.125" style="406"/>
    <col min="19" max="19" width="4.75" style="406" customWidth="1"/>
    <col min="20" max="16384" width="6.125" style="406"/>
  </cols>
  <sheetData>
    <row r="1" spans="1:21" ht="54" thickBot="1" x14ac:dyDescent="0.25">
      <c r="A1" s="591" t="s">
        <v>702</v>
      </c>
      <c r="B1" s="591" t="s">
        <v>703</v>
      </c>
      <c r="C1" s="591" t="s">
        <v>704</v>
      </c>
      <c r="D1" s="592" t="s">
        <v>705</v>
      </c>
      <c r="E1" s="593" t="s">
        <v>706</v>
      </c>
      <c r="F1" s="594" t="s">
        <v>707</v>
      </c>
      <c r="G1" s="595" t="s">
        <v>708</v>
      </c>
      <c r="H1" s="596" t="s">
        <v>709</v>
      </c>
      <c r="I1" s="597" t="s">
        <v>710</v>
      </c>
      <c r="J1" s="598" t="s">
        <v>711</v>
      </c>
      <c r="K1" s="599" t="s">
        <v>287</v>
      </c>
      <c r="L1" s="600" t="s">
        <v>712</v>
      </c>
      <c r="M1" s="404" t="s">
        <v>254</v>
      </c>
      <c r="N1" s="400" t="s">
        <v>713</v>
      </c>
      <c r="O1" s="401" t="s">
        <v>714</v>
      </c>
      <c r="P1" s="405" t="s">
        <v>715</v>
      </c>
      <c r="Q1" s="402" t="s">
        <v>716</v>
      </c>
      <c r="R1" s="399" t="s">
        <v>288</v>
      </c>
      <c r="S1" s="399" t="s">
        <v>717</v>
      </c>
      <c r="T1" s="433" t="s">
        <v>756</v>
      </c>
      <c r="U1" s="428" t="s">
        <v>757</v>
      </c>
    </row>
    <row r="2" spans="1:21" ht="17" thickBot="1" x14ac:dyDescent="0.25">
      <c r="A2" s="601" t="s">
        <v>718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407"/>
      <c r="N2" s="407"/>
      <c r="O2" s="407"/>
      <c r="P2" s="407"/>
      <c r="Q2" s="407"/>
      <c r="R2" s="407"/>
      <c r="S2" s="407"/>
      <c r="T2" s="430"/>
      <c r="U2" s="426"/>
    </row>
    <row r="3" spans="1:21" ht="17" thickBot="1" x14ac:dyDescent="0.25">
      <c r="A3" s="602" t="s">
        <v>719</v>
      </c>
      <c r="B3" s="602">
        <v>4</v>
      </c>
      <c r="C3" s="603">
        <v>10.1</v>
      </c>
      <c r="D3" s="602"/>
      <c r="E3" s="602"/>
      <c r="F3" s="602"/>
      <c r="G3" s="602"/>
      <c r="H3" s="602"/>
      <c r="I3" s="602"/>
      <c r="J3" s="602"/>
      <c r="K3" s="602"/>
      <c r="L3" s="602">
        <v>1</v>
      </c>
      <c r="M3" s="408"/>
      <c r="N3" s="408"/>
      <c r="O3" s="408"/>
      <c r="P3" s="408"/>
      <c r="Q3" s="408"/>
      <c r="R3" s="408">
        <f t="shared" ref="R3" si="0">SUM(D3:Q3)</f>
        <v>1</v>
      </c>
      <c r="S3" s="408">
        <f>B3*R3</f>
        <v>4</v>
      </c>
      <c r="T3" s="431"/>
      <c r="U3" s="426">
        <f>T3*R3</f>
        <v>0</v>
      </c>
    </row>
    <row r="4" spans="1:21" ht="16" x14ac:dyDescent="0.2">
      <c r="A4" s="532" t="s">
        <v>761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2"/>
      <c r="R4" s="413"/>
      <c r="S4" s="413"/>
      <c r="T4" s="431"/>
      <c r="U4" s="426">
        <f>SUM(U3)</f>
        <v>0</v>
      </c>
    </row>
    <row r="5" spans="1:21" x14ac:dyDescent="0.2"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</row>
    <row r="6" spans="1:21" x14ac:dyDescent="0.2">
      <c r="A6" s="535"/>
    </row>
  </sheetData>
  <phoneticPr fontId="6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D5D1-58D8-4087-93A6-EB25727B4A15}">
  <dimension ref="A1:U21"/>
  <sheetViews>
    <sheetView workbookViewId="0">
      <selection activeCell="H25" sqref="H25"/>
    </sheetView>
  </sheetViews>
  <sheetFormatPr baseColWidth="10" defaultColWidth="6.125" defaultRowHeight="15" x14ac:dyDescent="0.2"/>
  <cols>
    <col min="1" max="1" width="21.375" style="406" customWidth="1"/>
    <col min="2" max="2" width="5.625" style="406" customWidth="1"/>
    <col min="3" max="3" width="10.5" style="406" customWidth="1"/>
    <col min="4" max="4" width="4.75" style="406" customWidth="1"/>
    <col min="5" max="17" width="3.75" style="406" customWidth="1"/>
    <col min="18" max="19" width="6.125" style="406"/>
    <col min="20" max="21" width="10.125" style="406" customWidth="1"/>
    <col min="22" max="16384" width="6.125" style="406"/>
  </cols>
  <sheetData>
    <row r="1" spans="1:21" ht="54" thickBot="1" x14ac:dyDescent="0.25">
      <c r="A1" s="604" t="s">
        <v>702</v>
      </c>
      <c r="B1" s="605" t="s">
        <v>720</v>
      </c>
      <c r="C1" s="605" t="s">
        <v>721</v>
      </c>
      <c r="D1" s="605" t="s">
        <v>704</v>
      </c>
      <c r="E1" s="606" t="s">
        <v>705</v>
      </c>
      <c r="F1" s="607" t="s">
        <v>706</v>
      </c>
      <c r="G1" s="608" t="s">
        <v>707</v>
      </c>
      <c r="H1" s="609" t="s">
        <v>708</v>
      </c>
      <c r="I1" s="610" t="s">
        <v>709</v>
      </c>
      <c r="J1" s="611" t="s">
        <v>710</v>
      </c>
      <c r="K1" s="612" t="s">
        <v>711</v>
      </c>
      <c r="L1" s="613" t="s">
        <v>287</v>
      </c>
      <c r="M1" s="403" t="s">
        <v>712</v>
      </c>
      <c r="N1" s="404" t="s">
        <v>254</v>
      </c>
      <c r="O1" s="401" t="s">
        <v>714</v>
      </c>
      <c r="P1" s="405" t="s">
        <v>715</v>
      </c>
      <c r="Q1" s="402" t="s">
        <v>716</v>
      </c>
      <c r="R1" s="399" t="s">
        <v>288</v>
      </c>
      <c r="S1" s="399" t="s">
        <v>717</v>
      </c>
      <c r="T1" s="495" t="s">
        <v>759</v>
      </c>
      <c r="U1" s="499" t="s">
        <v>760</v>
      </c>
    </row>
    <row r="2" spans="1:21" ht="17" thickBot="1" x14ac:dyDescent="0.25">
      <c r="A2" s="614" t="s">
        <v>722</v>
      </c>
      <c r="B2" s="614">
        <v>20</v>
      </c>
      <c r="C2" s="614" t="s">
        <v>723</v>
      </c>
      <c r="D2" s="615">
        <v>14</v>
      </c>
      <c r="E2" s="614"/>
      <c r="F2" s="614"/>
      <c r="G2" s="614"/>
      <c r="H2" s="614"/>
      <c r="I2" s="614"/>
      <c r="J2" s="614"/>
      <c r="K2" s="614"/>
      <c r="L2" s="614"/>
      <c r="M2" s="614">
        <v>1</v>
      </c>
      <c r="N2" s="415"/>
      <c r="O2" s="415"/>
      <c r="P2" s="415"/>
      <c r="Q2" s="415"/>
      <c r="R2" s="415">
        <f>SUM(E2:Q2)</f>
        <v>1</v>
      </c>
      <c r="S2" s="496">
        <f>B2*R2</f>
        <v>20</v>
      </c>
      <c r="T2" s="500"/>
      <c r="U2" s="502">
        <f>T2*R2</f>
        <v>0</v>
      </c>
    </row>
    <row r="3" spans="1:21" ht="17" thickBot="1" x14ac:dyDescent="0.25">
      <c r="A3" s="614" t="s">
        <v>724</v>
      </c>
      <c r="B3" s="614">
        <v>20</v>
      </c>
      <c r="C3" s="614" t="s">
        <v>723</v>
      </c>
      <c r="D3" s="615">
        <v>13</v>
      </c>
      <c r="E3" s="614"/>
      <c r="F3" s="614"/>
      <c r="G3" s="614"/>
      <c r="H3" s="614"/>
      <c r="I3" s="614"/>
      <c r="J3" s="614"/>
      <c r="K3" s="614"/>
      <c r="L3" s="614"/>
      <c r="M3" s="614">
        <v>1</v>
      </c>
      <c r="N3" s="415"/>
      <c r="O3" s="415"/>
      <c r="P3" s="415"/>
      <c r="Q3" s="415"/>
      <c r="R3" s="415">
        <f>SUM(E3:Q3)</f>
        <v>1</v>
      </c>
      <c r="S3" s="496">
        <f>B3*R3</f>
        <v>20</v>
      </c>
      <c r="T3" s="501"/>
      <c r="U3" s="502">
        <f t="shared" ref="U3:U19" si="0">T3*R3</f>
        <v>0</v>
      </c>
    </row>
    <row r="4" spans="1:21" ht="17" thickBot="1" x14ac:dyDescent="0.25">
      <c r="A4" s="520" t="s">
        <v>725</v>
      </c>
      <c r="B4" s="408">
        <v>1</v>
      </c>
      <c r="C4" s="408" t="s">
        <v>726</v>
      </c>
      <c r="D4" s="409">
        <v>1.1000000000000001</v>
      </c>
      <c r="E4" s="408"/>
      <c r="F4" s="408"/>
      <c r="G4" s="408"/>
      <c r="H4" s="408"/>
      <c r="I4" s="408"/>
      <c r="J4" s="408"/>
      <c r="K4" s="408"/>
      <c r="L4" s="408"/>
      <c r="M4" s="408">
        <v>1</v>
      </c>
      <c r="N4" s="408"/>
      <c r="O4" s="408"/>
      <c r="P4" s="408"/>
      <c r="Q4" s="408"/>
      <c r="R4" s="408"/>
      <c r="S4" s="497">
        <f t="shared" ref="S4:S19" si="1">SUM(E4:Q4)</f>
        <v>1</v>
      </c>
      <c r="T4" s="501"/>
      <c r="U4" s="502">
        <f>T4*S4</f>
        <v>0</v>
      </c>
    </row>
    <row r="5" spans="1:21" ht="17" thickBot="1" x14ac:dyDescent="0.25">
      <c r="A5" s="408" t="s">
        <v>727</v>
      </c>
      <c r="B5" s="408">
        <v>1</v>
      </c>
      <c r="C5" s="408" t="s">
        <v>728</v>
      </c>
      <c r="D5" s="409">
        <v>1.7000000000000002</v>
      </c>
      <c r="E5" s="408"/>
      <c r="F5" s="408"/>
      <c r="G5" s="408"/>
      <c r="H5" s="408"/>
      <c r="I5" s="408"/>
      <c r="J5" s="408"/>
      <c r="K5" s="408"/>
      <c r="L5" s="408"/>
      <c r="M5" s="408">
        <v>1</v>
      </c>
      <c r="N5" s="408"/>
      <c r="O5" s="408"/>
      <c r="P5" s="408"/>
      <c r="Q5" s="408"/>
      <c r="R5" s="408"/>
      <c r="S5" s="497">
        <f t="shared" si="1"/>
        <v>1</v>
      </c>
      <c r="T5" s="501"/>
      <c r="U5" s="502">
        <f t="shared" ref="U5:U19" si="2">T5*S5</f>
        <v>0</v>
      </c>
    </row>
    <row r="6" spans="1:21" ht="17" thickBot="1" x14ac:dyDescent="0.25">
      <c r="A6" s="631" t="s">
        <v>729</v>
      </c>
      <c r="B6" s="408">
        <v>1</v>
      </c>
      <c r="C6" s="408" t="s">
        <v>726</v>
      </c>
      <c r="D6" s="409">
        <v>1.1499999999999999</v>
      </c>
      <c r="E6" s="408"/>
      <c r="F6" s="408"/>
      <c r="G6" s="408"/>
      <c r="H6" s="408"/>
      <c r="I6" s="408"/>
      <c r="J6" s="408"/>
      <c r="K6" s="408"/>
      <c r="L6" s="408"/>
      <c r="M6" s="408">
        <v>1</v>
      </c>
      <c r="N6" s="408"/>
      <c r="O6" s="408"/>
      <c r="P6" s="408"/>
      <c r="Q6" s="408"/>
      <c r="R6" s="408"/>
      <c r="S6" s="497">
        <f t="shared" si="1"/>
        <v>1</v>
      </c>
      <c r="T6" s="501"/>
      <c r="U6" s="502">
        <f t="shared" si="2"/>
        <v>0</v>
      </c>
    </row>
    <row r="7" spans="1:21" ht="17" thickBot="1" x14ac:dyDescent="0.25">
      <c r="A7" s="408" t="s">
        <v>730</v>
      </c>
      <c r="B7" s="408">
        <v>1</v>
      </c>
      <c r="C7" s="408" t="s">
        <v>728</v>
      </c>
      <c r="D7" s="409">
        <v>1.4</v>
      </c>
      <c r="E7" s="408"/>
      <c r="F7" s="408"/>
      <c r="G7" s="408"/>
      <c r="H7" s="408"/>
      <c r="I7" s="408"/>
      <c r="J7" s="408"/>
      <c r="K7" s="408"/>
      <c r="L7" s="408"/>
      <c r="M7" s="408">
        <v>1</v>
      </c>
      <c r="N7" s="408"/>
      <c r="O7" s="408"/>
      <c r="P7" s="408"/>
      <c r="Q7" s="408"/>
      <c r="R7" s="408"/>
      <c r="S7" s="497">
        <f t="shared" si="1"/>
        <v>1</v>
      </c>
      <c r="T7" s="501"/>
      <c r="U7" s="502">
        <f t="shared" si="2"/>
        <v>0</v>
      </c>
    </row>
    <row r="8" spans="1:21" ht="17" thickBot="1" x14ac:dyDescent="0.25">
      <c r="A8" s="408" t="s">
        <v>731</v>
      </c>
      <c r="B8" s="408">
        <v>1</v>
      </c>
      <c r="C8" s="408" t="s">
        <v>728</v>
      </c>
      <c r="D8" s="409">
        <v>1.4</v>
      </c>
      <c r="E8" s="408"/>
      <c r="F8" s="408"/>
      <c r="G8" s="408"/>
      <c r="H8" s="408"/>
      <c r="I8" s="408"/>
      <c r="J8" s="408"/>
      <c r="K8" s="408"/>
      <c r="L8" s="408"/>
      <c r="M8" s="408">
        <v>1</v>
      </c>
      <c r="N8" s="408"/>
      <c r="O8" s="408"/>
      <c r="P8" s="408"/>
      <c r="Q8" s="408"/>
      <c r="R8" s="408"/>
      <c r="S8" s="497">
        <f t="shared" si="1"/>
        <v>1</v>
      </c>
      <c r="T8" s="501"/>
      <c r="U8" s="502">
        <f t="shared" si="2"/>
        <v>0</v>
      </c>
    </row>
    <row r="9" spans="1:21" ht="17" thickBot="1" x14ac:dyDescent="0.25">
      <c r="A9" s="408" t="s">
        <v>732</v>
      </c>
      <c r="B9" s="408">
        <v>1</v>
      </c>
      <c r="C9" s="408" t="s">
        <v>733</v>
      </c>
      <c r="D9" s="409">
        <v>1.8</v>
      </c>
      <c r="E9" s="408"/>
      <c r="F9" s="408"/>
      <c r="G9" s="408"/>
      <c r="H9" s="408"/>
      <c r="I9" s="408"/>
      <c r="J9" s="408"/>
      <c r="K9" s="408"/>
      <c r="L9" s="408"/>
      <c r="M9" s="408">
        <v>1</v>
      </c>
      <c r="N9" s="408"/>
      <c r="O9" s="408"/>
      <c r="P9" s="408"/>
      <c r="Q9" s="408"/>
      <c r="R9" s="408"/>
      <c r="S9" s="497">
        <f t="shared" si="1"/>
        <v>1</v>
      </c>
      <c r="T9" s="501"/>
      <c r="U9" s="502">
        <f t="shared" si="2"/>
        <v>0</v>
      </c>
    </row>
    <row r="10" spans="1:21" ht="17" thickBot="1" x14ac:dyDescent="0.25">
      <c r="A10" s="408" t="s">
        <v>734</v>
      </c>
      <c r="B10" s="408">
        <v>1</v>
      </c>
      <c r="C10" s="408" t="s">
        <v>728</v>
      </c>
      <c r="D10" s="409">
        <v>1.3</v>
      </c>
      <c r="E10" s="408"/>
      <c r="F10" s="408"/>
      <c r="G10" s="408"/>
      <c r="H10" s="408"/>
      <c r="I10" s="408"/>
      <c r="J10" s="408"/>
      <c r="K10" s="408"/>
      <c r="L10" s="408"/>
      <c r="M10" s="408">
        <v>1</v>
      </c>
      <c r="N10" s="408"/>
      <c r="O10" s="408"/>
      <c r="P10" s="408"/>
      <c r="Q10" s="408"/>
      <c r="R10" s="408"/>
      <c r="S10" s="497">
        <f t="shared" si="1"/>
        <v>1</v>
      </c>
      <c r="T10" s="501"/>
      <c r="U10" s="502">
        <f t="shared" si="2"/>
        <v>0</v>
      </c>
    </row>
    <row r="11" spans="1:21" ht="17" thickBot="1" x14ac:dyDescent="0.25">
      <c r="A11" s="408" t="s">
        <v>735</v>
      </c>
      <c r="B11" s="408">
        <v>1</v>
      </c>
      <c r="C11" s="408" t="s">
        <v>728</v>
      </c>
      <c r="D11" s="409">
        <v>1.1000000000000001</v>
      </c>
      <c r="E11" s="408"/>
      <c r="F11" s="408"/>
      <c r="G11" s="408"/>
      <c r="H11" s="408"/>
      <c r="I11" s="408"/>
      <c r="J11" s="408"/>
      <c r="K11" s="408"/>
      <c r="L11" s="408"/>
      <c r="M11" s="408">
        <v>1</v>
      </c>
      <c r="N11" s="408"/>
      <c r="O11" s="408"/>
      <c r="P11" s="408"/>
      <c r="Q11" s="408"/>
      <c r="R11" s="408"/>
      <c r="S11" s="497">
        <f t="shared" si="1"/>
        <v>1</v>
      </c>
      <c r="T11" s="501"/>
      <c r="U11" s="502">
        <f t="shared" si="2"/>
        <v>0</v>
      </c>
    </row>
    <row r="12" spans="1:21" ht="17" thickBot="1" x14ac:dyDescent="0.25">
      <c r="A12" s="408" t="s">
        <v>736</v>
      </c>
      <c r="B12" s="408">
        <v>1</v>
      </c>
      <c r="C12" s="408" t="s">
        <v>728</v>
      </c>
      <c r="D12" s="409">
        <v>1.8</v>
      </c>
      <c r="E12" s="408"/>
      <c r="F12" s="408"/>
      <c r="G12" s="408"/>
      <c r="H12" s="408"/>
      <c r="I12" s="408"/>
      <c r="J12" s="408"/>
      <c r="K12" s="408"/>
      <c r="L12" s="408"/>
      <c r="M12" s="408">
        <v>1</v>
      </c>
      <c r="N12" s="408"/>
      <c r="O12" s="408"/>
      <c r="P12" s="408"/>
      <c r="Q12" s="408"/>
      <c r="R12" s="408"/>
      <c r="S12" s="497">
        <f t="shared" si="1"/>
        <v>1</v>
      </c>
      <c r="T12" s="501"/>
      <c r="U12" s="502">
        <f t="shared" si="2"/>
        <v>0</v>
      </c>
    </row>
    <row r="13" spans="1:21" ht="17" thickBot="1" x14ac:dyDescent="0.25">
      <c r="A13" s="408" t="s">
        <v>737</v>
      </c>
      <c r="B13" s="408">
        <v>1</v>
      </c>
      <c r="C13" s="408" t="s">
        <v>726</v>
      </c>
      <c r="D13" s="409">
        <v>1.3</v>
      </c>
      <c r="E13" s="408"/>
      <c r="F13" s="408"/>
      <c r="G13" s="408"/>
      <c r="H13" s="408"/>
      <c r="I13" s="408"/>
      <c r="J13" s="408"/>
      <c r="K13" s="408"/>
      <c r="L13" s="408"/>
      <c r="M13" s="408">
        <v>1</v>
      </c>
      <c r="N13" s="408"/>
      <c r="O13" s="408"/>
      <c r="P13" s="408"/>
      <c r="Q13" s="408"/>
      <c r="R13" s="408"/>
      <c r="S13" s="497">
        <f t="shared" si="1"/>
        <v>1</v>
      </c>
      <c r="T13" s="501"/>
      <c r="U13" s="502">
        <f t="shared" si="2"/>
        <v>0</v>
      </c>
    </row>
    <row r="14" spans="1:21" ht="17" thickBot="1" x14ac:dyDescent="0.25">
      <c r="A14" s="408" t="s">
        <v>738</v>
      </c>
      <c r="B14" s="408">
        <v>1</v>
      </c>
      <c r="C14" s="408" t="s">
        <v>739</v>
      </c>
      <c r="D14" s="409">
        <v>2.6</v>
      </c>
      <c r="E14" s="408"/>
      <c r="F14" s="408"/>
      <c r="G14" s="408"/>
      <c r="H14" s="408"/>
      <c r="I14" s="408"/>
      <c r="J14" s="408"/>
      <c r="K14" s="408"/>
      <c r="L14" s="408"/>
      <c r="M14" s="408">
        <v>1</v>
      </c>
      <c r="N14" s="408"/>
      <c r="O14" s="408"/>
      <c r="P14" s="408"/>
      <c r="Q14" s="408"/>
      <c r="R14" s="408"/>
      <c r="S14" s="497">
        <f t="shared" si="1"/>
        <v>1</v>
      </c>
      <c r="T14" s="501"/>
      <c r="U14" s="502">
        <f t="shared" si="2"/>
        <v>0</v>
      </c>
    </row>
    <row r="15" spans="1:21" ht="17" thickBot="1" x14ac:dyDescent="0.25">
      <c r="A15" s="408" t="s">
        <v>740</v>
      </c>
      <c r="B15" s="408">
        <v>1</v>
      </c>
      <c r="C15" s="408" t="s">
        <v>728</v>
      </c>
      <c r="D15" s="409">
        <v>1.4</v>
      </c>
      <c r="E15" s="408"/>
      <c r="F15" s="408"/>
      <c r="G15" s="408"/>
      <c r="H15" s="408"/>
      <c r="I15" s="408"/>
      <c r="J15" s="408"/>
      <c r="K15" s="408"/>
      <c r="L15" s="408"/>
      <c r="M15" s="408">
        <v>1</v>
      </c>
      <c r="N15" s="408"/>
      <c r="O15" s="408"/>
      <c r="P15" s="408"/>
      <c r="Q15" s="408"/>
      <c r="R15" s="408"/>
      <c r="S15" s="497">
        <f t="shared" si="1"/>
        <v>1</v>
      </c>
      <c r="T15" s="501"/>
      <c r="U15" s="502">
        <f t="shared" si="2"/>
        <v>0</v>
      </c>
    </row>
    <row r="16" spans="1:21" ht="17" thickBot="1" x14ac:dyDescent="0.25">
      <c r="A16" s="408" t="s">
        <v>741</v>
      </c>
      <c r="B16" s="408">
        <v>1</v>
      </c>
      <c r="C16" s="408" t="s">
        <v>733</v>
      </c>
      <c r="D16" s="409">
        <v>1.8</v>
      </c>
      <c r="E16" s="408"/>
      <c r="F16" s="408"/>
      <c r="G16" s="408"/>
      <c r="H16" s="408"/>
      <c r="I16" s="408"/>
      <c r="J16" s="408"/>
      <c r="K16" s="408"/>
      <c r="L16" s="408"/>
      <c r="M16" s="408">
        <v>1</v>
      </c>
      <c r="N16" s="408"/>
      <c r="O16" s="408"/>
      <c r="P16" s="408"/>
      <c r="Q16" s="408"/>
      <c r="R16" s="408"/>
      <c r="S16" s="497">
        <f t="shared" si="1"/>
        <v>1</v>
      </c>
      <c r="T16" s="501"/>
      <c r="U16" s="502">
        <f t="shared" si="2"/>
        <v>0</v>
      </c>
    </row>
    <row r="17" spans="1:21" ht="17" thickBot="1" x14ac:dyDescent="0.25">
      <c r="A17" s="408" t="s">
        <v>742</v>
      </c>
      <c r="B17" s="408">
        <v>1</v>
      </c>
      <c r="C17" s="408" t="s">
        <v>728</v>
      </c>
      <c r="D17" s="409">
        <v>1.5</v>
      </c>
      <c r="E17" s="408"/>
      <c r="F17" s="408"/>
      <c r="G17" s="408"/>
      <c r="H17" s="408"/>
      <c r="I17" s="408"/>
      <c r="J17" s="408"/>
      <c r="K17" s="408"/>
      <c r="L17" s="408"/>
      <c r="M17" s="408">
        <v>1</v>
      </c>
      <c r="N17" s="408"/>
      <c r="O17" s="408"/>
      <c r="P17" s="408"/>
      <c r="Q17" s="408"/>
      <c r="R17" s="408"/>
      <c r="S17" s="497">
        <f t="shared" si="1"/>
        <v>1</v>
      </c>
      <c r="T17" s="501"/>
      <c r="U17" s="502">
        <f t="shared" si="2"/>
        <v>0</v>
      </c>
    </row>
    <row r="18" spans="1:21" ht="17" thickBot="1" x14ac:dyDescent="0.25">
      <c r="A18" s="408" t="s">
        <v>743</v>
      </c>
      <c r="B18" s="408">
        <v>1</v>
      </c>
      <c r="C18" s="408" t="s">
        <v>733</v>
      </c>
      <c r="D18" s="409">
        <v>2.6</v>
      </c>
      <c r="E18" s="408"/>
      <c r="F18" s="408"/>
      <c r="G18" s="408"/>
      <c r="H18" s="408"/>
      <c r="I18" s="408"/>
      <c r="J18" s="408"/>
      <c r="K18" s="408"/>
      <c r="L18" s="408"/>
      <c r="M18" s="408">
        <v>1</v>
      </c>
      <c r="N18" s="408"/>
      <c r="O18" s="408"/>
      <c r="P18" s="408"/>
      <c r="Q18" s="408"/>
      <c r="R18" s="408"/>
      <c r="S18" s="497">
        <f t="shared" si="1"/>
        <v>1</v>
      </c>
      <c r="T18" s="501"/>
      <c r="U18" s="502">
        <f t="shared" si="2"/>
        <v>0</v>
      </c>
    </row>
    <row r="19" spans="1:21" ht="17" thickBot="1" x14ac:dyDescent="0.25">
      <c r="A19" s="408" t="s">
        <v>744</v>
      </c>
      <c r="B19" s="408">
        <v>1</v>
      </c>
      <c r="C19" s="408" t="s">
        <v>739</v>
      </c>
      <c r="D19" s="409">
        <v>2.5</v>
      </c>
      <c r="E19" s="408"/>
      <c r="F19" s="408"/>
      <c r="G19" s="408"/>
      <c r="H19" s="408"/>
      <c r="I19" s="408"/>
      <c r="J19" s="408"/>
      <c r="K19" s="408"/>
      <c r="L19" s="408"/>
      <c r="M19" s="408">
        <v>1</v>
      </c>
      <c r="N19" s="408"/>
      <c r="O19" s="408"/>
      <c r="P19" s="408"/>
      <c r="Q19" s="408"/>
      <c r="R19" s="408"/>
      <c r="S19" s="497">
        <f t="shared" si="1"/>
        <v>1</v>
      </c>
      <c r="T19" s="501"/>
      <c r="U19" s="502">
        <f>T19*S19</f>
        <v>0</v>
      </c>
    </row>
    <row r="20" spans="1:21" ht="22" thickBot="1" x14ac:dyDescent="0.3">
      <c r="A20" s="410" t="s">
        <v>761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2"/>
      <c r="R20" s="416">
        <f>SUM(R2:R19)</f>
        <v>2</v>
      </c>
      <c r="S20" s="498">
        <f>SUM(S2:S19)</f>
        <v>56</v>
      </c>
      <c r="T20" s="501"/>
      <c r="U20" s="505">
        <f>SUM(U2:U19)</f>
        <v>0</v>
      </c>
    </row>
    <row r="21" spans="1:21" x14ac:dyDescent="0.2"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</row>
  </sheetData>
  <phoneticPr fontId="6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C291-A187-4590-9E78-D14B46179A67}">
  <dimension ref="A1:L6"/>
  <sheetViews>
    <sheetView workbookViewId="0">
      <selection activeCell="F11" sqref="F11"/>
    </sheetView>
  </sheetViews>
  <sheetFormatPr baseColWidth="10" defaultColWidth="8.625" defaultRowHeight="16" x14ac:dyDescent="0.2"/>
  <cols>
    <col min="1" max="1" width="13.375" style="417" customWidth="1"/>
    <col min="2" max="2" width="8.75" style="417"/>
    <col min="4" max="4" width="10.25" style="506" bestFit="1" customWidth="1"/>
  </cols>
  <sheetData>
    <row r="1" spans="1:12" ht="18" thickBot="1" x14ac:dyDescent="0.25">
      <c r="A1" s="512" t="s">
        <v>755</v>
      </c>
      <c r="B1" s="514" t="s">
        <v>52</v>
      </c>
      <c r="C1" s="495" t="s">
        <v>759</v>
      </c>
      <c r="D1" s="458" t="s">
        <v>760</v>
      </c>
      <c r="E1" s="617"/>
      <c r="F1" s="616"/>
      <c r="G1" s="617"/>
      <c r="H1" s="616"/>
      <c r="I1" s="617"/>
      <c r="J1" s="616"/>
      <c r="K1" s="617"/>
      <c r="L1" s="515"/>
    </row>
    <row r="2" spans="1:12" x14ac:dyDescent="0.2">
      <c r="A2" s="418" t="s">
        <v>745</v>
      </c>
      <c r="B2" s="525">
        <v>1</v>
      </c>
      <c r="C2" s="621"/>
      <c r="D2" s="502">
        <f t="shared" ref="D2:D5" si="0">C2*B2</f>
        <v>0</v>
      </c>
      <c r="E2" s="616"/>
      <c r="F2" s="616"/>
      <c r="G2" s="616"/>
      <c r="H2" s="616"/>
      <c r="I2" s="616"/>
      <c r="J2" s="39"/>
      <c r="K2" s="39"/>
    </row>
    <row r="3" spans="1:12" x14ac:dyDescent="0.2">
      <c r="A3" s="418" t="s">
        <v>746</v>
      </c>
      <c r="B3" s="510">
        <v>1</v>
      </c>
      <c r="C3" s="501"/>
      <c r="D3" s="503">
        <f t="shared" si="0"/>
        <v>0</v>
      </c>
    </row>
    <row r="4" spans="1:12" x14ac:dyDescent="0.2">
      <c r="A4" s="511" t="s">
        <v>747</v>
      </c>
      <c r="B4" s="508">
        <v>1</v>
      </c>
      <c r="C4" s="618"/>
      <c r="D4" s="503">
        <f t="shared" si="0"/>
        <v>0</v>
      </c>
    </row>
    <row r="5" spans="1:12" ht="17" thickBot="1" x14ac:dyDescent="0.25">
      <c r="A5" s="508" t="s">
        <v>748</v>
      </c>
      <c r="B5" s="508">
        <v>1</v>
      </c>
      <c r="C5" s="618"/>
      <c r="D5" s="504">
        <f t="shared" si="0"/>
        <v>0</v>
      </c>
    </row>
    <row r="6" spans="1:12" ht="35" thickBot="1" x14ac:dyDescent="0.25">
      <c r="A6" s="507" t="s">
        <v>761</v>
      </c>
      <c r="C6" s="39"/>
      <c r="D6" s="619">
        <f>SUM(D2:D5)</f>
        <v>0</v>
      </c>
    </row>
  </sheetData>
  <phoneticPr fontId="6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799A1-32E8-4521-8755-047988CF5B43}">
  <dimension ref="A1:L7"/>
  <sheetViews>
    <sheetView workbookViewId="0">
      <selection activeCell="G13" sqref="G13"/>
    </sheetView>
  </sheetViews>
  <sheetFormatPr baseColWidth="10" defaultColWidth="8.625" defaultRowHeight="16" x14ac:dyDescent="0.2"/>
  <cols>
    <col min="1" max="1" width="11.375" style="417" customWidth="1"/>
    <col min="2" max="2" width="8.75" style="417"/>
    <col min="4" max="4" width="11.75" bestFit="1" customWidth="1"/>
  </cols>
  <sheetData>
    <row r="1" spans="1:12" ht="18" thickBot="1" x14ac:dyDescent="0.25">
      <c r="A1" s="512" t="s">
        <v>754</v>
      </c>
      <c r="B1" s="627" t="s">
        <v>706</v>
      </c>
      <c r="C1" s="457" t="s">
        <v>759</v>
      </c>
      <c r="D1" s="626" t="s">
        <v>760</v>
      </c>
      <c r="E1" s="617"/>
      <c r="F1" s="616"/>
      <c r="G1" s="617"/>
      <c r="H1" s="616"/>
      <c r="I1" s="617"/>
      <c r="J1" s="616"/>
      <c r="K1" s="617"/>
      <c r="L1" s="515"/>
    </row>
    <row r="2" spans="1:12" ht="17" thickBot="1" x14ac:dyDescent="0.25">
      <c r="A2" s="511" t="s">
        <v>749</v>
      </c>
      <c r="B2" s="628">
        <v>3</v>
      </c>
      <c r="C2" s="622"/>
      <c r="D2" s="502">
        <f>C2*B2</f>
        <v>0</v>
      </c>
      <c r="E2" s="616"/>
      <c r="F2" s="616"/>
      <c r="G2" s="616"/>
      <c r="H2" s="616"/>
      <c r="I2" s="616"/>
      <c r="J2" s="39"/>
      <c r="K2" s="39"/>
    </row>
    <row r="3" spans="1:12" ht="19.5" customHeight="1" thickBot="1" x14ac:dyDescent="0.25">
      <c r="A3" s="508" t="s">
        <v>750</v>
      </c>
      <c r="B3" s="508">
        <v>3</v>
      </c>
      <c r="C3" s="623"/>
      <c r="D3" s="502">
        <f t="shared" ref="D2:D6" si="0">C3*B3</f>
        <v>0</v>
      </c>
    </row>
    <row r="4" spans="1:12" ht="17" thickBot="1" x14ac:dyDescent="0.25">
      <c r="A4" s="508" t="s">
        <v>751</v>
      </c>
      <c r="B4" s="508">
        <v>3</v>
      </c>
      <c r="C4" s="624"/>
      <c r="D4" s="502">
        <f t="shared" si="0"/>
        <v>0</v>
      </c>
    </row>
    <row r="5" spans="1:12" ht="17" thickBot="1" x14ac:dyDescent="0.25">
      <c r="A5" s="508" t="s">
        <v>752</v>
      </c>
      <c r="B5" s="508">
        <v>3</v>
      </c>
      <c r="C5" s="624"/>
      <c r="D5" s="502">
        <f t="shared" si="0"/>
        <v>0</v>
      </c>
    </row>
    <row r="6" spans="1:12" ht="17" thickBot="1" x14ac:dyDescent="0.25">
      <c r="A6" s="508" t="s">
        <v>753</v>
      </c>
      <c r="B6" s="508">
        <v>3</v>
      </c>
      <c r="C6" s="625"/>
      <c r="D6" s="502">
        <f t="shared" si="0"/>
        <v>0</v>
      </c>
    </row>
    <row r="7" spans="1:12" ht="35" thickBot="1" x14ac:dyDescent="0.25">
      <c r="A7" s="507" t="s">
        <v>761</v>
      </c>
      <c r="C7" s="39"/>
      <c r="D7" s="509">
        <f>SUM(D2:D6)</f>
        <v>0</v>
      </c>
    </row>
  </sheetData>
  <phoneticPr fontId="6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Summary</vt:lpstr>
      <vt:lpstr>1. Cheeta Holds</vt:lpstr>
      <vt:lpstr>2. Cheeta-2018-YOG</vt:lpstr>
      <vt:lpstr>3. Fiberglass Volumes</vt:lpstr>
      <vt:lpstr>Flathold holds</vt:lpstr>
      <vt:lpstr>XCULT Polyester holds</vt:lpstr>
      <vt:lpstr>XCULT Fiberglass</vt:lpstr>
      <vt:lpstr>Kiltec</vt:lpstr>
      <vt:lpstr>AIX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</dc:creator>
  <cp:lastModifiedBy>Microsoft Office User</cp:lastModifiedBy>
  <cp:lastPrinted>2022-02-15T09:22:45Z</cp:lastPrinted>
  <dcterms:created xsi:type="dcterms:W3CDTF">2015-11-13T13:15:41Z</dcterms:created>
  <dcterms:modified xsi:type="dcterms:W3CDTF">2022-02-15T12:20:28Z</dcterms:modified>
</cp:coreProperties>
</file>