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alexandra.vicanova\OneDrive - Hlavne mesto SR Bratislava\Desktop\Zákazky\DNS - elektromontážne práce\Zákazky\Výzva č. 10\"/>
    </mc:Choice>
  </mc:AlternateContent>
  <xr:revisionPtr revIDLastSave="0" documentId="13_ncr:1_{2D617474-1EC9-4086-9458-E59E4A3442A3}" xr6:coauthVersionLast="47" xr6:coauthVersionMax="47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Návrh na plnenie kritéria" sheetId="4" r:id="rId1"/>
    <sheet name="VV-01_modernizácia_VO_Staré Mes" sheetId="1" r:id="rId2"/>
    <sheet name="VV-02_modernizácia_VO_Ružinov" sheetId="2" r:id="rId3"/>
    <sheet name="VV-01_modernizácia_VO_Nové Mest" sheetId="3" r:id="rId4"/>
  </sheets>
  <definedNames>
    <definedName name="_xlnm._FilterDatabase" localSheetId="3" hidden="1">'VV-01_modernizácia_VO_Nové Mest'!$A$12:$G$45</definedName>
    <definedName name="_xlnm._FilterDatabase" localSheetId="1" hidden="1">'VV-01_modernizácia_VO_Staré Mes'!$A$12:$G$45</definedName>
    <definedName name="_xlnm._FilterDatabase" localSheetId="2" hidden="1">'VV-02_modernizácia_VO_Ružinov'!$A$12:$G$45</definedName>
    <definedName name="Excel_BuiltIn__FilterDatabase" localSheetId="3">'VV-01_modernizácia_VO_Nové Mest'!$A$12:$G$45</definedName>
    <definedName name="Excel_BuiltIn__FilterDatabase" localSheetId="1">'VV-01_modernizácia_VO_Staré Mes'!$A$12:$G$45</definedName>
    <definedName name="Excel_BuiltIn__FilterDatabase" localSheetId="2">'VV-02_modernizácia_VO_Ružinov'!$A$12:$G$45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0" i="1" l="1"/>
  <c r="F44" i="3"/>
  <c r="E18" i="3"/>
  <c r="E25" i="3"/>
  <c r="E30" i="3"/>
  <c r="E18" i="2"/>
  <c r="E30" i="2"/>
  <c r="E18" i="1"/>
  <c r="C16" i="3" l="1"/>
  <c r="F16" i="3"/>
  <c r="F18" i="3" s="1"/>
  <c r="F19" i="3" s="1"/>
  <c r="F42" i="3" s="1"/>
  <c r="F47" i="3" s="1"/>
  <c r="C17" i="3"/>
  <c r="F17" i="3"/>
  <c r="C21" i="3"/>
  <c r="F21" i="3"/>
  <c r="C22" i="3"/>
  <c r="F22" i="3"/>
  <c r="C23" i="3"/>
  <c r="F23" i="3"/>
  <c r="F24" i="3"/>
  <c r="C28" i="3"/>
  <c r="F28" i="3"/>
  <c r="C29" i="3"/>
  <c r="F29" i="3"/>
  <c r="F33" i="3"/>
  <c r="F34" i="3"/>
  <c r="F35" i="3"/>
  <c r="F36" i="3"/>
  <c r="F37" i="3"/>
  <c r="F38" i="3"/>
  <c r="F41" i="3"/>
  <c r="C16" i="1"/>
  <c r="F16" i="1"/>
  <c r="C17" i="1"/>
  <c r="F17" i="1"/>
  <c r="C21" i="1"/>
  <c r="F21" i="1"/>
  <c r="E25" i="1" s="1"/>
  <c r="F25" i="1" s="1"/>
  <c r="F26" i="1" s="1"/>
  <c r="F43" i="1" s="1"/>
  <c r="C22" i="1"/>
  <c r="F22" i="1"/>
  <c r="C23" i="1"/>
  <c r="F23" i="1"/>
  <c r="F24" i="1"/>
  <c r="C28" i="1"/>
  <c r="F28" i="1"/>
  <c r="C29" i="1"/>
  <c r="F29" i="1"/>
  <c r="F33" i="1"/>
  <c r="F39" i="1"/>
  <c r="F45" i="1"/>
  <c r="F34" i="1"/>
  <c r="F35" i="1"/>
  <c r="F36" i="1"/>
  <c r="F37" i="1"/>
  <c r="F38" i="1"/>
  <c r="F41" i="1"/>
  <c r="C16" i="2"/>
  <c r="F16" i="2"/>
  <c r="C17" i="2"/>
  <c r="F17" i="2"/>
  <c r="F18" i="2"/>
  <c r="F19" i="2" s="1"/>
  <c r="F42" i="2" s="1"/>
  <c r="C21" i="2"/>
  <c r="F21" i="2"/>
  <c r="E25" i="2" s="1"/>
  <c r="F25" i="2" s="1"/>
  <c r="F26" i="2" s="1"/>
  <c r="F43" i="2" s="1"/>
  <c r="C22" i="2"/>
  <c r="F22" i="2"/>
  <c r="C23" i="2"/>
  <c r="F23" i="2"/>
  <c r="F24" i="2"/>
  <c r="C28" i="2"/>
  <c r="F28" i="2"/>
  <c r="C29" i="2"/>
  <c r="F29" i="2"/>
  <c r="F33" i="2"/>
  <c r="F39" i="2"/>
  <c r="F45" i="2"/>
  <c r="F34" i="2"/>
  <c r="F35" i="2"/>
  <c r="F36" i="2"/>
  <c r="F37" i="2"/>
  <c r="F38" i="2"/>
  <c r="F41" i="2"/>
  <c r="F39" i="3"/>
  <c r="F45" i="3"/>
  <c r="F18" i="1"/>
  <c r="F19" i="1" s="1"/>
  <c r="F42" i="1" s="1"/>
  <c r="F25" i="3"/>
  <c r="F26" i="3" s="1"/>
  <c r="F43" i="3" s="1"/>
  <c r="F30" i="1"/>
  <c r="F31" i="1" s="1"/>
  <c r="F44" i="1" s="1"/>
  <c r="F30" i="3"/>
  <c r="F31" i="3" s="1"/>
  <c r="F30" i="2"/>
  <c r="F31" i="2" s="1"/>
  <c r="F44" i="2" s="1"/>
  <c r="F47" i="2" l="1"/>
  <c r="F47" i="1"/>
  <c r="B15" i="4" s="1"/>
  <c r="E15" i="4" s="1"/>
  <c r="D15" i="4" l="1"/>
</calcChain>
</file>

<file path=xl/sharedStrings.xml><?xml version="1.0" encoding="utf-8"?>
<sst xmlns="http://schemas.openxmlformats.org/spreadsheetml/2006/main" count="334" uniqueCount="87">
  <si>
    <t>MAGISTRÁT HLAVNÉHO MESTA SR BRATISLAVY</t>
  </si>
  <si>
    <t>SEKCIA VÝSTAVBY</t>
  </si>
  <si>
    <t>ODDELENIE OSVETLENIA, SIETÍ A ENERGETIKY</t>
  </si>
  <si>
    <t>Príloha:</t>
  </si>
  <si>
    <t>Výkaz výmer</t>
  </si>
  <si>
    <t>Stavba:</t>
  </si>
  <si>
    <t>Modernizácia verejného osvetlenia – VYKOS</t>
  </si>
  <si>
    <t>Objekt:</t>
  </si>
  <si>
    <t>01. Staré Mesto</t>
  </si>
  <si>
    <t>P.Č.</t>
  </si>
  <si>
    <t>Skrátený popis</t>
  </si>
  <si>
    <t xml:space="preserve">Výmera
 </t>
  </si>
  <si>
    <t>MJ</t>
  </si>
  <si>
    <t>Cena jednotková</t>
  </si>
  <si>
    <t xml:space="preserve">Cena celkom
</t>
  </si>
  <si>
    <t>Poznámka</t>
  </si>
  <si>
    <t>01</t>
  </si>
  <si>
    <t>Zemné práce</t>
  </si>
  <si>
    <t>Spolu:</t>
  </si>
  <si>
    <t>bez DPH</t>
  </si>
  <si>
    <t>02</t>
  </si>
  <si>
    <t>Demontážne práce</t>
  </si>
  <si>
    <t>0206</t>
  </si>
  <si>
    <t xml:space="preserve">Demontáž vývodu pre svietidlo v stožiarovej svorkovnici, uzatvorenie svorkovnice </t>
  </si>
  <si>
    <t>ks</t>
  </si>
  <si>
    <t>0209</t>
  </si>
  <si>
    <t>Demontáž uličného svietidla do výšky 12m</t>
  </si>
  <si>
    <t>0299</t>
  </si>
  <si>
    <t>Podiel pridružených výkonov</t>
  </si>
  <si>
    <t>%</t>
  </si>
  <si>
    <t>03</t>
  </si>
  <si>
    <t>Montážne práce</t>
  </si>
  <si>
    <t>0303</t>
  </si>
  <si>
    <t>Montáž - kábel CYKY-J 3x1,5 - napojenie svietidla zo stožiarovej svorkovnice</t>
  </si>
  <si>
    <t>m</t>
  </si>
  <si>
    <t>zvodový kábel</t>
  </si>
  <si>
    <t>0325</t>
  </si>
  <si>
    <t xml:space="preserve">Zapojenie vývodu pre svietidlo v stožiarovej svorkovnici, uzatvorenie svorkovnice </t>
  </si>
  <si>
    <t>0346</t>
  </si>
  <si>
    <t>Kompletizácia svietidla, predmontáž</t>
  </si>
  <si>
    <t>0348</t>
  </si>
  <si>
    <t>Montáž uličného svietidla do výšky 12m</t>
  </si>
  <si>
    <t>0399</t>
  </si>
  <si>
    <t>04</t>
  </si>
  <si>
    <t>Materiál</t>
  </si>
  <si>
    <t>0401</t>
  </si>
  <si>
    <t xml:space="preserve">Kábel CYKY-J 3x1,5 </t>
  </si>
  <si>
    <t>0468</t>
  </si>
  <si>
    <t>0478</t>
  </si>
  <si>
    <t>Podružný materiál</t>
  </si>
  <si>
    <t>05</t>
  </si>
  <si>
    <t>Iné práce</t>
  </si>
  <si>
    <t>0501</t>
  </si>
  <si>
    <t>Vypracovanie POD, prerokovanie a schválenie operatívnej dopravnej komisii</t>
  </si>
  <si>
    <t>kpl</t>
  </si>
  <si>
    <t>0502</t>
  </si>
  <si>
    <t>Prenosné dopravné značenie</t>
  </si>
  <si>
    <t>0505</t>
  </si>
  <si>
    <t>Projektový manažment, inžiniering</t>
  </si>
  <si>
    <t>0508</t>
  </si>
  <si>
    <t>Doprava zariadení a materiálu</t>
  </si>
  <si>
    <t>0509</t>
  </si>
  <si>
    <t>Funkčné skúšky zariadení a inštalácie</t>
  </si>
  <si>
    <t>0510</t>
  </si>
  <si>
    <t>Východisková revízia</t>
  </si>
  <si>
    <t>Rekapitulácia</t>
  </si>
  <si>
    <t>Celkom</t>
  </si>
  <si>
    <t>02. Ružinov</t>
  </si>
  <si>
    <t>03. Nové Mesto</t>
  </si>
  <si>
    <t>vrátane nákladov na likvidáciu/uskladnenie</t>
  </si>
  <si>
    <t>Svietidlo LED typ SL11 midi 4000K  alebo ekvivalent podľa špecifikácie minimálnych technických štandardov</t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</si>
  <si>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</si>
  <si>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</si>
  <si>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</si>
  <si>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</si>
  <si>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</si>
  <si>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Telefónne číslo:</t>
  </si>
  <si>
    <t>E-mailová adresa:</t>
  </si>
  <si>
    <t>Daňový stav:</t>
  </si>
  <si>
    <t>platca DPH</t>
  </si>
  <si>
    <t>Cena celkom za celý predmet zákazky v eur bez DPH</t>
  </si>
  <si>
    <t>DPH</t>
  </si>
  <si>
    <t>Cena celkom za celý predmet zákazky v eur s DPH</t>
  </si>
  <si>
    <t>V ................</t>
  </si>
  <si>
    <t>dňa: ..........................</t>
  </si>
  <si>
    <t>Podpis zástupcu uchádzača</t>
  </si>
  <si>
    <t>Príloha č. 2 - Návrh na plnenie kritéria a výkazy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</si>
</sst>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dd/mm/yyyy"/>
    <numFmt numFmtId="165" formatCode="0\ %"/>
    <numFmt numFmtId="166" formatCode="#,##0.00\ [$€-1]"/>
    <numFmt numFmtId="167" formatCode="#,##0.0000\ [$€-1]"/>
    <numFmt numFmtId="168" formatCode="#,##0.00\ [$€-41B];[Red]\-#,##0.00\ [$€-41B]"/>
    <numFmt numFmtId="169" formatCode="#,##0.00,&quot;Sk&quot;"/>
    <numFmt numFmtId="170" formatCode="#,##0.00\ &quot;€&quot;"/>
  </numFmts>
  <fonts count="32" x14ac:knownFonts="1"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24"/>
      <color indexed="8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u/>
      <sz val="10"/>
      <color indexed="12"/>
      <name val="Arial"/>
      <family val="2"/>
    </font>
    <font>
      <sz val="10"/>
      <color indexed="19"/>
      <name val="Arial"/>
      <family val="2"/>
    </font>
    <font>
      <sz val="11"/>
      <color indexed="8"/>
      <name val="Calibri"/>
      <family val="2"/>
    </font>
    <font>
      <sz val="10"/>
      <name val="Arial CE"/>
      <family val="2"/>
    </font>
    <font>
      <sz val="10"/>
      <color indexed="63"/>
      <name val="Arial"/>
      <family val="2"/>
    </font>
    <font>
      <sz val="10.5"/>
      <name val="Calibri"/>
      <family val="2"/>
    </font>
    <font>
      <b/>
      <sz val="8"/>
      <color indexed="16"/>
      <name val="Calibri"/>
      <family val="2"/>
    </font>
    <font>
      <sz val="8"/>
      <color indexed="16"/>
      <name val="Calibri"/>
      <family val="2"/>
    </font>
    <font>
      <sz val="8"/>
      <name val="Arial CE"/>
      <family val="2"/>
    </font>
    <font>
      <b/>
      <sz val="10"/>
      <name val="Arial"/>
      <family val="2"/>
    </font>
    <font>
      <b/>
      <sz val="10"/>
      <name val="Arial CE"/>
      <family val="2"/>
    </font>
    <font>
      <sz val="9"/>
      <name val="Arial"/>
      <family val="2"/>
    </font>
    <font>
      <b/>
      <sz val="9"/>
      <name val="Arial CE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 CE"/>
      <family val="2"/>
    </font>
    <font>
      <sz val="10"/>
      <name val="Times New Roman CE"/>
      <family val="1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3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10"/>
        <bgColor indexed="16"/>
      </patternFill>
    </fill>
    <fill>
      <patternFill patternType="solid">
        <fgColor indexed="26"/>
        <bgColor indexed="9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indexed="64"/>
      </bottom>
      <diagonal/>
    </border>
    <border>
      <left/>
      <right/>
      <top style="thin">
        <color auto="1"/>
      </top>
      <bottom style="thick">
        <color indexed="64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thick">
        <color indexed="64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indexed="64"/>
      </right>
      <top/>
      <bottom style="thick">
        <color auto="1"/>
      </bottom>
      <diagonal/>
    </border>
  </borders>
  <cellStyleXfs count="24">
    <xf numFmtId="0" fontId="0" fillId="0" borderId="0"/>
    <xf numFmtId="0" fontId="6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4" fillId="3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0"/>
    <xf numFmtId="0" fontId="13" fillId="0" borderId="0"/>
    <xf numFmtId="0" fontId="28" fillId="0" borderId="0"/>
    <xf numFmtId="0" fontId="28" fillId="0" borderId="0"/>
    <xf numFmtId="0" fontId="13" fillId="0" borderId="0"/>
    <xf numFmtId="0" fontId="28" fillId="0" borderId="0"/>
    <xf numFmtId="0" fontId="14" fillId="4" borderId="1" applyNumberFormat="0" applyAlignment="0" applyProtection="0"/>
    <xf numFmtId="0" fontId="5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8" fillId="7" borderId="0" applyNumberFormat="0" applyBorder="0" applyAlignment="0" applyProtection="0"/>
    <xf numFmtId="0" fontId="3" fillId="8" borderId="0" applyNumberFormat="0" applyBorder="0" applyAlignment="0" applyProtection="0"/>
  </cellStyleXfs>
  <cellXfs count="137">
    <xf numFmtId="0" fontId="0" fillId="0" borderId="0" xfId="0"/>
    <xf numFmtId="0" fontId="0" fillId="9" borderId="0" xfId="0" applyFill="1"/>
    <xf numFmtId="0" fontId="0" fillId="9" borderId="2" xfId="0" applyFill="1" applyBorder="1"/>
    <xf numFmtId="0" fontId="0" fillId="9" borderId="3" xfId="0" applyFill="1" applyBorder="1"/>
    <xf numFmtId="2" fontId="18" fillId="9" borderId="3" xfId="13" applyNumberFormat="1" applyFont="1" applyFill="1" applyBorder="1" applyAlignment="1">
      <alignment vertical="center"/>
    </xf>
    <xf numFmtId="0" fontId="19" fillId="9" borderId="0" xfId="0" applyFont="1" applyFill="1"/>
    <xf numFmtId="2" fontId="18" fillId="9" borderId="0" xfId="13" applyNumberFormat="1" applyFont="1" applyFill="1" applyAlignment="1">
      <alignment vertical="center"/>
    </xf>
    <xf numFmtId="0" fontId="20" fillId="9" borderId="0" xfId="13" applyFont="1" applyFill="1" applyAlignment="1">
      <alignment vertical="center"/>
    </xf>
    <xf numFmtId="0" fontId="19" fillId="9" borderId="0" xfId="0" applyFont="1" applyFill="1" applyAlignment="1"/>
    <xf numFmtId="0" fontId="0" fillId="9" borderId="0" xfId="0" applyFont="1" applyFill="1" applyAlignment="1">
      <alignment horizontal="left" indent="4"/>
    </xf>
    <xf numFmtId="0" fontId="21" fillId="9" borderId="0" xfId="0" applyFont="1" applyFill="1" applyAlignment="1">
      <alignment horizontal="right"/>
    </xf>
    <xf numFmtId="164" fontId="21" fillId="9" borderId="0" xfId="0" applyNumberFormat="1" applyFont="1" applyFill="1" applyAlignment="1">
      <alignment horizontal="center"/>
    </xf>
    <xf numFmtId="0" fontId="19" fillId="9" borderId="0" xfId="0" applyFont="1" applyFill="1" applyAlignment="1">
      <alignment horizontal="left" indent="4"/>
    </xf>
    <xf numFmtId="0" fontId="22" fillId="9" borderId="0" xfId="0" applyFont="1" applyFill="1" applyAlignment="1">
      <alignment horizontal="left" indent="4"/>
    </xf>
    <xf numFmtId="165" fontId="0" fillId="9" borderId="0" xfId="0" applyNumberFormat="1" applyFill="1"/>
    <xf numFmtId="0" fontId="21" fillId="9" borderId="4" xfId="0" applyFont="1" applyFill="1" applyBorder="1" applyAlignment="1">
      <alignment horizontal="center"/>
    </xf>
    <xf numFmtId="0" fontId="21" fillId="9" borderId="4" xfId="0" applyFont="1" applyFill="1" applyBorder="1" applyAlignment="1">
      <alignment horizontal="center" wrapText="1"/>
    </xf>
    <xf numFmtId="0" fontId="21" fillId="9" borderId="0" xfId="0" applyFont="1" applyFill="1"/>
    <xf numFmtId="49" fontId="23" fillId="9" borderId="0" xfId="0" applyNumberFormat="1" applyFont="1" applyFill="1" applyAlignment="1">
      <alignment horizontal="center"/>
    </xf>
    <xf numFmtId="0" fontId="23" fillId="9" borderId="3" xfId="0" applyFont="1" applyFill="1" applyBorder="1" applyAlignment="1"/>
    <xf numFmtId="49" fontId="21" fillId="0" borderId="0" xfId="0" applyNumberFormat="1" applyFont="1" applyAlignment="1">
      <alignment horizontal="center"/>
    </xf>
    <xf numFmtId="166" fontId="23" fillId="0" borderId="5" xfId="0" applyNumberFormat="1" applyFont="1" applyBorder="1"/>
    <xf numFmtId="0" fontId="21" fillId="0" borderId="6" xfId="0" applyFont="1" applyBorder="1"/>
    <xf numFmtId="0" fontId="23" fillId="9" borderId="0" xfId="0" applyFont="1" applyFill="1"/>
    <xf numFmtId="167" fontId="21" fillId="9" borderId="0" xfId="0" applyNumberFormat="1" applyFont="1" applyFill="1"/>
    <xf numFmtId="0" fontId="21" fillId="0" borderId="4" xfId="0" applyFont="1" applyBorder="1" applyAlignment="1">
      <alignment wrapText="1"/>
    </xf>
    <xf numFmtId="0" fontId="21" fillId="0" borderId="4" xfId="0" applyFont="1" applyBorder="1" applyAlignment="1">
      <alignment horizontal="right"/>
    </xf>
    <xf numFmtId="0" fontId="21" fillId="0" borderId="7" xfId="0" applyFont="1" applyBorder="1" applyAlignment="1">
      <alignment horizontal="center"/>
    </xf>
    <xf numFmtId="168" fontId="21" fillId="0" borderId="4" xfId="0" applyNumberFormat="1" applyFont="1" applyBorder="1"/>
    <xf numFmtId="166" fontId="21" fillId="9" borderId="4" xfId="0" applyNumberFormat="1" applyFont="1" applyFill="1" applyBorder="1" applyAlignment="1">
      <alignment horizontal="right"/>
    </xf>
    <xf numFmtId="0" fontId="21" fillId="0" borderId="4" xfId="0" applyFont="1" applyBorder="1"/>
    <xf numFmtId="0" fontId="21" fillId="0" borderId="4" xfId="0" applyFont="1" applyFill="1" applyBorder="1"/>
    <xf numFmtId="0" fontId="21" fillId="0" borderId="4" xfId="0" applyFont="1" applyFill="1" applyBorder="1" applyAlignment="1">
      <alignment horizontal="right"/>
    </xf>
    <xf numFmtId="0" fontId="21" fillId="0" borderId="4" xfId="0" applyFont="1" applyFill="1" applyBorder="1" applyAlignment="1">
      <alignment horizontal="center"/>
    </xf>
    <xf numFmtId="168" fontId="21" fillId="0" borderId="4" xfId="0" applyNumberFormat="1" applyFont="1" applyFill="1" applyBorder="1"/>
    <xf numFmtId="166" fontId="21" fillId="0" borderId="4" xfId="0" applyNumberFormat="1" applyFont="1" applyFill="1" applyBorder="1" applyAlignment="1">
      <alignment horizontal="right"/>
    </xf>
    <xf numFmtId="0" fontId="21" fillId="0" borderId="4" xfId="0" applyFont="1" applyFill="1" applyBorder="1" applyAlignment="1">
      <alignment wrapText="1"/>
    </xf>
    <xf numFmtId="0" fontId="21" fillId="0" borderId="4" xfId="0" applyFont="1" applyFill="1" applyBorder="1" applyAlignment="1">
      <alignment vertical="top" wrapText="1"/>
    </xf>
    <xf numFmtId="0" fontId="12" fillId="0" borderId="0" xfId="8"/>
    <xf numFmtId="49" fontId="21" fillId="9" borderId="0" xfId="0" applyNumberFormat="1" applyFont="1" applyFill="1" applyAlignment="1">
      <alignment horizontal="center"/>
    </xf>
    <xf numFmtId="166" fontId="23" fillId="9" borderId="5" xfId="0" applyNumberFormat="1" applyFont="1" applyFill="1" applyBorder="1"/>
    <xf numFmtId="0" fontId="21" fillId="9" borderId="6" xfId="0" applyFont="1" applyFill="1" applyBorder="1"/>
    <xf numFmtId="0" fontId="21" fillId="0" borderId="7" xfId="0" applyFont="1" applyFill="1" applyBorder="1" applyAlignment="1">
      <alignment horizontal="center"/>
    </xf>
    <xf numFmtId="0" fontId="21" fillId="0" borderId="4" xfId="11" applyFont="1" applyFill="1" applyBorder="1"/>
    <xf numFmtId="0" fontId="21" fillId="0" borderId="4" xfId="11" applyFont="1" applyFill="1" applyBorder="1" applyAlignment="1">
      <alignment horizontal="right"/>
    </xf>
    <xf numFmtId="0" fontId="21" fillId="0" borderId="7" xfId="11" applyFont="1" applyFill="1" applyBorder="1" applyAlignment="1">
      <alignment horizontal="center"/>
    </xf>
    <xf numFmtId="168" fontId="21" fillId="0" borderId="4" xfId="11" applyNumberFormat="1" applyFont="1" applyFill="1" applyBorder="1"/>
    <xf numFmtId="0" fontId="21" fillId="0" borderId="8" xfId="0" applyFont="1" applyFill="1" applyBorder="1" applyAlignment="1">
      <alignment horizontal="right"/>
    </xf>
    <xf numFmtId="0" fontId="21" fillId="9" borderId="4" xfId="0" applyFont="1" applyFill="1" applyBorder="1"/>
    <xf numFmtId="0" fontId="24" fillId="0" borderId="4" xfId="0" applyFont="1" applyFill="1" applyBorder="1"/>
    <xf numFmtId="0" fontId="24" fillId="0" borderId="0" xfId="0" applyNumberFormat="1" applyFont="1" applyFill="1"/>
    <xf numFmtId="0" fontId="24" fillId="0" borderId="7" xfId="0" applyFont="1" applyFill="1" applyBorder="1" applyAlignment="1">
      <alignment horizontal="center"/>
    </xf>
    <xf numFmtId="168" fontId="24" fillId="0" borderId="4" xfId="0" applyNumberFormat="1" applyFont="1" applyFill="1" applyBorder="1"/>
    <xf numFmtId="166" fontId="24" fillId="0" borderId="4" xfId="0" applyNumberFormat="1" applyFont="1" applyFill="1" applyBorder="1" applyAlignment="1">
      <alignment horizontal="right"/>
    </xf>
    <xf numFmtId="0" fontId="24" fillId="0" borderId="6" xfId="0" applyFont="1" applyFill="1" applyBorder="1"/>
    <xf numFmtId="168" fontId="25" fillId="0" borderId="4" xfId="12" applyNumberFormat="1" applyFont="1" applyFill="1" applyBorder="1"/>
    <xf numFmtId="169" fontId="25" fillId="0" borderId="6" xfId="12" applyNumberFormat="1" applyFont="1" applyFill="1" applyBorder="1"/>
    <xf numFmtId="0" fontId="13" fillId="0" borderId="0" xfId="12"/>
    <xf numFmtId="166" fontId="23" fillId="9" borderId="9" xfId="0" applyNumberFormat="1" applyFont="1" applyFill="1" applyBorder="1"/>
    <xf numFmtId="169" fontId="25" fillId="0" borderId="6" xfId="12" applyNumberFormat="1" applyFont="1" applyBorder="1"/>
    <xf numFmtId="0" fontId="26" fillId="0" borderId="0" xfId="12" applyFont="1" applyAlignment="1">
      <alignment horizontal="center"/>
    </xf>
    <xf numFmtId="0" fontId="27" fillId="0" borderId="0" xfId="12" applyFont="1"/>
    <xf numFmtId="0" fontId="0" fillId="0" borderId="0" xfId="12" applyFont="1"/>
    <xf numFmtId="169" fontId="13" fillId="0" borderId="6" xfId="12" applyNumberFormat="1" applyBorder="1"/>
    <xf numFmtId="49" fontId="21" fillId="0" borderId="7" xfId="0" applyNumberFormat="1" applyFont="1" applyBorder="1" applyAlignment="1">
      <alignment horizontal="center"/>
    </xf>
    <xf numFmtId="0" fontId="13" fillId="0" borderId="4" xfId="12" applyFont="1" applyBorder="1" applyAlignment="1">
      <alignment horizontal="left"/>
    </xf>
    <xf numFmtId="169" fontId="13" fillId="0" borderId="10" xfId="12" applyNumberFormat="1" applyBorder="1"/>
    <xf numFmtId="0" fontId="0" fillId="9" borderId="6" xfId="0" applyFont="1" applyFill="1" applyBorder="1"/>
    <xf numFmtId="0" fontId="13" fillId="0" borderId="4" xfId="12" applyFont="1" applyBorder="1"/>
    <xf numFmtId="0" fontId="13" fillId="0" borderId="6" xfId="12" applyFont="1" applyBorder="1"/>
    <xf numFmtId="0" fontId="13" fillId="0" borderId="0" xfId="12" applyAlignment="1">
      <alignment horizontal="center"/>
    </xf>
    <xf numFmtId="0" fontId="19" fillId="0" borderId="0" xfId="0" applyFont="1" applyAlignment="1">
      <alignment horizontal="left" vertical="top" wrapText="1"/>
    </xf>
    <xf numFmtId="0" fontId="20" fillId="0" borderId="14" xfId="12" applyFont="1" applyBorder="1"/>
    <xf numFmtId="0" fontId="13" fillId="0" borderId="15" xfId="12" applyBorder="1"/>
    <xf numFmtId="49" fontId="21" fillId="0" borderId="7" xfId="0" applyNumberFormat="1" applyFont="1" applyFill="1" applyBorder="1" applyAlignment="1">
      <alignment horizontal="center"/>
    </xf>
    <xf numFmtId="49" fontId="21" fillId="0" borderId="0" xfId="0" applyNumberFormat="1" applyFont="1" applyFill="1" applyAlignment="1">
      <alignment horizontal="center"/>
    </xf>
    <xf numFmtId="49" fontId="23" fillId="0" borderId="0" xfId="0" applyNumberFormat="1" applyFont="1" applyFill="1" applyAlignment="1">
      <alignment horizontal="center"/>
    </xf>
    <xf numFmtId="0" fontId="29" fillId="0" borderId="0" xfId="0" applyFont="1"/>
    <xf numFmtId="0" fontId="29" fillId="0" borderId="20" xfId="0" applyFont="1" applyBorder="1" applyAlignment="1">
      <alignment vertical="center"/>
    </xf>
    <xf numFmtId="0" fontId="0" fillId="0" borderId="23" xfId="0" applyBorder="1"/>
    <xf numFmtId="0" fontId="0" fillId="0" borderId="36" xfId="0" applyBorder="1"/>
    <xf numFmtId="0" fontId="31" fillId="0" borderId="39" xfId="0" applyFont="1" applyBorder="1" applyAlignment="1">
      <alignment horizontal="center" vertical="center" wrapText="1"/>
    </xf>
    <xf numFmtId="4" fontId="31" fillId="0" borderId="44" xfId="0" applyNumberFormat="1" applyFont="1" applyBorder="1" applyAlignment="1" applyProtection="1">
      <alignment horizontal="center" vertical="center"/>
      <protection hidden="1"/>
    </xf>
    <xf numFmtId="170" fontId="13" fillId="10" borderId="12" xfId="12" applyNumberFormat="1" applyFill="1" applyBorder="1"/>
    <xf numFmtId="170" fontId="13" fillId="10" borderId="11" xfId="12" applyNumberFormat="1" applyFill="1" applyBorder="1"/>
    <xf numFmtId="170" fontId="13" fillId="10" borderId="13" xfId="12" applyNumberFormat="1" applyFill="1" applyBorder="1"/>
    <xf numFmtId="170" fontId="13" fillId="0" borderId="0" xfId="12" applyNumberFormat="1"/>
    <xf numFmtId="170" fontId="20" fillId="10" borderId="5" xfId="12" applyNumberFormat="1" applyFont="1" applyFill="1" applyBorder="1"/>
    <xf numFmtId="0" fontId="31" fillId="0" borderId="37" xfId="0" applyFont="1" applyBorder="1" applyAlignment="1">
      <alignment horizontal="center" vertical="center" wrapText="1"/>
    </xf>
    <xf numFmtId="0" fontId="31" fillId="0" borderId="38" xfId="0" applyFont="1" applyBorder="1" applyAlignment="1">
      <alignment horizontal="center" vertical="center" wrapText="1"/>
    </xf>
    <xf numFmtId="0" fontId="31" fillId="0" borderId="40" xfId="0" applyFont="1" applyBorder="1" applyAlignment="1">
      <alignment horizontal="center" vertical="center" wrapText="1"/>
    </xf>
    <xf numFmtId="0" fontId="31" fillId="0" borderId="41" xfId="0" applyFont="1" applyBorder="1" applyAlignment="1">
      <alignment horizontal="center" vertical="center" wrapText="1"/>
    </xf>
    <xf numFmtId="4" fontId="31" fillId="0" borderId="42" xfId="0" applyNumberFormat="1" applyFont="1" applyBorder="1" applyAlignment="1" applyProtection="1">
      <alignment horizontal="center" vertical="center"/>
      <protection hidden="1"/>
    </xf>
    <xf numFmtId="4" fontId="31" fillId="0" borderId="43" xfId="0" applyNumberFormat="1" applyFont="1" applyBorder="1" applyAlignment="1" applyProtection="1">
      <alignment horizontal="center" vertical="center"/>
      <protection hidden="1"/>
    </xf>
    <xf numFmtId="4" fontId="31" fillId="11" borderId="33" xfId="0" applyNumberFormat="1" applyFont="1" applyFill="1" applyBorder="1" applyAlignment="1" applyProtection="1">
      <alignment horizontal="center" vertical="center"/>
      <protection hidden="1"/>
    </xf>
    <xf numFmtId="4" fontId="31" fillId="11" borderId="34" xfId="0" applyNumberFormat="1" applyFont="1" applyFill="1" applyBorder="1" applyAlignment="1" applyProtection="1">
      <alignment horizontal="center" vertical="center"/>
      <protection hidden="1"/>
    </xf>
    <xf numFmtId="0" fontId="29" fillId="12" borderId="45" xfId="0" applyFont="1" applyFill="1" applyBorder="1" applyAlignment="1" applyProtection="1">
      <alignment horizontal="center"/>
      <protection locked="0"/>
    </xf>
    <xf numFmtId="0" fontId="29" fillId="12" borderId="49" xfId="0" applyFont="1" applyFill="1" applyBorder="1" applyAlignment="1" applyProtection="1">
      <alignment horizontal="center"/>
      <protection locked="0"/>
    </xf>
    <xf numFmtId="0" fontId="29" fillId="12" borderId="52" xfId="0" applyFont="1" applyFill="1" applyBorder="1" applyAlignment="1" applyProtection="1">
      <alignment horizontal="center"/>
      <protection locked="0"/>
    </xf>
    <xf numFmtId="0" fontId="29" fillId="12" borderId="46" xfId="0" applyFont="1" applyFill="1" applyBorder="1" applyAlignment="1" applyProtection="1">
      <alignment horizontal="center"/>
      <protection locked="0"/>
    </xf>
    <xf numFmtId="0" fontId="29" fillId="12" borderId="50" xfId="0" applyFont="1" applyFill="1" applyBorder="1" applyAlignment="1" applyProtection="1">
      <alignment horizontal="center"/>
      <protection locked="0"/>
    </xf>
    <xf numFmtId="0" fontId="29" fillId="12" borderId="53" xfId="0" applyFont="1" applyFill="1" applyBorder="1" applyAlignment="1" applyProtection="1">
      <alignment horizontal="center"/>
      <protection locked="0"/>
    </xf>
    <xf numFmtId="0" fontId="29" fillId="12" borderId="47" xfId="0" applyFont="1" applyFill="1" applyBorder="1" applyAlignment="1" applyProtection="1">
      <alignment horizontal="center"/>
      <protection locked="0"/>
    </xf>
    <xf numFmtId="0" fontId="29" fillId="12" borderId="22" xfId="0" applyFont="1" applyFill="1" applyBorder="1" applyAlignment="1" applyProtection="1">
      <alignment horizontal="center"/>
      <protection locked="0"/>
    </xf>
    <xf numFmtId="0" fontId="29" fillId="12" borderId="48" xfId="0" applyFont="1" applyFill="1" applyBorder="1" applyAlignment="1" applyProtection="1">
      <alignment horizontal="center"/>
      <protection locked="0"/>
    </xf>
    <xf numFmtId="0" fontId="29" fillId="12" borderId="51" xfId="0" applyFont="1" applyFill="1" applyBorder="1" applyAlignment="1" applyProtection="1">
      <alignment horizontal="center"/>
      <protection locked="0"/>
    </xf>
    <xf numFmtId="0" fontId="29" fillId="12" borderId="0" xfId="0" applyFont="1" applyFill="1" applyAlignment="1" applyProtection="1">
      <alignment horizontal="center"/>
      <protection locked="0"/>
    </xf>
    <xf numFmtId="0" fontId="29" fillId="12" borderId="36" xfId="0" applyFont="1" applyFill="1" applyBorder="1" applyAlignment="1" applyProtection="1">
      <alignment horizontal="center"/>
      <protection locked="0"/>
    </xf>
    <xf numFmtId="0" fontId="29" fillId="12" borderId="54" xfId="0" applyFont="1" applyFill="1" applyBorder="1" applyAlignment="1" applyProtection="1">
      <alignment horizontal="center"/>
      <protection locked="0"/>
    </xf>
    <xf numFmtId="0" fontId="29" fillId="12" borderId="20" xfId="0" applyFont="1" applyFill="1" applyBorder="1" applyAlignment="1" applyProtection="1">
      <alignment horizontal="center"/>
      <protection locked="0"/>
    </xf>
    <xf numFmtId="0" fontId="29" fillId="12" borderId="55" xfId="0" applyFont="1" applyFill="1" applyBorder="1" applyAlignment="1" applyProtection="1">
      <alignment horizontal="center"/>
      <protection locked="0"/>
    </xf>
    <xf numFmtId="0" fontId="29" fillId="0" borderId="26" xfId="0" applyFont="1" applyBorder="1" applyAlignment="1">
      <alignment horizontal="center" vertical="center"/>
    </xf>
    <xf numFmtId="0" fontId="29" fillId="0" borderId="27" xfId="0" applyFont="1" applyBorder="1" applyAlignment="1">
      <alignment horizontal="center" vertical="center"/>
    </xf>
    <xf numFmtId="0" fontId="29" fillId="12" borderId="27" xfId="0" applyFont="1" applyFill="1" applyBorder="1" applyAlignment="1" applyProtection="1">
      <alignment horizontal="center" vertical="center"/>
      <protection locked="0"/>
    </xf>
    <xf numFmtId="0" fontId="29" fillId="12" borderId="28" xfId="0" applyFont="1" applyFill="1" applyBorder="1" applyAlignment="1" applyProtection="1">
      <alignment horizontal="center" vertical="center"/>
      <protection locked="0"/>
    </xf>
    <xf numFmtId="0" fontId="29" fillId="12" borderId="29" xfId="0" applyFont="1" applyFill="1" applyBorder="1" applyAlignment="1" applyProtection="1">
      <alignment horizontal="center" vertical="center"/>
      <protection locked="0"/>
    </xf>
    <xf numFmtId="0" fontId="29" fillId="0" borderId="30" xfId="0" applyFont="1" applyBorder="1" applyAlignment="1">
      <alignment horizontal="center" vertical="center"/>
    </xf>
    <xf numFmtId="0" fontId="29" fillId="0" borderId="31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0" fontId="29" fillId="0" borderId="33" xfId="0" applyFont="1" applyBorder="1" applyAlignment="1">
      <alignment horizontal="center" vertical="center"/>
    </xf>
    <xf numFmtId="0" fontId="29" fillId="12" borderId="33" xfId="0" applyFont="1" applyFill="1" applyBorder="1" applyAlignment="1" applyProtection="1">
      <alignment horizontal="center" vertical="center"/>
      <protection locked="0"/>
    </xf>
    <xf numFmtId="0" fontId="29" fillId="12" borderId="34" xfId="0" applyFont="1" applyFill="1" applyBorder="1" applyAlignment="1" applyProtection="1">
      <alignment horizontal="center" vertical="center"/>
      <protection locked="0"/>
    </xf>
    <xf numFmtId="0" fontId="29" fillId="12" borderId="35" xfId="0" applyFont="1" applyFill="1" applyBorder="1" applyAlignment="1" applyProtection="1">
      <alignment horizontal="center" vertical="center"/>
      <protection locked="0"/>
    </xf>
    <xf numFmtId="0" fontId="30" fillId="11" borderId="21" xfId="0" applyFont="1" applyFill="1" applyBorder="1" applyAlignment="1">
      <alignment horizontal="center" vertical="center" wrapText="1"/>
    </xf>
    <xf numFmtId="0" fontId="30" fillId="11" borderId="22" xfId="0" applyFont="1" applyFill="1" applyBorder="1" applyAlignment="1">
      <alignment horizontal="center" vertical="center" wrapText="1"/>
    </xf>
    <xf numFmtId="0" fontId="30" fillId="11" borderId="24" xfId="0" applyFont="1" applyFill="1" applyBorder="1" applyAlignment="1">
      <alignment horizontal="center" vertical="center" wrapText="1"/>
    </xf>
    <xf numFmtId="0" fontId="30" fillId="11" borderId="25" xfId="0" applyFont="1" applyFill="1" applyBorder="1" applyAlignment="1">
      <alignment horizontal="center" vertical="center" wrapText="1"/>
    </xf>
    <xf numFmtId="0" fontId="23" fillId="9" borderId="3" xfId="0" applyFont="1" applyFill="1" applyBorder="1" applyAlignment="1">
      <alignment horizontal="left"/>
    </xf>
    <xf numFmtId="0" fontId="23" fillId="9" borderId="4" xfId="0" applyFont="1" applyFill="1" applyBorder="1" applyAlignment="1">
      <alignment horizontal="right"/>
    </xf>
    <xf numFmtId="0" fontId="23" fillId="9" borderId="19" xfId="0" applyFont="1" applyFill="1" applyBorder="1" applyAlignment="1">
      <alignment horizontal="right"/>
    </xf>
    <xf numFmtId="0" fontId="23" fillId="0" borderId="18" xfId="0" applyFont="1" applyBorder="1" applyAlignment="1">
      <alignment horizontal="left"/>
    </xf>
    <xf numFmtId="0" fontId="23" fillId="9" borderId="18" xfId="0" applyFont="1" applyFill="1" applyBorder="1" applyAlignment="1">
      <alignment horizontal="left"/>
    </xf>
    <xf numFmtId="0" fontId="15" fillId="9" borderId="7" xfId="0" applyFont="1" applyFill="1" applyBorder="1" applyAlignment="1">
      <alignment vertical="center" wrapText="1"/>
    </xf>
    <xf numFmtId="0" fontId="16" fillId="9" borderId="16" xfId="0" applyFont="1" applyFill="1" applyBorder="1" applyAlignment="1">
      <alignment horizontal="right" vertical="center" wrapText="1"/>
    </xf>
    <xf numFmtId="0" fontId="17" fillId="9" borderId="17" xfId="0" applyFont="1" applyFill="1" applyBorder="1" applyAlignment="1">
      <alignment horizontal="right" vertical="center" wrapText="1"/>
    </xf>
    <xf numFmtId="0" fontId="17" fillId="9" borderId="18" xfId="0" applyFont="1" applyFill="1" applyBorder="1" applyAlignment="1">
      <alignment horizontal="right" vertical="center" wrapText="1"/>
    </xf>
    <xf numFmtId="0" fontId="23" fillId="0" borderId="19" xfId="0" applyFont="1" applyBorder="1" applyAlignment="1">
      <alignment horizontal="right"/>
    </xf>
  </cellXfs>
  <cellStyles count="24">
    <cellStyle name="Dobré" xfId="1" xr:uid="{00000000-0005-0000-0000-000000000000}"/>
    <cellStyle name="Hypertextový odkaz" xfId="2" xr:uid="{00000000-0005-0000-0000-000001000000}"/>
    <cellStyle name="Chyba" xfId="3" xr:uid="{00000000-0005-0000-0000-000002000000}"/>
    <cellStyle name="Nadpis" xfId="4" xr:uid="{00000000-0005-0000-0000-000003000000}"/>
    <cellStyle name="Nadpis 1" xfId="5" builtinId="16" customBuiltin="1"/>
    <cellStyle name="Nadpis 2" xfId="6" builtinId="17" customBuiltin="1"/>
    <cellStyle name="Neutrálne" xfId="7" xr:uid="{00000000-0005-0000-0000-000006000000}"/>
    <cellStyle name="Normálna" xfId="0" builtinId="0"/>
    <cellStyle name="Normálna 2" xfId="8" xr:uid="{00000000-0005-0000-0000-000008000000}"/>
    <cellStyle name="Normálna 4" xfId="9" xr:uid="{00000000-0005-0000-0000-000009000000}"/>
    <cellStyle name="normálne_Alt1" xfId="10" xr:uid="{00000000-0005-0000-0000-00000A000000}"/>
    <cellStyle name="normálne_CP (2)" xfId="11" xr:uid="{00000000-0005-0000-0000-00000B000000}"/>
    <cellStyle name="normální_vykaz_vymer_st_dubr_siem" xfId="12" xr:uid="{00000000-0005-0000-0000-00000C000000}"/>
    <cellStyle name="normální_Železná, VO zemné práce rozpočet" xfId="13" xr:uid="{00000000-0005-0000-0000-00000D000000}"/>
    <cellStyle name="Poznámka" xfId="14" builtinId="10" customBuiltin="1"/>
    <cellStyle name="Poznámka pod čiarou" xfId="15" xr:uid="{00000000-0005-0000-0000-00000F000000}"/>
    <cellStyle name="Stav" xfId="16" xr:uid="{00000000-0005-0000-0000-000010000000}"/>
    <cellStyle name="Text 1" xfId="17" xr:uid="{00000000-0005-0000-0000-000011000000}"/>
    <cellStyle name="Upozornenie" xfId="18" xr:uid="{00000000-0005-0000-0000-000012000000}"/>
    <cellStyle name="Zdôraznenie" xfId="19" xr:uid="{00000000-0005-0000-0000-000013000000}"/>
    <cellStyle name="Zdôraznenie 1" xfId="20" xr:uid="{00000000-0005-0000-0000-000014000000}"/>
    <cellStyle name="Zdôraznenie 2" xfId="21" xr:uid="{00000000-0005-0000-0000-000015000000}"/>
    <cellStyle name="Zdôraznenie 3" xfId="22" xr:uid="{00000000-0005-0000-0000-000016000000}"/>
    <cellStyle name="Zlé" xfId="23" xr:uid="{00000000-0005-0000-0000-00001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EE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153761</xdr:colOff>
      <xdr:row>2</xdr:row>
      <xdr:rowOff>126545</xdr:rowOff>
    </xdr:from>
    <xdr:to>
      <xdr:col>3</xdr:col>
      <xdr:colOff>9525</xdr:colOff>
      <xdr:row>3</xdr:row>
      <xdr:rowOff>457200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290BBDA5-7E37-4543-B93D-16121DFC8CF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311" y="517070"/>
          <a:ext cx="2332264" cy="5306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1</xdr:row>
      <xdr:rowOff>15240</xdr:rowOff>
    </xdr:from>
    <xdr:to>
      <xdr:col>1</xdr:col>
      <xdr:colOff>1440180</xdr:colOff>
      <xdr:row>3</xdr:row>
      <xdr:rowOff>129540</xdr:rowOff>
    </xdr:to>
    <xdr:pic>
      <xdr:nvPicPr>
        <xdr:cNvPr id="1034" name="Obrázok 1">
          <a:extLst>
            <a:ext uri="{FF2B5EF4-FFF2-40B4-BE49-F238E27FC236}">
              <a16:creationId xmlns:a16="http://schemas.microsoft.com/office/drawing/2014/main" id="{CA8D95AA-1F7B-4B67-806B-E3FB02281D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182880"/>
          <a:ext cx="1851660" cy="3886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1</xdr:row>
      <xdr:rowOff>15240</xdr:rowOff>
    </xdr:from>
    <xdr:to>
      <xdr:col>1</xdr:col>
      <xdr:colOff>1440180</xdr:colOff>
      <xdr:row>3</xdr:row>
      <xdr:rowOff>129540</xdr:rowOff>
    </xdr:to>
    <xdr:pic>
      <xdr:nvPicPr>
        <xdr:cNvPr id="2058" name="Obrázok 1">
          <a:extLst>
            <a:ext uri="{FF2B5EF4-FFF2-40B4-BE49-F238E27FC236}">
              <a16:creationId xmlns:a16="http://schemas.microsoft.com/office/drawing/2014/main" id="{C769BAF8-F533-4830-ABB9-274D279341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182880"/>
          <a:ext cx="1851660" cy="3886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1</xdr:row>
      <xdr:rowOff>15240</xdr:rowOff>
    </xdr:from>
    <xdr:to>
      <xdr:col>1</xdr:col>
      <xdr:colOff>1440180</xdr:colOff>
      <xdr:row>3</xdr:row>
      <xdr:rowOff>129540</xdr:rowOff>
    </xdr:to>
    <xdr:pic>
      <xdr:nvPicPr>
        <xdr:cNvPr id="3082" name="Obrázok 1">
          <a:extLst>
            <a:ext uri="{FF2B5EF4-FFF2-40B4-BE49-F238E27FC236}">
              <a16:creationId xmlns:a16="http://schemas.microsoft.com/office/drawing/2014/main" id="{4B9ADE7E-938C-41D4-8266-6A5890217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182880"/>
          <a:ext cx="1851660" cy="3886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CD2F5-E7ED-45CB-B511-8F22BB3D2F91}">
  <dimension ref="A1:G22"/>
  <sheetViews>
    <sheetView workbookViewId="0">
      <selection activeCell="D5" sqref="D5:F5"/>
    </sheetView>
  </sheetViews>
  <sheetFormatPr defaultRowHeight="12.75" x14ac:dyDescent="0.2"/>
  <cols>
    <col min="1" max="1" width="3.140625" customWidth="1"/>
    <col min="2" max="2" width="12.5703125" customWidth="1"/>
    <col min="3" max="3" width="24.5703125" customWidth="1"/>
    <col min="4" max="4" width="17.42578125" customWidth="1"/>
    <col min="5" max="5" width="18.140625" customWidth="1"/>
    <col min="6" max="6" width="28.42578125" customWidth="1"/>
  </cols>
  <sheetData>
    <row r="1" spans="1:7" ht="15" x14ac:dyDescent="0.25">
      <c r="A1" s="77"/>
      <c r="B1" s="77"/>
      <c r="C1" s="77"/>
      <c r="D1" s="77"/>
      <c r="E1" s="77"/>
      <c r="F1" s="77"/>
    </row>
    <row r="2" spans="1:7" ht="15.75" thickBot="1" x14ac:dyDescent="0.3">
      <c r="A2" s="77"/>
      <c r="B2" s="78"/>
      <c r="C2" s="78"/>
      <c r="D2" s="78"/>
      <c r="E2" s="78"/>
      <c r="F2" s="78"/>
    </row>
    <row r="3" spans="1:7" ht="15.75" thickTop="1" x14ac:dyDescent="0.25">
      <c r="A3" s="77"/>
      <c r="B3" s="123"/>
      <c r="C3" s="124"/>
      <c r="D3" s="124" t="s">
        <v>86</v>
      </c>
      <c r="E3" s="124"/>
      <c r="F3" s="124"/>
      <c r="G3" s="79"/>
    </row>
    <row r="4" spans="1:7" ht="42.75" customHeight="1" x14ac:dyDescent="0.25">
      <c r="A4" s="77"/>
      <c r="B4" s="125"/>
      <c r="C4" s="126"/>
      <c r="D4" s="126"/>
      <c r="E4" s="126"/>
      <c r="F4" s="126"/>
      <c r="G4" s="79"/>
    </row>
    <row r="5" spans="1:7" ht="15" x14ac:dyDescent="0.25">
      <c r="A5" s="77"/>
      <c r="B5" s="111" t="s">
        <v>71</v>
      </c>
      <c r="C5" s="112"/>
      <c r="D5" s="113"/>
      <c r="E5" s="114"/>
      <c r="F5" s="115"/>
    </row>
    <row r="6" spans="1:7" ht="15" x14ac:dyDescent="0.25">
      <c r="A6" s="77"/>
      <c r="B6" s="111" t="s">
        <v>72</v>
      </c>
      <c r="C6" s="112"/>
      <c r="D6" s="113"/>
      <c r="E6" s="114"/>
      <c r="F6" s="115"/>
    </row>
    <row r="7" spans="1:7" ht="15" x14ac:dyDescent="0.25">
      <c r="A7" s="77"/>
      <c r="B7" s="111" t="s">
        <v>73</v>
      </c>
      <c r="C7" s="112"/>
      <c r="D7" s="113"/>
      <c r="E7" s="114"/>
      <c r="F7" s="115"/>
    </row>
    <row r="8" spans="1:7" ht="15" x14ac:dyDescent="0.25">
      <c r="A8" s="77"/>
      <c r="B8" s="111" t="s">
        <v>74</v>
      </c>
      <c r="C8" s="112"/>
      <c r="D8" s="113"/>
      <c r="E8" s="114"/>
      <c r="F8" s="115"/>
    </row>
    <row r="9" spans="1:7" ht="15" x14ac:dyDescent="0.25">
      <c r="A9" s="77"/>
      <c r="B9" s="111" t="s">
        <v>75</v>
      </c>
      <c r="C9" s="112"/>
      <c r="D9" s="113"/>
      <c r="E9" s="114"/>
      <c r="F9" s="115"/>
    </row>
    <row r="10" spans="1:7" ht="15" x14ac:dyDescent="0.25">
      <c r="A10" s="77"/>
      <c r="B10" s="111" t="s">
        <v>76</v>
      </c>
      <c r="C10" s="112"/>
      <c r="D10" s="113"/>
      <c r="E10" s="114"/>
      <c r="F10" s="115"/>
    </row>
    <row r="11" spans="1:7" ht="15" x14ac:dyDescent="0.25">
      <c r="A11" s="77"/>
      <c r="B11" s="116" t="s">
        <v>77</v>
      </c>
      <c r="C11" s="117"/>
      <c r="D11" s="113"/>
      <c r="E11" s="114"/>
      <c r="F11" s="115"/>
    </row>
    <row r="12" spans="1:7" ht="15.75" thickBot="1" x14ac:dyDescent="0.3">
      <c r="A12" s="77"/>
      <c r="B12" s="118" t="s">
        <v>78</v>
      </c>
      <c r="C12" s="119"/>
      <c r="D12" s="120" t="s">
        <v>79</v>
      </c>
      <c r="E12" s="121"/>
      <c r="F12" s="122"/>
    </row>
    <row r="13" spans="1:7" ht="14.25" thickTop="1" thickBot="1" x14ac:dyDescent="0.25"/>
    <row r="14" spans="1:7" ht="17.25" thickTop="1" x14ac:dyDescent="0.2">
      <c r="A14" s="80"/>
      <c r="B14" s="88" t="s">
        <v>80</v>
      </c>
      <c r="C14" s="89"/>
      <c r="D14" s="81" t="s">
        <v>81</v>
      </c>
      <c r="E14" s="90" t="s">
        <v>82</v>
      </c>
      <c r="F14" s="91"/>
      <c r="G14" s="79"/>
    </row>
    <row r="15" spans="1:7" ht="39.75" customHeight="1" thickBot="1" x14ac:dyDescent="0.25">
      <c r="B15" s="92">
        <f>SUM('VV-01_modernizácia_VO_Staré Mes'!F47,'VV-02_modernizácia_VO_Ružinov'!F47,'VV-01_modernizácia_VO_Nové Mest'!F47)</f>
        <v>0</v>
      </c>
      <c r="C15" s="93"/>
      <c r="D15" s="82">
        <f>B15*0.2</f>
        <v>0</v>
      </c>
      <c r="E15" s="94">
        <f>B15*1.2</f>
        <v>0</v>
      </c>
      <c r="F15" s="95"/>
      <c r="G15" s="79"/>
    </row>
    <row r="16" spans="1:7" ht="13.5" thickTop="1" x14ac:dyDescent="0.2"/>
    <row r="18" spans="2:6" ht="13.5" thickBot="1" x14ac:dyDescent="0.25"/>
    <row r="19" spans="2:6" ht="13.5" thickTop="1" x14ac:dyDescent="0.2">
      <c r="B19" s="96" t="s">
        <v>83</v>
      </c>
      <c r="C19" s="99" t="s">
        <v>84</v>
      </c>
      <c r="D19" s="102" t="s">
        <v>85</v>
      </c>
      <c r="E19" s="103"/>
      <c r="F19" s="104"/>
    </row>
    <row r="20" spans="2:6" x14ac:dyDescent="0.2">
      <c r="B20" s="97"/>
      <c r="C20" s="100"/>
      <c r="D20" s="105"/>
      <c r="E20" s="106"/>
      <c r="F20" s="107"/>
    </row>
    <row r="21" spans="2:6" ht="13.5" thickBot="1" x14ac:dyDescent="0.25">
      <c r="B21" s="98"/>
      <c r="C21" s="101"/>
      <c r="D21" s="108"/>
      <c r="E21" s="109"/>
      <c r="F21" s="110"/>
    </row>
    <row r="22" spans="2:6" ht="13.5" thickTop="1" x14ac:dyDescent="0.2"/>
  </sheetData>
  <mergeCells count="25">
    <mergeCell ref="B3:C4"/>
    <mergeCell ref="D3:F4"/>
    <mergeCell ref="B5:C5"/>
    <mergeCell ref="D5:F5"/>
    <mergeCell ref="B6:C6"/>
    <mergeCell ref="D6:F6"/>
    <mergeCell ref="B7:C7"/>
    <mergeCell ref="D7:F7"/>
    <mergeCell ref="B8:C8"/>
    <mergeCell ref="D8:F8"/>
    <mergeCell ref="B9:C9"/>
    <mergeCell ref="D9:F9"/>
    <mergeCell ref="B10:C10"/>
    <mergeCell ref="D10:F10"/>
    <mergeCell ref="B11:C11"/>
    <mergeCell ref="D11:F11"/>
    <mergeCell ref="B12:C12"/>
    <mergeCell ref="D12:F12"/>
    <mergeCell ref="B14:C14"/>
    <mergeCell ref="E14:F14"/>
    <mergeCell ref="B15:C15"/>
    <mergeCell ref="E15:F15"/>
    <mergeCell ref="B19:B21"/>
    <mergeCell ref="C19:C21"/>
    <mergeCell ref="D19:F21"/>
  </mergeCells>
  <dataValidations count="1">
    <dataValidation type="list" allowBlank="1" sqref="D12:F12" xr:uid="{A2C7FFAA-4575-4621-854E-711D9D9375D7}">
      <formula1>"platca DPH, neplatca DPH"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47"/>
  <sheetViews>
    <sheetView tabSelected="1" view="pageBreakPreview" topLeftCell="A13" zoomScale="110" zoomScaleSheetLayoutView="110" workbookViewId="0">
      <selection activeCell="F34" sqref="F34"/>
    </sheetView>
  </sheetViews>
  <sheetFormatPr defaultColWidth="11.5703125" defaultRowHeight="12.75" x14ac:dyDescent="0.2"/>
  <cols>
    <col min="1" max="1" width="7.42578125" customWidth="1"/>
    <col min="2" max="2" width="69.5703125" customWidth="1"/>
    <col min="3" max="3" width="9.7109375" customWidth="1"/>
    <col min="4" max="4" width="4.42578125" customWidth="1"/>
    <col min="5" max="5" width="9.7109375" customWidth="1"/>
    <col min="6" max="6" width="12.7109375" customWidth="1"/>
    <col min="7" max="7" width="21.7109375" customWidth="1"/>
    <col min="8" max="8" width="13.28515625" customWidth="1"/>
    <col min="9" max="64" width="8" customWidth="1"/>
  </cols>
  <sheetData>
    <row r="1" spans="1:7" x14ac:dyDescent="0.2">
      <c r="A1" s="1"/>
      <c r="B1" s="1"/>
      <c r="C1" s="1"/>
      <c r="D1" s="1"/>
      <c r="E1" s="1"/>
      <c r="F1" s="1"/>
      <c r="G1" s="1"/>
    </row>
    <row r="2" spans="1:7" ht="10.9" customHeight="1" x14ac:dyDescent="0.2">
      <c r="A2" s="132"/>
      <c r="B2" s="2"/>
      <c r="C2" s="2"/>
      <c r="D2" s="2"/>
      <c r="E2" s="2"/>
      <c r="F2" s="133" t="s">
        <v>0</v>
      </c>
      <c r="G2" s="133"/>
    </row>
    <row r="3" spans="1:7" ht="10.9" customHeight="1" x14ac:dyDescent="0.2">
      <c r="A3" s="132"/>
      <c r="B3" s="1"/>
      <c r="C3" s="1"/>
      <c r="D3" s="1"/>
      <c r="E3" s="1"/>
      <c r="F3" s="134" t="s">
        <v>1</v>
      </c>
      <c r="G3" s="134"/>
    </row>
    <row r="4" spans="1:7" ht="10.9" customHeight="1" x14ac:dyDescent="0.2">
      <c r="A4" s="132"/>
      <c r="B4" s="3"/>
      <c r="C4" s="3"/>
      <c r="D4" s="3"/>
      <c r="E4" s="4"/>
      <c r="F4" s="135" t="s">
        <v>2</v>
      </c>
      <c r="G4" s="135"/>
    </row>
    <row r="5" spans="1:7" x14ac:dyDescent="0.2">
      <c r="A5" s="5"/>
      <c r="B5" s="1"/>
      <c r="C5" s="1"/>
      <c r="D5" s="1"/>
      <c r="E5" s="1"/>
      <c r="F5" s="6"/>
      <c r="G5" s="7"/>
    </row>
    <row r="6" spans="1:7" x14ac:dyDescent="0.2">
      <c r="A6" s="8" t="s">
        <v>3</v>
      </c>
      <c r="B6" s="9" t="s">
        <v>4</v>
      </c>
      <c r="C6" s="1"/>
      <c r="D6" s="1"/>
      <c r="E6" s="1"/>
      <c r="F6" s="10"/>
      <c r="G6" s="11"/>
    </row>
    <row r="7" spans="1:7" x14ac:dyDescent="0.2">
      <c r="A7" s="5" t="s">
        <v>5</v>
      </c>
      <c r="B7" s="12" t="s">
        <v>6</v>
      </c>
      <c r="C7" s="1"/>
      <c r="D7" s="1"/>
      <c r="E7" s="1"/>
      <c r="F7" s="6"/>
      <c r="G7" s="7"/>
    </row>
    <row r="8" spans="1:7" x14ac:dyDescent="0.2">
      <c r="A8" s="5" t="s">
        <v>7</v>
      </c>
      <c r="B8" s="13" t="s">
        <v>8</v>
      </c>
      <c r="C8" s="1"/>
      <c r="D8" s="1"/>
      <c r="E8" s="1"/>
      <c r="F8" s="6"/>
      <c r="G8" s="7"/>
    </row>
    <row r="9" spans="1:7" x14ac:dyDescent="0.2">
      <c r="A9" s="1"/>
      <c r="B9" s="9"/>
      <c r="C9" s="1"/>
      <c r="D9" s="1"/>
      <c r="E9" s="14"/>
      <c r="F9" s="1"/>
      <c r="G9" s="1"/>
    </row>
    <row r="10" spans="1:7" ht="24" x14ac:dyDescent="0.2">
      <c r="A10" s="15" t="s">
        <v>9</v>
      </c>
      <c r="B10" s="15" t="s">
        <v>10</v>
      </c>
      <c r="C10" s="16" t="s">
        <v>11</v>
      </c>
      <c r="D10" s="15" t="s">
        <v>12</v>
      </c>
      <c r="E10" s="16" t="s">
        <v>13</v>
      </c>
      <c r="F10" s="16" t="s">
        <v>14</v>
      </c>
      <c r="G10" s="15" t="s">
        <v>15</v>
      </c>
    </row>
    <row r="11" spans="1:7" ht="15" customHeight="1" x14ac:dyDescent="0.2">
      <c r="A11" s="17"/>
      <c r="B11" s="17"/>
      <c r="C11" s="17"/>
      <c r="D11" s="17"/>
      <c r="E11" s="17"/>
      <c r="F11" s="17"/>
      <c r="G11" s="17"/>
    </row>
    <row r="12" spans="1:7" ht="12" customHeight="1" x14ac:dyDescent="0.2">
      <c r="A12" s="18" t="s">
        <v>16</v>
      </c>
      <c r="B12" s="19" t="s">
        <v>17</v>
      </c>
      <c r="C12" s="19"/>
      <c r="D12" s="19"/>
      <c r="E12" s="19"/>
      <c r="F12" s="19"/>
      <c r="G12" s="19"/>
    </row>
    <row r="13" spans="1:7" ht="12" customHeight="1" x14ac:dyDescent="0.2">
      <c r="A13" s="18"/>
      <c r="B13" s="19"/>
      <c r="C13" s="19"/>
      <c r="D13" s="19"/>
      <c r="E13" s="19"/>
      <c r="F13" s="19"/>
      <c r="G13" s="19"/>
    </row>
    <row r="14" spans="1:7" ht="12" customHeight="1" x14ac:dyDescent="0.2">
      <c r="A14" s="20"/>
      <c r="B14" s="136" t="s">
        <v>18</v>
      </c>
      <c r="C14" s="136"/>
      <c r="D14" s="136"/>
      <c r="E14" s="136"/>
      <c r="F14" s="21"/>
      <c r="G14" s="22" t="s">
        <v>19</v>
      </c>
    </row>
    <row r="15" spans="1:7" ht="12" customHeight="1" x14ac:dyDescent="0.2">
      <c r="A15" s="18" t="s">
        <v>20</v>
      </c>
      <c r="B15" s="23" t="s">
        <v>21</v>
      </c>
      <c r="C15" s="17"/>
      <c r="D15" s="17"/>
      <c r="E15" s="17"/>
      <c r="F15" s="17"/>
      <c r="G15" s="24"/>
    </row>
    <row r="16" spans="1:7" ht="13.5" customHeight="1" x14ac:dyDescent="0.2">
      <c r="A16" s="74" t="s">
        <v>22</v>
      </c>
      <c r="B16" s="25" t="s">
        <v>23</v>
      </c>
      <c r="C16" s="26">
        <f>C24</f>
        <v>395</v>
      </c>
      <c r="D16" s="27" t="s">
        <v>24</v>
      </c>
      <c r="E16" s="28"/>
      <c r="F16" s="29">
        <f>C16*E16</f>
        <v>0</v>
      </c>
      <c r="G16" s="30"/>
    </row>
    <row r="17" spans="1:64" ht="24" x14ac:dyDescent="0.2">
      <c r="A17" s="74" t="s">
        <v>25</v>
      </c>
      <c r="B17" s="31" t="s">
        <v>26</v>
      </c>
      <c r="C17" s="32">
        <f>C24</f>
        <v>395</v>
      </c>
      <c r="D17" s="33" t="s">
        <v>24</v>
      </c>
      <c r="E17" s="34"/>
      <c r="F17" s="35">
        <f>C17*E17</f>
        <v>0</v>
      </c>
      <c r="G17" s="36" t="s">
        <v>69</v>
      </c>
    </row>
    <row r="18" spans="1:64" ht="13.15" customHeight="1" x14ac:dyDescent="0.25">
      <c r="A18" s="74" t="s">
        <v>27</v>
      </c>
      <c r="B18" s="37" t="s">
        <v>28</v>
      </c>
      <c r="C18" s="32">
        <v>6</v>
      </c>
      <c r="D18" s="33" t="s">
        <v>29</v>
      </c>
      <c r="E18" s="34">
        <f>SUM(F16:F17)/100</f>
        <v>0</v>
      </c>
      <c r="F18" s="35">
        <f>C18*E18</f>
        <v>0</v>
      </c>
      <c r="G18" s="31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</row>
    <row r="19" spans="1:64" ht="12" customHeight="1" x14ac:dyDescent="0.2">
      <c r="A19" s="75"/>
      <c r="B19" s="129" t="s">
        <v>18</v>
      </c>
      <c r="C19" s="129"/>
      <c r="D19" s="129"/>
      <c r="E19" s="129"/>
      <c r="F19" s="40">
        <f>SUM(F16:F18)</f>
        <v>0</v>
      </c>
      <c r="G19" s="41" t="s">
        <v>19</v>
      </c>
    </row>
    <row r="20" spans="1:64" ht="12" customHeight="1" x14ac:dyDescent="0.2">
      <c r="A20" s="76" t="s">
        <v>30</v>
      </c>
      <c r="B20" s="130" t="s">
        <v>31</v>
      </c>
      <c r="C20" s="130"/>
      <c r="D20" s="130"/>
      <c r="E20" s="130"/>
      <c r="F20" s="130"/>
      <c r="G20" s="130"/>
    </row>
    <row r="21" spans="1:64" ht="25.35" customHeight="1" x14ac:dyDescent="0.2">
      <c r="A21" s="74" t="s">
        <v>32</v>
      </c>
      <c r="B21" s="36" t="s">
        <v>33</v>
      </c>
      <c r="C21" s="32">
        <f>C24*14</f>
        <v>5530</v>
      </c>
      <c r="D21" s="42" t="s">
        <v>34</v>
      </c>
      <c r="E21" s="34"/>
      <c r="F21" s="35">
        <f>C21*E21</f>
        <v>0</v>
      </c>
      <c r="G21" s="31" t="s">
        <v>35</v>
      </c>
    </row>
    <row r="22" spans="1:64" x14ac:dyDescent="0.2">
      <c r="A22" s="74" t="s">
        <v>36</v>
      </c>
      <c r="B22" s="36" t="s">
        <v>37</v>
      </c>
      <c r="C22" s="32">
        <f>C24</f>
        <v>395</v>
      </c>
      <c r="D22" s="42" t="s">
        <v>24</v>
      </c>
      <c r="E22" s="34"/>
      <c r="F22" s="35">
        <f>C22*E22</f>
        <v>0</v>
      </c>
      <c r="G22" s="31"/>
    </row>
    <row r="23" spans="1:64" ht="13.15" customHeight="1" x14ac:dyDescent="0.2">
      <c r="A23" s="74" t="s">
        <v>38</v>
      </c>
      <c r="B23" s="43" t="s">
        <v>39</v>
      </c>
      <c r="C23" s="44">
        <f>C24</f>
        <v>395</v>
      </c>
      <c r="D23" s="45" t="s">
        <v>24</v>
      </c>
      <c r="E23" s="46"/>
      <c r="F23" s="35">
        <f>C23*E23</f>
        <v>0</v>
      </c>
      <c r="G23" s="43"/>
    </row>
    <row r="24" spans="1:64" ht="13.15" customHeight="1" x14ac:dyDescent="0.2">
      <c r="A24" s="74" t="s">
        <v>40</v>
      </c>
      <c r="B24" s="31" t="s">
        <v>41</v>
      </c>
      <c r="C24" s="32">
        <v>395</v>
      </c>
      <c r="D24" s="42" t="s">
        <v>24</v>
      </c>
      <c r="E24" s="34"/>
      <c r="F24" s="35">
        <f>C24*E24</f>
        <v>0</v>
      </c>
      <c r="G24" s="31"/>
    </row>
    <row r="25" spans="1:64" ht="13.15" customHeight="1" x14ac:dyDescent="0.25">
      <c r="A25" s="74" t="s">
        <v>42</v>
      </c>
      <c r="B25" s="37" t="s">
        <v>28</v>
      </c>
      <c r="C25" s="47">
        <v>6</v>
      </c>
      <c r="D25" s="33" t="s">
        <v>29</v>
      </c>
      <c r="E25" s="34">
        <f>SUM(F21:F24)/100</f>
        <v>0</v>
      </c>
      <c r="F25" s="35">
        <f>C25*E25</f>
        <v>0</v>
      </c>
      <c r="G25" s="31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</row>
    <row r="26" spans="1:64" ht="12" customHeight="1" x14ac:dyDescent="0.2">
      <c r="A26" s="75"/>
      <c r="B26" s="129" t="s">
        <v>18</v>
      </c>
      <c r="C26" s="129"/>
      <c r="D26" s="129"/>
      <c r="E26" s="129"/>
      <c r="F26" s="40">
        <f>SUM(F21:F25)</f>
        <v>0</v>
      </c>
      <c r="G26" s="48" t="s">
        <v>19</v>
      </c>
    </row>
    <row r="27" spans="1:64" ht="12" customHeight="1" x14ac:dyDescent="0.2">
      <c r="A27" s="76" t="s">
        <v>43</v>
      </c>
      <c r="B27" s="131" t="s">
        <v>44</v>
      </c>
      <c r="C27" s="131"/>
      <c r="D27" s="131"/>
      <c r="E27" s="131"/>
      <c r="F27" s="131"/>
      <c r="G27" s="131"/>
    </row>
    <row r="28" spans="1:64" ht="12" customHeight="1" x14ac:dyDescent="0.2">
      <c r="A28" s="74" t="s">
        <v>45</v>
      </c>
      <c r="B28" s="49" t="s">
        <v>46</v>
      </c>
      <c r="C28" s="50">
        <f>C24*14</f>
        <v>5530</v>
      </c>
      <c r="D28" s="51" t="s">
        <v>34</v>
      </c>
      <c r="E28" s="52"/>
      <c r="F28" s="53">
        <f>C28*E28</f>
        <v>0</v>
      </c>
      <c r="G28" s="54"/>
    </row>
    <row r="29" spans="1:64" ht="24" x14ac:dyDescent="0.2">
      <c r="A29" s="74" t="s">
        <v>47</v>
      </c>
      <c r="B29" s="25" t="s">
        <v>70</v>
      </c>
      <c r="C29" s="30">
        <f>C24</f>
        <v>395</v>
      </c>
      <c r="D29" s="27" t="s">
        <v>24</v>
      </c>
      <c r="E29" s="34"/>
      <c r="F29" s="35">
        <f>C29*E29</f>
        <v>0</v>
      </c>
      <c r="G29" s="31"/>
    </row>
    <row r="30" spans="1:64" ht="13.15" customHeight="1" x14ac:dyDescent="0.25">
      <c r="A30" s="74" t="s">
        <v>48</v>
      </c>
      <c r="B30" s="37" t="s">
        <v>49</v>
      </c>
      <c r="C30" s="32">
        <v>3</v>
      </c>
      <c r="D30" s="33" t="s">
        <v>29</v>
      </c>
      <c r="E30" s="34">
        <f>SUM(F28:F29)/100</f>
        <v>0</v>
      </c>
      <c r="F30" s="35">
        <f>C30*E30</f>
        <v>0</v>
      </c>
      <c r="G30" s="31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</row>
    <row r="31" spans="1:64" ht="12" customHeight="1" x14ac:dyDescent="0.2">
      <c r="A31" s="75"/>
      <c r="B31" s="129" t="s">
        <v>18</v>
      </c>
      <c r="C31" s="129"/>
      <c r="D31" s="129"/>
      <c r="E31" s="129"/>
      <c r="F31" s="40">
        <f>SUM(F28:F30)</f>
        <v>0</v>
      </c>
      <c r="G31" s="41" t="s">
        <v>19</v>
      </c>
    </row>
    <row r="32" spans="1:64" ht="12" customHeight="1" x14ac:dyDescent="0.2">
      <c r="A32" s="76" t="s">
        <v>50</v>
      </c>
      <c r="B32" s="127" t="s">
        <v>51</v>
      </c>
      <c r="C32" s="127"/>
      <c r="D32" s="127"/>
      <c r="E32" s="127"/>
      <c r="F32" s="127"/>
      <c r="G32" s="127"/>
    </row>
    <row r="33" spans="1:64" ht="13.15" customHeight="1" x14ac:dyDescent="0.2">
      <c r="A33" s="74" t="s">
        <v>52</v>
      </c>
      <c r="B33" s="31" t="s">
        <v>53</v>
      </c>
      <c r="C33" s="32">
        <v>1</v>
      </c>
      <c r="D33" s="33" t="s">
        <v>54</v>
      </c>
      <c r="E33" s="55"/>
      <c r="F33" s="35">
        <f t="shared" ref="F33:F38" si="0">C33*E33</f>
        <v>0</v>
      </c>
      <c r="G33" s="56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</row>
    <row r="34" spans="1:64" ht="13.15" customHeight="1" x14ac:dyDescent="0.2">
      <c r="A34" s="74" t="s">
        <v>55</v>
      </c>
      <c r="B34" s="31" t="s">
        <v>56</v>
      </c>
      <c r="C34" s="32">
        <v>1</v>
      </c>
      <c r="D34" s="33" t="s">
        <v>54</v>
      </c>
      <c r="E34" s="55"/>
      <c r="F34" s="35">
        <f t="shared" si="0"/>
        <v>0</v>
      </c>
      <c r="G34" s="56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64" ht="13.15" customHeight="1" x14ac:dyDescent="0.2">
      <c r="A35" s="74" t="s">
        <v>57</v>
      </c>
      <c r="B35" s="31" t="s">
        <v>58</v>
      </c>
      <c r="C35" s="32">
        <v>1</v>
      </c>
      <c r="D35" s="33" t="s">
        <v>54</v>
      </c>
      <c r="E35" s="55"/>
      <c r="F35" s="35">
        <f t="shared" si="0"/>
        <v>0</v>
      </c>
      <c r="G35" s="56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64" ht="13.15" customHeight="1" x14ac:dyDescent="0.2">
      <c r="A36" s="74" t="s">
        <v>59</v>
      </c>
      <c r="B36" s="31" t="s">
        <v>60</v>
      </c>
      <c r="C36" s="32">
        <v>1</v>
      </c>
      <c r="D36" s="33" t="s">
        <v>54</v>
      </c>
      <c r="E36" s="55"/>
      <c r="F36" s="35">
        <f t="shared" si="0"/>
        <v>0</v>
      </c>
      <c r="G36" s="56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</row>
    <row r="37" spans="1:64" ht="13.15" customHeight="1" x14ac:dyDescent="0.2">
      <c r="A37" s="74" t="s">
        <v>61</v>
      </c>
      <c r="B37" s="31" t="s">
        <v>62</v>
      </c>
      <c r="C37" s="32">
        <v>1</v>
      </c>
      <c r="D37" s="33" t="s">
        <v>54</v>
      </c>
      <c r="E37" s="55"/>
      <c r="F37" s="35">
        <f t="shared" si="0"/>
        <v>0</v>
      </c>
      <c r="G37" s="56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64" ht="13.15" customHeight="1" x14ac:dyDescent="0.2">
      <c r="A38" s="74" t="s">
        <v>63</v>
      </c>
      <c r="B38" s="31" t="s">
        <v>64</v>
      </c>
      <c r="C38" s="32">
        <v>1</v>
      </c>
      <c r="D38" s="33" t="s">
        <v>54</v>
      </c>
      <c r="E38" s="55"/>
      <c r="F38" s="35">
        <f t="shared" si="0"/>
        <v>0</v>
      </c>
      <c r="G38" s="56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</row>
    <row r="39" spans="1:64" ht="12" customHeight="1" x14ac:dyDescent="0.2">
      <c r="A39" s="39"/>
      <c r="B39" s="128" t="s">
        <v>18</v>
      </c>
      <c r="C39" s="128"/>
      <c r="D39" s="128"/>
      <c r="E39" s="128"/>
      <c r="F39" s="58">
        <f>SUM(F33:F38)</f>
        <v>0</v>
      </c>
      <c r="G39" s="59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</row>
    <row r="40" spans="1:64" ht="18" customHeight="1" x14ac:dyDescent="0.25">
      <c r="A40" s="60"/>
      <c r="B40" s="61" t="s">
        <v>65</v>
      </c>
      <c r="C40" s="62"/>
      <c r="D40" s="62"/>
      <c r="E40" s="62"/>
      <c r="F40" s="62"/>
      <c r="G40" s="63"/>
    </row>
    <row r="41" spans="1:64" ht="15" customHeight="1" x14ac:dyDescent="0.2">
      <c r="A41" s="64" t="s">
        <v>16</v>
      </c>
      <c r="B41" s="65" t="s">
        <v>17</v>
      </c>
      <c r="C41" s="66"/>
      <c r="D41" s="66"/>
      <c r="E41" s="66"/>
      <c r="F41" s="84">
        <f>F14</f>
        <v>0</v>
      </c>
      <c r="G41" s="67" t="s">
        <v>19</v>
      </c>
    </row>
    <row r="42" spans="1:64" ht="15" customHeight="1" x14ac:dyDescent="0.2">
      <c r="A42" s="64" t="s">
        <v>20</v>
      </c>
      <c r="B42" s="65" t="s">
        <v>21</v>
      </c>
      <c r="C42" s="66"/>
      <c r="D42" s="66"/>
      <c r="E42" s="66"/>
      <c r="F42" s="83">
        <f>F19</f>
        <v>0</v>
      </c>
      <c r="G42" s="67" t="s">
        <v>19</v>
      </c>
    </row>
    <row r="43" spans="1:64" ht="15" customHeight="1" x14ac:dyDescent="0.2">
      <c r="A43" s="64" t="s">
        <v>30</v>
      </c>
      <c r="B43" s="68" t="s">
        <v>31</v>
      </c>
      <c r="C43" s="66"/>
      <c r="D43" s="66"/>
      <c r="E43" s="66"/>
      <c r="F43" s="83">
        <f>F26</f>
        <v>0</v>
      </c>
      <c r="G43" s="69" t="s">
        <v>19</v>
      </c>
    </row>
    <row r="44" spans="1:64" ht="15" customHeight="1" x14ac:dyDescent="0.2">
      <c r="A44" s="64" t="s">
        <v>43</v>
      </c>
      <c r="B44" s="68" t="s">
        <v>44</v>
      </c>
      <c r="C44" s="66"/>
      <c r="D44" s="66"/>
      <c r="E44" s="66"/>
      <c r="F44" s="83">
        <f>F31</f>
        <v>0</v>
      </c>
      <c r="G44" s="67" t="s">
        <v>19</v>
      </c>
    </row>
    <row r="45" spans="1:64" ht="15" customHeight="1" x14ac:dyDescent="0.2">
      <c r="A45" s="64" t="s">
        <v>50</v>
      </c>
      <c r="B45" s="68" t="s">
        <v>51</v>
      </c>
      <c r="C45" s="66"/>
      <c r="D45" s="66"/>
      <c r="E45" s="66"/>
      <c r="F45" s="85">
        <f>F39</f>
        <v>0</v>
      </c>
      <c r="G45" s="67" t="s">
        <v>19</v>
      </c>
    </row>
    <row r="46" spans="1:64" ht="15" customHeight="1" x14ac:dyDescent="0.2">
      <c r="A46" s="70"/>
      <c r="B46" s="57"/>
      <c r="C46" s="57"/>
      <c r="D46" s="57"/>
      <c r="E46" s="57"/>
      <c r="F46" s="86"/>
      <c r="G46" s="71"/>
    </row>
    <row r="47" spans="1:64" ht="15" customHeight="1" x14ac:dyDescent="0.2">
      <c r="A47" s="70"/>
      <c r="B47" s="72" t="s">
        <v>66</v>
      </c>
      <c r="C47" s="73"/>
      <c r="D47" s="73"/>
      <c r="E47" s="73"/>
      <c r="F47" s="87">
        <f>SUM(F41:F46)</f>
        <v>0</v>
      </c>
      <c r="G47" s="67" t="s">
        <v>19</v>
      </c>
    </row>
  </sheetData>
  <sheetProtection selectLockedCells="1" selectUnlockedCells="1"/>
  <autoFilter ref="A12:G45" xr:uid="{00000000-0009-0000-0000-000000000000}"/>
  <mergeCells count="12">
    <mergeCell ref="A2:A4"/>
    <mergeCell ref="F2:G2"/>
    <mergeCell ref="F3:G3"/>
    <mergeCell ref="F4:G4"/>
    <mergeCell ref="B14:E14"/>
    <mergeCell ref="B32:G32"/>
    <mergeCell ref="B39:E39"/>
    <mergeCell ref="B19:E19"/>
    <mergeCell ref="B20:G20"/>
    <mergeCell ref="B26:E26"/>
    <mergeCell ref="B27:G27"/>
    <mergeCell ref="B31:E31"/>
  </mergeCells>
  <pageMargins left="0.78749999999999998" right="0.78749999999999998" top="0.78749999999999998" bottom="0.78749999999999998" header="0.51181102362204722" footer="0.51181102362204722"/>
  <pageSetup paperSize="9" scale="64" orientation="portrait" useFirstPageNumber="1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47"/>
  <sheetViews>
    <sheetView view="pageBreakPreview" topLeftCell="A16" zoomScale="110" zoomScaleSheetLayoutView="110" workbookViewId="0">
      <selection activeCell="F41" sqref="F41:F47"/>
    </sheetView>
  </sheetViews>
  <sheetFormatPr defaultColWidth="11.5703125" defaultRowHeight="12.75" x14ac:dyDescent="0.2"/>
  <cols>
    <col min="1" max="1" width="7.42578125" customWidth="1"/>
    <col min="2" max="2" width="69.5703125" customWidth="1"/>
    <col min="3" max="3" width="9.7109375" customWidth="1"/>
    <col min="4" max="4" width="4.42578125" customWidth="1"/>
    <col min="5" max="5" width="9.7109375" customWidth="1"/>
    <col min="6" max="6" width="12.7109375" customWidth="1"/>
    <col min="7" max="7" width="21.7109375" customWidth="1"/>
    <col min="8" max="8" width="13.28515625" customWidth="1"/>
    <col min="9" max="64" width="8" customWidth="1"/>
  </cols>
  <sheetData>
    <row r="1" spans="1:7" x14ac:dyDescent="0.2">
      <c r="A1" s="1"/>
      <c r="B1" s="1"/>
      <c r="C1" s="1"/>
      <c r="D1" s="1"/>
      <c r="E1" s="1"/>
      <c r="F1" s="1"/>
      <c r="G1" s="1"/>
    </row>
    <row r="2" spans="1:7" ht="10.9" customHeight="1" x14ac:dyDescent="0.2">
      <c r="A2" s="132"/>
      <c r="B2" s="2"/>
      <c r="C2" s="2"/>
      <c r="D2" s="2"/>
      <c r="E2" s="2"/>
      <c r="F2" s="133" t="s">
        <v>0</v>
      </c>
      <c r="G2" s="133"/>
    </row>
    <row r="3" spans="1:7" ht="10.9" customHeight="1" x14ac:dyDescent="0.2">
      <c r="A3" s="132"/>
      <c r="B3" s="1"/>
      <c r="C3" s="1"/>
      <c r="D3" s="1"/>
      <c r="E3" s="1"/>
      <c r="F3" s="134" t="s">
        <v>1</v>
      </c>
      <c r="G3" s="134"/>
    </row>
    <row r="4" spans="1:7" ht="10.9" customHeight="1" x14ac:dyDescent="0.2">
      <c r="A4" s="132"/>
      <c r="B4" s="3"/>
      <c r="C4" s="3"/>
      <c r="D4" s="3"/>
      <c r="E4" s="4"/>
      <c r="F4" s="135" t="s">
        <v>2</v>
      </c>
      <c r="G4" s="135"/>
    </row>
    <row r="5" spans="1:7" x14ac:dyDescent="0.2">
      <c r="A5" s="5"/>
      <c r="B5" s="1"/>
      <c r="C5" s="1"/>
      <c r="D5" s="1"/>
      <c r="E5" s="1"/>
      <c r="F5" s="6"/>
      <c r="G5" s="7"/>
    </row>
    <row r="6" spans="1:7" x14ac:dyDescent="0.2">
      <c r="A6" s="8" t="s">
        <v>3</v>
      </c>
      <c r="B6" s="9" t="s">
        <v>4</v>
      </c>
      <c r="C6" s="1"/>
      <c r="D6" s="1"/>
      <c r="E6" s="1"/>
      <c r="F6" s="10"/>
      <c r="G6" s="11"/>
    </row>
    <row r="7" spans="1:7" x14ac:dyDescent="0.2">
      <c r="A7" s="5" t="s">
        <v>5</v>
      </c>
      <c r="B7" s="12" t="s">
        <v>6</v>
      </c>
      <c r="C7" s="1"/>
      <c r="D7" s="1"/>
      <c r="E7" s="1"/>
      <c r="F7" s="6"/>
      <c r="G7" s="7"/>
    </row>
    <row r="8" spans="1:7" x14ac:dyDescent="0.2">
      <c r="A8" s="5" t="s">
        <v>7</v>
      </c>
      <c r="B8" s="13" t="s">
        <v>67</v>
      </c>
      <c r="C8" s="1"/>
      <c r="D8" s="1"/>
      <c r="E8" s="1"/>
      <c r="F8" s="6"/>
      <c r="G8" s="7"/>
    </row>
    <row r="9" spans="1:7" x14ac:dyDescent="0.2">
      <c r="A9" s="1"/>
      <c r="B9" s="9"/>
      <c r="C9" s="1"/>
      <c r="D9" s="1"/>
      <c r="E9" s="14"/>
      <c r="F9" s="1"/>
      <c r="G9" s="1"/>
    </row>
    <row r="10" spans="1:7" ht="24" x14ac:dyDescent="0.2">
      <c r="A10" s="15" t="s">
        <v>9</v>
      </c>
      <c r="B10" s="15" t="s">
        <v>10</v>
      </c>
      <c r="C10" s="16" t="s">
        <v>11</v>
      </c>
      <c r="D10" s="15" t="s">
        <v>12</v>
      </c>
      <c r="E10" s="16" t="s">
        <v>13</v>
      </c>
      <c r="F10" s="16" t="s">
        <v>14</v>
      </c>
      <c r="G10" s="15" t="s">
        <v>15</v>
      </c>
    </row>
    <row r="11" spans="1:7" ht="15" customHeight="1" x14ac:dyDescent="0.2">
      <c r="A11" s="17"/>
      <c r="B11" s="17"/>
      <c r="C11" s="17"/>
      <c r="D11" s="17"/>
      <c r="E11" s="17"/>
      <c r="F11" s="17"/>
      <c r="G11" s="17"/>
    </row>
    <row r="12" spans="1:7" ht="12" customHeight="1" x14ac:dyDescent="0.2">
      <c r="A12" s="18" t="s">
        <v>16</v>
      </c>
      <c r="B12" s="19" t="s">
        <v>17</v>
      </c>
      <c r="C12" s="19"/>
      <c r="D12" s="19"/>
      <c r="E12" s="19"/>
      <c r="F12" s="19"/>
      <c r="G12" s="19"/>
    </row>
    <row r="13" spans="1:7" ht="12" customHeight="1" x14ac:dyDescent="0.2">
      <c r="A13" s="18"/>
      <c r="B13" s="19"/>
      <c r="C13" s="19"/>
      <c r="D13" s="19"/>
      <c r="E13" s="19"/>
      <c r="F13" s="19"/>
      <c r="G13" s="19"/>
    </row>
    <row r="14" spans="1:7" ht="12" customHeight="1" x14ac:dyDescent="0.2">
      <c r="A14" s="20"/>
      <c r="B14" s="136" t="s">
        <v>18</v>
      </c>
      <c r="C14" s="136"/>
      <c r="D14" s="136"/>
      <c r="E14" s="136"/>
      <c r="F14" s="21"/>
      <c r="G14" s="22" t="s">
        <v>19</v>
      </c>
    </row>
    <row r="15" spans="1:7" ht="12" customHeight="1" x14ac:dyDescent="0.2">
      <c r="A15" s="18" t="s">
        <v>20</v>
      </c>
      <c r="B15" s="23" t="s">
        <v>21</v>
      </c>
      <c r="C15" s="17"/>
      <c r="D15" s="17"/>
      <c r="E15" s="17"/>
      <c r="F15" s="17"/>
      <c r="G15" s="24"/>
    </row>
    <row r="16" spans="1:7" ht="13.5" customHeight="1" x14ac:dyDescent="0.2">
      <c r="A16" s="74" t="s">
        <v>22</v>
      </c>
      <c r="B16" s="25" t="s">
        <v>23</v>
      </c>
      <c r="C16" s="26">
        <f>C24</f>
        <v>365</v>
      </c>
      <c r="D16" s="27" t="s">
        <v>24</v>
      </c>
      <c r="E16" s="28"/>
      <c r="F16" s="29">
        <f>C16*E16</f>
        <v>0</v>
      </c>
      <c r="G16" s="30"/>
    </row>
    <row r="17" spans="1:64" ht="24" x14ac:dyDescent="0.2">
      <c r="A17" s="74" t="s">
        <v>25</v>
      </c>
      <c r="B17" s="31" t="s">
        <v>26</v>
      </c>
      <c r="C17" s="32">
        <f>C24</f>
        <v>365</v>
      </c>
      <c r="D17" s="33" t="s">
        <v>24</v>
      </c>
      <c r="E17" s="34"/>
      <c r="F17" s="35">
        <f>C17*E17</f>
        <v>0</v>
      </c>
      <c r="G17" s="36" t="s">
        <v>69</v>
      </c>
    </row>
    <row r="18" spans="1:64" ht="13.15" customHeight="1" x14ac:dyDescent="0.25">
      <c r="A18" s="74" t="s">
        <v>27</v>
      </c>
      <c r="B18" s="37" t="s">
        <v>28</v>
      </c>
      <c r="C18" s="32">
        <v>6</v>
      </c>
      <c r="D18" s="33" t="s">
        <v>29</v>
      </c>
      <c r="E18" s="34">
        <f>SUM(F16:F17)/100</f>
        <v>0</v>
      </c>
      <c r="F18" s="35">
        <f>C18*E18</f>
        <v>0</v>
      </c>
      <c r="G18" s="31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</row>
    <row r="19" spans="1:64" ht="12" customHeight="1" x14ac:dyDescent="0.2">
      <c r="A19" s="75"/>
      <c r="B19" s="129" t="s">
        <v>18</v>
      </c>
      <c r="C19" s="129"/>
      <c r="D19" s="129"/>
      <c r="E19" s="129"/>
      <c r="F19" s="40">
        <f>SUM(F16:F18)</f>
        <v>0</v>
      </c>
      <c r="G19" s="41" t="s">
        <v>19</v>
      </c>
    </row>
    <row r="20" spans="1:64" ht="12" customHeight="1" x14ac:dyDescent="0.2">
      <c r="A20" s="76" t="s">
        <v>30</v>
      </c>
      <c r="B20" s="130" t="s">
        <v>31</v>
      </c>
      <c r="C20" s="130"/>
      <c r="D20" s="130"/>
      <c r="E20" s="130"/>
      <c r="F20" s="130"/>
      <c r="G20" s="130"/>
    </row>
    <row r="21" spans="1:64" ht="25.35" customHeight="1" x14ac:dyDescent="0.2">
      <c r="A21" s="74" t="s">
        <v>32</v>
      </c>
      <c r="B21" s="36" t="s">
        <v>33</v>
      </c>
      <c r="C21" s="32">
        <f>C24*14</f>
        <v>5110</v>
      </c>
      <c r="D21" s="42" t="s">
        <v>34</v>
      </c>
      <c r="E21" s="34"/>
      <c r="F21" s="35">
        <f>C21*E21</f>
        <v>0</v>
      </c>
      <c r="G21" s="31" t="s">
        <v>35</v>
      </c>
    </row>
    <row r="22" spans="1:64" x14ac:dyDescent="0.2">
      <c r="A22" s="74" t="s">
        <v>36</v>
      </c>
      <c r="B22" s="36" t="s">
        <v>37</v>
      </c>
      <c r="C22" s="32">
        <f>C24</f>
        <v>365</v>
      </c>
      <c r="D22" s="42" t="s">
        <v>24</v>
      </c>
      <c r="E22" s="34"/>
      <c r="F22" s="35">
        <f>C22*E22</f>
        <v>0</v>
      </c>
      <c r="G22" s="31"/>
    </row>
    <row r="23" spans="1:64" ht="13.15" customHeight="1" x14ac:dyDescent="0.2">
      <c r="A23" s="74" t="s">
        <v>38</v>
      </c>
      <c r="B23" s="43" t="s">
        <v>39</v>
      </c>
      <c r="C23" s="44">
        <f>C24</f>
        <v>365</v>
      </c>
      <c r="D23" s="45" t="s">
        <v>24</v>
      </c>
      <c r="E23" s="46"/>
      <c r="F23" s="35">
        <f>C23*E23</f>
        <v>0</v>
      </c>
      <c r="G23" s="43"/>
    </row>
    <row r="24" spans="1:64" ht="13.15" customHeight="1" x14ac:dyDescent="0.2">
      <c r="A24" s="74" t="s">
        <v>40</v>
      </c>
      <c r="B24" s="31" t="s">
        <v>41</v>
      </c>
      <c r="C24" s="32">
        <v>365</v>
      </c>
      <c r="D24" s="42" t="s">
        <v>24</v>
      </c>
      <c r="E24" s="34"/>
      <c r="F24" s="35">
        <f>C24*E24</f>
        <v>0</v>
      </c>
      <c r="G24" s="31"/>
    </row>
    <row r="25" spans="1:64" ht="13.15" customHeight="1" x14ac:dyDescent="0.25">
      <c r="A25" s="74" t="s">
        <v>42</v>
      </c>
      <c r="B25" s="37" t="s">
        <v>28</v>
      </c>
      <c r="C25" s="47">
        <v>6</v>
      </c>
      <c r="D25" s="33" t="s">
        <v>29</v>
      </c>
      <c r="E25" s="34">
        <f>SUM(F21:F24)/100</f>
        <v>0</v>
      </c>
      <c r="F25" s="35">
        <f>C25*E25</f>
        <v>0</v>
      </c>
      <c r="G25" s="31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</row>
    <row r="26" spans="1:64" ht="12" customHeight="1" x14ac:dyDescent="0.2">
      <c r="A26" s="75"/>
      <c r="B26" s="129" t="s">
        <v>18</v>
      </c>
      <c r="C26" s="129"/>
      <c r="D26" s="129"/>
      <c r="E26" s="129"/>
      <c r="F26" s="40">
        <f>SUM(F21:F25)</f>
        <v>0</v>
      </c>
      <c r="G26" s="48" t="s">
        <v>19</v>
      </c>
    </row>
    <row r="27" spans="1:64" ht="12" customHeight="1" x14ac:dyDescent="0.2">
      <c r="A27" s="76" t="s">
        <v>43</v>
      </c>
      <c r="B27" s="131" t="s">
        <v>44</v>
      </c>
      <c r="C27" s="131"/>
      <c r="D27" s="131"/>
      <c r="E27" s="131"/>
      <c r="F27" s="131"/>
      <c r="G27" s="131"/>
    </row>
    <row r="28" spans="1:64" ht="12" customHeight="1" x14ac:dyDescent="0.2">
      <c r="A28" s="74" t="s">
        <v>45</v>
      </c>
      <c r="B28" s="49" t="s">
        <v>46</v>
      </c>
      <c r="C28" s="50">
        <f>C24*14</f>
        <v>5110</v>
      </c>
      <c r="D28" s="51" t="s">
        <v>34</v>
      </c>
      <c r="E28" s="52"/>
      <c r="F28" s="53">
        <f>C28*E28</f>
        <v>0</v>
      </c>
      <c r="G28" s="54"/>
    </row>
    <row r="29" spans="1:64" ht="24" x14ac:dyDescent="0.2">
      <c r="A29" s="74" t="s">
        <v>47</v>
      </c>
      <c r="B29" s="25" t="s">
        <v>70</v>
      </c>
      <c r="C29" s="30">
        <f>C24</f>
        <v>365</v>
      </c>
      <c r="D29" s="27" t="s">
        <v>24</v>
      </c>
      <c r="E29" s="34"/>
      <c r="F29" s="35">
        <f>C29*E29</f>
        <v>0</v>
      </c>
      <c r="G29" s="31"/>
    </row>
    <row r="30" spans="1:64" ht="13.15" customHeight="1" x14ac:dyDescent="0.25">
      <c r="A30" s="74" t="s">
        <v>48</v>
      </c>
      <c r="B30" s="37" t="s">
        <v>49</v>
      </c>
      <c r="C30" s="32">
        <v>3</v>
      </c>
      <c r="D30" s="33" t="s">
        <v>29</v>
      </c>
      <c r="E30" s="34">
        <f>SUM(F28:F29)/100</f>
        <v>0</v>
      </c>
      <c r="F30" s="35">
        <f>C30*E30</f>
        <v>0</v>
      </c>
      <c r="G30" s="31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</row>
    <row r="31" spans="1:64" ht="12" customHeight="1" x14ac:dyDescent="0.2">
      <c r="A31" s="75"/>
      <c r="B31" s="129" t="s">
        <v>18</v>
      </c>
      <c r="C31" s="129"/>
      <c r="D31" s="129"/>
      <c r="E31" s="129"/>
      <c r="F31" s="40">
        <f>SUM(F28:F30)</f>
        <v>0</v>
      </c>
      <c r="G31" s="41" t="s">
        <v>19</v>
      </c>
    </row>
    <row r="32" spans="1:64" ht="12" customHeight="1" x14ac:dyDescent="0.2">
      <c r="A32" s="76" t="s">
        <v>50</v>
      </c>
      <c r="B32" s="127" t="s">
        <v>51</v>
      </c>
      <c r="C32" s="127"/>
      <c r="D32" s="127"/>
      <c r="E32" s="127"/>
      <c r="F32" s="127"/>
      <c r="G32" s="127"/>
    </row>
    <row r="33" spans="1:64" ht="13.15" customHeight="1" x14ac:dyDescent="0.2">
      <c r="A33" s="74" t="s">
        <v>52</v>
      </c>
      <c r="B33" s="31" t="s">
        <v>53</v>
      </c>
      <c r="C33" s="32">
        <v>1</v>
      </c>
      <c r="D33" s="33" t="s">
        <v>54</v>
      </c>
      <c r="E33" s="55"/>
      <c r="F33" s="35">
        <f t="shared" ref="F33:F38" si="0">C33*E33</f>
        <v>0</v>
      </c>
      <c r="G33" s="56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</row>
    <row r="34" spans="1:64" ht="13.15" customHeight="1" x14ac:dyDescent="0.2">
      <c r="A34" s="74" t="s">
        <v>55</v>
      </c>
      <c r="B34" s="31" t="s">
        <v>56</v>
      </c>
      <c r="C34" s="32">
        <v>1</v>
      </c>
      <c r="D34" s="33" t="s">
        <v>54</v>
      </c>
      <c r="E34" s="55"/>
      <c r="F34" s="35">
        <f t="shared" si="0"/>
        <v>0</v>
      </c>
      <c r="G34" s="56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64" ht="13.15" customHeight="1" x14ac:dyDescent="0.2">
      <c r="A35" s="74" t="s">
        <v>57</v>
      </c>
      <c r="B35" s="31" t="s">
        <v>58</v>
      </c>
      <c r="C35" s="32">
        <v>1</v>
      </c>
      <c r="D35" s="33" t="s">
        <v>54</v>
      </c>
      <c r="E35" s="55"/>
      <c r="F35" s="35">
        <f t="shared" si="0"/>
        <v>0</v>
      </c>
      <c r="G35" s="56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64" ht="13.15" customHeight="1" x14ac:dyDescent="0.2">
      <c r="A36" s="74" t="s">
        <v>59</v>
      </c>
      <c r="B36" s="31" t="s">
        <v>60</v>
      </c>
      <c r="C36" s="32">
        <v>1</v>
      </c>
      <c r="D36" s="33" t="s">
        <v>54</v>
      </c>
      <c r="E36" s="55"/>
      <c r="F36" s="35">
        <f t="shared" si="0"/>
        <v>0</v>
      </c>
      <c r="G36" s="56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</row>
    <row r="37" spans="1:64" ht="13.15" customHeight="1" x14ac:dyDescent="0.2">
      <c r="A37" s="74" t="s">
        <v>61</v>
      </c>
      <c r="B37" s="31" t="s">
        <v>62</v>
      </c>
      <c r="C37" s="32">
        <v>1</v>
      </c>
      <c r="D37" s="33" t="s">
        <v>54</v>
      </c>
      <c r="E37" s="55"/>
      <c r="F37" s="35">
        <f t="shared" si="0"/>
        <v>0</v>
      </c>
      <c r="G37" s="56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64" ht="13.15" customHeight="1" x14ac:dyDescent="0.2">
      <c r="A38" s="74" t="s">
        <v>63</v>
      </c>
      <c r="B38" s="31" t="s">
        <v>64</v>
      </c>
      <c r="C38" s="32">
        <v>1</v>
      </c>
      <c r="D38" s="33" t="s">
        <v>54</v>
      </c>
      <c r="E38" s="55"/>
      <c r="F38" s="35">
        <f t="shared" si="0"/>
        <v>0</v>
      </c>
      <c r="G38" s="56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</row>
    <row r="39" spans="1:64" ht="12" customHeight="1" x14ac:dyDescent="0.2">
      <c r="A39" s="39"/>
      <c r="B39" s="128" t="s">
        <v>18</v>
      </c>
      <c r="C39" s="128"/>
      <c r="D39" s="128"/>
      <c r="E39" s="128"/>
      <c r="F39" s="58">
        <f>SUM(F33:F38)</f>
        <v>0</v>
      </c>
      <c r="G39" s="59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</row>
    <row r="40" spans="1:64" ht="18" customHeight="1" x14ac:dyDescent="0.25">
      <c r="A40" s="60"/>
      <c r="B40" s="61" t="s">
        <v>65</v>
      </c>
      <c r="C40" s="62"/>
      <c r="D40" s="62"/>
      <c r="E40" s="62"/>
      <c r="F40" s="62"/>
      <c r="G40" s="63"/>
    </row>
    <row r="41" spans="1:64" ht="15" customHeight="1" x14ac:dyDescent="0.2">
      <c r="A41" s="64" t="s">
        <v>16</v>
      </c>
      <c r="B41" s="65" t="s">
        <v>17</v>
      </c>
      <c r="C41" s="66"/>
      <c r="D41" s="66"/>
      <c r="E41" s="66"/>
      <c r="F41" s="84">
        <f>F14</f>
        <v>0</v>
      </c>
      <c r="G41" s="67" t="s">
        <v>19</v>
      </c>
    </row>
    <row r="42" spans="1:64" ht="15" customHeight="1" x14ac:dyDescent="0.2">
      <c r="A42" s="64" t="s">
        <v>20</v>
      </c>
      <c r="B42" s="65" t="s">
        <v>21</v>
      </c>
      <c r="C42" s="66"/>
      <c r="D42" s="66"/>
      <c r="E42" s="66"/>
      <c r="F42" s="83">
        <f>F19</f>
        <v>0</v>
      </c>
      <c r="G42" s="67" t="s">
        <v>19</v>
      </c>
    </row>
    <row r="43" spans="1:64" ht="15" customHeight="1" x14ac:dyDescent="0.2">
      <c r="A43" s="64" t="s">
        <v>30</v>
      </c>
      <c r="B43" s="68" t="s">
        <v>31</v>
      </c>
      <c r="C43" s="66"/>
      <c r="D43" s="66"/>
      <c r="E43" s="66"/>
      <c r="F43" s="83">
        <f>F26</f>
        <v>0</v>
      </c>
      <c r="G43" s="69" t="s">
        <v>19</v>
      </c>
    </row>
    <row r="44" spans="1:64" ht="15" customHeight="1" x14ac:dyDescent="0.2">
      <c r="A44" s="64" t="s">
        <v>43</v>
      </c>
      <c r="B44" s="68" t="s">
        <v>44</v>
      </c>
      <c r="C44" s="66"/>
      <c r="D44" s="66"/>
      <c r="E44" s="66"/>
      <c r="F44" s="83">
        <f>F31</f>
        <v>0</v>
      </c>
      <c r="G44" s="67" t="s">
        <v>19</v>
      </c>
    </row>
    <row r="45" spans="1:64" ht="15" customHeight="1" x14ac:dyDescent="0.2">
      <c r="A45" s="64" t="s">
        <v>50</v>
      </c>
      <c r="B45" s="68" t="s">
        <v>51</v>
      </c>
      <c r="C45" s="66"/>
      <c r="D45" s="66"/>
      <c r="E45" s="66"/>
      <c r="F45" s="85">
        <f>F39</f>
        <v>0</v>
      </c>
      <c r="G45" s="67" t="s">
        <v>19</v>
      </c>
    </row>
    <row r="46" spans="1:64" ht="15" customHeight="1" x14ac:dyDescent="0.2">
      <c r="A46" s="70"/>
      <c r="B46" s="57"/>
      <c r="C46" s="57"/>
      <c r="D46" s="57"/>
      <c r="E46" s="57"/>
      <c r="F46" s="86"/>
      <c r="G46" s="71"/>
    </row>
    <row r="47" spans="1:64" ht="15" customHeight="1" x14ac:dyDescent="0.2">
      <c r="A47" s="70"/>
      <c r="B47" s="72" t="s">
        <v>66</v>
      </c>
      <c r="C47" s="73"/>
      <c r="D47" s="73"/>
      <c r="E47" s="73"/>
      <c r="F47" s="87">
        <f>SUM(F41:F46)</f>
        <v>0</v>
      </c>
      <c r="G47" s="67" t="s">
        <v>19</v>
      </c>
    </row>
  </sheetData>
  <sheetProtection selectLockedCells="1" selectUnlockedCells="1"/>
  <autoFilter ref="A12:G45" xr:uid="{00000000-0009-0000-0000-000001000000}"/>
  <mergeCells count="12">
    <mergeCell ref="A2:A4"/>
    <mergeCell ref="F2:G2"/>
    <mergeCell ref="F3:G3"/>
    <mergeCell ref="F4:G4"/>
    <mergeCell ref="B14:E14"/>
    <mergeCell ref="B32:G32"/>
    <mergeCell ref="B39:E39"/>
    <mergeCell ref="B19:E19"/>
    <mergeCell ref="B20:G20"/>
    <mergeCell ref="B26:E26"/>
    <mergeCell ref="B27:G27"/>
    <mergeCell ref="B31:E31"/>
  </mergeCells>
  <pageMargins left="0.78749999999999998" right="0.78749999999999998" top="0.78749999999999998" bottom="0.78749999999999998" header="0.51181102362204722" footer="0.51181102362204722"/>
  <pageSetup paperSize="9" scale="64" firstPageNumber="0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L47"/>
  <sheetViews>
    <sheetView view="pageBreakPreview" topLeftCell="A13" zoomScale="110" zoomScaleSheetLayoutView="110" workbookViewId="0">
      <selection activeCell="F41" sqref="F41:F47"/>
    </sheetView>
  </sheetViews>
  <sheetFormatPr defaultColWidth="11.5703125" defaultRowHeight="12.75" x14ac:dyDescent="0.2"/>
  <cols>
    <col min="1" max="1" width="7.42578125" customWidth="1"/>
    <col min="2" max="2" width="69.5703125" customWidth="1"/>
    <col min="3" max="3" width="9.7109375" customWidth="1"/>
    <col min="4" max="4" width="4.42578125" customWidth="1"/>
    <col min="5" max="5" width="9.7109375" customWidth="1"/>
    <col min="6" max="6" width="12.7109375" customWidth="1"/>
    <col min="7" max="7" width="21.7109375" customWidth="1"/>
    <col min="8" max="8" width="13.28515625" customWidth="1"/>
    <col min="9" max="64" width="8" customWidth="1"/>
  </cols>
  <sheetData>
    <row r="1" spans="1:7" x14ac:dyDescent="0.2">
      <c r="A1" s="1"/>
      <c r="B1" s="1"/>
      <c r="C1" s="1"/>
      <c r="D1" s="1"/>
      <c r="E1" s="1"/>
      <c r="F1" s="1"/>
      <c r="G1" s="1"/>
    </row>
    <row r="2" spans="1:7" ht="10.9" customHeight="1" x14ac:dyDescent="0.2">
      <c r="A2" s="132"/>
      <c r="B2" s="2"/>
      <c r="C2" s="2"/>
      <c r="D2" s="2"/>
      <c r="E2" s="2"/>
      <c r="F2" s="133" t="s">
        <v>0</v>
      </c>
      <c r="G2" s="133"/>
    </row>
    <row r="3" spans="1:7" ht="10.9" customHeight="1" x14ac:dyDescent="0.2">
      <c r="A3" s="132"/>
      <c r="B3" s="1"/>
      <c r="C3" s="1"/>
      <c r="D3" s="1"/>
      <c r="E3" s="1"/>
      <c r="F3" s="134" t="s">
        <v>1</v>
      </c>
      <c r="G3" s="134"/>
    </row>
    <row r="4" spans="1:7" ht="10.9" customHeight="1" x14ac:dyDescent="0.2">
      <c r="A4" s="132"/>
      <c r="B4" s="3"/>
      <c r="C4" s="3"/>
      <c r="D4" s="3"/>
      <c r="E4" s="4"/>
      <c r="F4" s="135" t="s">
        <v>2</v>
      </c>
      <c r="G4" s="135"/>
    </row>
    <row r="5" spans="1:7" x14ac:dyDescent="0.2">
      <c r="A5" s="5"/>
      <c r="B5" s="1"/>
      <c r="C5" s="1"/>
      <c r="D5" s="1"/>
      <c r="E5" s="1"/>
      <c r="F5" s="6"/>
      <c r="G5" s="7"/>
    </row>
    <row r="6" spans="1:7" x14ac:dyDescent="0.2">
      <c r="A6" s="8" t="s">
        <v>3</v>
      </c>
      <c r="B6" s="9" t="s">
        <v>4</v>
      </c>
      <c r="C6" s="1"/>
      <c r="D6" s="1"/>
      <c r="E6" s="1"/>
      <c r="F6" s="10"/>
      <c r="G6" s="11"/>
    </row>
    <row r="7" spans="1:7" x14ac:dyDescent="0.2">
      <c r="A7" s="5" t="s">
        <v>5</v>
      </c>
      <c r="B7" s="12" t="s">
        <v>6</v>
      </c>
      <c r="C7" s="1"/>
      <c r="D7" s="1"/>
      <c r="E7" s="1"/>
      <c r="F7" s="6"/>
      <c r="G7" s="7"/>
    </row>
    <row r="8" spans="1:7" x14ac:dyDescent="0.2">
      <c r="A8" s="5" t="s">
        <v>7</v>
      </c>
      <c r="B8" s="13" t="s">
        <v>68</v>
      </c>
      <c r="C8" s="1"/>
      <c r="D8" s="1"/>
      <c r="E8" s="1"/>
      <c r="F8" s="6"/>
      <c r="G8" s="7"/>
    </row>
    <row r="9" spans="1:7" x14ac:dyDescent="0.2">
      <c r="A9" s="1"/>
      <c r="B9" s="9"/>
      <c r="C9" s="1"/>
      <c r="D9" s="1"/>
      <c r="E9" s="14"/>
      <c r="F9" s="1"/>
      <c r="G9" s="1"/>
    </row>
    <row r="10" spans="1:7" ht="24" x14ac:dyDescent="0.2">
      <c r="A10" s="15" t="s">
        <v>9</v>
      </c>
      <c r="B10" s="15" t="s">
        <v>10</v>
      </c>
      <c r="C10" s="16" t="s">
        <v>11</v>
      </c>
      <c r="D10" s="15" t="s">
        <v>12</v>
      </c>
      <c r="E10" s="16" t="s">
        <v>13</v>
      </c>
      <c r="F10" s="16" t="s">
        <v>14</v>
      </c>
      <c r="G10" s="15" t="s">
        <v>15</v>
      </c>
    </row>
    <row r="11" spans="1:7" ht="15" customHeight="1" x14ac:dyDescent="0.2">
      <c r="A11" s="17"/>
      <c r="B11" s="17"/>
      <c r="C11" s="17"/>
      <c r="D11" s="17"/>
      <c r="E11" s="17"/>
      <c r="F11" s="17"/>
      <c r="G11" s="17"/>
    </row>
    <row r="12" spans="1:7" ht="12" customHeight="1" x14ac:dyDescent="0.2">
      <c r="A12" s="18" t="s">
        <v>16</v>
      </c>
      <c r="B12" s="19" t="s">
        <v>17</v>
      </c>
      <c r="C12" s="19"/>
      <c r="D12" s="19"/>
      <c r="E12" s="19"/>
      <c r="F12" s="19"/>
      <c r="G12" s="19"/>
    </row>
    <row r="13" spans="1:7" ht="12" customHeight="1" x14ac:dyDescent="0.2">
      <c r="A13" s="18"/>
      <c r="B13" s="19"/>
      <c r="C13" s="19"/>
      <c r="D13" s="19"/>
      <c r="E13" s="19"/>
      <c r="F13" s="19"/>
      <c r="G13" s="19"/>
    </row>
    <row r="14" spans="1:7" ht="12" customHeight="1" x14ac:dyDescent="0.2">
      <c r="A14" s="20"/>
      <c r="B14" s="136" t="s">
        <v>18</v>
      </c>
      <c r="C14" s="136"/>
      <c r="D14" s="136"/>
      <c r="E14" s="136"/>
      <c r="F14" s="21"/>
      <c r="G14" s="22" t="s">
        <v>19</v>
      </c>
    </row>
    <row r="15" spans="1:7" ht="12" customHeight="1" x14ac:dyDescent="0.2">
      <c r="A15" s="18" t="s">
        <v>20</v>
      </c>
      <c r="B15" s="23" t="s">
        <v>21</v>
      </c>
      <c r="C15" s="17"/>
      <c r="D15" s="17"/>
      <c r="E15" s="17"/>
      <c r="F15" s="17"/>
      <c r="G15" s="24"/>
    </row>
    <row r="16" spans="1:7" ht="13.5" customHeight="1" x14ac:dyDescent="0.2">
      <c r="A16" s="74" t="s">
        <v>22</v>
      </c>
      <c r="B16" s="25" t="s">
        <v>23</v>
      </c>
      <c r="C16" s="26">
        <f>C24</f>
        <v>163</v>
      </c>
      <c r="D16" s="27" t="s">
        <v>24</v>
      </c>
      <c r="E16" s="28"/>
      <c r="F16" s="29">
        <f>C16*E16</f>
        <v>0</v>
      </c>
      <c r="G16" s="30"/>
    </row>
    <row r="17" spans="1:64" ht="24" x14ac:dyDescent="0.2">
      <c r="A17" s="74" t="s">
        <v>25</v>
      </c>
      <c r="B17" s="31" t="s">
        <v>26</v>
      </c>
      <c r="C17" s="32">
        <f>C24</f>
        <v>163</v>
      </c>
      <c r="D17" s="33" t="s">
        <v>24</v>
      </c>
      <c r="E17" s="34"/>
      <c r="F17" s="35">
        <f>C17*E17</f>
        <v>0</v>
      </c>
      <c r="G17" s="36" t="s">
        <v>69</v>
      </c>
    </row>
    <row r="18" spans="1:64" ht="13.15" customHeight="1" x14ac:dyDescent="0.25">
      <c r="A18" s="74" t="s">
        <v>27</v>
      </c>
      <c r="B18" s="37" t="s">
        <v>28</v>
      </c>
      <c r="C18" s="32">
        <v>6</v>
      </c>
      <c r="D18" s="33" t="s">
        <v>29</v>
      </c>
      <c r="E18" s="34">
        <f>SUM(F16:F17)/100</f>
        <v>0</v>
      </c>
      <c r="F18" s="35">
        <f>C18*E18</f>
        <v>0</v>
      </c>
      <c r="G18" s="31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</row>
    <row r="19" spans="1:64" ht="12" customHeight="1" x14ac:dyDescent="0.2">
      <c r="A19" s="75"/>
      <c r="B19" s="129" t="s">
        <v>18</v>
      </c>
      <c r="C19" s="129"/>
      <c r="D19" s="129"/>
      <c r="E19" s="129"/>
      <c r="F19" s="40">
        <f>SUM(F16:F18)</f>
        <v>0</v>
      </c>
      <c r="G19" s="41" t="s">
        <v>19</v>
      </c>
    </row>
    <row r="20" spans="1:64" ht="12" customHeight="1" x14ac:dyDescent="0.2">
      <c r="A20" s="76" t="s">
        <v>30</v>
      </c>
      <c r="B20" s="130" t="s">
        <v>31</v>
      </c>
      <c r="C20" s="130"/>
      <c r="D20" s="130"/>
      <c r="E20" s="130"/>
      <c r="F20" s="130"/>
      <c r="G20" s="130"/>
    </row>
    <row r="21" spans="1:64" ht="13.9" customHeight="1" x14ac:dyDescent="0.2">
      <c r="A21" s="74" t="s">
        <v>32</v>
      </c>
      <c r="B21" s="36" t="s">
        <v>33</v>
      </c>
      <c r="C21" s="32">
        <f>C24*14</f>
        <v>2282</v>
      </c>
      <c r="D21" s="42" t="s">
        <v>34</v>
      </c>
      <c r="E21" s="34"/>
      <c r="F21" s="35">
        <f>C21*E21</f>
        <v>0</v>
      </c>
      <c r="G21" s="31" t="s">
        <v>35</v>
      </c>
    </row>
    <row r="22" spans="1:64" x14ac:dyDescent="0.2">
      <c r="A22" s="74" t="s">
        <v>36</v>
      </c>
      <c r="B22" s="36" t="s">
        <v>37</v>
      </c>
      <c r="C22" s="32">
        <f>C24</f>
        <v>163</v>
      </c>
      <c r="D22" s="42" t="s">
        <v>24</v>
      </c>
      <c r="E22" s="34"/>
      <c r="F22" s="35">
        <f>C22*E22</f>
        <v>0</v>
      </c>
      <c r="G22" s="31"/>
    </row>
    <row r="23" spans="1:64" ht="13.15" customHeight="1" x14ac:dyDescent="0.2">
      <c r="A23" s="74" t="s">
        <v>38</v>
      </c>
      <c r="B23" s="43" t="s">
        <v>39</v>
      </c>
      <c r="C23" s="44">
        <f>C24</f>
        <v>163</v>
      </c>
      <c r="D23" s="45" t="s">
        <v>24</v>
      </c>
      <c r="E23" s="46"/>
      <c r="F23" s="35">
        <f>C23*E23</f>
        <v>0</v>
      </c>
      <c r="G23" s="43"/>
    </row>
    <row r="24" spans="1:64" ht="13.15" customHeight="1" x14ac:dyDescent="0.2">
      <c r="A24" s="74" t="s">
        <v>40</v>
      </c>
      <c r="B24" s="31" t="s">
        <v>41</v>
      </c>
      <c r="C24" s="32">
        <v>163</v>
      </c>
      <c r="D24" s="42" t="s">
        <v>24</v>
      </c>
      <c r="E24" s="34"/>
      <c r="F24" s="35">
        <f>C24*E24</f>
        <v>0</v>
      </c>
      <c r="G24" s="31"/>
    </row>
    <row r="25" spans="1:64" ht="13.15" customHeight="1" x14ac:dyDescent="0.25">
      <c r="A25" s="74" t="s">
        <v>42</v>
      </c>
      <c r="B25" s="37" t="s">
        <v>28</v>
      </c>
      <c r="C25" s="47">
        <v>6</v>
      </c>
      <c r="D25" s="33" t="s">
        <v>29</v>
      </c>
      <c r="E25" s="34">
        <f>SUM(F21:F24)/100</f>
        <v>0</v>
      </c>
      <c r="F25" s="35">
        <f>C25*E25</f>
        <v>0</v>
      </c>
      <c r="G25" s="31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</row>
    <row r="26" spans="1:64" ht="12" customHeight="1" x14ac:dyDescent="0.2">
      <c r="A26" s="75"/>
      <c r="B26" s="129" t="s">
        <v>18</v>
      </c>
      <c r="C26" s="129"/>
      <c r="D26" s="129"/>
      <c r="E26" s="129"/>
      <c r="F26" s="40">
        <f>SUM(F21:F25)</f>
        <v>0</v>
      </c>
      <c r="G26" s="48" t="s">
        <v>19</v>
      </c>
    </row>
    <row r="27" spans="1:64" ht="12" customHeight="1" x14ac:dyDescent="0.2">
      <c r="A27" s="76" t="s">
        <v>43</v>
      </c>
      <c r="B27" s="131" t="s">
        <v>44</v>
      </c>
      <c r="C27" s="131"/>
      <c r="D27" s="131"/>
      <c r="E27" s="131"/>
      <c r="F27" s="131"/>
      <c r="G27" s="131"/>
    </row>
    <row r="28" spans="1:64" ht="12" customHeight="1" x14ac:dyDescent="0.2">
      <c r="A28" s="74" t="s">
        <v>45</v>
      </c>
      <c r="B28" s="49" t="s">
        <v>46</v>
      </c>
      <c r="C28" s="50">
        <f>C24*14</f>
        <v>2282</v>
      </c>
      <c r="D28" s="51" t="s">
        <v>34</v>
      </c>
      <c r="E28" s="52"/>
      <c r="F28" s="53">
        <f>C28*E28</f>
        <v>0</v>
      </c>
      <c r="G28" s="54"/>
    </row>
    <row r="29" spans="1:64" ht="24" x14ac:dyDescent="0.2">
      <c r="A29" s="74" t="s">
        <v>47</v>
      </c>
      <c r="B29" s="25" t="s">
        <v>70</v>
      </c>
      <c r="C29" s="30">
        <f>C24</f>
        <v>163</v>
      </c>
      <c r="D29" s="27" t="s">
        <v>24</v>
      </c>
      <c r="E29" s="34"/>
      <c r="F29" s="35">
        <f>C29*E29</f>
        <v>0</v>
      </c>
      <c r="G29" s="31"/>
    </row>
    <row r="30" spans="1:64" ht="13.15" customHeight="1" x14ac:dyDescent="0.25">
      <c r="A30" s="74" t="s">
        <v>48</v>
      </c>
      <c r="B30" s="37" t="s">
        <v>49</v>
      </c>
      <c r="C30" s="32">
        <v>3</v>
      </c>
      <c r="D30" s="33" t="s">
        <v>29</v>
      </c>
      <c r="E30" s="34">
        <f>SUM(F28:F29)/100</f>
        <v>0</v>
      </c>
      <c r="F30" s="35">
        <f>C30*E30</f>
        <v>0</v>
      </c>
      <c r="G30" s="31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</row>
    <row r="31" spans="1:64" ht="12" customHeight="1" x14ac:dyDescent="0.2">
      <c r="A31" s="75"/>
      <c r="B31" s="129" t="s">
        <v>18</v>
      </c>
      <c r="C31" s="129"/>
      <c r="D31" s="129"/>
      <c r="E31" s="129"/>
      <c r="F31" s="40">
        <f>SUM(F28:F30)</f>
        <v>0</v>
      </c>
      <c r="G31" s="41" t="s">
        <v>19</v>
      </c>
    </row>
    <row r="32" spans="1:64" ht="12" customHeight="1" x14ac:dyDescent="0.2">
      <c r="A32" s="76" t="s">
        <v>50</v>
      </c>
      <c r="B32" s="127" t="s">
        <v>51</v>
      </c>
      <c r="C32" s="127"/>
      <c r="D32" s="127"/>
      <c r="E32" s="127"/>
      <c r="F32" s="127"/>
      <c r="G32" s="127"/>
    </row>
    <row r="33" spans="1:64" ht="13.15" customHeight="1" x14ac:dyDescent="0.2">
      <c r="A33" s="74" t="s">
        <v>52</v>
      </c>
      <c r="B33" s="31" t="s">
        <v>53</v>
      </c>
      <c r="C33" s="32">
        <v>1</v>
      </c>
      <c r="D33" s="33" t="s">
        <v>54</v>
      </c>
      <c r="E33" s="55"/>
      <c r="F33" s="35">
        <f t="shared" ref="F33:F38" si="0">C33*E33</f>
        <v>0</v>
      </c>
      <c r="G33" s="56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</row>
    <row r="34" spans="1:64" ht="13.15" customHeight="1" x14ac:dyDescent="0.2">
      <c r="A34" s="74" t="s">
        <v>55</v>
      </c>
      <c r="B34" s="31" t="s">
        <v>56</v>
      </c>
      <c r="C34" s="32">
        <v>1</v>
      </c>
      <c r="D34" s="33" t="s">
        <v>54</v>
      </c>
      <c r="E34" s="55"/>
      <c r="F34" s="35">
        <f t="shared" si="0"/>
        <v>0</v>
      </c>
      <c r="G34" s="56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64" ht="13.15" customHeight="1" x14ac:dyDescent="0.2">
      <c r="A35" s="74" t="s">
        <v>57</v>
      </c>
      <c r="B35" s="31" t="s">
        <v>58</v>
      </c>
      <c r="C35" s="32">
        <v>1</v>
      </c>
      <c r="D35" s="33" t="s">
        <v>54</v>
      </c>
      <c r="E35" s="55"/>
      <c r="F35" s="35">
        <f t="shared" si="0"/>
        <v>0</v>
      </c>
      <c r="G35" s="56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64" ht="13.15" customHeight="1" x14ac:dyDescent="0.2">
      <c r="A36" s="74" t="s">
        <v>59</v>
      </c>
      <c r="B36" s="31" t="s">
        <v>60</v>
      </c>
      <c r="C36" s="32">
        <v>1</v>
      </c>
      <c r="D36" s="33" t="s">
        <v>54</v>
      </c>
      <c r="E36" s="55"/>
      <c r="F36" s="35">
        <f t="shared" si="0"/>
        <v>0</v>
      </c>
      <c r="G36" s="56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</row>
    <row r="37" spans="1:64" ht="13.15" customHeight="1" x14ac:dyDescent="0.2">
      <c r="A37" s="74" t="s">
        <v>61</v>
      </c>
      <c r="B37" s="31" t="s">
        <v>62</v>
      </c>
      <c r="C37" s="32">
        <v>1</v>
      </c>
      <c r="D37" s="33" t="s">
        <v>54</v>
      </c>
      <c r="E37" s="55"/>
      <c r="F37" s="35">
        <f t="shared" si="0"/>
        <v>0</v>
      </c>
      <c r="G37" s="56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64" ht="13.15" customHeight="1" x14ac:dyDescent="0.2">
      <c r="A38" s="74" t="s">
        <v>63</v>
      </c>
      <c r="B38" s="31" t="s">
        <v>64</v>
      </c>
      <c r="C38" s="32">
        <v>1</v>
      </c>
      <c r="D38" s="33" t="s">
        <v>54</v>
      </c>
      <c r="E38" s="55"/>
      <c r="F38" s="35">
        <f t="shared" si="0"/>
        <v>0</v>
      </c>
      <c r="G38" s="56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</row>
    <row r="39" spans="1:64" ht="12" customHeight="1" x14ac:dyDescent="0.2">
      <c r="A39" s="39"/>
      <c r="B39" s="128" t="s">
        <v>18</v>
      </c>
      <c r="C39" s="128"/>
      <c r="D39" s="128"/>
      <c r="E39" s="128"/>
      <c r="F39" s="58">
        <f>SUM(F33:F38)</f>
        <v>0</v>
      </c>
      <c r="G39" s="59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</row>
    <row r="40" spans="1:64" ht="18" customHeight="1" x14ac:dyDescent="0.25">
      <c r="A40" s="60"/>
      <c r="B40" s="61" t="s">
        <v>65</v>
      </c>
      <c r="C40" s="62"/>
      <c r="D40" s="62"/>
      <c r="E40" s="62"/>
      <c r="F40" s="62"/>
      <c r="G40" s="63"/>
    </row>
    <row r="41" spans="1:64" ht="15" customHeight="1" x14ac:dyDescent="0.2">
      <c r="A41" s="64" t="s">
        <v>16</v>
      </c>
      <c r="B41" s="65" t="s">
        <v>17</v>
      </c>
      <c r="C41" s="66"/>
      <c r="D41" s="66"/>
      <c r="E41" s="66"/>
      <c r="F41" s="84">
        <f>F14</f>
        <v>0</v>
      </c>
      <c r="G41" s="67" t="s">
        <v>19</v>
      </c>
    </row>
    <row r="42" spans="1:64" ht="15" customHeight="1" x14ac:dyDescent="0.2">
      <c r="A42" s="64" t="s">
        <v>20</v>
      </c>
      <c r="B42" s="65" t="s">
        <v>21</v>
      </c>
      <c r="C42" s="66"/>
      <c r="D42" s="66"/>
      <c r="E42" s="66"/>
      <c r="F42" s="83">
        <f>F19</f>
        <v>0</v>
      </c>
      <c r="G42" s="67" t="s">
        <v>19</v>
      </c>
    </row>
    <row r="43" spans="1:64" ht="15" customHeight="1" x14ac:dyDescent="0.2">
      <c r="A43" s="64" t="s">
        <v>30</v>
      </c>
      <c r="B43" s="68" t="s">
        <v>31</v>
      </c>
      <c r="C43" s="66"/>
      <c r="D43" s="66"/>
      <c r="E43" s="66"/>
      <c r="F43" s="83">
        <f>F26</f>
        <v>0</v>
      </c>
      <c r="G43" s="69" t="s">
        <v>19</v>
      </c>
    </row>
    <row r="44" spans="1:64" ht="15" customHeight="1" x14ac:dyDescent="0.2">
      <c r="A44" s="64" t="s">
        <v>43</v>
      </c>
      <c r="B44" s="68" t="s">
        <v>44</v>
      </c>
      <c r="C44" s="66"/>
      <c r="D44" s="66"/>
      <c r="E44" s="66"/>
      <c r="F44" s="83">
        <f>F31</f>
        <v>0</v>
      </c>
      <c r="G44" s="67" t="s">
        <v>19</v>
      </c>
    </row>
    <row r="45" spans="1:64" ht="15" customHeight="1" x14ac:dyDescent="0.2">
      <c r="A45" s="64" t="s">
        <v>50</v>
      </c>
      <c r="B45" s="68" t="s">
        <v>51</v>
      </c>
      <c r="C45" s="66"/>
      <c r="D45" s="66"/>
      <c r="E45" s="66"/>
      <c r="F45" s="85">
        <f>F39</f>
        <v>0</v>
      </c>
      <c r="G45" s="67" t="s">
        <v>19</v>
      </c>
    </row>
    <row r="46" spans="1:64" ht="15" customHeight="1" x14ac:dyDescent="0.2">
      <c r="A46" s="70"/>
      <c r="B46" s="57"/>
      <c r="C46" s="57"/>
      <c r="D46" s="57"/>
      <c r="E46" s="57"/>
      <c r="F46" s="86"/>
      <c r="G46" s="71"/>
    </row>
    <row r="47" spans="1:64" ht="15" customHeight="1" x14ac:dyDescent="0.2">
      <c r="A47" s="70"/>
      <c r="B47" s="72" t="s">
        <v>66</v>
      </c>
      <c r="C47" s="73"/>
      <c r="D47" s="73"/>
      <c r="E47" s="73"/>
      <c r="F47" s="87">
        <f>SUM(F41:F46)</f>
        <v>0</v>
      </c>
      <c r="G47" s="67" t="s">
        <v>19</v>
      </c>
    </row>
  </sheetData>
  <sheetProtection selectLockedCells="1" selectUnlockedCells="1"/>
  <autoFilter ref="A12:G45" xr:uid="{00000000-0009-0000-0000-000002000000}"/>
  <mergeCells count="12">
    <mergeCell ref="A2:A4"/>
    <mergeCell ref="F2:G2"/>
    <mergeCell ref="F3:G3"/>
    <mergeCell ref="F4:G4"/>
    <mergeCell ref="B14:E14"/>
    <mergeCell ref="B32:G32"/>
    <mergeCell ref="B39:E39"/>
    <mergeCell ref="B19:E19"/>
    <mergeCell ref="B20:G20"/>
    <mergeCell ref="B26:E26"/>
    <mergeCell ref="B27:G27"/>
    <mergeCell ref="B31:E31"/>
  </mergeCells>
  <pageMargins left="0.78749999999999998" right="0.78749999999999998" top="0.78749999999999998" bottom="0.78749999999999998" header="0.51181102362204722" footer="0.51181102362204722"/>
  <pageSetup paperSize="9" scale="64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3</vt:i4>
      </vt:variant>
    </vt:vector>
  </HeadingPairs>
  <TitlesOfParts>
    <vt:vector size="7" baseType="lpstr">
      <vt:lpstr>Návrh na plnenie kritéria</vt:lpstr>
      <vt:lpstr>VV-01_modernizácia_VO_Staré Mes</vt:lpstr>
      <vt:lpstr>VV-02_modernizácia_VO_Ružinov</vt:lpstr>
      <vt:lpstr>VV-01_modernizácia_VO_Nové Mest</vt:lpstr>
      <vt:lpstr>'VV-01_modernizácia_VO_Nové Mest'!Excel_BuiltIn__FilterDatabase</vt:lpstr>
      <vt:lpstr>'VV-01_modernizácia_VO_Staré Mes'!Excel_BuiltIn__FilterDatabase</vt:lpstr>
      <vt:lpstr>'VV-02_modernizácia_VO_Ružinov'!Excel_BuiltIn__FilterDatabase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Vičanová Alexandra, Mgr.</cp:lastModifiedBy>
  <dcterms:created xsi:type="dcterms:W3CDTF">2022-03-02T08:39:33Z</dcterms:created>
  <dcterms:modified xsi:type="dcterms:W3CDTF">2022-03-11T13:15:58Z</dcterms:modified>
</cp:coreProperties>
</file>