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:\VO\DNS\Asfalty\Vyzva c. 25_cyklotrasa\Prilohy\"/>
    </mc:Choice>
  </mc:AlternateContent>
  <xr:revisionPtr revIDLastSave="0" documentId="13_ncr:1_{7297AB30-CB5C-4909-A683-B52781C75B80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SO-01 k.ú. Šumiac" sheetId="5" r:id="rId1"/>
    <sheet name="SO-01 k.ú. Telgárt" sheetId="7" r:id="rId2"/>
    <sheet name="Cyklotrasa Šumiac Telgá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7" l="1"/>
  <c r="H25" i="7"/>
  <c r="B18" i="7"/>
  <c r="G24" i="7" s="1"/>
  <c r="H24" i="7" s="1"/>
  <c r="G23" i="5"/>
  <c r="H6" i="6"/>
  <c r="H5" i="6"/>
  <c r="H7" i="6" s="1"/>
  <c r="H23" i="5"/>
  <c r="B18" i="5"/>
  <c r="H26" i="5" s="1"/>
  <c r="G23" i="7" l="1"/>
  <c r="H23" i="7" s="1"/>
  <c r="H27" i="7" s="1"/>
  <c r="I6" i="6" s="1"/>
  <c r="J6" i="6" s="1"/>
  <c r="G24" i="5"/>
  <c r="H24" i="5" s="1"/>
  <c r="H25" i="5"/>
  <c r="K29" i="7" l="1"/>
  <c r="J29" i="7"/>
  <c r="H27" i="5"/>
  <c r="K29" i="5" l="1"/>
  <c r="I5" i="6"/>
  <c r="J29" i="5"/>
  <c r="J5" i="6" l="1"/>
  <c r="J7" i="6" s="1"/>
  <c r="I7" i="6"/>
</calcChain>
</file>

<file path=xl/sharedStrings.xml><?xml version="1.0" encoding="utf-8"?>
<sst xmlns="http://schemas.openxmlformats.org/spreadsheetml/2006/main" count="111" uniqueCount="63">
  <si>
    <t>Prepojenie ciest III. triedy - III/2387 a III/2389 cyklotrasou</t>
  </si>
  <si>
    <t>m</t>
  </si>
  <si>
    <t>Osadenie a dodávka cestnej oceľ. závory dl.5m so zabetónovaním</t>
  </si>
  <si>
    <t>spolu</t>
  </si>
  <si>
    <t>Postrek asfaltový infiltračný s posypom kamenivom z asfaltu cestného v množstve 1,00 kg/m2</t>
  </si>
  <si>
    <t>ks</t>
  </si>
  <si>
    <t>kpl</t>
  </si>
  <si>
    <t>Asfaltový betón vrstva obrusná AC 16 O v pruhu z nemodifik. asfaltu  po zhutnení hr.60 mm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</si>
  <si>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</si>
  <si>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</si>
  <si>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</si>
  <si>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</si>
  <si>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</si>
  <si>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</si>
  <si>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</si>
  <si>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šírka voz.m priem.</t>
  </si>
  <si>
    <t>plocha úseku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</si>
  <si>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</si>
  <si>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korekcie</t>
  </si>
  <si>
    <t>položka</t>
  </si>
  <si>
    <t>m.j.</t>
  </si>
  <si>
    <t>špecif.</t>
  </si>
  <si>
    <t xml:space="preserve"> jednotk. cena  €</t>
  </si>
  <si>
    <t>výmera</t>
  </si>
  <si>
    <t>spolu bez DPH €</t>
  </si>
  <si>
    <r>
      <t>m</t>
    </r>
    <r>
      <rPr>
        <vertAlign val="superscript"/>
        <sz val="10"/>
        <rFont val="Arial"/>
        <family val="2"/>
        <charset val="238"/>
      </rPr>
      <t>2</t>
    </r>
  </si>
  <si>
    <t>DPH 20%</t>
  </si>
  <si>
    <t>Spolu s DPH</t>
  </si>
  <si>
    <t>CELKOM:</t>
  </si>
  <si>
    <t>€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</si>
  <si>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</si>
  <si>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</si>
  <si>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</si>
  <si>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</si>
  <si>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</si>
  <si>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</si>
  <si>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P.č.</t>
  </si>
  <si>
    <t>Cesta</t>
  </si>
  <si>
    <t>Okres</t>
  </si>
  <si>
    <t>Miestopis</t>
  </si>
  <si>
    <t>Staničenie od</t>
  </si>
  <si>
    <t>Staničenie do</t>
  </si>
  <si>
    <t>Dĺžka opravy v km</t>
  </si>
  <si>
    <t>Náklady v € bez DPH</t>
  </si>
  <si>
    <t>Náklady v €    s DPH</t>
  </si>
  <si>
    <t>Celkom</t>
  </si>
  <si>
    <t>k.ú. Šumiac</t>
  </si>
  <si>
    <t>staničenie v km: 0,000-1,87061</t>
  </si>
  <si>
    <t>60 mm</t>
  </si>
  <si>
    <t>5 m</t>
  </si>
  <si>
    <t>k.ú. Telgárt</t>
  </si>
  <si>
    <t>BR</t>
  </si>
  <si>
    <t>III/2387 a III/2389</t>
  </si>
  <si>
    <t>k. ú. Šumiac</t>
  </si>
  <si>
    <t>k. ú. Telgárt</t>
  </si>
  <si>
    <t>staničenie v km: 1,87061-3,61000</t>
  </si>
  <si>
    <t>Prepojenie ciest III. triedy - III/2387 a III/2389 cyklotrasou- asfaltový kryt</t>
  </si>
  <si>
    <t>Prepojenie ciest III. triedy - III/2387 a III/2389 cyklotrasou - asfaltový kryt</t>
  </si>
  <si>
    <t>Príloha č. 1a</t>
  </si>
  <si>
    <t>Príloha č. 1b</t>
  </si>
  <si>
    <t>1a</t>
  </si>
  <si>
    <t>1b</t>
  </si>
  <si>
    <t xml:space="preserve">Inžinierska činnosť - skušky kvality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</si>
</sst>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0.000"/>
  </numFmts>
  <fonts count="15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1" applyFont="1"/>
    <xf numFmtId="0" fontId="2" fillId="0" borderId="0" xfId="1"/>
    <xf numFmtId="4" fontId="4" fillId="0" borderId="0" xfId="2" applyNumberFormat="1" applyFont="1"/>
    <xf numFmtId="0" fontId="4" fillId="0" borderId="0" xfId="2" applyFont="1"/>
    <xf numFmtId="0" fontId="1" fillId="0" borderId="0" xfId="2"/>
    <xf numFmtId="0" fontId="4" fillId="0" borderId="0" xfId="1" applyFont="1"/>
    <xf numFmtId="0" fontId="5" fillId="0" borderId="0" xfId="2" applyFont="1"/>
    <xf numFmtId="0" fontId="6" fillId="0" borderId="0" xfId="1" applyFont="1"/>
    <xf numFmtId="0" fontId="3" fillId="0" borderId="0" xfId="2" applyFont="1"/>
    <xf numFmtId="0" fontId="7" fillId="0" borderId="0" xfId="2" applyFont="1"/>
    <xf numFmtId="0" fontId="8" fillId="0" borderId="0" xfId="2" applyFont="1"/>
    <xf numFmtId="0" fontId="8" fillId="0" borderId="0" xfId="1" applyFont="1"/>
    <xf numFmtId="4" fontId="3" fillId="0" borderId="0" xfId="2" applyNumberFormat="1" applyFont="1"/>
    <xf numFmtId="0" fontId="3" fillId="0" borderId="8" xfId="2" applyFont="1" applyBorder="1"/>
    <xf numFmtId="0" fontId="3" fillId="0" borderId="9" xfId="2" applyFont="1" applyBorder="1"/>
    <xf numFmtId="0" fontId="4" fillId="0" borderId="9" xfId="2" applyFont="1" applyBorder="1"/>
    <xf numFmtId="4" fontId="4" fillId="0" borderId="9" xfId="2" applyNumberFormat="1" applyFont="1" applyBorder="1"/>
    <xf numFmtId="4" fontId="4" fillId="0" borderId="10" xfId="2" applyNumberFormat="1" applyFont="1" applyBorder="1"/>
    <xf numFmtId="0" fontId="3" fillId="0" borderId="1" xfId="2" applyFont="1" applyBorder="1"/>
    <xf numFmtId="0" fontId="4" fillId="0" borderId="2" xfId="2" applyFont="1" applyBorder="1"/>
    <xf numFmtId="0" fontId="4" fillId="0" borderId="1" xfId="2" applyFont="1" applyBorder="1"/>
    <xf numFmtId="0" fontId="2" fillId="0" borderId="0" xfId="2" applyFont="1"/>
    <xf numFmtId="4" fontId="4" fillId="0" borderId="2" xfId="2" applyNumberFormat="1" applyFont="1" applyBorder="1"/>
    <xf numFmtId="0" fontId="4" fillId="0" borderId="11" xfId="2" applyFont="1" applyBorder="1"/>
    <xf numFmtId="4" fontId="4" fillId="0" borderId="12" xfId="2" applyNumberFormat="1" applyFont="1" applyBorder="1"/>
    <xf numFmtId="4" fontId="2" fillId="0" borderId="2" xfId="2" applyNumberFormat="1" applyFont="1" applyBorder="1"/>
    <xf numFmtId="0" fontId="4" fillId="0" borderId="13" xfId="2" applyFont="1" applyBorder="1"/>
    <xf numFmtId="4" fontId="4" fillId="0" borderId="14" xfId="2" applyNumberFormat="1" applyFont="1" applyBorder="1"/>
    <xf numFmtId="4" fontId="4" fillId="0" borderId="0" xfId="2" applyNumberFormat="1" applyFont="1" applyAlignment="1">
      <alignment horizontal="center"/>
    </xf>
    <xf numFmtId="0" fontId="4" fillId="0" borderId="15" xfId="2" applyFont="1" applyBorder="1"/>
    <xf numFmtId="4" fontId="4" fillId="0" borderId="16" xfId="2" applyNumberFormat="1" applyFont="1" applyBorder="1"/>
    <xf numFmtId="0" fontId="4" fillId="0" borderId="17" xfId="2" applyFont="1" applyBorder="1"/>
    <xf numFmtId="4" fontId="4" fillId="0" borderId="18" xfId="2" applyNumberFormat="1" applyFont="1" applyBorder="1"/>
    <xf numFmtId="2" fontId="4" fillId="0" borderId="0" xfId="2" applyNumberFormat="1" applyFont="1"/>
    <xf numFmtId="49" fontId="5" fillId="2" borderId="20" xfId="2" applyNumberFormat="1" applyFont="1" applyFill="1" applyBorder="1" applyAlignment="1">
      <alignment horizontal="center" vertical="center"/>
    </xf>
    <xf numFmtId="49" fontId="5" fillId="2" borderId="20" xfId="2" applyNumberFormat="1" applyFont="1" applyFill="1" applyBorder="1" applyAlignment="1">
      <alignment horizontal="center" vertical="center" wrapText="1"/>
    </xf>
    <xf numFmtId="49" fontId="5" fillId="2" borderId="21" xfId="2" applyNumberFormat="1" applyFont="1" applyFill="1" applyBorder="1" applyAlignment="1">
      <alignment horizontal="center" vertical="center"/>
    </xf>
    <xf numFmtId="49" fontId="5" fillId="2" borderId="22" xfId="2" applyNumberFormat="1" applyFont="1" applyFill="1" applyBorder="1" applyAlignment="1">
      <alignment horizontal="center" vertical="center" wrapText="1"/>
    </xf>
    <xf numFmtId="4" fontId="10" fillId="0" borderId="0" xfId="2" applyNumberFormat="1" applyFont="1"/>
    <xf numFmtId="4" fontId="2" fillId="0" borderId="0" xfId="2" applyNumberFormat="1" applyFont="1"/>
    <xf numFmtId="0" fontId="4" fillId="0" borderId="37" xfId="2" applyFont="1" applyBorder="1" applyAlignment="1">
      <alignment vertical="center"/>
    </xf>
    <xf numFmtId="4" fontId="2" fillId="0" borderId="40" xfId="2" applyNumberFormat="1" applyFont="1" applyBorder="1" applyAlignment="1">
      <alignment vertical="center"/>
    </xf>
    <xf numFmtId="4" fontId="2" fillId="0" borderId="41" xfId="2" applyNumberFormat="1" applyFont="1" applyBorder="1" applyAlignment="1">
      <alignment vertical="center"/>
    </xf>
    <xf numFmtId="4" fontId="12" fillId="0" borderId="1" xfId="2" applyNumberFormat="1" applyFont="1" applyBorder="1"/>
    <xf numFmtId="4" fontId="12" fillId="0" borderId="0" xfId="2" applyNumberFormat="1" applyFont="1"/>
    <xf numFmtId="4" fontId="2" fillId="0" borderId="0" xfId="2" applyNumberFormat="1" applyFont="1" applyAlignment="1">
      <alignment horizontal="center"/>
    </xf>
    <xf numFmtId="4" fontId="3" fillId="0" borderId="2" xfId="2" applyNumberFormat="1" applyFont="1" applyBorder="1"/>
    <xf numFmtId="0" fontId="11" fillId="0" borderId="0" xfId="2" applyFont="1"/>
    <xf numFmtId="4" fontId="2" fillId="0" borderId="2" xfId="2" applyNumberFormat="1" applyFont="1" applyBorder="1" applyAlignment="1">
      <alignment horizontal="center"/>
    </xf>
    <xf numFmtId="4" fontId="3" fillId="0" borderId="0" xfId="2" applyNumberFormat="1" applyFont="1" applyAlignment="1">
      <alignment horizontal="right"/>
    </xf>
    <xf numFmtId="4" fontId="3" fillId="0" borderId="49" xfId="2" applyNumberFormat="1" applyFont="1" applyBorder="1"/>
    <xf numFmtId="4" fontId="3" fillId="3" borderId="50" xfId="2" applyNumberFormat="1" applyFont="1" applyFill="1" applyBorder="1"/>
    <xf numFmtId="0" fontId="4" fillId="0" borderId="3" xfId="2" applyFont="1" applyBorder="1"/>
    <xf numFmtId="0" fontId="4" fillId="0" borderId="4" xfId="2" applyFont="1" applyBorder="1"/>
    <xf numFmtId="4" fontId="4" fillId="0" borderId="4" xfId="2" applyNumberFormat="1" applyFont="1" applyBorder="1"/>
    <xf numFmtId="4" fontId="13" fillId="0" borderId="4" xfId="2" applyNumberFormat="1" applyFont="1" applyBorder="1"/>
    <xf numFmtId="0" fontId="13" fillId="0" borderId="4" xfId="2" applyFont="1" applyBorder="1"/>
    <xf numFmtId="10" fontId="13" fillId="0" borderId="4" xfId="2" applyNumberFormat="1" applyFont="1" applyBorder="1"/>
    <xf numFmtId="4" fontId="13" fillId="0" borderId="5" xfId="2" applyNumberFormat="1" applyFont="1" applyBorder="1"/>
    <xf numFmtId="0" fontId="14" fillId="0" borderId="0" xfId="2" applyFont="1"/>
    <xf numFmtId="0" fontId="12" fillId="0" borderId="0" xfId="2" applyFont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4" fontId="2" fillId="0" borderId="0" xfId="1" applyNumberFormat="1" applyAlignment="1">
      <alignment vertical="center"/>
    </xf>
    <xf numFmtId="4" fontId="3" fillId="0" borderId="0" xfId="1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4" fontId="12" fillId="0" borderId="0" xfId="2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2" fillId="0" borderId="0" xfId="1" applyAlignment="1">
      <alignment horizontal="center"/>
    </xf>
    <xf numFmtId="0" fontId="3" fillId="0" borderId="0" xfId="1" applyFont="1" applyAlignment="1">
      <alignment horizontal="left" shrinkToFit="1"/>
    </xf>
    <xf numFmtId="49" fontId="5" fillId="2" borderId="23" xfId="2" applyNumberFormat="1" applyFont="1" applyFill="1" applyBorder="1" applyAlignment="1">
      <alignment horizontal="center" vertical="center"/>
    </xf>
    <xf numFmtId="49" fontId="5" fillId="2" borderId="24" xfId="2" applyNumberFormat="1" applyFont="1" applyFill="1" applyBorder="1" applyAlignment="1">
      <alignment horizontal="center" vertical="center"/>
    </xf>
    <xf numFmtId="49" fontId="5" fillId="2" borderId="24" xfId="2" applyNumberFormat="1" applyFont="1" applyFill="1" applyBorder="1" applyAlignment="1">
      <alignment horizontal="center" vertical="center" wrapText="1"/>
    </xf>
    <xf numFmtId="49" fontId="5" fillId="2" borderId="25" xfId="2" applyNumberFormat="1" applyFont="1" applyFill="1" applyBorder="1" applyAlignment="1">
      <alignment horizontal="center" vertical="center" wrapText="1"/>
    </xf>
    <xf numFmtId="49" fontId="5" fillId="2" borderId="29" xfId="2" applyNumberFormat="1" applyFont="1" applyFill="1" applyBorder="1" applyAlignment="1">
      <alignment horizontal="center" vertical="center" wrapText="1"/>
    </xf>
    <xf numFmtId="0" fontId="1" fillId="0" borderId="1" xfId="2" applyBorder="1"/>
    <xf numFmtId="0" fontId="2" fillId="0" borderId="17" xfId="2" applyFont="1" applyBorder="1" applyAlignment="1">
      <alignment horizontal="left"/>
    </xf>
    <xf numFmtId="0" fontId="2" fillId="4" borderId="45" xfId="2" applyFont="1" applyFill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0" fontId="2" fillId="0" borderId="23" xfId="2" applyFont="1" applyBorder="1" applyAlignment="1">
      <alignment horizontal="left"/>
    </xf>
    <xf numFmtId="0" fontId="2" fillId="4" borderId="24" xfId="2" applyFont="1" applyFill="1" applyBorder="1" applyAlignment="1">
      <alignment horizontal="left"/>
    </xf>
    <xf numFmtId="4" fontId="2" fillId="0" borderId="52" xfId="2" applyNumberFormat="1" applyFont="1" applyBorder="1" applyAlignment="1">
      <alignment horizontal="right"/>
    </xf>
    <xf numFmtId="4" fontId="2" fillId="0" borderId="29" xfId="2" applyNumberFormat="1" applyFont="1" applyBorder="1" applyAlignment="1">
      <alignment horizontal="right"/>
    </xf>
    <xf numFmtId="4" fontId="2" fillId="0" borderId="47" xfId="2" applyNumberFormat="1" applyFont="1" applyBorder="1" applyAlignment="1">
      <alignment horizontal="right"/>
    </xf>
    <xf numFmtId="4" fontId="1" fillId="0" borderId="0" xfId="2" applyNumberFormat="1"/>
    <xf numFmtId="0" fontId="4" fillId="0" borderId="0" xfId="2" applyFont="1" applyBorder="1"/>
    <xf numFmtId="4" fontId="4" fillId="0" borderId="0" xfId="2" applyNumberFormat="1" applyFont="1" applyBorder="1"/>
    <xf numFmtId="0" fontId="2" fillId="0" borderId="0" xfId="2" applyFont="1" applyAlignment="1">
      <alignment wrapText="1"/>
    </xf>
    <xf numFmtId="4" fontId="2" fillId="0" borderId="0" xfId="2" applyNumberFormat="1" applyFont="1" applyAlignment="1">
      <alignment wrapText="1"/>
    </xf>
    <xf numFmtId="4" fontId="2" fillId="0" borderId="2" xfId="2" applyNumberFormat="1" applyFont="1" applyBorder="1" applyAlignment="1">
      <alignment wrapText="1"/>
    </xf>
    <xf numFmtId="0" fontId="4" fillId="0" borderId="0" xfId="2" applyFont="1" applyAlignment="1">
      <alignment wrapText="1"/>
    </xf>
    <xf numFmtId="0" fontId="1" fillId="0" borderId="0" xfId="2" applyAlignment="1">
      <alignment wrapText="1"/>
    </xf>
    <xf numFmtId="0" fontId="2" fillId="0" borderId="38" xfId="2" applyFont="1" applyBorder="1" applyAlignment="1">
      <alignment horizontal="left" vertical="center"/>
    </xf>
    <xf numFmtId="0" fontId="4" fillId="0" borderId="30" xfId="2" applyFont="1" applyBorder="1" applyAlignment="1">
      <alignment vertical="center"/>
    </xf>
    <xf numFmtId="4" fontId="2" fillId="0" borderId="28" xfId="2" applyNumberFormat="1" applyFont="1" applyBorder="1" applyAlignment="1">
      <alignment vertical="center" wrapText="1"/>
    </xf>
    <xf numFmtId="4" fontId="2" fillId="0" borderId="29" xfId="2" applyNumberFormat="1" applyFont="1" applyBorder="1" applyAlignment="1">
      <alignment vertical="center" wrapText="1"/>
    </xf>
    <xf numFmtId="0" fontId="4" fillId="0" borderId="30" xfId="2" applyFont="1" applyBorder="1" applyAlignment="1">
      <alignment vertical="center" wrapText="1"/>
    </xf>
    <xf numFmtId="0" fontId="4" fillId="0" borderId="31" xfId="2" applyFont="1" applyBorder="1" applyAlignment="1">
      <alignment horizontal="left" vertical="center" wrapText="1"/>
    </xf>
    <xf numFmtId="4" fontId="2" fillId="0" borderId="31" xfId="2" applyNumberFormat="1" applyFont="1" applyBorder="1" applyAlignment="1">
      <alignment vertical="center" wrapText="1"/>
    </xf>
    <xf numFmtId="4" fontId="2" fillId="0" borderId="33" xfId="2" applyNumberFormat="1" applyFont="1" applyBorder="1" applyAlignment="1">
      <alignment vertical="center" wrapText="1"/>
    </xf>
    <xf numFmtId="4" fontId="12" fillId="0" borderId="1" xfId="2" applyNumberFormat="1" applyFont="1" applyBorder="1" applyAlignment="1">
      <alignment vertical="center"/>
    </xf>
    <xf numFmtId="4" fontId="3" fillId="0" borderId="48" xfId="2" applyNumberFormat="1" applyFont="1" applyBorder="1" applyAlignment="1">
      <alignment vertical="center"/>
    </xf>
    <xf numFmtId="4" fontId="2" fillId="0" borderId="27" xfId="2" applyNumberFormat="1" applyFont="1" applyBorder="1" applyAlignment="1">
      <alignment vertical="center" wrapText="1"/>
    </xf>
    <xf numFmtId="4" fontId="2" fillId="0" borderId="32" xfId="2" applyNumberFormat="1" applyFont="1" applyBorder="1" applyAlignment="1">
      <alignment vertical="center" wrapText="1"/>
    </xf>
    <xf numFmtId="4" fontId="2" fillId="0" borderId="39" xfId="2" applyNumberFormat="1" applyFont="1" applyBorder="1" applyAlignment="1">
      <alignment vertical="center"/>
    </xf>
    <xf numFmtId="0" fontId="4" fillId="0" borderId="57" xfId="2" applyFont="1" applyBorder="1" applyAlignment="1">
      <alignment vertical="center"/>
    </xf>
    <xf numFmtId="0" fontId="4" fillId="0" borderId="58" xfId="2" applyFont="1" applyBorder="1" applyAlignment="1">
      <alignment vertical="center"/>
    </xf>
    <xf numFmtId="0" fontId="4" fillId="0" borderId="53" xfId="2" applyFont="1" applyBorder="1" applyAlignment="1">
      <alignment vertical="center"/>
    </xf>
    <xf numFmtId="0" fontId="2" fillId="0" borderId="59" xfId="2" applyFont="1" applyBorder="1" applyAlignment="1">
      <alignment horizontal="left" vertical="center"/>
    </xf>
    <xf numFmtId="4" fontId="2" fillId="0" borderId="60" xfId="2" applyNumberFormat="1" applyFont="1" applyBorder="1" applyAlignment="1">
      <alignment vertical="center"/>
    </xf>
    <xf numFmtId="4" fontId="2" fillId="0" borderId="46" xfId="2" applyNumberFormat="1" applyFont="1" applyBorder="1" applyAlignment="1">
      <alignment vertical="center"/>
    </xf>
    <xf numFmtId="4" fontId="2" fillId="0" borderId="47" xfId="2" applyNumberFormat="1" applyFont="1" applyBorder="1" applyAlignment="1">
      <alignment vertical="center"/>
    </xf>
    <xf numFmtId="4" fontId="2" fillId="0" borderId="44" xfId="2" applyNumberFormat="1" applyFont="1" applyBorder="1" applyAlignment="1">
      <alignment horizontal="right"/>
    </xf>
    <xf numFmtId="164" fontId="2" fillId="4" borderId="24" xfId="2" applyNumberFormat="1" applyFont="1" applyFill="1" applyBorder="1" applyAlignment="1">
      <alignment horizontal="right"/>
    </xf>
    <xf numFmtId="164" fontId="2" fillId="4" borderId="51" xfId="2" applyNumberFormat="1" applyFont="1" applyFill="1" applyBorder="1" applyAlignment="1">
      <alignment horizontal="right"/>
    </xf>
    <xf numFmtId="164" fontId="2" fillId="4" borderId="45" xfId="2" applyNumberFormat="1" applyFont="1" applyFill="1" applyBorder="1" applyAlignment="1">
      <alignment horizontal="right"/>
    </xf>
    <xf numFmtId="164" fontId="2" fillId="4" borderId="18" xfId="2" applyNumberFormat="1" applyFont="1" applyFill="1" applyBorder="1" applyAlignment="1">
      <alignment horizontal="right"/>
    </xf>
    <xf numFmtId="0" fontId="7" fillId="5" borderId="3" xfId="2" applyFont="1" applyFill="1" applyBorder="1" applyAlignment="1">
      <alignment horizontal="left"/>
    </xf>
    <xf numFmtId="165" fontId="7" fillId="5" borderId="48" xfId="2" applyNumberFormat="1" applyFont="1" applyFill="1" applyBorder="1" applyAlignment="1">
      <alignment horizontal="right"/>
    </xf>
    <xf numFmtId="4" fontId="7" fillId="5" borderId="48" xfId="2" applyNumberFormat="1" applyFont="1" applyFill="1" applyBorder="1" applyAlignment="1">
      <alignment horizontal="right"/>
    </xf>
    <xf numFmtId="0" fontId="2" fillId="0" borderId="0" xfId="1" applyAlignment="1">
      <alignment horizontal="left"/>
    </xf>
    <xf numFmtId="0" fontId="4" fillId="0" borderId="52" xfId="1" applyFont="1" applyBorder="1" applyAlignment="1">
      <alignment horizontal="left" vertical="center" wrapText="1"/>
    </xf>
    <xf numFmtId="0" fontId="4" fillId="0" borderId="54" xfId="1" applyFont="1" applyBorder="1" applyAlignment="1">
      <alignment horizontal="left" vertical="center" wrapText="1"/>
    </xf>
    <xf numFmtId="0" fontId="4" fillId="0" borderId="55" xfId="1" applyFont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center" vertical="center"/>
    </xf>
    <xf numFmtId="49" fontId="5" fillId="2" borderId="7" xfId="2" applyNumberFormat="1" applyFont="1" applyFill="1" applyBorder="1" applyAlignment="1">
      <alignment horizontal="center" vertical="center"/>
    </xf>
    <xf numFmtId="49" fontId="5" fillId="2" borderId="19" xfId="2" applyNumberFormat="1" applyFont="1" applyFill="1" applyBorder="1" applyAlignment="1">
      <alignment horizontal="center" vertical="center"/>
    </xf>
    <xf numFmtId="0" fontId="2" fillId="0" borderId="42" xfId="2" applyFont="1" applyBorder="1" applyAlignment="1">
      <alignment horizontal="left" vertical="center" wrapText="1"/>
    </xf>
    <xf numFmtId="0" fontId="2" fillId="0" borderId="43" xfId="2" applyFont="1" applyBorder="1" applyAlignment="1">
      <alignment horizontal="left" vertical="center" wrapText="1"/>
    </xf>
    <xf numFmtId="0" fontId="2" fillId="0" borderId="56" xfId="2" applyFont="1" applyBorder="1" applyAlignment="1">
      <alignment horizontal="left" vertical="center" wrapText="1"/>
    </xf>
    <xf numFmtId="0" fontId="2" fillId="0" borderId="34" xfId="1" applyBorder="1" applyAlignment="1">
      <alignment vertical="center" wrapText="1"/>
    </xf>
    <xf numFmtId="0" fontId="2" fillId="0" borderId="35" xfId="1" applyBorder="1" applyAlignment="1">
      <alignment vertical="center" wrapText="1"/>
    </xf>
    <xf numFmtId="0" fontId="2" fillId="0" borderId="36" xfId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2" fillId="6" borderId="26" xfId="1" applyFill="1" applyBorder="1" applyAlignment="1">
      <alignment horizontal="left" vertical="center" wrapText="1"/>
    </xf>
  </cellXfs>
  <cellStyles count="4">
    <cellStyle name="Čiarka 2" xfId="3" xr:uid="{D7D3C170-F572-40BE-9114-F7E9A783CE38}"/>
    <cellStyle name="Normálna" xfId="0" builtinId="0" customBuiltin="1"/>
    <cellStyle name="Normálna 2" xfId="2" xr:uid="{FE140E5D-9D7C-4FC7-A23A-BA6B9A303C7A}"/>
    <cellStyle name="normálne_30 mil  17 01 2012 (2)" xfId="1" xr:uid="{502BF5E4-5CDF-4112-9B48-D94B69EBA4D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E785-8A61-4301-9951-686880EE1DA5}">
  <dimension ref="A1:M41"/>
  <sheetViews>
    <sheetView zoomScale="85" zoomScaleNormal="85" workbookViewId="0">
      <selection activeCell="K16" sqref="K16"/>
    </sheetView>
  </sheetViews>
  <sheetFormatPr defaultRowHeight="15" x14ac:dyDescent="0.25"/>
  <cols>
    <col min="1" max="1" width="31.33203125" style="5" customWidth="1"/>
    <col min="2" max="2" width="12.33203125" style="5" customWidth="1"/>
    <col min="3" max="3" width="11.5" style="5" customWidth="1"/>
    <col min="4" max="4" width="9.33203125" style="5" customWidth="1"/>
    <col min="5" max="5" width="12.33203125" style="5" customWidth="1"/>
    <col min="6" max="6" width="17.6640625" style="5" customWidth="1"/>
    <col min="7" max="7" width="12.83203125" style="5" customWidth="1"/>
    <col min="8" max="8" width="15" style="5" customWidth="1"/>
    <col min="9" max="9" width="9.33203125" style="5"/>
    <col min="10" max="10" width="16.5" style="5" customWidth="1"/>
    <col min="11" max="11" width="17" style="5" customWidth="1"/>
    <col min="12" max="16384" width="9.33203125" style="5"/>
  </cols>
  <sheetData>
    <row r="1" spans="1:13" x14ac:dyDescent="0.2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</row>
    <row r="2" spans="1:13" x14ac:dyDescent="0.25">
      <c r="A2" s="6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x14ac:dyDescent="0.25">
      <c r="A3" s="6" t="s">
        <v>8</v>
      </c>
      <c r="B3" s="2"/>
      <c r="C3" s="2"/>
      <c r="D3" s="2"/>
      <c r="E3" s="2"/>
      <c r="F3" s="2"/>
      <c r="G3" s="2"/>
      <c r="H3" s="2"/>
      <c r="I3" s="2"/>
      <c r="J3" s="2"/>
      <c r="K3" s="3"/>
      <c r="L3" s="4"/>
      <c r="M3" s="4"/>
    </row>
    <row r="4" spans="1:13" x14ac:dyDescent="0.25">
      <c r="A4" s="2"/>
      <c r="B4" s="7" t="s">
        <v>0</v>
      </c>
      <c r="C4" s="1"/>
      <c r="D4" s="2"/>
      <c r="E4" s="2"/>
      <c r="F4" s="2"/>
      <c r="G4" s="2"/>
      <c r="H4" s="2"/>
      <c r="I4" s="2"/>
      <c r="J4" s="2"/>
      <c r="K4" s="3"/>
      <c r="L4" s="4"/>
      <c r="M4" s="4"/>
    </row>
    <row r="5" spans="1:13" x14ac:dyDescent="0.25">
      <c r="A5" s="8" t="s">
        <v>9</v>
      </c>
      <c r="B5" s="2"/>
      <c r="C5" s="2"/>
      <c r="D5" s="2"/>
      <c r="E5" s="2"/>
      <c r="F5" s="2"/>
      <c r="G5" s="2"/>
      <c r="H5" s="2"/>
      <c r="I5" s="2"/>
      <c r="J5" s="2"/>
      <c r="K5" s="3"/>
      <c r="L5" s="4"/>
      <c r="M5" s="4"/>
    </row>
    <row r="6" spans="1:13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  <c r="L6" s="4"/>
      <c r="M6" s="4"/>
    </row>
    <row r="7" spans="1:13" x14ac:dyDescent="0.25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3"/>
      <c r="L7" s="4"/>
      <c r="M7" s="4"/>
    </row>
    <row r="8" spans="1:13" x14ac:dyDescent="0.25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3"/>
      <c r="L8" s="4"/>
      <c r="M8" s="4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4"/>
      <c r="M9" s="4"/>
    </row>
    <row r="10" spans="1:13" x14ac:dyDescent="0.25">
      <c r="A10" s="6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3"/>
      <c r="L10" s="4"/>
      <c r="M10" s="4"/>
    </row>
    <row r="11" spans="1:13" x14ac:dyDescent="0.25">
      <c r="A11" s="9" t="s">
        <v>57</v>
      </c>
      <c r="B11" s="10"/>
      <c r="C11" s="9"/>
      <c r="D11" s="4"/>
      <c r="E11" s="11"/>
      <c r="F11" s="11"/>
      <c r="G11" s="12"/>
      <c r="H11" s="6"/>
      <c r="I11" s="6"/>
      <c r="J11" s="6"/>
      <c r="K11" s="3"/>
      <c r="L11" s="4"/>
      <c r="M11" s="4"/>
    </row>
    <row r="12" spans="1:13" ht="15.75" thickBot="1" x14ac:dyDescent="0.3">
      <c r="A12" s="9"/>
      <c r="B12" s="9"/>
      <c r="C12" s="9"/>
      <c r="D12" s="9"/>
      <c r="E12" s="9"/>
      <c r="F12" s="13"/>
      <c r="G12" s="9"/>
      <c r="H12" s="13"/>
      <c r="I12" s="9"/>
      <c r="J12" s="13"/>
      <c r="K12" s="13"/>
      <c r="L12" s="4"/>
      <c r="M12" s="4"/>
    </row>
    <row r="13" spans="1:13" x14ac:dyDescent="0.25">
      <c r="A13" s="14" t="s">
        <v>13</v>
      </c>
      <c r="B13" s="15"/>
      <c r="C13" s="16"/>
      <c r="D13" s="16" t="s">
        <v>47</v>
      </c>
      <c r="E13" s="16"/>
      <c r="F13" s="17"/>
      <c r="G13" s="16"/>
      <c r="H13" s="17"/>
      <c r="I13" s="16"/>
      <c r="J13" s="17"/>
      <c r="K13" s="18"/>
      <c r="L13" s="4"/>
      <c r="M13" s="4"/>
    </row>
    <row r="14" spans="1:13" x14ac:dyDescent="0.25">
      <c r="A14" s="19" t="s">
        <v>46</v>
      </c>
      <c r="B14" s="4"/>
      <c r="C14" s="4"/>
      <c r="D14" s="11"/>
      <c r="E14" s="4"/>
      <c r="F14" s="3"/>
      <c r="G14" s="4"/>
      <c r="H14" s="11"/>
      <c r="I14" s="11"/>
      <c r="J14" s="4"/>
      <c r="K14" s="20"/>
      <c r="L14" s="4"/>
      <c r="M14" s="4"/>
    </row>
    <row r="15" spans="1:13" ht="15.75" thickBot="1" x14ac:dyDescent="0.3">
      <c r="A15" s="21"/>
      <c r="B15" s="4"/>
      <c r="C15" s="4"/>
      <c r="D15" s="89"/>
      <c r="E15" s="89"/>
      <c r="F15" s="90"/>
      <c r="G15" s="4"/>
      <c r="H15" s="22"/>
      <c r="I15" s="4"/>
      <c r="J15" s="3"/>
      <c r="K15" s="23"/>
      <c r="L15" s="4"/>
      <c r="M15" s="4"/>
    </row>
    <row r="16" spans="1:13" x14ac:dyDescent="0.25">
      <c r="A16" s="24" t="s">
        <v>14</v>
      </c>
      <c r="B16" s="25">
        <v>1870.61</v>
      </c>
      <c r="C16" s="4" t="s">
        <v>1</v>
      </c>
      <c r="D16" s="89"/>
      <c r="E16" s="90"/>
      <c r="F16" s="90"/>
      <c r="G16" s="4"/>
      <c r="H16" s="22"/>
      <c r="I16" s="4"/>
      <c r="J16" s="3"/>
      <c r="K16" s="26"/>
      <c r="L16" s="4"/>
      <c r="M16" s="4"/>
    </row>
    <row r="17" spans="1:13" x14ac:dyDescent="0.25">
      <c r="A17" s="27" t="s">
        <v>15</v>
      </c>
      <c r="B17" s="28">
        <v>3</v>
      </c>
      <c r="C17" s="4" t="s">
        <v>1</v>
      </c>
      <c r="D17" s="89"/>
      <c r="E17" s="90"/>
      <c r="F17" s="90"/>
      <c r="G17" s="4"/>
      <c r="H17" s="4"/>
      <c r="I17" s="4"/>
      <c r="J17" s="29"/>
      <c r="K17" s="23"/>
      <c r="L17" s="4"/>
      <c r="M17" s="4"/>
    </row>
    <row r="18" spans="1:13" x14ac:dyDescent="0.25">
      <c r="A18" s="30" t="s">
        <v>16</v>
      </c>
      <c r="B18" s="31">
        <f>B16*B17+B19</f>
        <v>7012</v>
      </c>
      <c r="C18" s="4" t="s">
        <v>17</v>
      </c>
      <c r="D18" s="89"/>
      <c r="E18" s="90"/>
      <c r="F18" s="90"/>
      <c r="G18" s="4"/>
      <c r="H18" s="4"/>
      <c r="I18" s="4"/>
      <c r="J18" s="29"/>
      <c r="K18" s="23"/>
      <c r="L18" s="4"/>
      <c r="M18" s="4"/>
    </row>
    <row r="19" spans="1:13" ht="15.75" thickBot="1" x14ac:dyDescent="0.3">
      <c r="A19" s="32" t="s">
        <v>18</v>
      </c>
      <c r="B19" s="33">
        <v>1400.17</v>
      </c>
      <c r="C19" s="4" t="s">
        <v>17</v>
      </c>
      <c r="D19" s="89"/>
      <c r="E19" s="90"/>
      <c r="F19" s="90"/>
      <c r="G19" s="4"/>
      <c r="H19" s="3"/>
      <c r="I19" s="4"/>
      <c r="J19" s="29"/>
      <c r="K19" s="23"/>
      <c r="L19" s="4"/>
      <c r="M19" s="4"/>
    </row>
    <row r="20" spans="1:13" x14ac:dyDescent="0.25">
      <c r="A20" s="21"/>
      <c r="B20" s="34"/>
      <c r="C20" s="4"/>
      <c r="D20" s="89"/>
      <c r="E20" s="89"/>
      <c r="F20" s="90"/>
      <c r="G20" s="4"/>
      <c r="H20" s="3"/>
      <c r="I20" s="4"/>
      <c r="J20" s="29"/>
      <c r="K20" s="23"/>
      <c r="L20" s="4"/>
      <c r="M20" s="4"/>
    </row>
    <row r="21" spans="1:13" ht="15.75" thickBot="1" x14ac:dyDescent="0.3">
      <c r="A21" s="21"/>
      <c r="B21" s="34"/>
      <c r="C21" s="4"/>
      <c r="D21" s="4"/>
      <c r="E21" s="4"/>
      <c r="F21" s="29"/>
      <c r="G21" s="4"/>
      <c r="H21" s="3"/>
      <c r="I21" s="4"/>
      <c r="J21" s="3"/>
      <c r="K21" s="23"/>
      <c r="L21" s="4"/>
      <c r="M21" s="4"/>
    </row>
    <row r="22" spans="1:13" ht="28.5" customHeight="1" thickBot="1" x14ac:dyDescent="0.3">
      <c r="A22" s="128" t="s">
        <v>19</v>
      </c>
      <c r="B22" s="129"/>
      <c r="C22" s="130"/>
      <c r="D22" s="35" t="s">
        <v>20</v>
      </c>
      <c r="E22" s="35" t="s">
        <v>21</v>
      </c>
      <c r="F22" s="36" t="s">
        <v>22</v>
      </c>
      <c r="G22" s="37" t="s">
        <v>23</v>
      </c>
      <c r="H22" s="38" t="s">
        <v>24</v>
      </c>
      <c r="I22" s="22"/>
      <c r="J22" s="39"/>
      <c r="K22" s="23"/>
      <c r="L22" s="4"/>
      <c r="M22" s="4"/>
    </row>
    <row r="23" spans="1:13" s="95" customFormat="1" ht="30.75" customHeight="1" x14ac:dyDescent="0.25">
      <c r="A23" s="125" t="s">
        <v>4</v>
      </c>
      <c r="B23" s="126"/>
      <c r="C23" s="127"/>
      <c r="D23" s="97" t="s">
        <v>25</v>
      </c>
      <c r="E23" s="138"/>
      <c r="F23" s="106"/>
      <c r="G23" s="98">
        <f>B18</f>
        <v>7012</v>
      </c>
      <c r="H23" s="99">
        <f t="shared" ref="H23:H26" si="0">F23*G23</f>
        <v>0</v>
      </c>
      <c r="I23" s="91"/>
      <c r="J23" s="92"/>
      <c r="K23" s="93"/>
      <c r="L23" s="94"/>
      <c r="M23" s="94"/>
    </row>
    <row r="24" spans="1:13" s="95" customFormat="1" ht="28.5" customHeight="1" x14ac:dyDescent="0.25">
      <c r="A24" s="131" t="s">
        <v>7</v>
      </c>
      <c r="B24" s="132"/>
      <c r="C24" s="133"/>
      <c r="D24" s="100" t="s">
        <v>25</v>
      </c>
      <c r="E24" s="101" t="s">
        <v>48</v>
      </c>
      <c r="F24" s="107"/>
      <c r="G24" s="102">
        <f>B18</f>
        <v>7012</v>
      </c>
      <c r="H24" s="103">
        <f t="shared" si="0"/>
        <v>0</v>
      </c>
      <c r="I24" s="91"/>
      <c r="J24" s="92"/>
      <c r="K24" s="93"/>
      <c r="L24" s="94"/>
      <c r="M24" s="94"/>
    </row>
    <row r="25" spans="1:13" ht="27.75" customHeight="1" x14ac:dyDescent="0.25">
      <c r="A25" s="134" t="s">
        <v>2</v>
      </c>
      <c r="B25" s="135"/>
      <c r="C25" s="136"/>
      <c r="D25" s="41" t="s">
        <v>5</v>
      </c>
      <c r="E25" s="96" t="s">
        <v>49</v>
      </c>
      <c r="F25" s="108"/>
      <c r="G25" s="42">
        <v>1</v>
      </c>
      <c r="H25" s="43">
        <f>G25*F25</f>
        <v>0</v>
      </c>
      <c r="I25" s="22"/>
      <c r="J25" s="40"/>
      <c r="K25" s="26"/>
      <c r="L25" s="4"/>
      <c r="M25" s="4"/>
    </row>
    <row r="26" spans="1:13" ht="15.75" customHeight="1" thickBot="1" x14ac:dyDescent="0.3">
      <c r="A26" s="109" t="s">
        <v>62</v>
      </c>
      <c r="B26" s="110"/>
      <c r="C26" s="110"/>
      <c r="D26" s="111" t="s">
        <v>6</v>
      </c>
      <c r="E26" s="112"/>
      <c r="F26" s="113"/>
      <c r="G26" s="114">
        <v>1</v>
      </c>
      <c r="H26" s="115">
        <f t="shared" si="0"/>
        <v>0</v>
      </c>
      <c r="I26" s="22"/>
      <c r="J26" s="40"/>
      <c r="K26" s="26"/>
      <c r="L26" s="4"/>
      <c r="M26" s="4"/>
    </row>
    <row r="27" spans="1:13" ht="15.75" customHeight="1" thickBot="1" x14ac:dyDescent="0.3">
      <c r="A27" s="104"/>
      <c r="B27" s="67"/>
      <c r="C27" s="67"/>
      <c r="D27" s="66"/>
      <c r="E27" s="66"/>
      <c r="F27" s="66"/>
      <c r="G27" s="66" t="s">
        <v>3</v>
      </c>
      <c r="H27" s="105">
        <f>SUM(H23:H26)</f>
        <v>0</v>
      </c>
      <c r="I27" s="13"/>
      <c r="J27" s="46"/>
      <c r="K27" s="47"/>
      <c r="L27" s="4"/>
      <c r="M27" s="4"/>
    </row>
    <row r="28" spans="1:13" ht="15.75" customHeight="1" thickBot="1" x14ac:dyDescent="0.3">
      <c r="A28" s="44"/>
      <c r="B28" s="45"/>
      <c r="C28" s="45"/>
      <c r="D28" s="45"/>
      <c r="E28" s="48"/>
      <c r="F28" s="13"/>
      <c r="G28" s="13"/>
      <c r="H28" s="13"/>
      <c r="I28" s="13"/>
      <c r="J28" s="46" t="s">
        <v>26</v>
      </c>
      <c r="K28" s="49" t="s">
        <v>27</v>
      </c>
      <c r="L28" s="4"/>
      <c r="M28" s="4"/>
    </row>
    <row r="29" spans="1:13" ht="15.75" customHeight="1" thickBot="1" x14ac:dyDescent="0.3">
      <c r="A29" s="44"/>
      <c r="B29" s="45"/>
      <c r="C29" s="45"/>
      <c r="D29" s="45"/>
      <c r="E29" s="13"/>
      <c r="F29" s="13"/>
      <c r="G29" s="13"/>
      <c r="H29" s="13" t="s">
        <v>28</v>
      </c>
      <c r="I29" s="50" t="s">
        <v>29</v>
      </c>
      <c r="J29" s="51">
        <f>H27*0.2</f>
        <v>0</v>
      </c>
      <c r="K29" s="52">
        <f>H27*1.2</f>
        <v>0</v>
      </c>
      <c r="L29" s="4"/>
      <c r="M29" s="4"/>
    </row>
    <row r="30" spans="1:13" ht="15.75" customHeight="1" thickBot="1" x14ac:dyDescent="0.3">
      <c r="A30" s="53"/>
      <c r="B30" s="54"/>
      <c r="C30" s="54"/>
      <c r="D30" s="54"/>
      <c r="E30" s="54"/>
      <c r="F30" s="55"/>
      <c r="G30" s="56"/>
      <c r="H30" s="56"/>
      <c r="I30" s="57"/>
      <c r="J30" s="58"/>
      <c r="K30" s="59"/>
      <c r="L30" s="4"/>
      <c r="M30" s="4"/>
    </row>
    <row r="31" spans="1:13" x14ac:dyDescent="0.25">
      <c r="A31" s="60"/>
      <c r="B31" s="4"/>
      <c r="C31" s="4"/>
      <c r="D31" s="4"/>
      <c r="E31" s="4"/>
      <c r="F31" s="3"/>
      <c r="G31" s="9"/>
      <c r="H31" s="45"/>
      <c r="I31" s="61"/>
      <c r="J31" s="45"/>
      <c r="K31" s="3"/>
      <c r="L31" s="4"/>
      <c r="M31" s="4"/>
    </row>
    <row r="32" spans="1:13" x14ac:dyDescent="0.25">
      <c r="A32" s="62" t="s">
        <v>30</v>
      </c>
      <c r="B32" s="63"/>
      <c r="C32" s="63"/>
      <c r="D32" s="63"/>
      <c r="E32" s="63"/>
      <c r="F32" s="63"/>
      <c r="G32" s="64"/>
      <c r="H32" s="64"/>
      <c r="I32" s="63"/>
      <c r="J32" s="64"/>
      <c r="K32" s="64"/>
      <c r="L32" s="2"/>
      <c r="M32" s="2"/>
    </row>
    <row r="33" spans="1:13" x14ac:dyDescent="0.25">
      <c r="A33" s="62" t="s">
        <v>31</v>
      </c>
      <c r="B33" s="63"/>
      <c r="C33" s="63"/>
      <c r="D33" s="63"/>
      <c r="E33" s="63"/>
      <c r="F33" s="63"/>
      <c r="G33" s="62"/>
      <c r="H33" s="62"/>
      <c r="I33" s="65"/>
      <c r="J33" s="66"/>
      <c r="K33" s="67"/>
      <c r="L33" s="2"/>
      <c r="M33" s="2"/>
    </row>
    <row r="34" spans="1:13" x14ac:dyDescent="0.25">
      <c r="A34" s="137" t="s">
        <v>32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1:13" ht="15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 x14ac:dyDescent="0.25">
      <c r="A36" s="4"/>
      <c r="B36" s="4"/>
      <c r="C36" s="4"/>
      <c r="D36" s="4"/>
      <c r="E36" s="4"/>
      <c r="F36" s="3"/>
      <c r="G36" s="4"/>
      <c r="H36" s="3"/>
      <c r="I36" s="4"/>
      <c r="J36" s="3"/>
      <c r="K36" s="3"/>
      <c r="L36" s="4"/>
      <c r="M36" s="4"/>
    </row>
    <row r="37" spans="1:13" x14ac:dyDescent="0.25">
      <c r="A37" s="69"/>
      <c r="B37" s="69"/>
      <c r="C37" s="2"/>
      <c r="D37" s="2"/>
      <c r="E37" s="2"/>
      <c r="F37" s="2"/>
      <c r="G37" s="70" t="s">
        <v>33</v>
      </c>
      <c r="H37" s="70"/>
      <c r="I37" s="70"/>
      <c r="J37" s="3"/>
      <c r="K37" s="3"/>
      <c r="L37" s="4"/>
      <c r="M37" s="4"/>
    </row>
    <row r="38" spans="1:13" x14ac:dyDescent="0.25">
      <c r="A38" s="124" t="s">
        <v>34</v>
      </c>
      <c r="B38" s="124"/>
      <c r="C38" s="124"/>
      <c r="D38" s="1"/>
      <c r="E38" s="1"/>
      <c r="F38" s="2"/>
      <c r="G38" s="70" t="s">
        <v>35</v>
      </c>
      <c r="H38" s="70"/>
      <c r="I38" s="70"/>
      <c r="J38" s="3"/>
      <c r="K38" s="3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6">
    <mergeCell ref="A38:C38"/>
    <mergeCell ref="A23:C23"/>
    <mergeCell ref="A22:C22"/>
    <mergeCell ref="A24:C24"/>
    <mergeCell ref="A25:C25"/>
    <mergeCell ref="A34:M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5990-395F-47C4-B9C8-E0C3992D3E36}">
  <dimension ref="A1:M41"/>
  <sheetViews>
    <sheetView zoomScale="85" zoomScaleNormal="85" workbookViewId="0"/>
  </sheetViews>
  <sheetFormatPr defaultRowHeight="15" x14ac:dyDescent="0.25"/>
  <cols>
    <col min="1" max="1" width="31.33203125" style="5" customWidth="1"/>
    <col min="2" max="2" width="12.33203125" style="5" customWidth="1"/>
    <col min="3" max="3" width="11.5" style="5" customWidth="1"/>
    <col min="4" max="4" width="9.33203125" style="5" customWidth="1"/>
    <col min="5" max="5" width="12.33203125" style="5" customWidth="1"/>
    <col min="6" max="6" width="17.6640625" style="5" customWidth="1"/>
    <col min="7" max="7" width="12.83203125" style="5" customWidth="1"/>
    <col min="8" max="8" width="15" style="5" customWidth="1"/>
    <col min="9" max="9" width="9.33203125" style="5"/>
    <col min="10" max="10" width="16.5" style="5" customWidth="1"/>
    <col min="11" max="11" width="17" style="5" customWidth="1"/>
    <col min="12" max="16384" width="9.33203125" style="5"/>
  </cols>
  <sheetData>
    <row r="1" spans="1:13" x14ac:dyDescent="0.25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</row>
    <row r="2" spans="1:13" x14ac:dyDescent="0.25">
      <c r="A2" s="6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x14ac:dyDescent="0.25">
      <c r="A3" s="6" t="s">
        <v>8</v>
      </c>
      <c r="B3" s="2"/>
      <c r="C3" s="2"/>
      <c r="D3" s="2"/>
      <c r="E3" s="2"/>
      <c r="F3" s="2"/>
      <c r="G3" s="2"/>
      <c r="H3" s="2"/>
      <c r="I3" s="2"/>
      <c r="J3" s="2"/>
      <c r="K3" s="3"/>
      <c r="L3" s="4"/>
      <c r="M3" s="4"/>
    </row>
    <row r="4" spans="1:13" x14ac:dyDescent="0.25">
      <c r="A4" s="2"/>
      <c r="B4" s="7" t="s">
        <v>0</v>
      </c>
      <c r="C4" s="1"/>
      <c r="D4" s="2"/>
      <c r="E4" s="2"/>
      <c r="F4" s="2"/>
      <c r="G4" s="2"/>
      <c r="H4" s="2"/>
      <c r="I4" s="2"/>
      <c r="J4" s="2"/>
      <c r="K4" s="3"/>
      <c r="L4" s="4"/>
      <c r="M4" s="4"/>
    </row>
    <row r="5" spans="1:13" x14ac:dyDescent="0.25">
      <c r="A5" s="8" t="s">
        <v>9</v>
      </c>
      <c r="B5" s="2"/>
      <c r="C5" s="2"/>
      <c r="D5" s="2"/>
      <c r="E5" s="2"/>
      <c r="F5" s="2"/>
      <c r="G5" s="2"/>
      <c r="H5" s="2"/>
      <c r="I5" s="2"/>
      <c r="J5" s="2"/>
      <c r="K5" s="3"/>
      <c r="L5" s="4"/>
      <c r="M5" s="4"/>
    </row>
    <row r="6" spans="1:13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  <c r="L6" s="4"/>
      <c r="M6" s="4"/>
    </row>
    <row r="7" spans="1:13" x14ac:dyDescent="0.25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3"/>
      <c r="L7" s="4"/>
      <c r="M7" s="4"/>
    </row>
    <row r="8" spans="1:13" x14ac:dyDescent="0.25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3"/>
      <c r="L8" s="4"/>
      <c r="M8" s="4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4"/>
      <c r="M9" s="4"/>
    </row>
    <row r="10" spans="1:13" x14ac:dyDescent="0.25">
      <c r="A10" s="6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3"/>
      <c r="L10" s="4"/>
      <c r="M10" s="4"/>
    </row>
    <row r="11" spans="1:13" x14ac:dyDescent="0.25">
      <c r="A11" s="9" t="s">
        <v>57</v>
      </c>
      <c r="B11" s="10"/>
      <c r="C11" s="9"/>
      <c r="D11" s="4"/>
      <c r="E11" s="11"/>
      <c r="F11" s="11"/>
      <c r="G11" s="12"/>
      <c r="H11" s="6"/>
      <c r="I11" s="6"/>
      <c r="J11" s="6"/>
      <c r="K11" s="3"/>
      <c r="L11" s="4"/>
      <c r="M11" s="4"/>
    </row>
    <row r="12" spans="1:13" ht="15.75" thickBot="1" x14ac:dyDescent="0.3">
      <c r="A12" s="9"/>
      <c r="B12" s="9"/>
      <c r="C12" s="9"/>
      <c r="D12" s="9"/>
      <c r="E12" s="9"/>
      <c r="F12" s="13"/>
      <c r="G12" s="9"/>
      <c r="H12" s="13"/>
      <c r="I12" s="9"/>
      <c r="J12" s="13"/>
      <c r="K12" s="13"/>
      <c r="L12" s="4"/>
      <c r="M12" s="4"/>
    </row>
    <row r="13" spans="1:13" x14ac:dyDescent="0.25">
      <c r="A13" s="14" t="s">
        <v>13</v>
      </c>
      <c r="B13" s="15"/>
      <c r="C13" s="16"/>
      <c r="D13" s="16" t="s">
        <v>55</v>
      </c>
      <c r="E13" s="16"/>
      <c r="F13" s="17"/>
      <c r="G13" s="16"/>
      <c r="H13" s="17"/>
      <c r="I13" s="16"/>
      <c r="J13" s="17"/>
      <c r="K13" s="18"/>
      <c r="L13" s="4"/>
      <c r="M13" s="4"/>
    </row>
    <row r="14" spans="1:13" x14ac:dyDescent="0.25">
      <c r="A14" s="19" t="s">
        <v>50</v>
      </c>
      <c r="B14" s="4"/>
      <c r="C14" s="4"/>
      <c r="D14" s="11"/>
      <c r="E14" s="4"/>
      <c r="F14" s="3"/>
      <c r="G14" s="4"/>
      <c r="H14" s="11"/>
      <c r="I14" s="11"/>
      <c r="J14" s="4"/>
      <c r="K14" s="20"/>
      <c r="L14" s="4"/>
      <c r="M14" s="4"/>
    </row>
    <row r="15" spans="1:13" ht="15.75" thickBot="1" x14ac:dyDescent="0.3">
      <c r="A15" s="21"/>
      <c r="B15" s="4"/>
      <c r="C15" s="4"/>
      <c r="D15" s="89"/>
      <c r="E15" s="89"/>
      <c r="F15" s="90"/>
      <c r="G15" s="4"/>
      <c r="H15" s="22"/>
      <c r="I15" s="4"/>
      <c r="J15" s="3"/>
      <c r="K15" s="23"/>
      <c r="L15" s="4"/>
      <c r="M15" s="4"/>
    </row>
    <row r="16" spans="1:13" x14ac:dyDescent="0.25">
      <c r="A16" s="24" t="s">
        <v>14</v>
      </c>
      <c r="B16" s="25">
        <v>1739.39</v>
      </c>
      <c r="C16" s="4" t="s">
        <v>1</v>
      </c>
      <c r="D16" s="89"/>
      <c r="E16" s="90"/>
      <c r="F16" s="90"/>
      <c r="G16" s="4"/>
      <c r="H16" s="22"/>
      <c r="I16" s="4"/>
      <c r="J16" s="3"/>
      <c r="K16" s="26"/>
      <c r="L16" s="4"/>
      <c r="M16" s="4"/>
    </row>
    <row r="17" spans="1:13" x14ac:dyDescent="0.25">
      <c r="A17" s="27" t="s">
        <v>15</v>
      </c>
      <c r="B17" s="28">
        <v>3</v>
      </c>
      <c r="C17" s="4" t="s">
        <v>1</v>
      </c>
      <c r="D17" s="89"/>
      <c r="E17" s="90"/>
      <c r="F17" s="90"/>
      <c r="G17" s="4"/>
      <c r="H17" s="4"/>
      <c r="I17" s="4"/>
      <c r="J17" s="29"/>
      <c r="K17" s="23"/>
      <c r="L17" s="4"/>
      <c r="M17" s="4"/>
    </row>
    <row r="18" spans="1:13" x14ac:dyDescent="0.25">
      <c r="A18" s="30" t="s">
        <v>16</v>
      </c>
      <c r="B18" s="31">
        <f>B16*B17+B19</f>
        <v>6410</v>
      </c>
      <c r="C18" s="4" t="s">
        <v>17</v>
      </c>
      <c r="D18" s="89"/>
      <c r="E18" s="90"/>
      <c r="F18" s="90"/>
      <c r="G18" s="4"/>
      <c r="H18" s="4"/>
      <c r="I18" s="4"/>
      <c r="J18" s="29"/>
      <c r="K18" s="23"/>
      <c r="L18" s="4"/>
      <c r="M18" s="4"/>
    </row>
    <row r="19" spans="1:13" ht="15.75" thickBot="1" x14ac:dyDescent="0.3">
      <c r="A19" s="32" t="s">
        <v>18</v>
      </c>
      <c r="B19" s="33">
        <v>1191.83</v>
      </c>
      <c r="C19" s="4" t="s">
        <v>17</v>
      </c>
      <c r="D19" s="89"/>
      <c r="E19" s="90"/>
      <c r="F19" s="90"/>
      <c r="G19" s="4"/>
      <c r="H19" s="3"/>
      <c r="I19" s="4"/>
      <c r="J19" s="29"/>
      <c r="K19" s="23"/>
      <c r="L19" s="4"/>
      <c r="M19" s="4"/>
    </row>
    <row r="20" spans="1:13" x14ac:dyDescent="0.25">
      <c r="A20" s="21"/>
      <c r="B20" s="34"/>
      <c r="C20" s="4"/>
      <c r="D20" s="89"/>
      <c r="E20" s="89"/>
      <c r="F20" s="90"/>
      <c r="G20" s="4"/>
      <c r="H20" s="3"/>
      <c r="I20" s="4"/>
      <c r="J20" s="29"/>
      <c r="K20" s="23"/>
      <c r="L20" s="4"/>
      <c r="M20" s="4"/>
    </row>
    <row r="21" spans="1:13" ht="15.75" thickBot="1" x14ac:dyDescent="0.3">
      <c r="A21" s="21"/>
      <c r="B21" s="34"/>
      <c r="C21" s="4"/>
      <c r="D21" s="4"/>
      <c r="E21" s="4"/>
      <c r="F21" s="29"/>
      <c r="G21" s="4"/>
      <c r="H21" s="3"/>
      <c r="I21" s="4"/>
      <c r="J21" s="3"/>
      <c r="K21" s="23"/>
      <c r="L21" s="4"/>
      <c r="M21" s="4"/>
    </row>
    <row r="22" spans="1:13" ht="28.5" customHeight="1" thickBot="1" x14ac:dyDescent="0.3">
      <c r="A22" s="128" t="s">
        <v>19</v>
      </c>
      <c r="B22" s="129"/>
      <c r="C22" s="130"/>
      <c r="D22" s="35" t="s">
        <v>20</v>
      </c>
      <c r="E22" s="35" t="s">
        <v>21</v>
      </c>
      <c r="F22" s="36" t="s">
        <v>22</v>
      </c>
      <c r="G22" s="37" t="s">
        <v>23</v>
      </c>
      <c r="H22" s="38" t="s">
        <v>24</v>
      </c>
      <c r="I22" s="22"/>
      <c r="J22" s="39"/>
      <c r="K22" s="23"/>
      <c r="L22" s="4"/>
      <c r="M22" s="4"/>
    </row>
    <row r="23" spans="1:13" s="95" customFormat="1" ht="30.75" customHeight="1" x14ac:dyDescent="0.25">
      <c r="A23" s="125" t="s">
        <v>4</v>
      </c>
      <c r="B23" s="126"/>
      <c r="C23" s="127"/>
      <c r="D23" s="97" t="s">
        <v>25</v>
      </c>
      <c r="E23" s="138"/>
      <c r="F23" s="106"/>
      <c r="G23" s="98">
        <f>B18</f>
        <v>6410</v>
      </c>
      <c r="H23" s="99">
        <f t="shared" ref="H23:H26" si="0">F23*G23</f>
        <v>0</v>
      </c>
      <c r="I23" s="91"/>
      <c r="J23" s="92"/>
      <c r="K23" s="93"/>
      <c r="L23" s="94"/>
      <c r="M23" s="94"/>
    </row>
    <row r="24" spans="1:13" s="95" customFormat="1" ht="28.5" customHeight="1" x14ac:dyDescent="0.25">
      <c r="A24" s="131" t="s">
        <v>7</v>
      </c>
      <c r="B24" s="132"/>
      <c r="C24" s="133"/>
      <c r="D24" s="100" t="s">
        <v>25</v>
      </c>
      <c r="E24" s="101" t="s">
        <v>48</v>
      </c>
      <c r="F24" s="107"/>
      <c r="G24" s="102">
        <f>B18</f>
        <v>6410</v>
      </c>
      <c r="H24" s="103">
        <f t="shared" si="0"/>
        <v>0</v>
      </c>
      <c r="I24" s="91"/>
      <c r="J24" s="92"/>
      <c r="K24" s="93"/>
      <c r="L24" s="94"/>
      <c r="M24" s="94"/>
    </row>
    <row r="25" spans="1:13" ht="27.75" customHeight="1" x14ac:dyDescent="0.25">
      <c r="A25" s="134" t="s">
        <v>2</v>
      </c>
      <c r="B25" s="135"/>
      <c r="C25" s="136"/>
      <c r="D25" s="41" t="s">
        <v>5</v>
      </c>
      <c r="E25" s="96" t="s">
        <v>49</v>
      </c>
      <c r="F25" s="108"/>
      <c r="G25" s="42">
        <v>1</v>
      </c>
      <c r="H25" s="43">
        <f>G25*F25</f>
        <v>0</v>
      </c>
      <c r="I25" s="22"/>
      <c r="J25" s="40"/>
      <c r="K25" s="26"/>
      <c r="L25" s="4"/>
      <c r="M25" s="4"/>
    </row>
    <row r="26" spans="1:13" ht="15.75" customHeight="1" thickBot="1" x14ac:dyDescent="0.3">
      <c r="A26" s="109" t="s">
        <v>62</v>
      </c>
      <c r="B26" s="110"/>
      <c r="C26" s="110"/>
      <c r="D26" s="111" t="s">
        <v>6</v>
      </c>
      <c r="E26" s="112"/>
      <c r="F26" s="113"/>
      <c r="G26" s="114">
        <v>1</v>
      </c>
      <c r="H26" s="115">
        <f t="shared" si="0"/>
        <v>0</v>
      </c>
      <c r="I26" s="22"/>
      <c r="J26" s="40"/>
      <c r="K26" s="26"/>
      <c r="L26" s="4"/>
      <c r="M26" s="4"/>
    </row>
    <row r="27" spans="1:13" ht="15.75" customHeight="1" thickBot="1" x14ac:dyDescent="0.3">
      <c r="A27" s="104"/>
      <c r="B27" s="67"/>
      <c r="C27" s="67"/>
      <c r="D27" s="66"/>
      <c r="E27" s="66"/>
      <c r="F27" s="66"/>
      <c r="G27" s="66" t="s">
        <v>3</v>
      </c>
      <c r="H27" s="105">
        <f>SUM(H23:H26)</f>
        <v>0</v>
      </c>
      <c r="I27" s="13"/>
      <c r="J27" s="46"/>
      <c r="K27" s="47"/>
      <c r="L27" s="4"/>
      <c r="M27" s="4"/>
    </row>
    <row r="28" spans="1:13" ht="15.75" customHeight="1" thickBot="1" x14ac:dyDescent="0.3">
      <c r="A28" s="44"/>
      <c r="B28" s="45"/>
      <c r="C28" s="45"/>
      <c r="D28" s="45"/>
      <c r="E28" s="48"/>
      <c r="F28" s="13"/>
      <c r="G28" s="13"/>
      <c r="H28" s="13"/>
      <c r="I28" s="13"/>
      <c r="J28" s="46" t="s">
        <v>26</v>
      </c>
      <c r="K28" s="49" t="s">
        <v>27</v>
      </c>
      <c r="L28" s="4"/>
      <c r="M28" s="4"/>
    </row>
    <row r="29" spans="1:13" ht="15.75" customHeight="1" thickBot="1" x14ac:dyDescent="0.3">
      <c r="A29" s="44"/>
      <c r="B29" s="45"/>
      <c r="C29" s="45"/>
      <c r="D29" s="45"/>
      <c r="E29" s="13"/>
      <c r="F29" s="13"/>
      <c r="G29" s="13"/>
      <c r="H29" s="13" t="s">
        <v>28</v>
      </c>
      <c r="I29" s="50" t="s">
        <v>29</v>
      </c>
      <c r="J29" s="51">
        <f>H27*0.2</f>
        <v>0</v>
      </c>
      <c r="K29" s="52">
        <f>H27*1.2</f>
        <v>0</v>
      </c>
      <c r="L29" s="4"/>
      <c r="M29" s="4"/>
    </row>
    <row r="30" spans="1:13" ht="15.75" customHeight="1" thickBot="1" x14ac:dyDescent="0.3">
      <c r="A30" s="53"/>
      <c r="B30" s="54"/>
      <c r="C30" s="54"/>
      <c r="D30" s="54"/>
      <c r="E30" s="54"/>
      <c r="F30" s="55"/>
      <c r="G30" s="56"/>
      <c r="H30" s="56"/>
      <c r="I30" s="57"/>
      <c r="J30" s="58"/>
      <c r="K30" s="59"/>
      <c r="L30" s="4"/>
      <c r="M30" s="4"/>
    </row>
    <row r="31" spans="1:13" x14ac:dyDescent="0.25">
      <c r="A31" s="60"/>
      <c r="B31" s="4"/>
      <c r="C31" s="4"/>
      <c r="D31" s="4"/>
      <c r="E31" s="4"/>
      <c r="F31" s="3"/>
      <c r="G31" s="9"/>
      <c r="H31" s="45"/>
      <c r="I31" s="61"/>
      <c r="J31" s="45"/>
      <c r="K31" s="3"/>
      <c r="L31" s="4"/>
      <c r="M31" s="4"/>
    </row>
    <row r="32" spans="1:13" x14ac:dyDescent="0.25">
      <c r="A32" s="62" t="s">
        <v>30</v>
      </c>
      <c r="B32" s="63"/>
      <c r="C32" s="63"/>
      <c r="D32" s="63"/>
      <c r="E32" s="63"/>
      <c r="F32" s="63"/>
      <c r="G32" s="64"/>
      <c r="H32" s="64"/>
      <c r="I32" s="63"/>
      <c r="J32" s="64"/>
      <c r="K32" s="64"/>
      <c r="L32" s="2"/>
      <c r="M32" s="2"/>
    </row>
    <row r="33" spans="1:13" x14ac:dyDescent="0.25">
      <c r="A33" s="62" t="s">
        <v>31</v>
      </c>
      <c r="B33" s="63"/>
      <c r="C33" s="63"/>
      <c r="D33" s="63"/>
      <c r="E33" s="63"/>
      <c r="F33" s="63"/>
      <c r="G33" s="62"/>
      <c r="H33" s="62"/>
      <c r="I33" s="65"/>
      <c r="J33" s="66"/>
      <c r="K33" s="67"/>
      <c r="L33" s="2"/>
      <c r="M33" s="2"/>
    </row>
    <row r="34" spans="1:13" x14ac:dyDescent="0.25">
      <c r="A34" s="137" t="s">
        <v>32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1:13" ht="15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 x14ac:dyDescent="0.25">
      <c r="A36" s="4"/>
      <c r="B36" s="4"/>
      <c r="C36" s="4"/>
      <c r="D36" s="4"/>
      <c r="E36" s="4"/>
      <c r="F36" s="3"/>
      <c r="G36" s="4"/>
      <c r="H36" s="3"/>
      <c r="I36" s="4"/>
      <c r="J36" s="3"/>
      <c r="K36" s="3"/>
      <c r="L36" s="4"/>
      <c r="M36" s="4"/>
    </row>
    <row r="37" spans="1:13" x14ac:dyDescent="0.25">
      <c r="A37" s="69"/>
      <c r="B37" s="69"/>
      <c r="C37" s="2"/>
      <c r="D37" s="2"/>
      <c r="E37" s="2"/>
      <c r="F37" s="2"/>
      <c r="G37" s="70" t="s">
        <v>33</v>
      </c>
      <c r="H37" s="70"/>
      <c r="I37" s="70"/>
      <c r="J37" s="3"/>
      <c r="K37" s="3"/>
      <c r="L37" s="4"/>
      <c r="M37" s="4"/>
    </row>
    <row r="38" spans="1:13" x14ac:dyDescent="0.25">
      <c r="A38" s="124" t="s">
        <v>34</v>
      </c>
      <c r="B38" s="124"/>
      <c r="C38" s="124"/>
      <c r="D38" s="1"/>
      <c r="E38" s="1"/>
      <c r="F38" s="2"/>
      <c r="G38" s="70" t="s">
        <v>35</v>
      </c>
      <c r="H38" s="70"/>
      <c r="I38" s="70"/>
      <c r="J38" s="3"/>
      <c r="K38" s="3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6">
    <mergeCell ref="A38:C38"/>
    <mergeCell ref="A22:C22"/>
    <mergeCell ref="A23:C23"/>
    <mergeCell ref="A24:C24"/>
    <mergeCell ref="A25:C25"/>
    <mergeCell ref="A34:M3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5B11-A880-4B61-9999-A16DCC52C3DB}">
  <dimension ref="B2:K10"/>
  <sheetViews>
    <sheetView tabSelected="1" zoomScaleNormal="100" workbookViewId="0"/>
  </sheetViews>
  <sheetFormatPr defaultRowHeight="15" x14ac:dyDescent="0.25"/>
  <cols>
    <col min="1" max="1" width="4.5" style="5" customWidth="1"/>
    <col min="2" max="2" width="5" style="5" customWidth="1"/>
    <col min="3" max="3" width="24" style="5" customWidth="1"/>
    <col min="4" max="4" width="7.33203125" style="5" customWidth="1"/>
    <col min="5" max="5" width="38" style="5" customWidth="1"/>
    <col min="6" max="7" width="13.1640625" style="5" customWidth="1"/>
    <col min="8" max="8" width="15.33203125" style="5" customWidth="1"/>
    <col min="9" max="9" width="17" style="5" customWidth="1"/>
    <col min="10" max="10" width="16.5" style="5" customWidth="1"/>
    <col min="11" max="11" width="9.33203125" style="5"/>
    <col min="12" max="12" width="11.6640625" style="5" bestFit="1" customWidth="1"/>
    <col min="13" max="16384" width="9.33203125" style="5"/>
  </cols>
  <sheetData>
    <row r="2" spans="2:11" x14ac:dyDescent="0.25">
      <c r="B2" s="69" t="s">
        <v>56</v>
      </c>
      <c r="C2" s="71"/>
      <c r="D2" s="71"/>
      <c r="E2" s="71"/>
      <c r="F2" s="71"/>
      <c r="G2" s="71"/>
      <c r="H2" s="10"/>
      <c r="I2" s="10"/>
      <c r="J2" s="4"/>
    </row>
    <row r="3" spans="2:11" ht="15.75" thickBot="1" x14ac:dyDescent="0.3">
      <c r="B3" s="4"/>
      <c r="C3" s="4"/>
      <c r="D3" s="4"/>
      <c r="E3" s="4"/>
      <c r="F3" s="4"/>
      <c r="G3" s="4"/>
      <c r="H3" s="4"/>
      <c r="I3" s="4"/>
      <c r="J3" s="4"/>
    </row>
    <row r="4" spans="2:11" ht="34.5" customHeight="1" thickBot="1" x14ac:dyDescent="0.3">
      <c r="B4" s="72" t="s">
        <v>36</v>
      </c>
      <c r="C4" s="73" t="s">
        <v>37</v>
      </c>
      <c r="D4" s="73" t="s">
        <v>38</v>
      </c>
      <c r="E4" s="73" t="s">
        <v>39</v>
      </c>
      <c r="F4" s="74" t="s">
        <v>40</v>
      </c>
      <c r="G4" s="74" t="s">
        <v>41</v>
      </c>
      <c r="H4" s="75" t="s">
        <v>42</v>
      </c>
      <c r="I4" s="76" t="s">
        <v>43</v>
      </c>
      <c r="J4" s="76" t="s">
        <v>44</v>
      </c>
      <c r="K4" s="77"/>
    </row>
    <row r="5" spans="2:11" ht="16.5" customHeight="1" x14ac:dyDescent="0.25">
      <c r="B5" s="83" t="s">
        <v>60</v>
      </c>
      <c r="C5" s="84" t="s">
        <v>52</v>
      </c>
      <c r="D5" s="84" t="s">
        <v>51</v>
      </c>
      <c r="E5" s="84" t="s">
        <v>53</v>
      </c>
      <c r="F5" s="117">
        <v>0</v>
      </c>
      <c r="G5" s="117">
        <v>1.8706100000000001</v>
      </c>
      <c r="H5" s="118">
        <f>G5-F5</f>
        <v>1.8706100000000001</v>
      </c>
      <c r="I5" s="85">
        <f>'SO-01 k.ú. Šumiac'!H27</f>
        <v>0</v>
      </c>
      <c r="J5" s="86">
        <f t="shared" ref="J5:J6" si="0">I5*1.2</f>
        <v>0</v>
      </c>
    </row>
    <row r="6" spans="2:11" ht="16.5" customHeight="1" thickBot="1" x14ac:dyDescent="0.3">
      <c r="B6" s="78" t="s">
        <v>61</v>
      </c>
      <c r="C6" s="79" t="s">
        <v>52</v>
      </c>
      <c r="D6" s="79" t="s">
        <v>51</v>
      </c>
      <c r="E6" s="79" t="s">
        <v>54</v>
      </c>
      <c r="F6" s="119">
        <v>1.8706100000000001</v>
      </c>
      <c r="G6" s="119">
        <v>3.61</v>
      </c>
      <c r="H6" s="120">
        <f>G6-F6</f>
        <v>1.7393899999999998</v>
      </c>
      <c r="I6" s="116">
        <f>'SO-01 k.ú. Telgárt'!H27</f>
        <v>0</v>
      </c>
      <c r="J6" s="87">
        <f t="shared" si="0"/>
        <v>0</v>
      </c>
    </row>
    <row r="7" spans="2:11" ht="16.5" customHeight="1" thickBot="1" x14ac:dyDescent="0.3">
      <c r="B7" s="80"/>
      <c r="C7" s="80"/>
      <c r="D7" s="80"/>
      <c r="E7" s="80"/>
      <c r="F7" s="81"/>
      <c r="G7" s="121" t="s">
        <v>45</v>
      </c>
      <c r="H7" s="122">
        <f>SUM(H5:H6)</f>
        <v>3.61</v>
      </c>
      <c r="I7" s="123">
        <f>SUM(I5:I6)</f>
        <v>0</v>
      </c>
      <c r="J7" s="123">
        <f>SUM(J5:J6)</f>
        <v>0</v>
      </c>
    </row>
    <row r="8" spans="2:11" ht="16.5" customHeight="1" x14ac:dyDescent="0.25">
      <c r="B8" s="80"/>
      <c r="C8" s="80"/>
      <c r="D8" s="80"/>
      <c r="E8" s="80"/>
      <c r="F8" s="81"/>
      <c r="G8" s="81"/>
      <c r="H8" s="81"/>
      <c r="I8" s="82"/>
      <c r="J8" s="82"/>
    </row>
    <row r="10" spans="2:11" x14ac:dyDescent="0.25">
      <c r="I10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SO-01 k.ú. Šumiac</vt:lpstr>
      <vt:lpstr>SO-01 k.ú. Telgárt</vt:lpstr>
      <vt:lpstr>Cyklotrasa Šumiac Telgárt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Kolcunova Gabriela</dc:creator>
  <cp:lastModifiedBy>Mesiariková Ivana</cp:lastModifiedBy>
  <cp:lastPrinted>2022-03-11T11:53:46Z</cp:lastPrinted>
  <dcterms:created xsi:type="dcterms:W3CDTF">2021-12-01T13:33:10Z</dcterms:created>
  <dcterms:modified xsi:type="dcterms:W3CDTF">2022-04-08T09:59:22Z</dcterms:modified>
</cp:coreProperties>
</file>