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Poľana\Slovenská ľupča\DNS\Výzvy na predloženie ponuky\Výzva č.2 -LS Divín 18-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L35" i="1" l="1"/>
  <c r="F34" i="1"/>
  <c r="O34" i="1" s="1"/>
  <c r="F33" i="1"/>
  <c r="O33" i="1" s="1"/>
  <c r="F32" i="1"/>
  <c r="O32" i="1" s="1"/>
  <c r="F31" i="1"/>
  <c r="O31" i="1" s="1"/>
  <c r="F30" i="1"/>
  <c r="O30" i="1" s="1"/>
  <c r="F29" i="1"/>
  <c r="O29" i="1" s="1"/>
  <c r="F28" i="1"/>
  <c r="O28" i="1" s="1"/>
  <c r="F27" i="1"/>
  <c r="O27" i="1" s="1"/>
  <c r="F26" i="1"/>
  <c r="O26" i="1" s="1"/>
  <c r="F25" i="1"/>
  <c r="O25" i="1" s="1"/>
  <c r="F24" i="1"/>
  <c r="O24" i="1" s="1"/>
  <c r="F23" i="1"/>
  <c r="O23" i="1" s="1"/>
  <c r="F22" i="1"/>
  <c r="O22" i="1" s="1"/>
  <c r="F21" i="1"/>
  <c r="O21" i="1" s="1"/>
  <c r="F20" i="1"/>
  <c r="O20" i="1" s="1"/>
  <c r="F19" i="1"/>
  <c r="O19" i="1" s="1"/>
  <c r="F18" i="1"/>
  <c r="O18" i="1" s="1"/>
  <c r="F17" i="1"/>
  <c r="O17" i="1" s="1"/>
  <c r="F16" i="1"/>
  <c r="O16" i="1" s="1"/>
  <c r="F15" i="1"/>
  <c r="O15" i="1" s="1"/>
  <c r="F14" i="1"/>
  <c r="O14" i="1" s="1"/>
  <c r="F13" i="1"/>
  <c r="O13" i="1" s="1"/>
  <c r="F12" i="1"/>
  <c r="O12" i="1" s="1"/>
  <c r="F11" i="1"/>
  <c r="O11" i="1" s="1"/>
  <c r="O35" i="1" l="1"/>
  <c r="O37" i="1" s="1"/>
  <c r="O36" i="1" s="1"/>
</calcChain>
</file>

<file path=xl/sharedStrings.xml><?xml version="1.0" encoding="utf-8"?>
<sst xmlns="http://schemas.openxmlformats.org/spreadsheetml/2006/main" count="211" uniqueCount="104">
  <si>
    <t>VC č.</t>
  </si>
  <si>
    <t>1802DNS-VC2-1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</si>
  <si>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</si>
  <si>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</si>
  <si>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</si>
  <si>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</si>
  <si>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</si>
  <si>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</si>
  <si>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</si>
  <si>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</si>
  <si>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</si>
  <si>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</si>
  <si>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</si>
  <si>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</si>
  <si>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</si>
  <si>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</si>
  <si>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Podkriváň</t>
  </si>
  <si>
    <t>EF106-.406A0</t>
  </si>
  <si>
    <t>1,2,4a,4d,6,7</t>
  </si>
  <si>
    <t>VU-50</t>
  </si>
  <si>
    <t>40</t>
  </si>
  <si>
    <t>150 | 200 | -</t>
  </si>
  <si>
    <t>m3</t>
  </si>
  <si>
    <t>EF106-.408A0</t>
  </si>
  <si>
    <t>100 | 700 | -</t>
  </si>
  <si>
    <t>EF106-.409A0</t>
  </si>
  <si>
    <t>35</t>
  </si>
  <si>
    <t>100 | 900 | -</t>
  </si>
  <si>
    <t>EF106-.414.0</t>
  </si>
  <si>
    <t>1,2,4a,6,7</t>
  </si>
  <si>
    <t>25</t>
  </si>
  <si>
    <t>- | - | 300</t>
  </si>
  <si>
    <t>EF106-.437A0</t>
  </si>
  <si>
    <t>NV</t>
  </si>
  <si>
    <t>- | - | 500</t>
  </si>
  <si>
    <t>EF106-.438A0</t>
  </si>
  <si>
    <t>- | - | 100</t>
  </si>
  <si>
    <t>EF106-.445A0</t>
  </si>
  <si>
    <t>1,2,4a,4d,7</t>
  </si>
  <si>
    <t>VU+50</t>
  </si>
  <si>
    <t>200 | 600 | -</t>
  </si>
  <si>
    <t>EF106-.447.1</t>
  </si>
  <si>
    <t>20</t>
  </si>
  <si>
    <t>EF106-.462A1</t>
  </si>
  <si>
    <t>1,2,4a,7</t>
  </si>
  <si>
    <t>30</t>
  </si>
  <si>
    <t>- | - | 250</t>
  </si>
  <si>
    <t>EF106-.463A1</t>
  </si>
  <si>
    <t>- | - | 900</t>
  </si>
  <si>
    <t>EF106-.463B0</t>
  </si>
  <si>
    <t>EF106-.492A1</t>
  </si>
  <si>
    <t>50</t>
  </si>
  <si>
    <t>- | - | 150</t>
  </si>
  <si>
    <t>EF106-.492B0</t>
  </si>
  <si>
    <t>Dolná Bzová</t>
  </si>
  <si>
    <t>EF106-.187A0</t>
  </si>
  <si>
    <t>50 | 700 | -</t>
  </si>
  <si>
    <t>EF106-.229.0</t>
  </si>
  <si>
    <t>OÚ</t>
  </si>
  <si>
    <t>45</t>
  </si>
  <si>
    <t>- | - | 1100</t>
  </si>
  <si>
    <t>EF106-.234A1</t>
  </si>
  <si>
    <t>- | - | 800</t>
  </si>
  <si>
    <t>EF106-.291A0</t>
  </si>
  <si>
    <t>EF106-.294B0</t>
  </si>
  <si>
    <t>55</t>
  </si>
  <si>
    <t>EF106-.295B0</t>
  </si>
  <si>
    <t>100 | 300 | -</t>
  </si>
  <si>
    <t>EF106-.422A0</t>
  </si>
  <si>
    <t>EF106-.471B0</t>
  </si>
  <si>
    <t>100 | 200 | -</t>
  </si>
  <si>
    <t>Martinová</t>
  </si>
  <si>
    <t>EF106-.356.1</t>
  </si>
  <si>
    <t>100 | 1200 | -</t>
  </si>
  <si>
    <t>EF106-.391A0</t>
  </si>
  <si>
    <t>150 | 700 | -</t>
  </si>
  <si>
    <t xml:space="preserve">Spolu bez DPH   </t>
  </si>
  <si>
    <t>Spolu bez DPH</t>
  </si>
  <si>
    <t>DPH 20%</t>
  </si>
  <si>
    <t>Spolu s  DPH</t>
  </si>
  <si>
    <t>Záväzný termín vykonania:</t>
  </si>
  <si>
    <t>Som plátcom DPH (A/N):</t>
  </si>
  <si>
    <t/>
  </si>
  <si>
    <t>* Požiadavky</t>
  </si>
  <si>
    <t>Dodávateľ:</t>
  </si>
  <si>
    <t>Názov:</t>
  </si>
  <si>
    <t>Sídlo:</t>
  </si>
  <si>
    <t>IČO:</t>
  </si>
  <si>
    <t>DIČ:</t>
  </si>
  <si>
    <t>IČ pre DPH:</t>
  </si>
  <si>
    <t>Rozsah  zákazky a cenová ponuka dodávateľa</t>
  </si>
  <si>
    <t>príloha č. 1 Výzvy na predloženie ponuky</t>
  </si>
  <si>
    <t>Názov predmetu zákazky:</t>
  </si>
  <si>
    <t>Lesnícke služby v ťažbovom procese na OZ Slovenská Ľupča na roky 2021-2024</t>
  </si>
  <si>
    <t>príloha č. 5 Zmluvy o dielo</t>
  </si>
  <si>
    <t>Názov výzvy:</t>
  </si>
  <si>
    <t>Lesnícke služby v ťažbovom procese na OZ Poľana, LS Divín- výzva č. 2 -18/2</t>
  </si>
  <si>
    <t>Objednávateľ:</t>
  </si>
  <si>
    <t>Lesy SR š.p. organizačná zložka OZ Poľana</t>
  </si>
  <si>
    <t>Zmluva č.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</si>
  <si>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</si>
  <si>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</si>
  <si>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Určenie začiatku a ukončenia prác bude určené v Objednávke a Zákazkovom liste.</t>
  </si>
  <si>
    <t>Podpis 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</si>
</sst>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10"/>
      <color indexed="10"/>
      <name val="Arial"/>
      <charset val="1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7" fillId="4" borderId="0" xfId="0" applyFont="1" applyFill="1" applyAlignment="1" applyProtection="1"/>
    <xf numFmtId="0" fontId="8" fillId="4" borderId="0" xfId="0" applyFont="1" applyFill="1" applyAlignment="1" applyProtection="1">
      <alignment horizontal="right"/>
    </xf>
    <xf numFmtId="0" fontId="9" fillId="4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/>
    <xf numFmtId="0" fontId="0" fillId="4" borderId="0" xfId="0" applyFill="1" applyProtection="1"/>
    <xf numFmtId="0" fontId="0" fillId="4" borderId="0" xfId="0" applyFill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0" fillId="4" borderId="0" xfId="0" applyFill="1" applyBorder="1" applyProtection="1"/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 applyAlignment="1" applyProtection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4" fillId="4" borderId="0" xfId="0" applyFont="1" applyFill="1" applyAlignment="1" applyProtection="1">
      <alignment horizontal="center"/>
    </xf>
    <xf numFmtId="0" fontId="14" fillId="4" borderId="16" xfId="0" applyFont="1" applyFill="1" applyBorder="1" applyAlignment="1" applyProtection="1">
      <alignment horizontal="left"/>
    </xf>
    <xf numFmtId="0" fontId="14" fillId="4" borderId="17" xfId="0" applyFont="1" applyFill="1" applyBorder="1" applyAlignment="1" applyProtection="1">
      <alignment horizontal="left"/>
    </xf>
    <xf numFmtId="0" fontId="0" fillId="0" borderId="14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4" fillId="0" borderId="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15" fillId="5" borderId="19" xfId="0" applyFont="1" applyFill="1" applyBorder="1" applyAlignment="1" applyProtection="1">
      <alignment horizontal="center" vertical="center"/>
    </xf>
    <xf numFmtId="0" fontId="15" fillId="5" borderId="21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right" vertical="center" indent="2"/>
    </xf>
    <xf numFmtId="4" fontId="4" fillId="0" borderId="0" xfId="0" applyNumberFormat="1" applyFont="1" applyBorder="1" applyAlignment="1">
      <alignment horizontal="right" vertical="center" indent="1"/>
    </xf>
    <xf numFmtId="0" fontId="20" fillId="0" borderId="10" xfId="0" applyNumberFormat="1" applyFont="1" applyBorder="1" applyAlignment="1">
      <alignment horizontal="left" vertical="center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right" vertical="center"/>
    </xf>
    <xf numFmtId="0" fontId="20" fillId="0" borderId="11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 indent="1"/>
    </xf>
    <xf numFmtId="4" fontId="20" fillId="0" borderId="13" xfId="0" applyNumberFormat="1" applyFont="1" applyBorder="1" applyAlignment="1">
      <alignment horizontal="center" vertical="center"/>
    </xf>
    <xf numFmtId="4" fontId="21" fillId="5" borderId="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7" xfId="0" applyNumberFormat="1" applyFont="1" applyBorder="1"/>
    <xf numFmtId="0" fontId="21" fillId="0" borderId="6" xfId="0" applyNumberFormat="1" applyFont="1" applyBorder="1" applyAlignment="1">
      <alignment vertical="center"/>
    </xf>
    <xf numFmtId="0" fontId="21" fillId="0" borderId="6" xfId="0" applyNumberFormat="1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 indent="1"/>
    </xf>
    <xf numFmtId="4" fontId="20" fillId="0" borderId="4" xfId="0" applyNumberFormat="1" applyFont="1" applyBorder="1" applyAlignment="1">
      <alignment horizontal="center" vertical="center"/>
    </xf>
    <xf numFmtId="0" fontId="21" fillId="0" borderId="7" xfId="0" applyNumberFormat="1" applyFont="1" applyBorder="1" applyAlignment="1">
      <alignment vertical="center"/>
    </xf>
    <xf numFmtId="0" fontId="21" fillId="0" borderId="4" xfId="0" applyNumberFormat="1" applyFont="1" applyBorder="1" applyAlignment="1">
      <alignment horizontal="right" vertical="center" indent="2"/>
    </xf>
    <xf numFmtId="2" fontId="20" fillId="0" borderId="24" xfId="0" applyNumberFormat="1" applyFont="1" applyBorder="1" applyAlignment="1">
      <alignment horizontal="right" vertical="center"/>
    </xf>
    <xf numFmtId="0" fontId="21" fillId="0" borderId="9" xfId="0" applyNumberFormat="1" applyFont="1" applyBorder="1" applyAlignment="1">
      <alignment horizontal="right" vertical="center" indent="2"/>
    </xf>
    <xf numFmtId="2" fontId="21" fillId="0" borderId="23" xfId="0" applyNumberFormat="1" applyFont="1" applyBorder="1" applyAlignment="1">
      <alignment vertical="center"/>
    </xf>
    <xf numFmtId="0" fontId="23" fillId="3" borderId="2" xfId="0" applyNumberFormat="1" applyFont="1" applyFill="1" applyBorder="1"/>
    <xf numFmtId="0" fontId="23" fillId="6" borderId="2" xfId="0" applyNumberFormat="1" applyFont="1" applyFill="1" applyBorder="1" applyAlignment="1" applyProtection="1">
      <alignment horizontal="left"/>
      <protection locked="0"/>
    </xf>
    <xf numFmtId="0" fontId="23" fillId="3" borderId="15" xfId="0" applyNumberFormat="1" applyFont="1" applyFill="1" applyBorder="1"/>
    <xf numFmtId="49" fontId="23" fillId="6" borderId="2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/>
    <xf numFmtId="0" fontId="0" fillId="5" borderId="4" xfId="0" applyNumberFormat="1" applyFont="1" applyFill="1" applyBorder="1" applyAlignment="1">
      <alignment horizontal="center"/>
    </xf>
    <xf numFmtId="0" fontId="23" fillId="6" borderId="2" xfId="0" applyNumberFormat="1" applyFont="1" applyFill="1" applyBorder="1" applyAlignment="1" applyProtection="1">
      <alignment horizontal="center" vertical="center"/>
      <protection locked="0"/>
    </xf>
    <xf numFmtId="0" fontId="23" fillId="3" borderId="2" xfId="0" applyNumberFormat="1" applyFont="1" applyFill="1" applyBorder="1" applyAlignment="1">
      <alignment horizontal="center" vertical="center" textRotation="90"/>
    </xf>
    <xf numFmtId="0" fontId="19" fillId="0" borderId="0" xfId="0" applyNumberFormat="1" applyFont="1"/>
    <xf numFmtId="0" fontId="24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selection activeCell="H50" sqref="H50"/>
    </sheetView>
  </sheetViews>
  <sheetFormatPr defaultRowHeight="14.4" x14ac:dyDescent="0.3"/>
  <cols>
    <col min="1" max="1" width="11.33203125" style="1" customWidth="1"/>
    <col min="2" max="2" width="15.6640625" style="1" customWidth="1"/>
    <col min="3" max="3" width="31.33203125" style="1" customWidth="1"/>
    <col min="4" max="4" width="9.109375" style="1"/>
    <col min="5" max="5" width="9.5546875" style="1" customWidth="1"/>
    <col min="6" max="6" width="9.88671875" style="1" customWidth="1"/>
    <col min="7" max="7" width="7.554687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17.399999999999999" x14ac:dyDescent="0.3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1" t="s">
        <v>91</v>
      </c>
      <c r="N1"/>
      <c r="O1" s="12"/>
    </row>
    <row r="2" spans="1:15" ht="17.399999999999999" x14ac:dyDescent="0.3">
      <c r="A2" s="13" t="s">
        <v>92</v>
      </c>
      <c r="B2" s="14"/>
      <c r="C2" s="25" t="s">
        <v>93</v>
      </c>
      <c r="D2" s="26"/>
      <c r="E2" s="26"/>
      <c r="F2" s="26"/>
      <c r="G2" s="26"/>
      <c r="H2" s="26"/>
      <c r="I2" s="26"/>
      <c r="J2" s="26"/>
      <c r="K2" s="26"/>
      <c r="L2" s="14"/>
      <c r="M2" s="11" t="s">
        <v>94</v>
      </c>
      <c r="N2"/>
      <c r="O2" s="12"/>
    </row>
    <row r="3" spans="1:15" ht="22.5" customHeight="1" x14ac:dyDescent="0.35">
      <c r="A3" s="13" t="s">
        <v>95</v>
      </c>
      <c r="B3" s="14"/>
      <c r="C3" s="27" t="s">
        <v>96</v>
      </c>
      <c r="D3" s="28"/>
      <c r="E3" s="28"/>
      <c r="F3" s="28"/>
      <c r="G3" s="28"/>
      <c r="H3" s="28"/>
      <c r="I3" s="28"/>
      <c r="J3" s="28"/>
      <c r="K3" s="28"/>
      <c r="L3" s="14"/>
      <c r="M3" s="14"/>
      <c r="N3" s="15"/>
      <c r="O3" s="12"/>
    </row>
    <row r="4" spans="1:15" ht="4.5" customHeight="1" x14ac:dyDescent="0.3">
      <c r="A4" s="16"/>
      <c r="B4" s="16"/>
      <c r="C4" s="16"/>
      <c r="D4" s="16"/>
      <c r="E4" s="29"/>
      <c r="F4" s="29"/>
      <c r="G4" s="17"/>
      <c r="H4" s="16"/>
      <c r="I4" s="16"/>
      <c r="J4" s="16"/>
      <c r="K4" s="16"/>
      <c r="L4" s="16"/>
      <c r="M4" s="16"/>
      <c r="N4" s="16"/>
      <c r="O4" s="16"/>
    </row>
    <row r="5" spans="1:15" ht="16.2" thickBot="1" x14ac:dyDescent="0.35">
      <c r="A5" s="18" t="s">
        <v>97</v>
      </c>
      <c r="B5" s="19"/>
      <c r="C5" s="20" t="s">
        <v>98</v>
      </c>
      <c r="D5" s="19"/>
      <c r="E5" s="19"/>
      <c r="F5" s="19"/>
      <c r="G5" s="17"/>
      <c r="H5" s="16"/>
      <c r="I5" s="16"/>
      <c r="J5" s="21"/>
      <c r="K5" s="16"/>
      <c r="L5" s="16"/>
      <c r="M5" s="16"/>
      <c r="N5" s="16"/>
      <c r="O5" s="16"/>
    </row>
    <row r="6" spans="1:15" ht="16.5" customHeight="1" x14ac:dyDescent="0.3">
      <c r="A6" s="30" t="s">
        <v>99</v>
      </c>
      <c r="B6" s="31"/>
      <c r="C6" s="22"/>
      <c r="D6" s="23"/>
      <c r="E6" s="23"/>
      <c r="F6" s="23"/>
      <c r="G6" s="17"/>
      <c r="H6" s="16"/>
      <c r="I6" s="16"/>
      <c r="J6" s="16"/>
      <c r="K6" s="16"/>
      <c r="L6" s="16"/>
      <c r="M6" s="16"/>
      <c r="N6" s="16"/>
      <c r="O6" s="16"/>
    </row>
    <row r="7" spans="1:15" ht="16.5" customHeight="1" thickBot="1" x14ac:dyDescent="0.35">
      <c r="A7" s="3" t="s">
        <v>0</v>
      </c>
      <c r="B7" s="4"/>
      <c r="C7" s="5" t="s">
        <v>1</v>
      </c>
      <c r="F7" s="2"/>
    </row>
    <row r="8" spans="1:15" ht="21" customHeight="1" thickBot="1" x14ac:dyDescent="0.35">
      <c r="A8" s="46" t="s">
        <v>2</v>
      </c>
      <c r="B8" s="47" t="s">
        <v>3</v>
      </c>
      <c r="C8" s="6" t="s">
        <v>4</v>
      </c>
      <c r="D8" s="38" t="s">
        <v>5</v>
      </c>
      <c r="E8" s="38"/>
      <c r="F8" s="38"/>
      <c r="G8" s="48" t="s">
        <v>6</v>
      </c>
      <c r="H8" s="38" t="s">
        <v>7</v>
      </c>
      <c r="I8" s="38" t="s">
        <v>8</v>
      </c>
      <c r="J8" s="38"/>
      <c r="K8" s="37" t="s">
        <v>9</v>
      </c>
      <c r="L8" s="38" t="s">
        <v>10</v>
      </c>
      <c r="M8" s="38" t="s">
        <v>11</v>
      </c>
      <c r="N8" s="39" t="s">
        <v>100</v>
      </c>
      <c r="O8" s="42" t="s">
        <v>101</v>
      </c>
    </row>
    <row r="9" spans="1:15" ht="21.75" customHeight="1" thickBot="1" x14ac:dyDescent="0.35">
      <c r="A9" s="46"/>
      <c r="B9" s="47"/>
      <c r="C9" s="45" t="s">
        <v>12</v>
      </c>
      <c r="D9" s="45" t="s">
        <v>13</v>
      </c>
      <c r="E9" s="45" t="s">
        <v>14</v>
      </c>
      <c r="F9" s="38" t="s">
        <v>15</v>
      </c>
      <c r="G9" s="48"/>
      <c r="H9" s="38"/>
      <c r="I9" s="45" t="s">
        <v>13</v>
      </c>
      <c r="J9" s="34" t="s">
        <v>14</v>
      </c>
      <c r="K9" s="37"/>
      <c r="L9" s="38"/>
      <c r="M9" s="38"/>
      <c r="N9" s="40"/>
      <c r="O9" s="43"/>
    </row>
    <row r="10" spans="1:15" ht="50.25" customHeight="1" thickBot="1" x14ac:dyDescent="0.35">
      <c r="A10" s="46"/>
      <c r="B10" s="47"/>
      <c r="C10" s="45"/>
      <c r="D10" s="45"/>
      <c r="E10" s="45"/>
      <c r="F10" s="38"/>
      <c r="G10" s="48"/>
      <c r="H10" s="38"/>
      <c r="I10" s="45"/>
      <c r="J10" s="34"/>
      <c r="K10" s="37"/>
      <c r="L10" s="38"/>
      <c r="M10" s="38"/>
      <c r="N10" s="41"/>
      <c r="O10" s="44"/>
    </row>
    <row r="11" spans="1:15" ht="19.2" customHeight="1" x14ac:dyDescent="0.3">
      <c r="A11" s="51" t="s">
        <v>16</v>
      </c>
      <c r="B11" s="52" t="s">
        <v>17</v>
      </c>
      <c r="C11" s="53" t="s">
        <v>18</v>
      </c>
      <c r="D11" s="54">
        <v>63</v>
      </c>
      <c r="E11" s="54">
        <v>75</v>
      </c>
      <c r="F11" s="54">
        <f t="shared" ref="F11:F34" si="0">SUM(D11,E11)</f>
        <v>138</v>
      </c>
      <c r="G11" s="55" t="s">
        <v>19</v>
      </c>
      <c r="H11" s="52">
        <v>40</v>
      </c>
      <c r="I11" s="56">
        <v>0.52152400586766057</v>
      </c>
      <c r="J11" s="56">
        <v>0.34239130434782605</v>
      </c>
      <c r="K11" s="53" t="s">
        <v>21</v>
      </c>
      <c r="L11" s="57">
        <v>2643.2388000000001</v>
      </c>
      <c r="M11" s="58" t="s">
        <v>22</v>
      </c>
      <c r="N11" s="59"/>
      <c r="O11" s="57">
        <f t="shared" ref="O11:O34" si="1">F11*N11</f>
        <v>0</v>
      </c>
    </row>
    <row r="12" spans="1:15" ht="19.2" customHeight="1" x14ac:dyDescent="0.3">
      <c r="A12" s="51" t="s">
        <v>16</v>
      </c>
      <c r="B12" s="52" t="s">
        <v>23</v>
      </c>
      <c r="C12" s="53" t="s">
        <v>18</v>
      </c>
      <c r="D12" s="54">
        <v>80</v>
      </c>
      <c r="E12" s="54">
        <v>123</v>
      </c>
      <c r="F12" s="54">
        <f t="shared" si="0"/>
        <v>203</v>
      </c>
      <c r="G12" s="55" t="s">
        <v>19</v>
      </c>
      <c r="H12" s="52">
        <v>40</v>
      </c>
      <c r="I12" s="56">
        <v>0.39122257053291537</v>
      </c>
      <c r="J12" s="56">
        <v>0.28987777208519361</v>
      </c>
      <c r="K12" s="53" t="s">
        <v>24</v>
      </c>
      <c r="L12" s="57">
        <v>4188.4865</v>
      </c>
      <c r="M12" s="58" t="s">
        <v>22</v>
      </c>
      <c r="N12" s="59"/>
      <c r="O12" s="57">
        <f t="shared" si="1"/>
        <v>0</v>
      </c>
    </row>
    <row r="13" spans="1:15" ht="19.2" customHeight="1" x14ac:dyDescent="0.3">
      <c r="A13" s="51" t="s">
        <v>16</v>
      </c>
      <c r="B13" s="52" t="s">
        <v>25</v>
      </c>
      <c r="C13" s="53" t="s">
        <v>18</v>
      </c>
      <c r="D13" s="54">
        <v>211</v>
      </c>
      <c r="E13" s="54">
        <v>91</v>
      </c>
      <c r="F13" s="54">
        <f t="shared" si="0"/>
        <v>302</v>
      </c>
      <c r="G13" s="55" t="s">
        <v>19</v>
      </c>
      <c r="H13" s="52">
        <v>35</v>
      </c>
      <c r="I13" s="56">
        <v>0.38543325526932082</v>
      </c>
      <c r="J13" s="56">
        <v>0.21635446685878962</v>
      </c>
      <c r="K13" s="53" t="s">
        <v>27</v>
      </c>
      <c r="L13" s="57">
        <v>6479.8543</v>
      </c>
      <c r="M13" s="58" t="s">
        <v>22</v>
      </c>
      <c r="N13" s="59"/>
      <c r="O13" s="57">
        <f t="shared" si="1"/>
        <v>0</v>
      </c>
    </row>
    <row r="14" spans="1:15" ht="19.2" customHeight="1" x14ac:dyDescent="0.3">
      <c r="A14" s="51" t="s">
        <v>16</v>
      </c>
      <c r="B14" s="52" t="s">
        <v>25</v>
      </c>
      <c r="C14" s="53" t="s">
        <v>18</v>
      </c>
      <c r="D14" s="54">
        <v>74</v>
      </c>
      <c r="E14" s="54">
        <v>31</v>
      </c>
      <c r="F14" s="54">
        <f t="shared" si="0"/>
        <v>105</v>
      </c>
      <c r="G14" s="55" t="s">
        <v>19</v>
      </c>
      <c r="H14" s="52" t="s">
        <v>26</v>
      </c>
      <c r="I14" s="56">
        <v>0.38930777422790203</v>
      </c>
      <c r="J14" s="56">
        <v>0.21643159379407614</v>
      </c>
      <c r="K14" s="53" t="s">
        <v>27</v>
      </c>
      <c r="L14" s="57">
        <v>2284.5679</v>
      </c>
      <c r="M14" s="58" t="s">
        <v>22</v>
      </c>
      <c r="N14" s="59"/>
      <c r="O14" s="57">
        <f t="shared" si="1"/>
        <v>0</v>
      </c>
    </row>
    <row r="15" spans="1:15" ht="19.2" customHeight="1" x14ac:dyDescent="0.3">
      <c r="A15" s="51" t="s">
        <v>16</v>
      </c>
      <c r="B15" s="52" t="s">
        <v>28</v>
      </c>
      <c r="C15" s="53" t="s">
        <v>29</v>
      </c>
      <c r="D15" s="54">
        <v>35</v>
      </c>
      <c r="E15" s="54">
        <v>13</v>
      </c>
      <c r="F15" s="54">
        <f t="shared" si="0"/>
        <v>48</v>
      </c>
      <c r="G15" s="55" t="s">
        <v>19</v>
      </c>
      <c r="H15" s="52" t="s">
        <v>30</v>
      </c>
      <c r="I15" s="56">
        <v>0.47</v>
      </c>
      <c r="J15" s="56">
        <v>0.2157236746020155</v>
      </c>
      <c r="K15" s="53" t="s">
        <v>31</v>
      </c>
      <c r="L15" s="57">
        <v>660.12260000000003</v>
      </c>
      <c r="M15" s="58" t="s">
        <v>22</v>
      </c>
      <c r="N15" s="59"/>
      <c r="O15" s="57">
        <f t="shared" si="1"/>
        <v>0</v>
      </c>
    </row>
    <row r="16" spans="1:15" ht="19.2" customHeight="1" x14ac:dyDescent="0.3">
      <c r="A16" s="51" t="s">
        <v>16</v>
      </c>
      <c r="B16" s="52" t="s">
        <v>32</v>
      </c>
      <c r="C16" s="53" t="s">
        <v>29</v>
      </c>
      <c r="D16" s="54">
        <v>20</v>
      </c>
      <c r="E16" s="54">
        <v>0</v>
      </c>
      <c r="F16" s="54">
        <f t="shared" si="0"/>
        <v>20</v>
      </c>
      <c r="G16" s="55" t="s">
        <v>33</v>
      </c>
      <c r="H16" s="52" t="s">
        <v>30</v>
      </c>
      <c r="I16" s="56">
        <v>0.6100000000000001</v>
      </c>
      <c r="J16" s="56">
        <v>0</v>
      </c>
      <c r="K16" s="53" t="s">
        <v>34</v>
      </c>
      <c r="L16" s="57">
        <v>223.47300000000001</v>
      </c>
      <c r="M16" s="58" t="s">
        <v>22</v>
      </c>
      <c r="N16" s="59"/>
      <c r="O16" s="57">
        <f t="shared" si="1"/>
        <v>0</v>
      </c>
    </row>
    <row r="17" spans="1:15" ht="19.2" customHeight="1" x14ac:dyDescent="0.3">
      <c r="A17" s="51" t="s">
        <v>16</v>
      </c>
      <c r="B17" s="52" t="s">
        <v>35</v>
      </c>
      <c r="C17" s="53" t="s">
        <v>29</v>
      </c>
      <c r="D17" s="54">
        <v>10</v>
      </c>
      <c r="E17" s="54">
        <v>0</v>
      </c>
      <c r="F17" s="54">
        <f t="shared" si="0"/>
        <v>10</v>
      </c>
      <c r="G17" s="55" t="s">
        <v>33</v>
      </c>
      <c r="H17" s="52" t="s">
        <v>30</v>
      </c>
      <c r="I17" s="56">
        <v>1.2</v>
      </c>
      <c r="J17" s="56">
        <v>0</v>
      </c>
      <c r="K17" s="53" t="s">
        <v>36</v>
      </c>
      <c r="L17" s="57">
        <v>88.947800000000001</v>
      </c>
      <c r="M17" s="58" t="s">
        <v>22</v>
      </c>
      <c r="N17" s="59"/>
      <c r="O17" s="57">
        <f t="shared" si="1"/>
        <v>0</v>
      </c>
    </row>
    <row r="18" spans="1:15" ht="19.2" customHeight="1" x14ac:dyDescent="0.3">
      <c r="A18" s="51" t="s">
        <v>16</v>
      </c>
      <c r="B18" s="52" t="s">
        <v>37</v>
      </c>
      <c r="C18" s="53" t="s">
        <v>38</v>
      </c>
      <c r="D18" s="54">
        <v>21.990000000000002</v>
      </c>
      <c r="E18" s="54">
        <v>203.48000000000005</v>
      </c>
      <c r="F18" s="54">
        <f t="shared" si="0"/>
        <v>225.47000000000006</v>
      </c>
      <c r="G18" s="55" t="s">
        <v>39</v>
      </c>
      <c r="H18" s="52" t="s">
        <v>26</v>
      </c>
      <c r="I18" s="56">
        <v>0.73299999999999998</v>
      </c>
      <c r="J18" s="56">
        <v>0.6113994024727214</v>
      </c>
      <c r="K18" s="53" t="s">
        <v>40</v>
      </c>
      <c r="L18" s="57">
        <v>5370.3091999999997</v>
      </c>
      <c r="M18" s="58" t="s">
        <v>22</v>
      </c>
      <c r="N18" s="59"/>
      <c r="O18" s="57">
        <f t="shared" si="1"/>
        <v>0</v>
      </c>
    </row>
    <row r="19" spans="1:15" ht="19.2" customHeight="1" x14ac:dyDescent="0.3">
      <c r="A19" s="51" t="s">
        <v>16</v>
      </c>
      <c r="B19" s="52" t="s">
        <v>41</v>
      </c>
      <c r="C19" s="53" t="s">
        <v>29</v>
      </c>
      <c r="D19" s="54">
        <v>10</v>
      </c>
      <c r="E19" s="54">
        <v>0</v>
      </c>
      <c r="F19" s="54">
        <f t="shared" si="0"/>
        <v>10</v>
      </c>
      <c r="G19" s="55" t="s">
        <v>33</v>
      </c>
      <c r="H19" s="52" t="s">
        <v>42</v>
      </c>
      <c r="I19" s="56">
        <v>1.29</v>
      </c>
      <c r="J19" s="56">
        <v>0</v>
      </c>
      <c r="K19" s="53" t="s">
        <v>31</v>
      </c>
      <c r="L19" s="57">
        <v>98.696100000000001</v>
      </c>
      <c r="M19" s="58" t="s">
        <v>22</v>
      </c>
      <c r="N19" s="59"/>
      <c r="O19" s="57">
        <f t="shared" si="1"/>
        <v>0</v>
      </c>
    </row>
    <row r="20" spans="1:15" ht="19.2" customHeight="1" x14ac:dyDescent="0.3">
      <c r="A20" s="51" t="s">
        <v>16</v>
      </c>
      <c r="B20" s="52" t="s">
        <v>43</v>
      </c>
      <c r="C20" s="53" t="s">
        <v>44</v>
      </c>
      <c r="D20" s="54">
        <v>30</v>
      </c>
      <c r="E20" s="54">
        <v>0</v>
      </c>
      <c r="F20" s="54">
        <f t="shared" si="0"/>
        <v>30</v>
      </c>
      <c r="G20" s="55" t="s">
        <v>33</v>
      </c>
      <c r="H20" s="52" t="s">
        <v>45</v>
      </c>
      <c r="I20" s="56">
        <v>2</v>
      </c>
      <c r="J20" s="56">
        <v>0</v>
      </c>
      <c r="K20" s="53" t="s">
        <v>46</v>
      </c>
      <c r="L20" s="57">
        <v>277.72469999999998</v>
      </c>
      <c r="M20" s="58" t="s">
        <v>22</v>
      </c>
      <c r="N20" s="59"/>
      <c r="O20" s="57">
        <f t="shared" si="1"/>
        <v>0</v>
      </c>
    </row>
    <row r="21" spans="1:15" ht="19.2" customHeight="1" x14ac:dyDescent="0.3">
      <c r="A21" s="51" t="s">
        <v>16</v>
      </c>
      <c r="B21" s="52" t="s">
        <v>47</v>
      </c>
      <c r="C21" s="53" t="s">
        <v>29</v>
      </c>
      <c r="D21" s="54">
        <v>20</v>
      </c>
      <c r="E21" s="54">
        <v>0</v>
      </c>
      <c r="F21" s="54">
        <f t="shared" si="0"/>
        <v>20</v>
      </c>
      <c r="G21" s="55" t="s">
        <v>33</v>
      </c>
      <c r="H21" s="52" t="s">
        <v>30</v>
      </c>
      <c r="I21" s="56">
        <v>1.8699999999999999</v>
      </c>
      <c r="J21" s="56">
        <v>0</v>
      </c>
      <c r="K21" s="53" t="s">
        <v>48</v>
      </c>
      <c r="L21" s="57">
        <v>223.53450000000001</v>
      </c>
      <c r="M21" s="58" t="s">
        <v>22</v>
      </c>
      <c r="N21" s="59"/>
      <c r="O21" s="57">
        <f t="shared" si="1"/>
        <v>0</v>
      </c>
    </row>
    <row r="22" spans="1:15" ht="19.2" customHeight="1" x14ac:dyDescent="0.3">
      <c r="A22" s="51" t="s">
        <v>16</v>
      </c>
      <c r="B22" s="52" t="s">
        <v>49</v>
      </c>
      <c r="C22" s="53" t="s">
        <v>29</v>
      </c>
      <c r="D22" s="54">
        <v>0</v>
      </c>
      <c r="E22" s="54">
        <v>20</v>
      </c>
      <c r="F22" s="54">
        <f t="shared" si="0"/>
        <v>20</v>
      </c>
      <c r="G22" s="55" t="s">
        <v>33</v>
      </c>
      <c r="H22" s="52" t="s">
        <v>42</v>
      </c>
      <c r="I22" s="56">
        <v>0</v>
      </c>
      <c r="J22" s="56">
        <v>1.05</v>
      </c>
      <c r="K22" s="53" t="s">
        <v>48</v>
      </c>
      <c r="L22" s="57">
        <v>253.58340000000001</v>
      </c>
      <c r="M22" s="58" t="s">
        <v>22</v>
      </c>
      <c r="N22" s="59"/>
      <c r="O22" s="57">
        <f t="shared" si="1"/>
        <v>0</v>
      </c>
    </row>
    <row r="23" spans="1:15" ht="19.2" customHeight="1" x14ac:dyDescent="0.3">
      <c r="A23" s="51" t="s">
        <v>16</v>
      </c>
      <c r="B23" s="52" t="s">
        <v>50</v>
      </c>
      <c r="C23" s="53" t="s">
        <v>29</v>
      </c>
      <c r="D23" s="54">
        <v>10</v>
      </c>
      <c r="E23" s="54">
        <v>0</v>
      </c>
      <c r="F23" s="54">
        <f t="shared" si="0"/>
        <v>10</v>
      </c>
      <c r="G23" s="55" t="s">
        <v>33</v>
      </c>
      <c r="H23" s="52" t="s">
        <v>51</v>
      </c>
      <c r="I23" s="56">
        <v>1.34</v>
      </c>
      <c r="J23" s="56">
        <v>0</v>
      </c>
      <c r="K23" s="53" t="s">
        <v>52</v>
      </c>
      <c r="L23" s="57">
        <v>98.770399999999995</v>
      </c>
      <c r="M23" s="58" t="s">
        <v>22</v>
      </c>
      <c r="N23" s="59"/>
      <c r="O23" s="57">
        <f t="shared" si="1"/>
        <v>0</v>
      </c>
    </row>
    <row r="24" spans="1:15" ht="19.2" customHeight="1" x14ac:dyDescent="0.3">
      <c r="A24" s="51" t="s">
        <v>16</v>
      </c>
      <c r="B24" s="52" t="s">
        <v>53</v>
      </c>
      <c r="C24" s="53" t="s">
        <v>29</v>
      </c>
      <c r="D24" s="54">
        <v>20</v>
      </c>
      <c r="E24" s="54">
        <v>0</v>
      </c>
      <c r="F24" s="54">
        <f t="shared" si="0"/>
        <v>20</v>
      </c>
      <c r="G24" s="55" t="s">
        <v>33</v>
      </c>
      <c r="H24" s="52" t="s">
        <v>26</v>
      </c>
      <c r="I24" s="56">
        <v>1.42</v>
      </c>
      <c r="J24" s="56">
        <v>0</v>
      </c>
      <c r="K24" s="53" t="s">
        <v>36</v>
      </c>
      <c r="L24" s="57">
        <v>178.0626</v>
      </c>
      <c r="M24" s="58" t="s">
        <v>22</v>
      </c>
      <c r="N24" s="59"/>
      <c r="O24" s="57">
        <f t="shared" si="1"/>
        <v>0</v>
      </c>
    </row>
    <row r="25" spans="1:15" ht="19.2" customHeight="1" x14ac:dyDescent="0.3">
      <c r="A25" s="51" t="s">
        <v>54</v>
      </c>
      <c r="B25" s="52" t="s">
        <v>55</v>
      </c>
      <c r="C25" s="53" t="s">
        <v>18</v>
      </c>
      <c r="D25" s="54">
        <v>35</v>
      </c>
      <c r="E25" s="54">
        <v>0</v>
      </c>
      <c r="F25" s="54">
        <f t="shared" si="0"/>
        <v>35</v>
      </c>
      <c r="G25" s="55" t="s">
        <v>33</v>
      </c>
      <c r="H25" s="52" t="s">
        <v>26</v>
      </c>
      <c r="I25" s="56">
        <v>0.33995215311004784</v>
      </c>
      <c r="J25" s="56">
        <v>0</v>
      </c>
      <c r="K25" s="53" t="s">
        <v>56</v>
      </c>
      <c r="L25" s="57">
        <v>696.35140000000001</v>
      </c>
      <c r="M25" s="58" t="s">
        <v>22</v>
      </c>
      <c r="N25" s="59"/>
      <c r="O25" s="57">
        <f t="shared" si="1"/>
        <v>0</v>
      </c>
    </row>
    <row r="26" spans="1:15" ht="19.2" customHeight="1" x14ac:dyDescent="0.3">
      <c r="A26" s="51" t="s">
        <v>54</v>
      </c>
      <c r="B26" s="52" t="s">
        <v>57</v>
      </c>
      <c r="C26" s="53" t="s">
        <v>29</v>
      </c>
      <c r="D26" s="54">
        <v>0</v>
      </c>
      <c r="E26" s="54">
        <v>220.50000000000006</v>
      </c>
      <c r="F26" s="54">
        <f t="shared" si="0"/>
        <v>220.50000000000006</v>
      </c>
      <c r="G26" s="55" t="s">
        <v>58</v>
      </c>
      <c r="H26" s="52" t="s">
        <v>59</v>
      </c>
      <c r="I26" s="56">
        <v>0</v>
      </c>
      <c r="J26" s="56">
        <v>0.457768281899322</v>
      </c>
      <c r="K26" s="53" t="s">
        <v>60</v>
      </c>
      <c r="L26" s="57">
        <v>5051.8669</v>
      </c>
      <c r="M26" s="58" t="s">
        <v>22</v>
      </c>
      <c r="N26" s="59"/>
      <c r="O26" s="57">
        <f t="shared" si="1"/>
        <v>0</v>
      </c>
    </row>
    <row r="27" spans="1:15" ht="19.2" customHeight="1" x14ac:dyDescent="0.3">
      <c r="A27" s="51" t="s">
        <v>54</v>
      </c>
      <c r="B27" s="52" t="s">
        <v>61</v>
      </c>
      <c r="C27" s="53" t="s">
        <v>29</v>
      </c>
      <c r="D27" s="54">
        <v>0</v>
      </c>
      <c r="E27" s="54">
        <v>49.44</v>
      </c>
      <c r="F27" s="54">
        <f t="shared" si="0"/>
        <v>49.44</v>
      </c>
      <c r="G27" s="55" t="s">
        <v>58</v>
      </c>
      <c r="H27" s="52" t="s">
        <v>26</v>
      </c>
      <c r="I27" s="56">
        <v>0</v>
      </c>
      <c r="J27" s="56">
        <v>0.42299999999999999</v>
      </c>
      <c r="K27" s="53" t="s">
        <v>62</v>
      </c>
      <c r="L27" s="57">
        <v>877.66200000000003</v>
      </c>
      <c r="M27" s="58" t="s">
        <v>22</v>
      </c>
      <c r="N27" s="59"/>
      <c r="O27" s="57">
        <f t="shared" si="1"/>
        <v>0</v>
      </c>
    </row>
    <row r="28" spans="1:15" ht="19.2" customHeight="1" x14ac:dyDescent="0.3">
      <c r="A28" s="51" t="s">
        <v>54</v>
      </c>
      <c r="B28" s="52" t="s">
        <v>63</v>
      </c>
      <c r="C28" s="53" t="s">
        <v>18</v>
      </c>
      <c r="D28" s="54">
        <v>10</v>
      </c>
      <c r="E28" s="54">
        <v>5</v>
      </c>
      <c r="F28" s="54">
        <f t="shared" si="0"/>
        <v>15</v>
      </c>
      <c r="G28" s="55" t="s">
        <v>19</v>
      </c>
      <c r="H28" s="52" t="s">
        <v>59</v>
      </c>
      <c r="I28" s="56">
        <v>0.39</v>
      </c>
      <c r="J28" s="56">
        <v>0.21017699115044247</v>
      </c>
      <c r="K28" s="53" t="s">
        <v>24</v>
      </c>
      <c r="L28" s="57">
        <v>388.065</v>
      </c>
      <c r="M28" s="58" t="s">
        <v>22</v>
      </c>
      <c r="N28" s="59"/>
      <c r="O28" s="57">
        <f t="shared" si="1"/>
        <v>0</v>
      </c>
    </row>
    <row r="29" spans="1:15" ht="19.2" customHeight="1" x14ac:dyDescent="0.3">
      <c r="A29" s="51" t="s">
        <v>54</v>
      </c>
      <c r="B29" s="52" t="s">
        <v>64</v>
      </c>
      <c r="C29" s="53" t="s">
        <v>18</v>
      </c>
      <c r="D29" s="54">
        <v>15</v>
      </c>
      <c r="E29" s="54">
        <v>5</v>
      </c>
      <c r="F29" s="54">
        <f t="shared" si="0"/>
        <v>20</v>
      </c>
      <c r="G29" s="55" t="s">
        <v>19</v>
      </c>
      <c r="H29" s="52" t="s">
        <v>65</v>
      </c>
      <c r="I29" s="56">
        <v>0.35</v>
      </c>
      <c r="J29" s="56">
        <v>0.21428571428571427</v>
      </c>
      <c r="K29" s="53" t="s">
        <v>56</v>
      </c>
      <c r="L29" s="57">
        <v>437.87979999999999</v>
      </c>
      <c r="M29" s="58" t="s">
        <v>22</v>
      </c>
      <c r="N29" s="59"/>
      <c r="O29" s="57">
        <f t="shared" si="1"/>
        <v>0</v>
      </c>
    </row>
    <row r="30" spans="1:15" ht="19.2" customHeight="1" x14ac:dyDescent="0.3">
      <c r="A30" s="51" t="s">
        <v>54</v>
      </c>
      <c r="B30" s="52" t="s">
        <v>66</v>
      </c>
      <c r="C30" s="53" t="s">
        <v>18</v>
      </c>
      <c r="D30" s="54">
        <v>20</v>
      </c>
      <c r="E30" s="54">
        <v>18</v>
      </c>
      <c r="F30" s="54">
        <f t="shared" si="0"/>
        <v>38</v>
      </c>
      <c r="G30" s="55" t="s">
        <v>19</v>
      </c>
      <c r="H30" s="52" t="s">
        <v>59</v>
      </c>
      <c r="I30" s="56">
        <v>0.35</v>
      </c>
      <c r="J30" s="56">
        <v>0.16071428571428573</v>
      </c>
      <c r="K30" s="53" t="s">
        <v>67</v>
      </c>
      <c r="L30" s="57">
        <v>964.46690000000001</v>
      </c>
      <c r="M30" s="58" t="s">
        <v>22</v>
      </c>
      <c r="N30" s="59"/>
      <c r="O30" s="57">
        <f t="shared" si="1"/>
        <v>0</v>
      </c>
    </row>
    <row r="31" spans="1:15" ht="19.2" customHeight="1" x14ac:dyDescent="0.3">
      <c r="A31" s="51" t="s">
        <v>54</v>
      </c>
      <c r="B31" s="52" t="s">
        <v>68</v>
      </c>
      <c r="C31" s="53" t="s">
        <v>29</v>
      </c>
      <c r="D31" s="54">
        <v>20</v>
      </c>
      <c r="E31" s="54">
        <v>0</v>
      </c>
      <c r="F31" s="54">
        <f t="shared" si="0"/>
        <v>20</v>
      </c>
      <c r="G31" s="55" t="s">
        <v>33</v>
      </c>
      <c r="H31" s="52" t="s">
        <v>30</v>
      </c>
      <c r="I31" s="56">
        <v>0.56999999999999995</v>
      </c>
      <c r="J31" s="56">
        <v>0</v>
      </c>
      <c r="K31" s="53" t="s">
        <v>31</v>
      </c>
      <c r="L31" s="57">
        <v>284.52359999999999</v>
      </c>
      <c r="M31" s="58" t="s">
        <v>22</v>
      </c>
      <c r="N31" s="59"/>
      <c r="O31" s="57">
        <f t="shared" si="1"/>
        <v>0</v>
      </c>
    </row>
    <row r="32" spans="1:15" ht="19.2" customHeight="1" x14ac:dyDescent="0.3">
      <c r="A32" s="51" t="s">
        <v>54</v>
      </c>
      <c r="B32" s="52" t="s">
        <v>69</v>
      </c>
      <c r="C32" s="53" t="s">
        <v>18</v>
      </c>
      <c r="D32" s="54">
        <v>85</v>
      </c>
      <c r="E32" s="54">
        <v>0</v>
      </c>
      <c r="F32" s="54">
        <f t="shared" si="0"/>
        <v>85</v>
      </c>
      <c r="G32" s="55" t="s">
        <v>19</v>
      </c>
      <c r="H32" s="52" t="s">
        <v>42</v>
      </c>
      <c r="I32" s="56">
        <v>0.23630346232179225</v>
      </c>
      <c r="J32" s="56">
        <v>0</v>
      </c>
      <c r="K32" s="53" t="s">
        <v>70</v>
      </c>
      <c r="L32" s="57">
        <v>1992.4494</v>
      </c>
      <c r="M32" s="58" t="s">
        <v>22</v>
      </c>
      <c r="N32" s="59"/>
      <c r="O32" s="57">
        <f t="shared" si="1"/>
        <v>0</v>
      </c>
    </row>
    <row r="33" spans="1:15" ht="19.2" customHeight="1" x14ac:dyDescent="0.3">
      <c r="A33" s="51" t="s">
        <v>71</v>
      </c>
      <c r="B33" s="52" t="s">
        <v>72</v>
      </c>
      <c r="C33" s="53" t="s">
        <v>44</v>
      </c>
      <c r="D33" s="54">
        <v>0</v>
      </c>
      <c r="E33" s="54">
        <v>215.92</v>
      </c>
      <c r="F33" s="54">
        <f t="shared" si="0"/>
        <v>215.92</v>
      </c>
      <c r="G33" s="55" t="s">
        <v>58</v>
      </c>
      <c r="H33" s="52" t="s">
        <v>20</v>
      </c>
      <c r="I33" s="56">
        <v>0</v>
      </c>
      <c r="J33" s="56">
        <v>0.97292712844739171</v>
      </c>
      <c r="K33" s="53" t="s">
        <v>73</v>
      </c>
      <c r="L33" s="57">
        <v>5069.7255999999998</v>
      </c>
      <c r="M33" s="58" t="s">
        <v>22</v>
      </c>
      <c r="N33" s="59"/>
      <c r="O33" s="57">
        <f t="shared" si="1"/>
        <v>0</v>
      </c>
    </row>
    <row r="34" spans="1:15" ht="19.2" customHeight="1" thickBot="1" x14ac:dyDescent="0.35">
      <c r="A34" s="51" t="s">
        <v>71</v>
      </c>
      <c r="B34" s="52" t="s">
        <v>74</v>
      </c>
      <c r="C34" s="53" t="s">
        <v>18</v>
      </c>
      <c r="D34" s="54">
        <v>50</v>
      </c>
      <c r="E34" s="54">
        <v>80</v>
      </c>
      <c r="F34" s="67">
        <f t="shared" si="0"/>
        <v>130</v>
      </c>
      <c r="G34" s="55" t="s">
        <v>19</v>
      </c>
      <c r="H34" s="52" t="s">
        <v>26</v>
      </c>
      <c r="I34" s="56">
        <v>0.41742081447963797</v>
      </c>
      <c r="J34" s="56">
        <v>0.19435269046350562</v>
      </c>
      <c r="K34" s="53" t="s">
        <v>75</v>
      </c>
      <c r="L34" s="57">
        <v>3531.1943000000001</v>
      </c>
      <c r="M34" s="58" t="s">
        <v>22</v>
      </c>
      <c r="N34" s="59"/>
      <c r="O34" s="57">
        <f t="shared" si="1"/>
        <v>0</v>
      </c>
    </row>
    <row r="35" spans="1:15" ht="21" customHeight="1" thickBot="1" x14ac:dyDescent="0.35">
      <c r="A35" s="60"/>
      <c r="B35" s="61"/>
      <c r="C35" s="61"/>
      <c r="D35" s="61"/>
      <c r="E35" s="61"/>
      <c r="F35" s="69">
        <f>SUM(F11:F34)</f>
        <v>1990.3300000000002</v>
      </c>
      <c r="G35" s="61"/>
      <c r="H35" s="61"/>
      <c r="I35" s="61"/>
      <c r="J35" s="62" t="s">
        <v>76</v>
      </c>
      <c r="K35" s="62"/>
      <c r="L35" s="63">
        <f>SUM(L11:L34)</f>
        <v>42363.556700000008</v>
      </c>
      <c r="M35" s="64"/>
      <c r="N35" s="65" t="s">
        <v>77</v>
      </c>
      <c r="O35" s="63">
        <f>SUM(O11:O34)</f>
        <v>0</v>
      </c>
    </row>
    <row r="36" spans="1:15" ht="21" customHeight="1" thickBot="1" x14ac:dyDescent="0.35">
      <c r="A36" s="66" t="s">
        <v>78</v>
      </c>
      <c r="B36" s="66"/>
      <c r="C36" s="66"/>
      <c r="D36" s="66"/>
      <c r="E36" s="66"/>
      <c r="F36" s="68"/>
      <c r="G36" s="66"/>
      <c r="H36" s="66"/>
      <c r="I36" s="66"/>
      <c r="J36" s="66"/>
      <c r="K36" s="66"/>
      <c r="L36" s="66"/>
      <c r="M36" s="66"/>
      <c r="N36" s="66"/>
      <c r="O36" s="63">
        <f>O37-O35</f>
        <v>0</v>
      </c>
    </row>
    <row r="37" spans="1:15" ht="19.2" customHeight="1" thickBot="1" x14ac:dyDescent="0.35">
      <c r="A37" s="66" t="s">
        <v>79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3">
        <f>IF(C41="N",O35,(O35*1.2))</f>
        <v>0</v>
      </c>
    </row>
    <row r="38" spans="1:15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</row>
    <row r="39" spans="1:15" x14ac:dyDescent="0.3">
      <c r="A39" s="35" t="s">
        <v>80</v>
      </c>
      <c r="B39" s="35"/>
      <c r="C39" s="35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3">
      <c r="A40" s="36" t="s">
        <v>102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5" ht="25.5" customHeight="1" thickBot="1" x14ac:dyDescent="0.35">
      <c r="A41" s="8" t="s">
        <v>81</v>
      </c>
      <c r="B41" s="9"/>
      <c r="C41" s="76" t="s">
        <v>82</v>
      </c>
      <c r="D41" s="9"/>
      <c r="E41" s="9"/>
      <c r="F41" s="8"/>
      <c r="G41" s="9"/>
      <c r="H41" s="9"/>
      <c r="I41" s="9"/>
      <c r="J41" s="10"/>
      <c r="K41" s="10"/>
      <c r="L41" s="10"/>
      <c r="M41" s="10"/>
      <c r="N41" s="10"/>
      <c r="O41" s="10"/>
    </row>
    <row r="42" spans="1:15" ht="19.2" customHeight="1" x14ac:dyDescent="0.3">
      <c r="A42" s="32" t="s">
        <v>83</v>
      </c>
      <c r="B42" s="32"/>
      <c r="C42" s="32"/>
      <c r="D42" s="32"/>
      <c r="E42" s="77" t="s">
        <v>84</v>
      </c>
      <c r="F42" s="70" t="s">
        <v>85</v>
      </c>
      <c r="G42" s="71"/>
      <c r="H42" s="71"/>
      <c r="I42" s="71"/>
      <c r="J42" s="71"/>
      <c r="K42" s="71"/>
      <c r="L42" s="71"/>
      <c r="M42" s="71"/>
      <c r="N42" s="71"/>
      <c r="O42" s="71"/>
    </row>
    <row r="43" spans="1:15" ht="19.2" customHeight="1" thickBot="1" x14ac:dyDescent="0.35">
      <c r="A43" s="33"/>
      <c r="B43" s="33"/>
      <c r="C43" s="33"/>
      <c r="D43" s="33"/>
      <c r="E43" s="77"/>
      <c r="F43" s="70" t="s">
        <v>86</v>
      </c>
      <c r="G43" s="71"/>
      <c r="H43" s="71"/>
      <c r="I43" s="71"/>
      <c r="J43" s="71"/>
      <c r="K43" s="71"/>
      <c r="L43" s="71"/>
      <c r="M43" s="71"/>
      <c r="N43" s="71"/>
      <c r="O43" s="71"/>
    </row>
    <row r="44" spans="1:15" ht="19.2" customHeight="1" thickBot="1" x14ac:dyDescent="0.35">
      <c r="A44" s="33"/>
      <c r="B44" s="33"/>
      <c r="C44" s="33"/>
      <c r="D44" s="33"/>
      <c r="E44" s="77"/>
      <c r="F44" s="70" t="s">
        <v>87</v>
      </c>
      <c r="G44" s="71"/>
      <c r="H44" s="71"/>
      <c r="I44" s="71"/>
      <c r="J44" s="71"/>
      <c r="K44" s="71"/>
      <c r="L44" s="71"/>
      <c r="M44" s="71"/>
      <c r="N44" s="71"/>
      <c r="O44" s="71"/>
    </row>
    <row r="45" spans="1:15" ht="19.2" customHeight="1" thickBot="1" x14ac:dyDescent="0.35">
      <c r="A45" s="33"/>
      <c r="B45" s="33"/>
      <c r="C45" s="33"/>
      <c r="D45" s="33"/>
      <c r="E45" s="77"/>
      <c r="F45" s="70" t="s">
        <v>88</v>
      </c>
      <c r="G45" s="71"/>
      <c r="H45" s="71"/>
      <c r="I45" s="71"/>
      <c r="J45" s="71"/>
      <c r="K45" s="71"/>
      <c r="L45" s="71"/>
      <c r="M45" s="71"/>
      <c r="N45" s="71"/>
      <c r="O45" s="71"/>
    </row>
    <row r="46" spans="1:15" ht="19.2" customHeight="1" thickBot="1" x14ac:dyDescent="0.35">
      <c r="A46" s="33"/>
      <c r="B46" s="33"/>
      <c r="C46" s="33"/>
      <c r="D46" s="33"/>
      <c r="E46" s="77"/>
      <c r="F46" s="72" t="s">
        <v>89</v>
      </c>
      <c r="G46" s="72"/>
      <c r="H46" s="73"/>
      <c r="I46" s="73"/>
      <c r="J46" s="73"/>
      <c r="K46" s="73"/>
      <c r="L46" s="73"/>
      <c r="M46" s="73"/>
      <c r="N46" s="73"/>
      <c r="O46" s="73"/>
    </row>
    <row r="47" spans="1:15" ht="19.2" customHeight="1" thickBot="1" x14ac:dyDescent="0.35">
      <c r="A47" s="33"/>
      <c r="B47" s="33"/>
      <c r="C47" s="33"/>
      <c r="D47" s="33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1:15" ht="19.2" customHeight="1" thickBot="1" x14ac:dyDescent="0.35">
      <c r="A48" s="33"/>
      <c r="B48" s="33"/>
      <c r="C48" s="33"/>
      <c r="D48" s="33"/>
      <c r="F48" s="74"/>
      <c r="G48" s="74"/>
      <c r="H48" s="74"/>
      <c r="I48" s="74"/>
      <c r="J48" s="74"/>
      <c r="K48" s="75"/>
      <c r="L48" s="75"/>
      <c r="M48" s="75"/>
      <c r="N48" s="75"/>
      <c r="O48" s="75"/>
    </row>
    <row r="49" spans="1:15" ht="19.2" customHeight="1" thickBot="1" x14ac:dyDescent="0.35">
      <c r="A49" s="33"/>
      <c r="B49" s="33"/>
      <c r="C49" s="33"/>
      <c r="D49" s="33"/>
      <c r="E49" s="10"/>
      <c r="F49" s="74"/>
      <c r="G49" s="74"/>
      <c r="H49" s="79" t="s">
        <v>103</v>
      </c>
      <c r="I49" s="79"/>
      <c r="J49" s="78"/>
      <c r="K49" s="75"/>
      <c r="L49" s="75"/>
      <c r="M49" s="75"/>
      <c r="N49" s="75"/>
      <c r="O49" s="75"/>
    </row>
    <row r="50" spans="1:15" x14ac:dyDescent="0.3">
      <c r="E50" s="10"/>
    </row>
  </sheetData>
  <sheetProtection algorithmName="SHA-512" hashValue="wSzabWqCum5i1G72lqxlp412hXvBgYX6/5HmY10mqmTpxYmWwvK/k00sI5s4przBEO5hqXhbYJIH1BajtZNiXQ==" saltValue="emfa4gky0qV6dYuP2Jmd+g==" spinCount="100000" sheet="1" objects="1" scenarios="1"/>
  <protectedRanges>
    <protectedRange sqref="K48" name="Rozsah5"/>
    <protectedRange sqref="H46" name="Rozsah4"/>
    <protectedRange sqref="G42:O45" name="Rozsah3"/>
    <protectedRange sqref="C41" name="Rozsah2"/>
    <protectedRange sqref="N11:N34" name="Rozsah1"/>
  </protectedRanges>
  <mergeCells count="37">
    <mergeCell ref="I8:J8"/>
    <mergeCell ref="A40:O40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A8:A10"/>
    <mergeCell ref="B8:B10"/>
    <mergeCell ref="D8:F8"/>
    <mergeCell ref="G8:G10"/>
    <mergeCell ref="H8:H10"/>
    <mergeCell ref="J9:J10"/>
    <mergeCell ref="J35:K35"/>
    <mergeCell ref="A36:N36"/>
    <mergeCell ref="A37:N37"/>
    <mergeCell ref="A39:C39"/>
    <mergeCell ref="A42:D42"/>
    <mergeCell ref="E42:E46"/>
    <mergeCell ref="G42:O42"/>
    <mergeCell ref="A43:D49"/>
    <mergeCell ref="G43:O43"/>
    <mergeCell ref="G44:O44"/>
    <mergeCell ref="G45:O45"/>
    <mergeCell ref="F46:G46"/>
    <mergeCell ref="H46:O46"/>
    <mergeCell ref="K48:O49"/>
    <mergeCell ref="A1:L1"/>
    <mergeCell ref="C2:K2"/>
    <mergeCell ref="C3:K3"/>
    <mergeCell ref="E4:F4"/>
    <mergeCell ref="A6:B6"/>
  </mergeCells>
  <dataValidations count="1">
    <dataValidation type="custom" allowBlank="1" showErrorMessage="1" errorTitle="Chyba!" error="Môžete zadať maximálne 2 desatinné miesta" sqref="WVV983052:WVV983075 JJ11:JJ34 TF11:TF34 ADB11:ADB34 AMX11:AMX34 AWT11:AWT34 BGP11:BGP34 BQL11:BQL34 CAH11:CAH34 CKD11:CKD34 CTZ11:CTZ34 DDV11:DDV34 DNR11:DNR34 DXN11:DXN34 EHJ11:EHJ34 ERF11:ERF34 FBB11:FBB34 FKX11:FKX34 FUT11:FUT34 GEP11:GEP34 GOL11:GOL34 GYH11:GYH34 HID11:HID34 HRZ11:HRZ34 IBV11:IBV34 ILR11:ILR34 IVN11:IVN34 JFJ11:JFJ34 JPF11:JPF34 JZB11:JZB34 KIX11:KIX34 KST11:KST34 LCP11:LCP34 LML11:LML34 LWH11:LWH34 MGD11:MGD34 MPZ11:MPZ34 MZV11:MZV34 NJR11:NJR34 NTN11:NTN34 ODJ11:ODJ34 ONF11:ONF34 OXB11:OXB34 PGX11:PGX34 PQT11:PQT34 QAP11:QAP34 QKL11:QKL34 QUH11:QUH34 RED11:RED34 RNZ11:RNZ34 RXV11:RXV34 SHR11:SHR34 SRN11:SRN34 TBJ11:TBJ34 TLF11:TLF34 TVB11:TVB34 UEX11:UEX34 UOT11:UOT34 UYP11:UYP34 VIL11:VIL34 VSH11:VSH34 WCD11:WCD34 WLZ11:WLZ34 WVV11:WVV34 N65548:N65571 JJ65548:JJ65571 TF65548:TF65571 ADB65548:ADB65571 AMX65548:AMX65571 AWT65548:AWT65571 BGP65548:BGP65571 BQL65548:BQL65571 CAH65548:CAH65571 CKD65548:CKD65571 CTZ65548:CTZ65571 DDV65548:DDV65571 DNR65548:DNR65571 DXN65548:DXN65571 EHJ65548:EHJ65571 ERF65548:ERF65571 FBB65548:FBB65571 FKX65548:FKX65571 FUT65548:FUT65571 GEP65548:GEP65571 GOL65548:GOL65571 GYH65548:GYH65571 HID65548:HID65571 HRZ65548:HRZ65571 IBV65548:IBV65571 ILR65548:ILR65571 IVN65548:IVN65571 JFJ65548:JFJ65571 JPF65548:JPF65571 JZB65548:JZB65571 KIX65548:KIX65571 KST65548:KST65571 LCP65548:LCP65571 LML65548:LML65571 LWH65548:LWH65571 MGD65548:MGD65571 MPZ65548:MPZ65571 MZV65548:MZV65571 NJR65548:NJR65571 NTN65548:NTN65571 ODJ65548:ODJ65571 ONF65548:ONF65571 OXB65548:OXB65571 PGX65548:PGX65571 PQT65548:PQT65571 QAP65548:QAP65571 QKL65548:QKL65571 QUH65548:QUH65571 RED65548:RED65571 RNZ65548:RNZ65571 RXV65548:RXV65571 SHR65548:SHR65571 SRN65548:SRN65571 TBJ65548:TBJ65571 TLF65548:TLF65571 TVB65548:TVB65571 UEX65548:UEX65571 UOT65548:UOT65571 UYP65548:UYP65571 VIL65548:VIL65571 VSH65548:VSH65571 WCD65548:WCD65571 WLZ65548:WLZ65571 WVV65548:WVV65571 N131084:N131107 JJ131084:JJ131107 TF131084:TF131107 ADB131084:ADB131107 AMX131084:AMX131107 AWT131084:AWT131107 BGP131084:BGP131107 BQL131084:BQL131107 CAH131084:CAH131107 CKD131084:CKD131107 CTZ131084:CTZ131107 DDV131084:DDV131107 DNR131084:DNR131107 DXN131084:DXN131107 EHJ131084:EHJ131107 ERF131084:ERF131107 FBB131084:FBB131107 FKX131084:FKX131107 FUT131084:FUT131107 GEP131084:GEP131107 GOL131084:GOL131107 GYH131084:GYH131107 HID131084:HID131107 HRZ131084:HRZ131107 IBV131084:IBV131107 ILR131084:ILR131107 IVN131084:IVN131107 JFJ131084:JFJ131107 JPF131084:JPF131107 JZB131084:JZB131107 KIX131084:KIX131107 KST131084:KST131107 LCP131084:LCP131107 LML131084:LML131107 LWH131084:LWH131107 MGD131084:MGD131107 MPZ131084:MPZ131107 MZV131084:MZV131107 NJR131084:NJR131107 NTN131084:NTN131107 ODJ131084:ODJ131107 ONF131084:ONF131107 OXB131084:OXB131107 PGX131084:PGX131107 PQT131084:PQT131107 QAP131084:QAP131107 QKL131084:QKL131107 QUH131084:QUH131107 RED131084:RED131107 RNZ131084:RNZ131107 RXV131084:RXV131107 SHR131084:SHR131107 SRN131084:SRN131107 TBJ131084:TBJ131107 TLF131084:TLF131107 TVB131084:TVB131107 UEX131084:UEX131107 UOT131084:UOT131107 UYP131084:UYP131107 VIL131084:VIL131107 VSH131084:VSH131107 WCD131084:WCD131107 WLZ131084:WLZ131107 WVV131084:WVV131107 N196620:N196643 JJ196620:JJ196643 TF196620:TF196643 ADB196620:ADB196643 AMX196620:AMX196643 AWT196620:AWT196643 BGP196620:BGP196643 BQL196620:BQL196643 CAH196620:CAH196643 CKD196620:CKD196643 CTZ196620:CTZ196643 DDV196620:DDV196643 DNR196620:DNR196643 DXN196620:DXN196643 EHJ196620:EHJ196643 ERF196620:ERF196643 FBB196620:FBB196643 FKX196620:FKX196643 FUT196620:FUT196643 GEP196620:GEP196643 GOL196620:GOL196643 GYH196620:GYH196643 HID196620:HID196643 HRZ196620:HRZ196643 IBV196620:IBV196643 ILR196620:ILR196643 IVN196620:IVN196643 JFJ196620:JFJ196643 JPF196620:JPF196643 JZB196620:JZB196643 KIX196620:KIX196643 KST196620:KST196643 LCP196620:LCP196643 LML196620:LML196643 LWH196620:LWH196643 MGD196620:MGD196643 MPZ196620:MPZ196643 MZV196620:MZV196643 NJR196620:NJR196643 NTN196620:NTN196643 ODJ196620:ODJ196643 ONF196620:ONF196643 OXB196620:OXB196643 PGX196620:PGX196643 PQT196620:PQT196643 QAP196620:QAP196643 QKL196620:QKL196643 QUH196620:QUH196643 RED196620:RED196643 RNZ196620:RNZ196643 RXV196620:RXV196643 SHR196620:SHR196643 SRN196620:SRN196643 TBJ196620:TBJ196643 TLF196620:TLF196643 TVB196620:TVB196643 UEX196620:UEX196643 UOT196620:UOT196643 UYP196620:UYP196643 VIL196620:VIL196643 VSH196620:VSH196643 WCD196620:WCD196643 WLZ196620:WLZ196643 WVV196620:WVV196643 N262156:N262179 JJ262156:JJ262179 TF262156:TF262179 ADB262156:ADB262179 AMX262156:AMX262179 AWT262156:AWT262179 BGP262156:BGP262179 BQL262156:BQL262179 CAH262156:CAH262179 CKD262156:CKD262179 CTZ262156:CTZ262179 DDV262156:DDV262179 DNR262156:DNR262179 DXN262156:DXN262179 EHJ262156:EHJ262179 ERF262156:ERF262179 FBB262156:FBB262179 FKX262156:FKX262179 FUT262156:FUT262179 GEP262156:GEP262179 GOL262156:GOL262179 GYH262156:GYH262179 HID262156:HID262179 HRZ262156:HRZ262179 IBV262156:IBV262179 ILR262156:ILR262179 IVN262156:IVN262179 JFJ262156:JFJ262179 JPF262156:JPF262179 JZB262156:JZB262179 KIX262156:KIX262179 KST262156:KST262179 LCP262156:LCP262179 LML262156:LML262179 LWH262156:LWH262179 MGD262156:MGD262179 MPZ262156:MPZ262179 MZV262156:MZV262179 NJR262156:NJR262179 NTN262156:NTN262179 ODJ262156:ODJ262179 ONF262156:ONF262179 OXB262156:OXB262179 PGX262156:PGX262179 PQT262156:PQT262179 QAP262156:QAP262179 QKL262156:QKL262179 QUH262156:QUH262179 RED262156:RED262179 RNZ262156:RNZ262179 RXV262156:RXV262179 SHR262156:SHR262179 SRN262156:SRN262179 TBJ262156:TBJ262179 TLF262156:TLF262179 TVB262156:TVB262179 UEX262156:UEX262179 UOT262156:UOT262179 UYP262156:UYP262179 VIL262156:VIL262179 VSH262156:VSH262179 WCD262156:WCD262179 WLZ262156:WLZ262179 WVV262156:WVV262179 N327692:N327715 JJ327692:JJ327715 TF327692:TF327715 ADB327692:ADB327715 AMX327692:AMX327715 AWT327692:AWT327715 BGP327692:BGP327715 BQL327692:BQL327715 CAH327692:CAH327715 CKD327692:CKD327715 CTZ327692:CTZ327715 DDV327692:DDV327715 DNR327692:DNR327715 DXN327692:DXN327715 EHJ327692:EHJ327715 ERF327692:ERF327715 FBB327692:FBB327715 FKX327692:FKX327715 FUT327692:FUT327715 GEP327692:GEP327715 GOL327692:GOL327715 GYH327692:GYH327715 HID327692:HID327715 HRZ327692:HRZ327715 IBV327692:IBV327715 ILR327692:ILR327715 IVN327692:IVN327715 JFJ327692:JFJ327715 JPF327692:JPF327715 JZB327692:JZB327715 KIX327692:KIX327715 KST327692:KST327715 LCP327692:LCP327715 LML327692:LML327715 LWH327692:LWH327715 MGD327692:MGD327715 MPZ327692:MPZ327715 MZV327692:MZV327715 NJR327692:NJR327715 NTN327692:NTN327715 ODJ327692:ODJ327715 ONF327692:ONF327715 OXB327692:OXB327715 PGX327692:PGX327715 PQT327692:PQT327715 QAP327692:QAP327715 QKL327692:QKL327715 QUH327692:QUH327715 RED327692:RED327715 RNZ327692:RNZ327715 RXV327692:RXV327715 SHR327692:SHR327715 SRN327692:SRN327715 TBJ327692:TBJ327715 TLF327692:TLF327715 TVB327692:TVB327715 UEX327692:UEX327715 UOT327692:UOT327715 UYP327692:UYP327715 VIL327692:VIL327715 VSH327692:VSH327715 WCD327692:WCD327715 WLZ327692:WLZ327715 WVV327692:WVV327715 N393228:N393251 JJ393228:JJ393251 TF393228:TF393251 ADB393228:ADB393251 AMX393228:AMX393251 AWT393228:AWT393251 BGP393228:BGP393251 BQL393228:BQL393251 CAH393228:CAH393251 CKD393228:CKD393251 CTZ393228:CTZ393251 DDV393228:DDV393251 DNR393228:DNR393251 DXN393228:DXN393251 EHJ393228:EHJ393251 ERF393228:ERF393251 FBB393228:FBB393251 FKX393228:FKX393251 FUT393228:FUT393251 GEP393228:GEP393251 GOL393228:GOL393251 GYH393228:GYH393251 HID393228:HID393251 HRZ393228:HRZ393251 IBV393228:IBV393251 ILR393228:ILR393251 IVN393228:IVN393251 JFJ393228:JFJ393251 JPF393228:JPF393251 JZB393228:JZB393251 KIX393228:KIX393251 KST393228:KST393251 LCP393228:LCP393251 LML393228:LML393251 LWH393228:LWH393251 MGD393228:MGD393251 MPZ393228:MPZ393251 MZV393228:MZV393251 NJR393228:NJR393251 NTN393228:NTN393251 ODJ393228:ODJ393251 ONF393228:ONF393251 OXB393228:OXB393251 PGX393228:PGX393251 PQT393228:PQT393251 QAP393228:QAP393251 QKL393228:QKL393251 QUH393228:QUH393251 RED393228:RED393251 RNZ393228:RNZ393251 RXV393228:RXV393251 SHR393228:SHR393251 SRN393228:SRN393251 TBJ393228:TBJ393251 TLF393228:TLF393251 TVB393228:TVB393251 UEX393228:UEX393251 UOT393228:UOT393251 UYP393228:UYP393251 VIL393228:VIL393251 VSH393228:VSH393251 WCD393228:WCD393251 WLZ393228:WLZ393251 WVV393228:WVV393251 N458764:N458787 JJ458764:JJ458787 TF458764:TF458787 ADB458764:ADB458787 AMX458764:AMX458787 AWT458764:AWT458787 BGP458764:BGP458787 BQL458764:BQL458787 CAH458764:CAH458787 CKD458764:CKD458787 CTZ458764:CTZ458787 DDV458764:DDV458787 DNR458764:DNR458787 DXN458764:DXN458787 EHJ458764:EHJ458787 ERF458764:ERF458787 FBB458764:FBB458787 FKX458764:FKX458787 FUT458764:FUT458787 GEP458764:GEP458787 GOL458764:GOL458787 GYH458764:GYH458787 HID458764:HID458787 HRZ458764:HRZ458787 IBV458764:IBV458787 ILR458764:ILR458787 IVN458764:IVN458787 JFJ458764:JFJ458787 JPF458764:JPF458787 JZB458764:JZB458787 KIX458764:KIX458787 KST458764:KST458787 LCP458764:LCP458787 LML458764:LML458787 LWH458764:LWH458787 MGD458764:MGD458787 MPZ458764:MPZ458787 MZV458764:MZV458787 NJR458764:NJR458787 NTN458764:NTN458787 ODJ458764:ODJ458787 ONF458764:ONF458787 OXB458764:OXB458787 PGX458764:PGX458787 PQT458764:PQT458787 QAP458764:QAP458787 QKL458764:QKL458787 QUH458764:QUH458787 RED458764:RED458787 RNZ458764:RNZ458787 RXV458764:RXV458787 SHR458764:SHR458787 SRN458764:SRN458787 TBJ458764:TBJ458787 TLF458764:TLF458787 TVB458764:TVB458787 UEX458764:UEX458787 UOT458764:UOT458787 UYP458764:UYP458787 VIL458764:VIL458787 VSH458764:VSH458787 WCD458764:WCD458787 WLZ458764:WLZ458787 WVV458764:WVV458787 N524300:N524323 JJ524300:JJ524323 TF524300:TF524323 ADB524300:ADB524323 AMX524300:AMX524323 AWT524300:AWT524323 BGP524300:BGP524323 BQL524300:BQL524323 CAH524300:CAH524323 CKD524300:CKD524323 CTZ524300:CTZ524323 DDV524300:DDV524323 DNR524300:DNR524323 DXN524300:DXN524323 EHJ524300:EHJ524323 ERF524300:ERF524323 FBB524300:FBB524323 FKX524300:FKX524323 FUT524300:FUT524323 GEP524300:GEP524323 GOL524300:GOL524323 GYH524300:GYH524323 HID524300:HID524323 HRZ524300:HRZ524323 IBV524300:IBV524323 ILR524300:ILR524323 IVN524300:IVN524323 JFJ524300:JFJ524323 JPF524300:JPF524323 JZB524300:JZB524323 KIX524300:KIX524323 KST524300:KST524323 LCP524300:LCP524323 LML524300:LML524323 LWH524300:LWH524323 MGD524300:MGD524323 MPZ524300:MPZ524323 MZV524300:MZV524323 NJR524300:NJR524323 NTN524300:NTN524323 ODJ524300:ODJ524323 ONF524300:ONF524323 OXB524300:OXB524323 PGX524300:PGX524323 PQT524300:PQT524323 QAP524300:QAP524323 QKL524300:QKL524323 QUH524300:QUH524323 RED524300:RED524323 RNZ524300:RNZ524323 RXV524300:RXV524323 SHR524300:SHR524323 SRN524300:SRN524323 TBJ524300:TBJ524323 TLF524300:TLF524323 TVB524300:TVB524323 UEX524300:UEX524323 UOT524300:UOT524323 UYP524300:UYP524323 VIL524300:VIL524323 VSH524300:VSH524323 WCD524300:WCD524323 WLZ524300:WLZ524323 WVV524300:WVV524323 N589836:N589859 JJ589836:JJ589859 TF589836:TF589859 ADB589836:ADB589859 AMX589836:AMX589859 AWT589836:AWT589859 BGP589836:BGP589859 BQL589836:BQL589859 CAH589836:CAH589859 CKD589836:CKD589859 CTZ589836:CTZ589859 DDV589836:DDV589859 DNR589836:DNR589859 DXN589836:DXN589859 EHJ589836:EHJ589859 ERF589836:ERF589859 FBB589836:FBB589859 FKX589836:FKX589859 FUT589836:FUT589859 GEP589836:GEP589859 GOL589836:GOL589859 GYH589836:GYH589859 HID589836:HID589859 HRZ589836:HRZ589859 IBV589836:IBV589859 ILR589836:ILR589859 IVN589836:IVN589859 JFJ589836:JFJ589859 JPF589836:JPF589859 JZB589836:JZB589859 KIX589836:KIX589859 KST589836:KST589859 LCP589836:LCP589859 LML589836:LML589859 LWH589836:LWH589859 MGD589836:MGD589859 MPZ589836:MPZ589859 MZV589836:MZV589859 NJR589836:NJR589859 NTN589836:NTN589859 ODJ589836:ODJ589859 ONF589836:ONF589859 OXB589836:OXB589859 PGX589836:PGX589859 PQT589836:PQT589859 QAP589836:QAP589859 QKL589836:QKL589859 QUH589836:QUH589859 RED589836:RED589859 RNZ589836:RNZ589859 RXV589836:RXV589859 SHR589836:SHR589859 SRN589836:SRN589859 TBJ589836:TBJ589859 TLF589836:TLF589859 TVB589836:TVB589859 UEX589836:UEX589859 UOT589836:UOT589859 UYP589836:UYP589859 VIL589836:VIL589859 VSH589836:VSH589859 WCD589836:WCD589859 WLZ589836:WLZ589859 WVV589836:WVV589859 N655372:N655395 JJ655372:JJ655395 TF655372:TF655395 ADB655372:ADB655395 AMX655372:AMX655395 AWT655372:AWT655395 BGP655372:BGP655395 BQL655372:BQL655395 CAH655372:CAH655395 CKD655372:CKD655395 CTZ655372:CTZ655395 DDV655372:DDV655395 DNR655372:DNR655395 DXN655372:DXN655395 EHJ655372:EHJ655395 ERF655372:ERF655395 FBB655372:FBB655395 FKX655372:FKX655395 FUT655372:FUT655395 GEP655372:GEP655395 GOL655372:GOL655395 GYH655372:GYH655395 HID655372:HID655395 HRZ655372:HRZ655395 IBV655372:IBV655395 ILR655372:ILR655395 IVN655372:IVN655395 JFJ655372:JFJ655395 JPF655372:JPF655395 JZB655372:JZB655395 KIX655372:KIX655395 KST655372:KST655395 LCP655372:LCP655395 LML655372:LML655395 LWH655372:LWH655395 MGD655372:MGD655395 MPZ655372:MPZ655395 MZV655372:MZV655395 NJR655372:NJR655395 NTN655372:NTN655395 ODJ655372:ODJ655395 ONF655372:ONF655395 OXB655372:OXB655395 PGX655372:PGX655395 PQT655372:PQT655395 QAP655372:QAP655395 QKL655372:QKL655395 QUH655372:QUH655395 RED655372:RED655395 RNZ655372:RNZ655395 RXV655372:RXV655395 SHR655372:SHR655395 SRN655372:SRN655395 TBJ655372:TBJ655395 TLF655372:TLF655395 TVB655372:TVB655395 UEX655372:UEX655395 UOT655372:UOT655395 UYP655372:UYP655395 VIL655372:VIL655395 VSH655372:VSH655395 WCD655372:WCD655395 WLZ655372:WLZ655395 WVV655372:WVV655395 N720908:N720931 JJ720908:JJ720931 TF720908:TF720931 ADB720908:ADB720931 AMX720908:AMX720931 AWT720908:AWT720931 BGP720908:BGP720931 BQL720908:BQL720931 CAH720908:CAH720931 CKD720908:CKD720931 CTZ720908:CTZ720931 DDV720908:DDV720931 DNR720908:DNR720931 DXN720908:DXN720931 EHJ720908:EHJ720931 ERF720908:ERF720931 FBB720908:FBB720931 FKX720908:FKX720931 FUT720908:FUT720931 GEP720908:GEP720931 GOL720908:GOL720931 GYH720908:GYH720931 HID720908:HID720931 HRZ720908:HRZ720931 IBV720908:IBV720931 ILR720908:ILR720931 IVN720908:IVN720931 JFJ720908:JFJ720931 JPF720908:JPF720931 JZB720908:JZB720931 KIX720908:KIX720931 KST720908:KST720931 LCP720908:LCP720931 LML720908:LML720931 LWH720908:LWH720931 MGD720908:MGD720931 MPZ720908:MPZ720931 MZV720908:MZV720931 NJR720908:NJR720931 NTN720908:NTN720931 ODJ720908:ODJ720931 ONF720908:ONF720931 OXB720908:OXB720931 PGX720908:PGX720931 PQT720908:PQT720931 QAP720908:QAP720931 QKL720908:QKL720931 QUH720908:QUH720931 RED720908:RED720931 RNZ720908:RNZ720931 RXV720908:RXV720931 SHR720908:SHR720931 SRN720908:SRN720931 TBJ720908:TBJ720931 TLF720908:TLF720931 TVB720908:TVB720931 UEX720908:UEX720931 UOT720908:UOT720931 UYP720908:UYP720931 VIL720908:VIL720931 VSH720908:VSH720931 WCD720908:WCD720931 WLZ720908:WLZ720931 WVV720908:WVV720931 N786444:N786467 JJ786444:JJ786467 TF786444:TF786467 ADB786444:ADB786467 AMX786444:AMX786467 AWT786444:AWT786467 BGP786444:BGP786467 BQL786444:BQL786467 CAH786444:CAH786467 CKD786444:CKD786467 CTZ786444:CTZ786467 DDV786444:DDV786467 DNR786444:DNR786467 DXN786444:DXN786467 EHJ786444:EHJ786467 ERF786444:ERF786467 FBB786444:FBB786467 FKX786444:FKX786467 FUT786444:FUT786467 GEP786444:GEP786467 GOL786444:GOL786467 GYH786444:GYH786467 HID786444:HID786467 HRZ786444:HRZ786467 IBV786444:IBV786467 ILR786444:ILR786467 IVN786444:IVN786467 JFJ786444:JFJ786467 JPF786444:JPF786467 JZB786444:JZB786467 KIX786444:KIX786467 KST786444:KST786467 LCP786444:LCP786467 LML786444:LML786467 LWH786444:LWH786467 MGD786444:MGD786467 MPZ786444:MPZ786467 MZV786444:MZV786467 NJR786444:NJR786467 NTN786444:NTN786467 ODJ786444:ODJ786467 ONF786444:ONF786467 OXB786444:OXB786467 PGX786444:PGX786467 PQT786444:PQT786467 QAP786444:QAP786467 QKL786444:QKL786467 QUH786444:QUH786467 RED786444:RED786467 RNZ786444:RNZ786467 RXV786444:RXV786467 SHR786444:SHR786467 SRN786444:SRN786467 TBJ786444:TBJ786467 TLF786444:TLF786467 TVB786444:TVB786467 UEX786444:UEX786467 UOT786444:UOT786467 UYP786444:UYP786467 VIL786444:VIL786467 VSH786444:VSH786467 WCD786444:WCD786467 WLZ786444:WLZ786467 WVV786444:WVV786467 N851980:N852003 JJ851980:JJ852003 TF851980:TF852003 ADB851980:ADB852003 AMX851980:AMX852003 AWT851980:AWT852003 BGP851980:BGP852003 BQL851980:BQL852003 CAH851980:CAH852003 CKD851980:CKD852003 CTZ851980:CTZ852003 DDV851980:DDV852003 DNR851980:DNR852003 DXN851980:DXN852003 EHJ851980:EHJ852003 ERF851980:ERF852003 FBB851980:FBB852003 FKX851980:FKX852003 FUT851980:FUT852003 GEP851980:GEP852003 GOL851980:GOL852003 GYH851980:GYH852003 HID851980:HID852003 HRZ851980:HRZ852003 IBV851980:IBV852003 ILR851980:ILR852003 IVN851980:IVN852003 JFJ851980:JFJ852003 JPF851980:JPF852003 JZB851980:JZB852003 KIX851980:KIX852003 KST851980:KST852003 LCP851980:LCP852003 LML851980:LML852003 LWH851980:LWH852003 MGD851980:MGD852003 MPZ851980:MPZ852003 MZV851980:MZV852003 NJR851980:NJR852003 NTN851980:NTN852003 ODJ851980:ODJ852003 ONF851980:ONF852003 OXB851980:OXB852003 PGX851980:PGX852003 PQT851980:PQT852003 QAP851980:QAP852003 QKL851980:QKL852003 QUH851980:QUH852003 RED851980:RED852003 RNZ851980:RNZ852003 RXV851980:RXV852003 SHR851980:SHR852003 SRN851980:SRN852003 TBJ851980:TBJ852003 TLF851980:TLF852003 TVB851980:TVB852003 UEX851980:UEX852003 UOT851980:UOT852003 UYP851980:UYP852003 VIL851980:VIL852003 VSH851980:VSH852003 WCD851980:WCD852003 WLZ851980:WLZ852003 WVV851980:WVV852003 N917516:N917539 JJ917516:JJ917539 TF917516:TF917539 ADB917516:ADB917539 AMX917516:AMX917539 AWT917516:AWT917539 BGP917516:BGP917539 BQL917516:BQL917539 CAH917516:CAH917539 CKD917516:CKD917539 CTZ917516:CTZ917539 DDV917516:DDV917539 DNR917516:DNR917539 DXN917516:DXN917539 EHJ917516:EHJ917539 ERF917516:ERF917539 FBB917516:FBB917539 FKX917516:FKX917539 FUT917516:FUT917539 GEP917516:GEP917539 GOL917516:GOL917539 GYH917516:GYH917539 HID917516:HID917539 HRZ917516:HRZ917539 IBV917516:IBV917539 ILR917516:ILR917539 IVN917516:IVN917539 JFJ917516:JFJ917539 JPF917516:JPF917539 JZB917516:JZB917539 KIX917516:KIX917539 KST917516:KST917539 LCP917516:LCP917539 LML917516:LML917539 LWH917516:LWH917539 MGD917516:MGD917539 MPZ917516:MPZ917539 MZV917516:MZV917539 NJR917516:NJR917539 NTN917516:NTN917539 ODJ917516:ODJ917539 ONF917516:ONF917539 OXB917516:OXB917539 PGX917516:PGX917539 PQT917516:PQT917539 QAP917516:QAP917539 QKL917516:QKL917539 QUH917516:QUH917539 RED917516:RED917539 RNZ917516:RNZ917539 RXV917516:RXV917539 SHR917516:SHR917539 SRN917516:SRN917539 TBJ917516:TBJ917539 TLF917516:TLF917539 TVB917516:TVB917539 UEX917516:UEX917539 UOT917516:UOT917539 UYP917516:UYP917539 VIL917516:VIL917539 VSH917516:VSH917539 WCD917516:WCD917539 WLZ917516:WLZ917539 WVV917516:WVV917539 N983052:N983075 JJ983052:JJ983075 TF983052:TF983075 ADB983052:ADB983075 AMX983052:AMX983075 AWT983052:AWT983075 BGP983052:BGP983075 BQL983052:BQL983075 CAH983052:CAH983075 CKD983052:CKD983075 CTZ983052:CTZ983075 DDV983052:DDV983075 DNR983052:DNR983075 DXN983052:DXN983075 EHJ983052:EHJ983075 ERF983052:ERF983075 FBB983052:FBB983075 FKX983052:FKX983075 FUT983052:FUT983075 GEP983052:GEP983075 GOL983052:GOL983075 GYH983052:GYH983075 HID983052:HID983075 HRZ983052:HRZ983075 IBV983052:IBV983075 ILR983052:ILR983075 IVN983052:IVN983075 JFJ983052:JFJ983075 JPF983052:JPF983075 JZB983052:JZB983075 KIX983052:KIX983075 KST983052:KST983075 LCP983052:LCP983075 LML983052:LML983075 LWH983052:LWH983075 MGD983052:MGD983075 MPZ983052:MPZ983075 MZV983052:MZV983075 NJR983052:NJR983075 NTN983052:NTN983075 ODJ983052:ODJ983075 ONF983052:ONF983075 OXB983052:OXB983075 PGX983052:PGX983075 PQT983052:PQT983075 QAP983052:QAP983075 QKL983052:QKL983075 QUH983052:QUH983075 RED983052:RED983075 RNZ983052:RNZ983075 RXV983052:RXV983075 SHR983052:SHR983075 SRN983052:SRN983075 TBJ983052:TBJ983075 TLF983052:TLF983075 TVB983052:TVB983075 UEX983052:UEX983075 UOT983052:UOT983075 UYP983052:UYP983075 VIL983052:VIL983075 VSH983052:VSH983075 WCD983052:WCD983075 WLZ983052:WLZ983075 N11:N34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  <rowBreaks count="1" manualBreakCount="1">
    <brk id="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2022-04-13T05:18:00Z</cp:lastPrinted>
  <dcterms:created xsi:type="dcterms:W3CDTF">2022-04-12T11:23:31Z</dcterms:created>
  <dcterms:modified xsi:type="dcterms:W3CDTF">2022-04-13T05:22:28Z</dcterms:modified>
</cp:coreProperties>
</file>