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tabRatio="862" activeTab="0"/>
  </bookViews>
  <sheets>
    <sheet name="C. KAN - Krycí list rozpočtu" sheetId="1" r:id="rId1"/>
    <sheet name="C. KAN - Rozpočet" sheetId="2" r:id="rId2"/>
  </sheets>
  <definedNames>
    <definedName name="_xlnm.Print_Titles" localSheetId="0">'C. KAN - Krycí list rozpočtu'!$1:$3</definedName>
    <definedName name="_xlnm.Print_Titles" localSheetId="1">'C. KAN - Rozpočet'!$1:$12</definedName>
  </definedNames>
  <calcPr fullCalcOnLoad="1"/>
</workbook>
</file>

<file path=xl/sharedStrings.xml><?xml version="1.0" encoding="utf-8"?>
<sst xmlns="http://schemas.openxmlformats.org/spreadsheetml/2006/main" count="286" uniqueCount="225">
  <si>
    <t>Názov stavby</t>
  </si>
  <si>
    <t>JKSO</t>
  </si>
  <si>
    <t>EČO</t>
  </si>
  <si>
    <t>Miesto</t>
  </si>
  <si>
    <t>Skároš</t>
  </si>
  <si>
    <t>IČO</t>
  </si>
  <si>
    <t>IČ DPH</t>
  </si>
  <si>
    <t>Objednávateľ</t>
  </si>
  <si>
    <t xml:space="preserve">Obec Skároš   </t>
  </si>
  <si>
    <t>Projektant</t>
  </si>
  <si>
    <t xml:space="preserve">ÚDI Košice   </t>
  </si>
  <si>
    <t>36182541</t>
  </si>
  <si>
    <t>2020042596</t>
  </si>
  <si>
    <t>Zhotoviteľ</t>
  </si>
  <si>
    <t xml:space="preserve">   </t>
  </si>
  <si>
    <t>Spracoval</t>
  </si>
  <si>
    <t>Rozpočet číslo</t>
  </si>
  <si>
    <t>Dňa</t>
  </si>
  <si>
    <t>CPV</t>
  </si>
  <si>
    <t>CPA</t>
  </si>
  <si>
    <t xml:space="preserve">    Náklady / 1 m.j.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</si>
  <si>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</si>
  <si>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</si>
  <si>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</si>
  <si>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</si>
  <si>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</si>
  <si>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</si>
  <si>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</si>
  <si>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</si>
  <si>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</si>
  <si>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</si>
  <si>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</si>
  <si>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</si>
  <si>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</si>
  <si>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</si>
  <si>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</si>
  <si>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</si>
  <si>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</si>
  <si>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</si>
  <si>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</si>
  <si>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</si>
  <si>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</si>
  <si>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</si>
  <si>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</si>
  <si>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</si>
  <si>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</si>
  <si>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</si>
  <si>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</si>
  <si>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</si>
  <si>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</si>
  <si>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</si>
  <si>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</si>
  <si>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</si>
  <si>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</si>
  <si>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</si>
  <si>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</si>
  <si>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</si>
  <si>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</si>
  <si>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</si>
  <si>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</si>
  <si>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</si>
  <si>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</si>
  <si>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</si>
  <si>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</si>
  <si>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</si>
  <si>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</si>
  <si>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</si>
  <si>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</si>
  <si>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</si>
  <si>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</si>
  <si>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</si>
  <si>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</si>
  <si>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</si>
  <si>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</si>
  <si>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</si>
  <si>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</si>
  <si>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</si>
  <si>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</si>
  <si>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</si>
  <si>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</si>
  <si>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</si>
  <si>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</si>
  <si>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</si>
  <si>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27</t>
  </si>
  <si>
    <t>Kĺzavá doložka</t>
  </si>
  <si>
    <t>28</t>
  </si>
  <si>
    <t>Názov objektu</t>
  </si>
  <si>
    <t xml:space="preserve">                Merné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</si>
  <si>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</si>
  <si>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</si>
  <si>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</si>
  <si>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</si>
  <si>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</si>
  <si>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</si>
  <si>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Práca nadčas</t>
  </si>
  <si>
    <t>Dodávky zadávateľa</t>
  </si>
  <si>
    <t>Zvýhodnenie + -</t>
  </si>
  <si>
    <t>Objednávateľ:   Obec Skároš</t>
  </si>
  <si>
    <t xml:space="preserve">Zhotoviteľ:   </t>
  </si>
  <si>
    <t>Č.</t>
  </si>
  <si>
    <t>Kód položky</t>
  </si>
  <si>
    <t>Popis</t>
  </si>
  <si>
    <t>MJ</t>
  </si>
  <si>
    <t>Množstvo celkom</t>
  </si>
  <si>
    <t xml:space="preserve">Práce a dodávky HSV   </t>
  </si>
  <si>
    <t xml:space="preserve">Zemné práce   </t>
  </si>
  <si>
    <t>m3</t>
  </si>
  <si>
    <t xml:space="preserve">Ostatné konštrukcie a práce-búranie   </t>
  </si>
  <si>
    <t>m</t>
  </si>
  <si>
    <t>ks</t>
  </si>
  <si>
    <t>t</t>
  </si>
  <si>
    <t>99</t>
  </si>
  <si>
    <t xml:space="preserve">Presun hmôt HSV   </t>
  </si>
  <si>
    <t>000300013</t>
  </si>
  <si>
    <t xml:space="preserve">Geodetické práce - vykonávané pred výstavbou určenie priebehu nadzemného alebo podzemného existujúceho aj plánovaného vedenia   </t>
  </si>
  <si>
    <t xml:space="preserve">Celkom   </t>
  </si>
  <si>
    <t>Miesto:  Skároš</t>
  </si>
  <si>
    <t>Cena jednotková</t>
  </si>
  <si>
    <t>Cena celkom</t>
  </si>
  <si>
    <t>Cestná kanalizácia</t>
  </si>
  <si>
    <t>Objekt:   Cestná kanalizácia</t>
  </si>
  <si>
    <t>175101101</t>
  </si>
  <si>
    <t xml:space="preserve">Obsyp potrubia sypaninou z vhodných hornín 1 až 4 bez prehodenia sypaniny   </t>
  </si>
  <si>
    <t xml:space="preserve">290*0,5   </t>
  </si>
  <si>
    <t>583410004300</t>
  </si>
  <si>
    <t xml:space="preserve">Štrkodrva frakcia 0-32 mm, STN EN 13242 + A1   </t>
  </si>
  <si>
    <t xml:space="preserve">145 * 2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</si>
  <si>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</si>
  <si>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</si>
  <si>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</si>
  <si>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"DN160" 20*0,6*0,2   </t>
  </si>
  <si>
    <t xml:space="preserve">"DN 200" 6*0,6*0,2   </t>
  </si>
  <si>
    <t xml:space="preserve">"DN 315" 231*0,7*0,25   </t>
  </si>
  <si>
    <t xml:space="preserve">"DN 400" 70*0,8*0,25   </t>
  </si>
  <si>
    <t xml:space="preserve">"Šachty, vtusty" 10*1,1*1,1*0,15+11*0,7*0,7*0,2   </t>
  </si>
  <si>
    <t xml:space="preserve">Súčet   </t>
  </si>
  <si>
    <t>452112121</t>
  </si>
  <si>
    <t xml:space="preserve">Osadenie prstenca  pod poklopy a mreže, výšky nad 100 do 200 mm   </t>
  </si>
  <si>
    <t xml:space="preserve">"Vpusty chodníkové" 3   </t>
  </si>
  <si>
    <t>5922441000</t>
  </si>
  <si>
    <t xml:space="preserve">Prefabrikát betónový-prstenec vyrovnávací   </t>
  </si>
  <si>
    <t xml:space="preserve">3 * 1,01   </t>
  </si>
  <si>
    <t>452311131</t>
  </si>
  <si>
    <t xml:space="preserve">Dosky, bloky, sedlá z betónu v otvorenom výkope tr. C 12/15   </t>
  </si>
  <si>
    <t xml:space="preserve">"Vpusty chodníkové" 0,6*0,6*0,2*3   </t>
  </si>
  <si>
    <t xml:space="preserve">Rúrové vedenie   </t>
  </si>
  <si>
    <t>871326004</t>
  </si>
  <si>
    <t xml:space="preserve">Montáž kanalizačného PVC-U potrubia hladkého viacvrstvového DN 160   </t>
  </si>
  <si>
    <t>286110009900</t>
  </si>
  <si>
    <t xml:space="preserve">Rúra kanalizačná PVC-U gravitačná, hladká SN8 - KG, ML - viacvrstvová, DN 160, dĺ. 5 m   </t>
  </si>
  <si>
    <t>871356006</t>
  </si>
  <si>
    <t xml:space="preserve">Montáž kanalizačného PVC-U potrubia hladkého viacvrstvového DN 200   </t>
  </si>
  <si>
    <t>286110000200</t>
  </si>
  <si>
    <t xml:space="preserve">Rúra kanalizačná PVC-U gravitačná, hladká SN8 - KG, ML - viacvrstvová, DN 200, dĺ. 5 m   </t>
  </si>
  <si>
    <t>871376010</t>
  </si>
  <si>
    <t xml:space="preserve">Montáž kanalizačného PVC-U potrubia hladkého viacvrstvového DN 315   </t>
  </si>
  <si>
    <t>286110001000</t>
  </si>
  <si>
    <t xml:space="preserve">Rúra kanalizačná PVC-U gravitačná, hladká SN8 - KG, ML - viacvrstvová, DN 315, dĺ. 5 m,   </t>
  </si>
  <si>
    <t>871396012</t>
  </si>
  <si>
    <t xml:space="preserve">Montáž kanalizačného PVC-U potrubia hladkého viacvrstvového DN 400   </t>
  </si>
  <si>
    <t>286110001400</t>
  </si>
  <si>
    <t xml:space="preserve">Rúra kanalizačná PVC-U gravitačná, hladká SN8 - KG, ML - viacvrstvová, DN 400, dĺ. 5 m   </t>
  </si>
  <si>
    <t>877326004</t>
  </si>
  <si>
    <t xml:space="preserve">Montáž kanalizačného PVC-U kolena DN 160   </t>
  </si>
  <si>
    <t>286510004400</t>
  </si>
  <si>
    <t xml:space="preserve">Koleno PVC-U, DN 160x45° hladká pre gravitačnú kanalizáciu KG potrubia,   </t>
  </si>
  <si>
    <t>877356006</t>
  </si>
  <si>
    <t xml:space="preserve">Montáž kanalizačného PVC-U kolena DN 200   </t>
  </si>
  <si>
    <t>286510004900</t>
  </si>
  <si>
    <t xml:space="preserve">Koleno PVC-U, DN 200x45° hladká pre gravitačnú kanalizáciu KG potrubia   </t>
  </si>
  <si>
    <t>877376034</t>
  </si>
  <si>
    <t xml:space="preserve">Montáž kanalizačnej PVC-U odbočky DN 315   </t>
  </si>
  <si>
    <t>286510014800</t>
  </si>
  <si>
    <t xml:space="preserve">Odbočka 45° PVC-U, DN 315/160 hladká pre gravitačnú kanalizáciu KG potrubia   </t>
  </si>
  <si>
    <t>286510014900</t>
  </si>
  <si>
    <t xml:space="preserve">Odbočka 45° PVC-U, DN 315/200 hladká pre gravitačnú kanalizáciu KG potrubia   </t>
  </si>
  <si>
    <t>877396036</t>
  </si>
  <si>
    <t xml:space="preserve">Montáž kanalizačnej PVC-U odbočky DN 400   </t>
  </si>
  <si>
    <t>286510015500</t>
  </si>
  <si>
    <t xml:space="preserve">Odbočka 45° PVC-U, DN 400/200 hladká pre gravitačnú kanalizáciu KG potrubia   </t>
  </si>
  <si>
    <t>894211121</t>
  </si>
  <si>
    <t xml:space="preserve">Šachta kanalizačná s obložením dna betónom tr. C 25/30 na potrubie DN 250-300 mm   </t>
  </si>
  <si>
    <t>894810009</t>
  </si>
  <si>
    <t xml:space="preserve">Montáž PP revíznej kanalizačnej šachty 600 do výšky šachty 2 m s roznášacím prstencom a poklopom   </t>
  </si>
  <si>
    <t>2861421320</t>
  </si>
  <si>
    <t xml:space="preserve">Kan. šachta TEGRA DN 600 komplet priemerná cena,  materiál: PP,   </t>
  </si>
  <si>
    <t>895941111</t>
  </si>
  <si>
    <t xml:space="preserve">Zriadenie kanalizačného vpustu uličného z betónových dielcov typ UV-50, UVB-50   </t>
  </si>
  <si>
    <t>4760</t>
  </si>
  <si>
    <t xml:space="preserve">HAURATON FASERFIX POINT STANDARD 40/40, jednodielny odtokový vpust s pozink. pororoštom oká 30/30, s plastovým košom na nečistoty   </t>
  </si>
  <si>
    <t xml:space="preserve">400x400x500 mm, art. 4760   </t>
  </si>
  <si>
    <t>895991121</t>
  </si>
  <si>
    <t xml:space="preserve">Montáž lapača nečistôt pre PVC uličné vpuste   </t>
  </si>
  <si>
    <t>2860007480</t>
  </si>
  <si>
    <t xml:space="preserve">Lapač nečistôt pre PVC vpuste   </t>
  </si>
  <si>
    <t>895991131</t>
  </si>
  <si>
    <t xml:space="preserve">Osadenie liatinovej mreže pre PVC uličné vpuste, nosnosť 12,5 t   </t>
  </si>
  <si>
    <t>5524180310</t>
  </si>
  <si>
    <t xml:space="preserve">Liatinová mreža bočná Radbuza   </t>
  </si>
  <si>
    <t>895991143</t>
  </si>
  <si>
    <t xml:space="preserve">Osadenie polypropylénovej uličnej vpuste DN 400, vývod DN 200   </t>
  </si>
  <si>
    <t>2860007290</t>
  </si>
  <si>
    <t xml:space="preserve">PP uličná vpusť DN 400, vývod DN 200, výška 1,0 m   </t>
  </si>
  <si>
    <t>899102111</t>
  </si>
  <si>
    <t xml:space="preserve">Osadenie poklopu liatinového a oceľového vrátane rámu hmotn. nad 50 do 100 kg   </t>
  </si>
  <si>
    <t>BEGU D</t>
  </si>
  <si>
    <t xml:space="preserve">Poklop liatinový Rexess neventilačný D, 40t,   </t>
  </si>
  <si>
    <t>919411111</t>
  </si>
  <si>
    <t xml:space="preserve">Čelo priepustu z betónu prostého z rúr DN 300 až DN 500 mm   </t>
  </si>
  <si>
    <t>919413114</t>
  </si>
  <si>
    <t xml:space="preserve">Vtoková nádržka z betónu prostého tr. C 20/25 priepustu z rúr DN do 800 mm   </t>
  </si>
  <si>
    <t xml:space="preserve">"Lapače splavenín" 2   </t>
  </si>
  <si>
    <t>998276101</t>
  </si>
  <si>
    <t xml:space="preserve">Presun hmôt pre rúrové vedenie hĺbené z rúr z plast., hmôt alebo sklolamin. v otvorenom výkope   </t>
  </si>
  <si>
    <t>OST</t>
  </si>
  <si>
    <t>kpl</t>
  </si>
  <si>
    <t>000600024</t>
  </si>
  <si>
    <t xml:space="preserve">Náklady na osadenie, používanie a odstránenie dočasného dopravného značenia počas výstavby vedenia   </t>
  </si>
  <si>
    <t>Cestná kanalizácia na ulici Školská v obci Skároš   - časť B</t>
  </si>
  <si>
    <t>Ing. Béreš</t>
  </si>
  <si>
    <t>Stavba:   Cestná kanalizácia na ulici Školská v obci Skároš   - časť B</t>
  </si>
  <si>
    <t>Spracoval:   Ing. Béreš</t>
  </si>
  <si>
    <t>Dátum:   15.6.2022</t>
  </si>
  <si>
    <t xml:space="preserve">KRYCÍ LIST </t>
  </si>
  <si>
    <t>ZADANIE S VÝKAZOM VÝMER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</si>
</sst>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*&quot;€&quot;;\-#,##0_*&quot;€&quot;"/>
    <numFmt numFmtId="167" formatCode="0.00%;\-0.00%"/>
    <numFmt numFmtId="168" formatCode="#,##0.000;\-#,##0.000"/>
    <numFmt numFmtId="169" formatCode="#,##0.000_ ;\-#,##0.000\ "/>
    <numFmt numFmtId="170" formatCode="#,##0.00_ ;\-#,##0.00\ "/>
  </numFmts>
  <fonts count="58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2"/>
    </font>
    <font>
      <sz val="7"/>
      <name val="Arial"/>
      <family val="2"/>
    </font>
    <font>
      <b/>
      <sz val="18"/>
      <color indexed="10"/>
      <name val="Arial CE"/>
      <family val="2"/>
    </font>
    <font>
      <sz val="8"/>
      <name val="Arial CYR"/>
      <family val="0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61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sz val="7"/>
      <name val="Arial CE"/>
      <family val="2"/>
    </font>
    <font>
      <sz val="11"/>
      <color indexed="8"/>
      <name val="Arial CE"/>
      <family val="2"/>
    </font>
    <font>
      <sz val="11"/>
      <color indexed="17"/>
      <name val="Arial CE"/>
      <family val="2"/>
    </font>
    <font>
      <b/>
      <sz val="11"/>
      <color indexed="9"/>
      <name val="Arial CE"/>
      <family val="2"/>
    </font>
    <font>
      <b/>
      <sz val="15"/>
      <color indexed="54"/>
      <name val="Arial CE"/>
      <family val="2"/>
    </font>
    <font>
      <b/>
      <sz val="13"/>
      <color indexed="54"/>
      <name val="Arial CE"/>
      <family val="2"/>
    </font>
    <font>
      <b/>
      <sz val="11"/>
      <color indexed="54"/>
      <name val="Arial CE"/>
      <family val="2"/>
    </font>
    <font>
      <sz val="18"/>
      <color indexed="54"/>
      <name val="Calibri Light"/>
      <family val="2"/>
    </font>
    <font>
      <sz val="11"/>
      <color indexed="60"/>
      <name val="Arial CE"/>
      <family val="2"/>
    </font>
    <font>
      <sz val="11"/>
      <color indexed="52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  <font>
      <sz val="11"/>
      <color indexed="62"/>
      <name val="Arial CE"/>
      <family val="2"/>
    </font>
    <font>
      <b/>
      <sz val="11"/>
      <color indexed="52"/>
      <name val="Arial CE"/>
      <family val="2"/>
    </font>
    <font>
      <b/>
      <sz val="11"/>
      <color indexed="63"/>
      <name val="Arial CE"/>
      <family val="2"/>
    </font>
    <font>
      <i/>
      <sz val="11"/>
      <color indexed="23"/>
      <name val="Arial CE"/>
      <family val="2"/>
    </font>
    <font>
      <sz val="11"/>
      <color indexed="20"/>
      <name val="Arial CE"/>
      <family val="2"/>
    </font>
    <font>
      <sz val="11"/>
      <color indexed="9"/>
      <name val="Arial CE"/>
      <family val="2"/>
    </font>
    <font>
      <sz val="11"/>
      <color theme="1"/>
      <name val="Arial CE"/>
      <family val="2"/>
    </font>
    <font>
      <sz val="11"/>
      <color rgb="FF006100"/>
      <name val="Arial CE"/>
      <family val="2"/>
    </font>
    <font>
      <b/>
      <sz val="11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8"/>
      <color theme="3"/>
      <name val="Calibri Light"/>
      <family val="2"/>
    </font>
    <font>
      <sz val="11"/>
      <color rgb="FF9C5700"/>
      <name val="Arial CE"/>
      <family val="2"/>
    </font>
    <font>
      <sz val="11"/>
      <color rgb="FFFA7D00"/>
      <name val="Arial CE"/>
      <family val="2"/>
    </font>
    <font>
      <b/>
      <sz val="11"/>
      <color theme="1"/>
      <name val="Arial CE"/>
      <family val="2"/>
    </font>
    <font>
      <sz val="11"/>
      <color rgb="FFFF0000"/>
      <name val="Arial CE"/>
      <family val="2"/>
    </font>
    <font>
      <sz val="11"/>
      <color rgb="FF3F3F76"/>
      <name val="Arial CE"/>
      <family val="2"/>
    </font>
    <font>
      <b/>
      <sz val="11"/>
      <color rgb="FFFA7D00"/>
      <name val="Arial CE"/>
      <family val="2"/>
    </font>
    <font>
      <b/>
      <sz val="11"/>
      <color rgb="FF3F3F3F"/>
      <name val="Arial CE"/>
      <family val="2"/>
    </font>
    <font>
      <i/>
      <sz val="11"/>
      <color rgb="FF7F7F7F"/>
      <name val="Arial CE"/>
      <family val="2"/>
    </font>
    <font>
      <sz val="11"/>
      <color rgb="FF9C0006"/>
      <name val="Arial CE"/>
      <family val="2"/>
    </font>
    <font>
      <sz val="11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39" fontId="8" fillId="0" borderId="33" xfId="0" applyNumberFormat="1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39" fontId="8" fillId="0" borderId="3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2" fontId="6" fillId="0" borderId="35" xfId="0" applyNumberFormat="1" applyFont="1" applyBorder="1" applyAlignment="1" applyProtection="1">
      <alignment horizontal="right" vertical="center"/>
      <protection/>
    </xf>
    <xf numFmtId="39" fontId="6" fillId="0" borderId="35" xfId="0" applyNumberFormat="1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39" fontId="8" fillId="0" borderId="39" xfId="0" applyNumberFormat="1" applyFont="1" applyBorder="1" applyAlignment="1" applyProtection="1">
      <alignment horizontal="right" vertical="center"/>
      <protection/>
    </xf>
    <xf numFmtId="0" fontId="11" fillId="0" borderId="41" xfId="0" applyFont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7" fillId="0" borderId="41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37" fontId="0" fillId="0" borderId="50" xfId="0" applyNumberFormat="1" applyFont="1" applyBorder="1" applyAlignment="1" applyProtection="1">
      <alignment horizontal="right" vertical="center"/>
      <protection/>
    </xf>
    <xf numFmtId="37" fontId="8" fillId="0" borderId="51" xfId="0" applyNumberFormat="1" applyFont="1" applyBorder="1" applyAlignment="1" applyProtection="1">
      <alignment horizontal="right" vertical="center"/>
      <protection/>
    </xf>
    <xf numFmtId="37" fontId="0" fillId="0" borderId="51" xfId="0" applyNumberFormat="1" applyFont="1" applyBorder="1" applyAlignment="1" applyProtection="1">
      <alignment horizontal="righ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8" fillId="0" borderId="50" xfId="0" applyNumberFormat="1" applyFont="1" applyBorder="1" applyAlignment="1" applyProtection="1">
      <alignment horizontal="right" vertical="center"/>
      <protection/>
    </xf>
    <xf numFmtId="37" fontId="0" fillId="0" borderId="22" xfId="0" applyNumberFormat="1" applyFont="1" applyBorder="1" applyAlignment="1" applyProtection="1">
      <alignment horizontal="right" vertical="center"/>
      <protection/>
    </xf>
    <xf numFmtId="39" fontId="8" fillId="0" borderId="50" xfId="0" applyNumberFormat="1" applyFont="1" applyBorder="1" applyAlignment="1" applyProtection="1">
      <alignment horizontal="right" vertical="center"/>
      <protection/>
    </xf>
    <xf numFmtId="37" fontId="0" fillId="0" borderId="52" xfId="0" applyNumberFormat="1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39" fontId="0" fillId="0" borderId="33" xfId="0" applyNumberFormat="1" applyFont="1" applyBorder="1" applyAlignment="1" applyProtection="1">
      <alignment horizontal="right" vertical="center"/>
      <protection/>
    </xf>
    <xf numFmtId="37" fontId="0" fillId="0" borderId="35" xfId="0" applyNumberFormat="1" applyFont="1" applyBorder="1" applyAlignment="1" applyProtection="1">
      <alignment horizontal="right" vertical="center"/>
      <protection/>
    </xf>
    <xf numFmtId="167" fontId="6" fillId="0" borderId="32" xfId="0" applyNumberFormat="1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39" fontId="8" fillId="0" borderId="47" xfId="0" applyNumberFormat="1" applyFont="1" applyBorder="1" applyAlignment="1" applyProtection="1">
      <alignment horizontal="right" vertical="center"/>
      <protection/>
    </xf>
    <xf numFmtId="39" fontId="0" fillId="0" borderId="47" xfId="0" applyNumberFormat="1" applyFont="1" applyBorder="1" applyAlignment="1" applyProtection="1">
      <alignment horizontal="right" vertical="center"/>
      <protection/>
    </xf>
    <xf numFmtId="37" fontId="0" fillId="0" borderId="48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39" fontId="8" fillId="0" borderId="42" xfId="0" applyNumberFormat="1" applyFont="1" applyBorder="1" applyAlignment="1" applyProtection="1">
      <alignment horizontal="right" vertical="center"/>
      <protection/>
    </xf>
    <xf numFmtId="39" fontId="8" fillId="0" borderId="24" xfId="0" applyNumberFormat="1" applyFont="1" applyBorder="1" applyAlignment="1" applyProtection="1">
      <alignment horizontal="right" vertical="center"/>
      <protection/>
    </xf>
    <xf numFmtId="37" fontId="8" fillId="0" borderId="22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37" fontId="12" fillId="0" borderId="33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39" fontId="12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9" fontId="9" fillId="0" borderId="44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13" fillId="0" borderId="53" xfId="0" applyFont="1" applyBorder="1" applyAlignment="1" applyProtection="1">
      <alignment horizontal="left" vertical="center"/>
      <protection/>
    </xf>
    <xf numFmtId="0" fontId="13" fillId="0" borderId="60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168" fontId="6" fillId="0" borderId="65" xfId="0" applyNumberFormat="1" applyFont="1" applyFill="1" applyBorder="1" applyAlignment="1">
      <alignment horizontal="right"/>
    </xf>
    <xf numFmtId="0" fontId="6" fillId="0" borderId="65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168" fontId="18" fillId="0" borderId="0" xfId="0" applyNumberFormat="1" applyFont="1" applyFill="1" applyAlignment="1">
      <alignment horizontal="right"/>
    </xf>
    <xf numFmtId="0" fontId="20" fillId="0" borderId="65" xfId="0" applyFont="1" applyFill="1" applyBorder="1" applyAlignment="1">
      <alignment horizontal="left" wrapText="1"/>
    </xf>
    <xf numFmtId="168" fontId="20" fillId="0" borderId="65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 wrapText="1"/>
    </xf>
    <xf numFmtId="168" fontId="1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 wrapText="1"/>
    </xf>
    <xf numFmtId="168" fontId="17" fillId="0" borderId="0" xfId="0" applyNumberFormat="1" applyFont="1" applyFill="1" applyAlignment="1">
      <alignment horizontal="right"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42" xfId="0" applyFont="1" applyBorder="1" applyAlignment="1" applyProtection="1">
      <alignment horizontal="left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center" vertical="center"/>
      <protection/>
    </xf>
    <xf numFmtId="14" fontId="3" fillId="0" borderId="44" xfId="0" applyNumberFormat="1" applyFont="1" applyBorder="1" applyAlignment="1" applyProtection="1">
      <alignment horizontal="left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45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0" borderId="46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168" fontId="6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 vertical="center"/>
      <protection/>
    </xf>
    <xf numFmtId="39" fontId="6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37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68" fontId="16" fillId="0" borderId="0" xfId="0" applyNumberFormat="1" applyFont="1" applyFill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6" fillId="0" borderId="65" xfId="0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37" fontId="20" fillId="0" borderId="65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168" fontId="23" fillId="0" borderId="0" xfId="0" applyNumberFormat="1" applyFont="1" applyFill="1" applyAlignment="1">
      <alignment horizontal="right" vertical="center"/>
    </xf>
    <xf numFmtId="49" fontId="6" fillId="0" borderId="65" xfId="0" applyNumberFormat="1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168" fontId="6" fillId="0" borderId="0" xfId="0" applyNumberFormat="1" applyFont="1" applyFill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 wrapText="1"/>
    </xf>
    <xf numFmtId="168" fontId="21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24" sqref="E24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7"/>
      <c r="Q1" s="57"/>
      <c r="R1" s="57"/>
      <c r="S1" s="59"/>
    </row>
    <row r="2" spans="1:19" s="2" customFormat="1" ht="21" customHeight="1">
      <c r="A2" s="60"/>
      <c r="B2" s="54"/>
      <c r="C2" s="54"/>
      <c r="D2" s="54"/>
      <c r="E2" s="54"/>
      <c r="F2" s="54"/>
      <c r="G2" s="61" t="s">
        <v>223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2"/>
    </row>
    <row r="3" spans="1:19" s="2" customFormat="1" ht="12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s="2" customFormat="1" ht="9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6"/>
    </row>
    <row r="5" spans="1:19" s="2" customFormat="1" ht="28.5" customHeight="1">
      <c r="A5" s="7"/>
      <c r="B5" s="5" t="s">
        <v>0</v>
      </c>
      <c r="C5" s="5"/>
      <c r="D5" s="5"/>
      <c r="E5" s="156" t="s">
        <v>218</v>
      </c>
      <c r="F5" s="157"/>
      <c r="G5" s="157"/>
      <c r="H5" s="157"/>
      <c r="I5" s="157"/>
      <c r="J5" s="157"/>
      <c r="K5" s="157"/>
      <c r="L5" s="157"/>
      <c r="M5" s="158"/>
      <c r="N5" s="5"/>
      <c r="O5" s="5"/>
      <c r="P5" s="5" t="s">
        <v>1</v>
      </c>
      <c r="Q5" s="66"/>
      <c r="R5" s="9"/>
      <c r="S5" s="10"/>
    </row>
    <row r="6" spans="1:19" s="2" customFormat="1" ht="24.75" customHeight="1">
      <c r="A6" s="7"/>
      <c r="B6" s="5" t="s">
        <v>86</v>
      </c>
      <c r="C6" s="5"/>
      <c r="D6" s="5"/>
      <c r="E6" s="159" t="s">
        <v>119</v>
      </c>
      <c r="F6" s="160"/>
      <c r="G6" s="160"/>
      <c r="H6" s="160"/>
      <c r="I6" s="160"/>
      <c r="J6" s="160"/>
      <c r="K6" s="160"/>
      <c r="L6" s="160"/>
      <c r="M6" s="161"/>
      <c r="N6" s="5"/>
      <c r="O6" s="5"/>
      <c r="P6" s="5" t="s">
        <v>2</v>
      </c>
      <c r="Q6" s="67"/>
      <c r="R6" s="11"/>
      <c r="S6" s="10"/>
    </row>
    <row r="7" spans="1:19" s="2" customFormat="1" ht="24.75" customHeight="1" thickBot="1">
      <c r="A7" s="7"/>
      <c r="B7" s="5"/>
      <c r="C7" s="5"/>
      <c r="D7" s="5"/>
      <c r="E7" s="162" t="s">
        <v>14</v>
      </c>
      <c r="F7" s="163"/>
      <c r="G7" s="163"/>
      <c r="H7" s="163"/>
      <c r="I7" s="163"/>
      <c r="J7" s="163"/>
      <c r="K7" s="163"/>
      <c r="L7" s="163"/>
      <c r="M7" s="164"/>
      <c r="N7" s="5"/>
      <c r="O7" s="5"/>
      <c r="P7" s="5" t="s">
        <v>3</v>
      </c>
      <c r="Q7" s="12" t="s">
        <v>4</v>
      </c>
      <c r="R7" s="13"/>
      <c r="S7" s="10"/>
    </row>
    <row r="8" spans="1:19" s="2" customFormat="1" ht="24.75" customHeight="1" thickBot="1">
      <c r="A8" s="7"/>
      <c r="B8" s="165"/>
      <c r="C8" s="165"/>
      <c r="D8" s="16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5</v>
      </c>
      <c r="Q8" s="5" t="s">
        <v>6</v>
      </c>
      <c r="R8" s="5"/>
      <c r="S8" s="10"/>
    </row>
    <row r="9" spans="1:19" s="2" customFormat="1" ht="24.75" customHeight="1" thickBot="1">
      <c r="A9" s="7"/>
      <c r="B9" s="5" t="s">
        <v>7</v>
      </c>
      <c r="C9" s="5"/>
      <c r="D9" s="5"/>
      <c r="E9" s="139" t="s">
        <v>8</v>
      </c>
      <c r="F9" s="140"/>
      <c r="G9" s="140"/>
      <c r="H9" s="140"/>
      <c r="I9" s="140"/>
      <c r="J9" s="140"/>
      <c r="K9" s="140"/>
      <c r="L9" s="140"/>
      <c r="M9" s="141"/>
      <c r="N9" s="5"/>
      <c r="O9" s="5"/>
      <c r="P9" s="14"/>
      <c r="Q9" s="53"/>
      <c r="R9" s="52"/>
      <c r="S9" s="10"/>
    </row>
    <row r="10" spans="1:19" s="2" customFormat="1" ht="24.75" customHeight="1" thickBot="1">
      <c r="A10" s="7"/>
      <c r="B10" s="5" t="s">
        <v>9</v>
      </c>
      <c r="C10" s="5"/>
      <c r="D10" s="5"/>
      <c r="E10" s="142" t="s">
        <v>10</v>
      </c>
      <c r="F10" s="143"/>
      <c r="G10" s="143"/>
      <c r="H10" s="143"/>
      <c r="I10" s="143"/>
      <c r="J10" s="143"/>
      <c r="K10" s="143"/>
      <c r="L10" s="143"/>
      <c r="M10" s="144"/>
      <c r="N10" s="5"/>
      <c r="O10" s="5"/>
      <c r="P10" s="14" t="s">
        <v>11</v>
      </c>
      <c r="Q10" s="53" t="s">
        <v>12</v>
      </c>
      <c r="R10" s="52"/>
      <c r="S10" s="10"/>
    </row>
    <row r="11" spans="1:19" s="2" customFormat="1" ht="24.75" customHeight="1" thickBot="1">
      <c r="A11" s="7"/>
      <c r="B11" s="5" t="s">
        <v>13</v>
      </c>
      <c r="C11" s="5"/>
      <c r="D11" s="5"/>
      <c r="E11" s="142" t="s">
        <v>14</v>
      </c>
      <c r="F11" s="143"/>
      <c r="G11" s="143"/>
      <c r="H11" s="143"/>
      <c r="I11" s="143"/>
      <c r="J11" s="143"/>
      <c r="K11" s="143"/>
      <c r="L11" s="143"/>
      <c r="M11" s="144"/>
      <c r="N11" s="5"/>
      <c r="O11" s="5"/>
      <c r="P11" s="14"/>
      <c r="Q11" s="53"/>
      <c r="R11" s="52"/>
      <c r="S11" s="10"/>
    </row>
    <row r="12" spans="1:19" s="2" customFormat="1" ht="21.75" customHeight="1" thickBot="1">
      <c r="A12" s="16"/>
      <c r="B12" s="147" t="s">
        <v>15</v>
      </c>
      <c r="C12" s="147"/>
      <c r="D12" s="147"/>
      <c r="E12" s="145" t="s">
        <v>219</v>
      </c>
      <c r="F12" s="150"/>
      <c r="G12" s="150"/>
      <c r="H12" s="150"/>
      <c r="I12" s="150"/>
      <c r="J12" s="150"/>
      <c r="K12" s="150"/>
      <c r="L12" s="150"/>
      <c r="M12" s="151"/>
      <c r="N12" s="15"/>
      <c r="O12" s="15"/>
      <c r="P12" s="17"/>
      <c r="Q12" s="152"/>
      <c r="R12" s="153"/>
      <c r="S12" s="18"/>
    </row>
    <row r="13" spans="1:19" s="2" customFormat="1" ht="10.5" customHeight="1" thickBot="1">
      <c r="A13" s="16"/>
      <c r="B13" s="15"/>
      <c r="C13" s="15"/>
      <c r="D13" s="15"/>
      <c r="E13" s="5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55"/>
      <c r="Q13" s="55"/>
      <c r="R13" s="15"/>
      <c r="S13" s="18"/>
    </row>
    <row r="14" spans="1:19" s="2" customFormat="1" ht="18.75" customHeight="1" thickBot="1">
      <c r="A14" s="7"/>
      <c r="B14" s="5"/>
      <c r="C14" s="5"/>
      <c r="D14" s="5"/>
      <c r="E14" s="68" t="s">
        <v>16</v>
      </c>
      <c r="F14" s="5"/>
      <c r="G14" s="15"/>
      <c r="H14" s="5" t="s">
        <v>17</v>
      </c>
      <c r="I14" s="15"/>
      <c r="J14" s="5"/>
      <c r="K14" s="5"/>
      <c r="L14" s="5"/>
      <c r="M14" s="5"/>
      <c r="N14" s="5"/>
      <c r="O14" s="5"/>
      <c r="P14" s="5" t="s">
        <v>18</v>
      </c>
      <c r="Q14" s="8"/>
      <c r="R14" s="9"/>
      <c r="S14" s="10"/>
    </row>
    <row r="15" spans="1:19" s="2" customFormat="1" ht="18.75" customHeight="1" thickBot="1">
      <c r="A15" s="7"/>
      <c r="B15" s="5"/>
      <c r="C15" s="5"/>
      <c r="D15" s="5"/>
      <c r="E15" s="17"/>
      <c r="F15" s="5"/>
      <c r="G15" s="15"/>
      <c r="H15" s="154">
        <v>44727</v>
      </c>
      <c r="I15" s="155"/>
      <c r="J15" s="5"/>
      <c r="K15" s="5"/>
      <c r="L15" s="5"/>
      <c r="M15" s="5"/>
      <c r="N15" s="5"/>
      <c r="O15" s="5"/>
      <c r="P15" s="69" t="s">
        <v>19</v>
      </c>
      <c r="Q15" s="70"/>
      <c r="R15" s="13"/>
      <c r="S15" s="10"/>
    </row>
    <row r="16" spans="1:19" s="2" customFormat="1" ht="9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1:19" s="2" customFormat="1" ht="20.25" customHeight="1">
      <c r="A17" s="71"/>
      <c r="B17" s="72"/>
      <c r="C17" s="72"/>
      <c r="D17" s="72"/>
      <c r="E17" s="22" t="s">
        <v>87</v>
      </c>
      <c r="F17" s="72"/>
      <c r="G17" s="72"/>
      <c r="H17" s="72"/>
      <c r="I17" s="72"/>
      <c r="J17" s="72"/>
      <c r="K17" s="72"/>
      <c r="L17" s="72"/>
      <c r="M17" s="72"/>
      <c r="N17" s="72"/>
      <c r="O17" s="20"/>
      <c r="P17" s="72"/>
      <c r="Q17" s="72"/>
      <c r="R17" s="72"/>
      <c r="S17" s="73"/>
    </row>
    <row r="18" spans="1:19" s="2" customFormat="1" ht="21.75" customHeight="1">
      <c r="A18" s="74" t="s">
        <v>88</v>
      </c>
      <c r="B18" s="75"/>
      <c r="C18" s="75"/>
      <c r="D18" s="76"/>
      <c r="E18" s="77" t="s">
        <v>20</v>
      </c>
      <c r="F18" s="76"/>
      <c r="G18" s="77" t="s">
        <v>89</v>
      </c>
      <c r="H18" s="75"/>
      <c r="I18" s="76"/>
      <c r="J18" s="77" t="s">
        <v>90</v>
      </c>
      <c r="K18" s="75"/>
      <c r="L18" s="77" t="s">
        <v>91</v>
      </c>
      <c r="M18" s="75"/>
      <c r="N18" s="75"/>
      <c r="O18" s="78"/>
      <c r="P18" s="76"/>
      <c r="Q18" s="77" t="s">
        <v>92</v>
      </c>
      <c r="R18" s="75"/>
      <c r="S18" s="79"/>
    </row>
    <row r="19" spans="1:19" s="2" customFormat="1" ht="19.5" customHeight="1">
      <c r="A19" s="80"/>
      <c r="B19" s="81"/>
      <c r="C19" s="81"/>
      <c r="D19" s="82">
        <v>0</v>
      </c>
      <c r="E19" s="39">
        <v>0</v>
      </c>
      <c r="F19" s="83"/>
      <c r="G19" s="84"/>
      <c r="H19" s="81"/>
      <c r="I19" s="82">
        <v>0</v>
      </c>
      <c r="J19" s="39">
        <v>0</v>
      </c>
      <c r="K19" s="85"/>
      <c r="L19" s="84"/>
      <c r="M19" s="81"/>
      <c r="N19" s="81"/>
      <c r="O19" s="86"/>
      <c r="P19" s="82">
        <v>0</v>
      </c>
      <c r="Q19" s="84"/>
      <c r="R19" s="87">
        <v>0</v>
      </c>
      <c r="S19" s="88"/>
    </row>
    <row r="20" spans="1:19" s="2" customFormat="1" ht="20.25" customHeight="1">
      <c r="A20" s="71"/>
      <c r="B20" s="72"/>
      <c r="C20" s="72"/>
      <c r="D20" s="72"/>
      <c r="E20" s="22" t="s">
        <v>93</v>
      </c>
      <c r="F20" s="72"/>
      <c r="G20" s="72"/>
      <c r="H20" s="72"/>
      <c r="I20" s="72"/>
      <c r="J20" s="89" t="s">
        <v>21</v>
      </c>
      <c r="K20" s="72"/>
      <c r="L20" s="72"/>
      <c r="M20" s="72"/>
      <c r="N20" s="72"/>
      <c r="O20" s="20"/>
      <c r="P20" s="72"/>
      <c r="Q20" s="72"/>
      <c r="R20" s="72"/>
      <c r="S20" s="73"/>
    </row>
    <row r="21" spans="1:19" s="2" customFormat="1" ht="19.5" customHeight="1">
      <c r="A21" s="23" t="s">
        <v>22</v>
      </c>
      <c r="B21" s="90"/>
      <c r="C21" s="25" t="s">
        <v>23</v>
      </c>
      <c r="D21" s="26"/>
      <c r="E21" s="26"/>
      <c r="F21" s="27"/>
      <c r="G21" s="23" t="s">
        <v>24</v>
      </c>
      <c r="H21" s="24"/>
      <c r="I21" s="25" t="s">
        <v>25</v>
      </c>
      <c r="J21" s="26"/>
      <c r="K21" s="26"/>
      <c r="L21" s="23" t="s">
        <v>26</v>
      </c>
      <c r="M21" s="24"/>
      <c r="N21" s="25" t="s">
        <v>27</v>
      </c>
      <c r="O21" s="28"/>
      <c r="P21" s="26"/>
      <c r="Q21" s="26"/>
      <c r="R21" s="26"/>
      <c r="S21" s="27"/>
    </row>
    <row r="22" spans="1:19" s="2" customFormat="1" ht="19.5" customHeight="1">
      <c r="A22" s="29" t="s">
        <v>28</v>
      </c>
      <c r="B22" s="91" t="s">
        <v>29</v>
      </c>
      <c r="C22" s="92"/>
      <c r="D22" s="30" t="s">
        <v>30</v>
      </c>
      <c r="E22" s="31">
        <v>0</v>
      </c>
      <c r="F22" s="93"/>
      <c r="G22" s="29" t="s">
        <v>31</v>
      </c>
      <c r="H22" s="32" t="s">
        <v>94</v>
      </c>
      <c r="I22" s="45"/>
      <c r="J22" s="94">
        <v>0</v>
      </c>
      <c r="K22" s="95"/>
      <c r="L22" s="29" t="s">
        <v>32</v>
      </c>
      <c r="M22" s="33" t="s">
        <v>33</v>
      </c>
      <c r="N22" s="35"/>
      <c r="O22" s="78"/>
      <c r="P22" s="35"/>
      <c r="Q22" s="96"/>
      <c r="R22" s="31">
        <v>0</v>
      </c>
      <c r="S22" s="93"/>
    </row>
    <row r="23" spans="1:19" s="2" customFormat="1" ht="19.5" customHeight="1">
      <c r="A23" s="29" t="s">
        <v>34</v>
      </c>
      <c r="B23" s="97"/>
      <c r="C23" s="98"/>
      <c r="D23" s="30" t="s">
        <v>35</v>
      </c>
      <c r="E23" s="31">
        <v>0</v>
      </c>
      <c r="F23" s="93"/>
      <c r="G23" s="29" t="s">
        <v>36</v>
      </c>
      <c r="H23" s="5" t="s">
        <v>37</v>
      </c>
      <c r="I23" s="45"/>
      <c r="J23" s="94">
        <v>0</v>
      </c>
      <c r="K23" s="95"/>
      <c r="L23" s="29" t="s">
        <v>38</v>
      </c>
      <c r="M23" s="33" t="s">
        <v>39</v>
      </c>
      <c r="N23" s="35"/>
      <c r="O23" s="78"/>
      <c r="P23" s="35"/>
      <c r="Q23" s="96"/>
      <c r="R23" s="31">
        <v>0</v>
      </c>
      <c r="S23" s="93"/>
    </row>
    <row r="24" spans="1:19" s="2" customFormat="1" ht="19.5" customHeight="1">
      <c r="A24" s="29" t="s">
        <v>40</v>
      </c>
      <c r="B24" s="91" t="s">
        <v>41</v>
      </c>
      <c r="C24" s="92"/>
      <c r="D24" s="30" t="s">
        <v>30</v>
      </c>
      <c r="E24" s="31">
        <v>0</v>
      </c>
      <c r="F24" s="93"/>
      <c r="G24" s="29" t="s">
        <v>42</v>
      </c>
      <c r="H24" s="32" t="s">
        <v>43</v>
      </c>
      <c r="I24" s="45"/>
      <c r="J24" s="94">
        <v>0</v>
      </c>
      <c r="K24" s="95"/>
      <c r="L24" s="29" t="s">
        <v>44</v>
      </c>
      <c r="M24" s="33" t="s">
        <v>45</v>
      </c>
      <c r="N24" s="35"/>
      <c r="O24" s="78"/>
      <c r="P24" s="35"/>
      <c r="Q24" s="96"/>
      <c r="R24" s="31">
        <v>0</v>
      </c>
      <c r="S24" s="93"/>
    </row>
    <row r="25" spans="1:19" s="2" customFormat="1" ht="19.5" customHeight="1">
      <c r="A25" s="29" t="s">
        <v>46</v>
      </c>
      <c r="B25" s="97"/>
      <c r="C25" s="98"/>
      <c r="D25" s="30" t="s">
        <v>35</v>
      </c>
      <c r="E25" s="31">
        <v>0</v>
      </c>
      <c r="F25" s="93"/>
      <c r="G25" s="29" t="s">
        <v>47</v>
      </c>
      <c r="H25" s="32"/>
      <c r="I25" s="45"/>
      <c r="J25" s="94">
        <v>0</v>
      </c>
      <c r="K25" s="95"/>
      <c r="L25" s="29" t="s">
        <v>48</v>
      </c>
      <c r="M25" s="33" t="s">
        <v>49</v>
      </c>
      <c r="N25" s="35"/>
      <c r="O25" s="78"/>
      <c r="P25" s="35"/>
      <c r="Q25" s="96"/>
      <c r="R25" s="31">
        <v>0</v>
      </c>
      <c r="S25" s="93"/>
    </row>
    <row r="26" spans="1:19" s="2" customFormat="1" ht="19.5" customHeight="1">
      <c r="A26" s="29" t="s">
        <v>50</v>
      </c>
      <c r="B26" s="91" t="s">
        <v>51</v>
      </c>
      <c r="C26" s="92"/>
      <c r="D26" s="30" t="s">
        <v>30</v>
      </c>
      <c r="E26" s="31">
        <v>0</v>
      </c>
      <c r="F26" s="93"/>
      <c r="G26" s="34"/>
      <c r="H26" s="35"/>
      <c r="I26" s="45"/>
      <c r="J26" s="94"/>
      <c r="K26" s="95"/>
      <c r="L26" s="29" t="s">
        <v>52</v>
      </c>
      <c r="M26" s="33" t="s">
        <v>53</v>
      </c>
      <c r="N26" s="35"/>
      <c r="O26" s="78"/>
      <c r="P26" s="35"/>
      <c r="Q26" s="96"/>
      <c r="R26" s="31">
        <v>0</v>
      </c>
      <c r="S26" s="93"/>
    </row>
    <row r="27" spans="1:19" s="2" customFormat="1" ht="19.5" customHeight="1">
      <c r="A27" s="29" t="s">
        <v>54</v>
      </c>
      <c r="B27" s="97"/>
      <c r="C27" s="98"/>
      <c r="D27" s="30" t="s">
        <v>35</v>
      </c>
      <c r="E27" s="31">
        <v>0</v>
      </c>
      <c r="F27" s="93"/>
      <c r="G27" s="34"/>
      <c r="H27" s="35"/>
      <c r="I27" s="45"/>
      <c r="J27" s="94"/>
      <c r="K27" s="95"/>
      <c r="L27" s="29" t="s">
        <v>55</v>
      </c>
      <c r="M27" s="32" t="s">
        <v>56</v>
      </c>
      <c r="N27" s="35"/>
      <c r="O27" s="78"/>
      <c r="P27" s="35"/>
      <c r="Q27" s="45"/>
      <c r="R27" s="31">
        <v>0</v>
      </c>
      <c r="S27" s="93"/>
    </row>
    <row r="28" spans="1:19" s="2" customFormat="1" ht="19.5" customHeight="1">
      <c r="A28" s="29" t="s">
        <v>57</v>
      </c>
      <c r="B28" s="148" t="s">
        <v>58</v>
      </c>
      <c r="C28" s="148"/>
      <c r="D28" s="148"/>
      <c r="E28" s="99">
        <f>E22+E23</f>
        <v>0</v>
      </c>
      <c r="F28" s="73"/>
      <c r="G28" s="29" t="s">
        <v>59</v>
      </c>
      <c r="H28" s="36" t="s">
        <v>60</v>
      </c>
      <c r="I28" s="45"/>
      <c r="J28" s="100"/>
      <c r="K28" s="101"/>
      <c r="L28" s="29" t="s">
        <v>61</v>
      </c>
      <c r="M28" s="36" t="s">
        <v>62</v>
      </c>
      <c r="N28" s="35"/>
      <c r="O28" s="78"/>
      <c r="P28" s="35"/>
      <c r="Q28" s="45"/>
      <c r="R28" s="99">
        <v>0</v>
      </c>
      <c r="S28" s="73"/>
    </row>
    <row r="29" spans="1:19" s="2" customFormat="1" ht="19.5" customHeight="1">
      <c r="A29" s="37" t="s">
        <v>63</v>
      </c>
      <c r="B29" s="38" t="s">
        <v>64</v>
      </c>
      <c r="C29" s="102"/>
      <c r="D29" s="103"/>
      <c r="E29" s="104">
        <v>0</v>
      </c>
      <c r="F29" s="21"/>
      <c r="G29" s="37" t="s">
        <v>65</v>
      </c>
      <c r="H29" s="38" t="s">
        <v>66</v>
      </c>
      <c r="I29" s="103"/>
      <c r="J29" s="105">
        <v>0</v>
      </c>
      <c r="K29" s="106"/>
      <c r="L29" s="37" t="s">
        <v>67</v>
      </c>
      <c r="M29" s="38" t="s">
        <v>68</v>
      </c>
      <c r="N29" s="102"/>
      <c r="O29" s="20"/>
      <c r="P29" s="102"/>
      <c r="Q29" s="103"/>
      <c r="R29" s="104">
        <v>0</v>
      </c>
      <c r="S29" s="21"/>
    </row>
    <row r="30" spans="1:19" s="2" customFormat="1" ht="19.5" customHeight="1">
      <c r="A30" s="40" t="s">
        <v>9</v>
      </c>
      <c r="B30" s="4"/>
      <c r="C30" s="4"/>
      <c r="D30" s="4"/>
      <c r="E30" s="4"/>
      <c r="F30" s="107"/>
      <c r="G30" s="108"/>
      <c r="H30" s="4"/>
      <c r="I30" s="4"/>
      <c r="J30" s="4"/>
      <c r="K30" s="4"/>
      <c r="L30" s="23" t="s">
        <v>69</v>
      </c>
      <c r="M30" s="76"/>
      <c r="N30" s="25" t="s">
        <v>70</v>
      </c>
      <c r="O30" s="28"/>
      <c r="P30" s="75"/>
      <c r="Q30" s="75"/>
      <c r="R30" s="75"/>
      <c r="S30" s="79"/>
    </row>
    <row r="31" spans="1:19" s="2" customFormat="1" ht="19.5" customHeight="1">
      <c r="A31" s="7"/>
      <c r="B31" s="5"/>
      <c r="C31" s="5"/>
      <c r="D31" s="5"/>
      <c r="E31" s="5"/>
      <c r="F31" s="109"/>
      <c r="G31" s="110"/>
      <c r="H31" s="5"/>
      <c r="I31" s="5"/>
      <c r="J31" s="5"/>
      <c r="K31" s="5"/>
      <c r="L31" s="29" t="s">
        <v>71</v>
      </c>
      <c r="M31" s="32" t="s">
        <v>72</v>
      </c>
      <c r="N31" s="35"/>
      <c r="O31" s="78"/>
      <c r="P31" s="35"/>
      <c r="Q31" s="45"/>
      <c r="R31" s="99">
        <f>E28</f>
        <v>0</v>
      </c>
      <c r="S31" s="73"/>
    </row>
    <row r="32" spans="1:19" s="2" customFormat="1" ht="19.5" customHeight="1" thickBot="1">
      <c r="A32" s="41" t="s">
        <v>73</v>
      </c>
      <c r="B32" s="78"/>
      <c r="C32" s="78"/>
      <c r="D32" s="78"/>
      <c r="E32" s="78"/>
      <c r="F32" s="98"/>
      <c r="G32" s="42" t="s">
        <v>74</v>
      </c>
      <c r="H32" s="78"/>
      <c r="I32" s="78"/>
      <c r="J32" s="78"/>
      <c r="K32" s="78"/>
      <c r="L32" s="29" t="s">
        <v>75</v>
      </c>
      <c r="M32" s="33" t="s">
        <v>76</v>
      </c>
      <c r="N32" s="43">
        <v>20</v>
      </c>
      <c r="O32" s="111" t="s">
        <v>77</v>
      </c>
      <c r="P32" s="44">
        <f>E28</f>
        <v>0</v>
      </c>
      <c r="Q32" s="45"/>
      <c r="R32" s="46">
        <f>0.2*R31</f>
        <v>0</v>
      </c>
      <c r="S32" s="112"/>
    </row>
    <row r="33" spans="1:19" s="2" customFormat="1" ht="12.75" customHeight="1" hidden="1">
      <c r="A33" s="47"/>
      <c r="B33" s="113"/>
      <c r="C33" s="113"/>
      <c r="D33" s="113"/>
      <c r="E33" s="113"/>
      <c r="F33" s="92"/>
      <c r="G33" s="114"/>
      <c r="H33" s="113"/>
      <c r="I33" s="113"/>
      <c r="J33" s="113"/>
      <c r="K33" s="113"/>
      <c r="L33" s="115"/>
      <c r="M33" s="116"/>
      <c r="N33" s="117"/>
      <c r="O33" s="118"/>
      <c r="P33" s="119"/>
      <c r="Q33" s="117"/>
      <c r="R33" s="120"/>
      <c r="S33" s="93"/>
    </row>
    <row r="34" spans="1:19" s="2" customFormat="1" ht="35.25" customHeight="1" thickBot="1">
      <c r="A34" s="48" t="s">
        <v>7</v>
      </c>
      <c r="B34" s="121"/>
      <c r="C34" s="121"/>
      <c r="D34" s="121"/>
      <c r="E34" s="5"/>
      <c r="F34" s="109"/>
      <c r="G34" s="110"/>
      <c r="H34" s="5"/>
      <c r="I34" s="5"/>
      <c r="J34" s="5"/>
      <c r="K34" s="5"/>
      <c r="L34" s="37" t="s">
        <v>78</v>
      </c>
      <c r="M34" s="149" t="s">
        <v>79</v>
      </c>
      <c r="N34" s="146"/>
      <c r="O34" s="146"/>
      <c r="P34" s="146"/>
      <c r="Q34" s="103"/>
      <c r="R34" s="122">
        <f>R31+R32</f>
        <v>0</v>
      </c>
      <c r="S34" s="52"/>
    </row>
    <row r="35" spans="1:19" s="2" customFormat="1" ht="33" customHeight="1">
      <c r="A35" s="41" t="s">
        <v>73</v>
      </c>
      <c r="B35" s="78"/>
      <c r="C35" s="78"/>
      <c r="D35" s="78"/>
      <c r="E35" s="78"/>
      <c r="F35" s="98"/>
      <c r="G35" s="42" t="s">
        <v>74</v>
      </c>
      <c r="H35" s="78"/>
      <c r="I35" s="78"/>
      <c r="J35" s="78"/>
      <c r="K35" s="78"/>
      <c r="L35" s="23" t="s">
        <v>80</v>
      </c>
      <c r="M35" s="76"/>
      <c r="N35" s="25" t="s">
        <v>81</v>
      </c>
      <c r="O35" s="28"/>
      <c r="P35" s="75"/>
      <c r="Q35" s="75"/>
      <c r="R35" s="123"/>
      <c r="S35" s="79"/>
    </row>
    <row r="36" spans="1:19" s="2" customFormat="1" ht="20.25" customHeight="1">
      <c r="A36" s="49" t="s">
        <v>13</v>
      </c>
      <c r="B36" s="113"/>
      <c r="C36" s="113"/>
      <c r="D36" s="113"/>
      <c r="E36" s="113"/>
      <c r="F36" s="92"/>
      <c r="G36" s="124"/>
      <c r="H36" s="113"/>
      <c r="I36" s="113"/>
      <c r="J36" s="113"/>
      <c r="K36" s="113"/>
      <c r="L36" s="29" t="s">
        <v>82</v>
      </c>
      <c r="M36" s="32" t="s">
        <v>95</v>
      </c>
      <c r="N36" s="35"/>
      <c r="O36" s="78"/>
      <c r="P36" s="35"/>
      <c r="Q36" s="45"/>
      <c r="R36" s="31">
        <v>0</v>
      </c>
      <c r="S36" s="93"/>
    </row>
    <row r="37" spans="1:19" s="2" customFormat="1" ht="19.5" customHeight="1">
      <c r="A37" s="7"/>
      <c r="B37" s="5"/>
      <c r="C37" s="5"/>
      <c r="D37" s="5"/>
      <c r="E37" s="5"/>
      <c r="F37" s="109"/>
      <c r="G37" s="125"/>
      <c r="H37" s="5"/>
      <c r="I37" s="5"/>
      <c r="J37" s="5"/>
      <c r="K37" s="5"/>
      <c r="L37" s="29" t="s">
        <v>83</v>
      </c>
      <c r="M37" s="32" t="s">
        <v>84</v>
      </c>
      <c r="N37" s="35"/>
      <c r="O37" s="78"/>
      <c r="P37" s="35"/>
      <c r="Q37" s="45"/>
      <c r="R37" s="31">
        <v>0</v>
      </c>
      <c r="S37" s="93"/>
    </row>
    <row r="38" spans="1:19" s="2" customFormat="1" ht="19.5" customHeight="1" thickBot="1">
      <c r="A38" s="50" t="s">
        <v>73</v>
      </c>
      <c r="B38" s="20"/>
      <c r="C38" s="20"/>
      <c r="D38" s="20"/>
      <c r="E38" s="20"/>
      <c r="F38" s="126"/>
      <c r="G38" s="51" t="s">
        <v>74</v>
      </c>
      <c r="H38" s="20"/>
      <c r="I38" s="20"/>
      <c r="J38" s="20"/>
      <c r="K38" s="20"/>
      <c r="L38" s="37" t="s">
        <v>85</v>
      </c>
      <c r="M38" s="38" t="s">
        <v>96</v>
      </c>
      <c r="N38" s="102"/>
      <c r="O38" s="127"/>
      <c r="P38" s="102"/>
      <c r="Q38" s="103"/>
      <c r="R38" s="39">
        <v>0</v>
      </c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F15" sqref="F15:F73"/>
    </sheetView>
  </sheetViews>
  <sheetFormatPr defaultColWidth="10.5" defaultRowHeight="12" customHeight="1"/>
  <cols>
    <col min="1" max="1" width="7.5" style="198" customWidth="1"/>
    <col min="2" max="2" width="14.66015625" style="199" customWidth="1"/>
    <col min="3" max="3" width="48.5" style="199" customWidth="1"/>
    <col min="4" max="4" width="5.66015625" style="199" customWidth="1"/>
    <col min="5" max="6" width="10.83203125" style="200" customWidth="1"/>
    <col min="7" max="7" width="17.16015625" style="200" customWidth="1"/>
    <col min="8" max="16384" width="10.5" style="201" customWidth="1"/>
  </cols>
  <sheetData>
    <row r="1" spans="1:7" s="167" customFormat="1" ht="27.75" customHeight="1">
      <c r="A1" s="166" t="s">
        <v>224</v>
      </c>
      <c r="B1" s="166"/>
      <c r="C1" s="166"/>
      <c r="D1" s="166"/>
      <c r="E1" s="166"/>
      <c r="F1" s="166"/>
      <c r="G1" s="166"/>
    </row>
    <row r="2" spans="1:7" s="167" customFormat="1" ht="12.75" customHeight="1">
      <c r="A2" s="168" t="s">
        <v>220</v>
      </c>
      <c r="B2" s="169"/>
      <c r="C2" s="169"/>
      <c r="D2" s="169"/>
      <c r="E2" s="169"/>
      <c r="F2" s="169"/>
      <c r="G2" s="169"/>
    </row>
    <row r="3" spans="1:7" s="167" customFormat="1" ht="12.75" customHeight="1">
      <c r="A3" s="168" t="s">
        <v>120</v>
      </c>
      <c r="B3" s="169"/>
      <c r="C3" s="169"/>
      <c r="D3" s="169"/>
      <c r="E3" s="169"/>
      <c r="F3" s="169"/>
      <c r="G3" s="169"/>
    </row>
    <row r="4" spans="1:7" s="167" customFormat="1" ht="13.5" customHeight="1">
      <c r="A4" s="170"/>
      <c r="B4" s="171"/>
      <c r="C4" s="170"/>
      <c r="D4" s="172"/>
      <c r="E4" s="173"/>
      <c r="F4" s="173"/>
      <c r="G4" s="173"/>
    </row>
    <row r="5" spans="1:7" s="167" customFormat="1" ht="6.75" customHeight="1">
      <c r="A5" s="174"/>
      <c r="B5" s="174"/>
      <c r="C5" s="174"/>
      <c r="D5" s="169"/>
      <c r="E5" s="169"/>
      <c r="F5" s="169"/>
      <c r="G5" s="169"/>
    </row>
    <row r="6" spans="1:7" s="167" customFormat="1" ht="12.75" customHeight="1">
      <c r="A6" s="169" t="s">
        <v>97</v>
      </c>
      <c r="B6" s="169"/>
      <c r="C6" s="169"/>
      <c r="D6" s="169"/>
      <c r="E6" s="169"/>
      <c r="F6" s="169"/>
      <c r="G6" s="169"/>
    </row>
    <row r="7" spans="1:7" s="167" customFormat="1" ht="13.5" customHeight="1">
      <c r="A7" s="169" t="s">
        <v>98</v>
      </c>
      <c r="B7" s="169"/>
      <c r="C7" s="169"/>
      <c r="D7" s="169"/>
      <c r="E7" s="175" t="s">
        <v>221</v>
      </c>
      <c r="F7" s="176"/>
      <c r="G7" s="176"/>
    </row>
    <row r="8" spans="1:7" s="167" customFormat="1" ht="13.5" customHeight="1">
      <c r="A8" s="169" t="s">
        <v>116</v>
      </c>
      <c r="B8" s="172"/>
      <c r="C8" s="172"/>
      <c r="D8" s="172"/>
      <c r="E8" s="175" t="s">
        <v>222</v>
      </c>
      <c r="F8" s="177"/>
      <c r="G8" s="173"/>
    </row>
    <row r="9" spans="1:7" s="167" customFormat="1" ht="6" customHeight="1">
      <c r="A9" s="178"/>
      <c r="B9" s="178"/>
      <c r="C9" s="178"/>
      <c r="D9" s="178"/>
      <c r="E9" s="178"/>
      <c r="F9" s="178"/>
      <c r="G9" s="178"/>
    </row>
    <row r="10" spans="1:7" s="167" customFormat="1" ht="24" customHeight="1">
      <c r="A10" s="179" t="s">
        <v>99</v>
      </c>
      <c r="B10" s="179" t="s">
        <v>100</v>
      </c>
      <c r="C10" s="179" t="s">
        <v>101</v>
      </c>
      <c r="D10" s="179" t="s">
        <v>102</v>
      </c>
      <c r="E10" s="179" t="s">
        <v>103</v>
      </c>
      <c r="F10" s="179" t="s">
        <v>117</v>
      </c>
      <c r="G10" s="179" t="s">
        <v>118</v>
      </c>
    </row>
    <row r="11" spans="1:7" s="167" customFormat="1" ht="12.75" customHeight="1" hidden="1">
      <c r="A11" s="179" t="s">
        <v>28</v>
      </c>
      <c r="B11" s="179" t="s">
        <v>34</v>
      </c>
      <c r="C11" s="179" t="s">
        <v>40</v>
      </c>
      <c r="D11" s="179" t="s">
        <v>46</v>
      </c>
      <c r="E11" s="179" t="s">
        <v>50</v>
      </c>
      <c r="F11" s="179" t="s">
        <v>54</v>
      </c>
      <c r="G11" s="179" t="s">
        <v>57</v>
      </c>
    </row>
    <row r="12" spans="1:7" s="167" customFormat="1" ht="4.5" customHeight="1">
      <c r="A12" s="178"/>
      <c r="B12" s="178"/>
      <c r="C12" s="178"/>
      <c r="D12" s="178"/>
      <c r="E12" s="178"/>
      <c r="F12" s="178"/>
      <c r="G12" s="178"/>
    </row>
    <row r="13" spans="1:7" s="167" customFormat="1" ht="30.75" customHeight="1">
      <c r="A13" s="180"/>
      <c r="B13" s="181" t="s">
        <v>29</v>
      </c>
      <c r="C13" s="181" t="s">
        <v>104</v>
      </c>
      <c r="D13" s="181"/>
      <c r="E13" s="182"/>
      <c r="F13" s="182"/>
      <c r="G13" s="182">
        <f>G75</f>
        <v>0</v>
      </c>
    </row>
    <row r="14" spans="1:7" s="167" customFormat="1" ht="28.5" customHeight="1">
      <c r="A14" s="183"/>
      <c r="B14" s="137" t="s">
        <v>28</v>
      </c>
      <c r="C14" s="137" t="s">
        <v>105</v>
      </c>
      <c r="D14" s="137"/>
      <c r="E14" s="138"/>
      <c r="F14" s="138"/>
      <c r="G14" s="138">
        <f>SUM(G15:G18)</f>
        <v>0</v>
      </c>
    </row>
    <row r="15" spans="1:7" s="167" customFormat="1" ht="24" customHeight="1">
      <c r="A15" s="184">
        <v>1</v>
      </c>
      <c r="B15" s="130" t="s">
        <v>121</v>
      </c>
      <c r="C15" s="130" t="s">
        <v>122</v>
      </c>
      <c r="D15" s="130" t="s">
        <v>106</v>
      </c>
      <c r="E15" s="129">
        <v>145</v>
      </c>
      <c r="F15" s="129"/>
      <c r="G15" s="129">
        <f>E15*F15</f>
        <v>0</v>
      </c>
    </row>
    <row r="16" spans="1:7" s="167" customFormat="1" ht="13.5" customHeight="1">
      <c r="A16" s="185"/>
      <c r="B16" s="131"/>
      <c r="C16" s="131" t="s">
        <v>123</v>
      </c>
      <c r="D16" s="131"/>
      <c r="E16" s="132">
        <v>145</v>
      </c>
      <c r="F16" s="132"/>
      <c r="G16" s="132"/>
    </row>
    <row r="17" spans="1:7" s="167" customFormat="1" ht="13.5" customHeight="1">
      <c r="A17" s="186">
        <v>2</v>
      </c>
      <c r="B17" s="133" t="s">
        <v>124</v>
      </c>
      <c r="C17" s="133" t="s">
        <v>125</v>
      </c>
      <c r="D17" s="133" t="s">
        <v>110</v>
      </c>
      <c r="E17" s="134">
        <v>290</v>
      </c>
      <c r="F17" s="134"/>
      <c r="G17" s="134">
        <f>E17*F17</f>
        <v>0</v>
      </c>
    </row>
    <row r="18" spans="1:7" s="167" customFormat="1" ht="13.5" customHeight="1">
      <c r="A18" s="187"/>
      <c r="B18" s="135"/>
      <c r="C18" s="135" t="s">
        <v>126</v>
      </c>
      <c r="D18" s="135"/>
      <c r="E18" s="136">
        <v>290</v>
      </c>
      <c r="F18" s="136"/>
      <c r="G18" s="136"/>
    </row>
    <row r="19" spans="1:7" s="167" customFormat="1" ht="28.5" customHeight="1">
      <c r="A19" s="183"/>
      <c r="B19" s="137" t="s">
        <v>46</v>
      </c>
      <c r="C19" s="137" t="s">
        <v>127</v>
      </c>
      <c r="D19" s="137"/>
      <c r="E19" s="138"/>
      <c r="F19" s="138"/>
      <c r="G19" s="138">
        <f>SUM(G20:G31)</f>
        <v>0</v>
      </c>
    </row>
    <row r="20" spans="1:7" s="167" customFormat="1" ht="24" customHeight="1">
      <c r="A20" s="184">
        <v>3</v>
      </c>
      <c r="B20" s="130" t="s">
        <v>128</v>
      </c>
      <c r="C20" s="130" t="s">
        <v>129</v>
      </c>
      <c r="D20" s="130" t="s">
        <v>106</v>
      </c>
      <c r="E20" s="129">
        <v>60.438</v>
      </c>
      <c r="F20" s="129"/>
      <c r="G20" s="129">
        <f>E20*F20</f>
        <v>0</v>
      </c>
    </row>
    <row r="21" spans="1:7" s="167" customFormat="1" ht="13.5" customHeight="1">
      <c r="A21" s="185"/>
      <c r="B21" s="131"/>
      <c r="C21" s="131" t="s">
        <v>130</v>
      </c>
      <c r="D21" s="131"/>
      <c r="E21" s="132">
        <v>2.4</v>
      </c>
      <c r="F21" s="132"/>
      <c r="G21" s="132"/>
    </row>
    <row r="22" spans="1:7" s="167" customFormat="1" ht="13.5" customHeight="1">
      <c r="A22" s="185"/>
      <c r="B22" s="131"/>
      <c r="C22" s="131" t="s">
        <v>131</v>
      </c>
      <c r="D22" s="131"/>
      <c r="E22" s="132">
        <v>0.72</v>
      </c>
      <c r="F22" s="132"/>
      <c r="G22" s="132"/>
    </row>
    <row r="23" spans="1:7" s="167" customFormat="1" ht="13.5" customHeight="1">
      <c r="A23" s="185"/>
      <c r="B23" s="131"/>
      <c r="C23" s="131" t="s">
        <v>132</v>
      </c>
      <c r="D23" s="131"/>
      <c r="E23" s="132">
        <v>40.425</v>
      </c>
      <c r="F23" s="132"/>
      <c r="G23" s="132"/>
    </row>
    <row r="24" spans="1:7" s="167" customFormat="1" ht="13.5" customHeight="1">
      <c r="A24" s="185"/>
      <c r="B24" s="131"/>
      <c r="C24" s="131" t="s">
        <v>133</v>
      </c>
      <c r="D24" s="131"/>
      <c r="E24" s="132">
        <v>14</v>
      </c>
      <c r="F24" s="132"/>
      <c r="G24" s="132"/>
    </row>
    <row r="25" spans="1:7" s="167" customFormat="1" ht="13.5" customHeight="1">
      <c r="A25" s="185"/>
      <c r="B25" s="131"/>
      <c r="C25" s="131" t="s">
        <v>134</v>
      </c>
      <c r="D25" s="131"/>
      <c r="E25" s="132">
        <v>2.893</v>
      </c>
      <c r="F25" s="132"/>
      <c r="G25" s="132"/>
    </row>
    <row r="26" spans="1:7" s="167" customFormat="1" ht="13.5" customHeight="1">
      <c r="A26" s="187"/>
      <c r="B26" s="135"/>
      <c r="C26" s="135" t="s">
        <v>135</v>
      </c>
      <c r="D26" s="135"/>
      <c r="E26" s="136">
        <v>60.438</v>
      </c>
      <c r="F26" s="136"/>
      <c r="G26" s="136"/>
    </row>
    <row r="27" spans="1:7" s="167" customFormat="1" ht="24" customHeight="1">
      <c r="A27" s="184">
        <v>4</v>
      </c>
      <c r="B27" s="130" t="s">
        <v>136</v>
      </c>
      <c r="C27" s="130" t="s">
        <v>137</v>
      </c>
      <c r="D27" s="130" t="s">
        <v>109</v>
      </c>
      <c r="E27" s="129">
        <v>3</v>
      </c>
      <c r="F27" s="129"/>
      <c r="G27" s="129">
        <f>E27*F27</f>
        <v>0</v>
      </c>
    </row>
    <row r="28" spans="1:7" s="167" customFormat="1" ht="13.5" customHeight="1">
      <c r="A28" s="185"/>
      <c r="B28" s="131"/>
      <c r="C28" s="131" t="s">
        <v>138</v>
      </c>
      <c r="D28" s="131"/>
      <c r="E28" s="132">
        <v>3</v>
      </c>
      <c r="F28" s="132"/>
      <c r="G28" s="132"/>
    </row>
    <row r="29" spans="1:7" s="167" customFormat="1" ht="13.5" customHeight="1">
      <c r="A29" s="186">
        <v>5</v>
      </c>
      <c r="B29" s="133" t="s">
        <v>139</v>
      </c>
      <c r="C29" s="133" t="s">
        <v>140</v>
      </c>
      <c r="D29" s="133" t="s">
        <v>109</v>
      </c>
      <c r="E29" s="134">
        <v>3.03</v>
      </c>
      <c r="F29" s="134"/>
      <c r="G29" s="134">
        <f>E29*F29</f>
        <v>0</v>
      </c>
    </row>
    <row r="30" spans="1:7" s="167" customFormat="1" ht="13.5" customHeight="1">
      <c r="A30" s="187"/>
      <c r="B30" s="135"/>
      <c r="C30" s="135" t="s">
        <v>141</v>
      </c>
      <c r="D30" s="135"/>
      <c r="E30" s="136">
        <v>3.03</v>
      </c>
      <c r="F30" s="136"/>
      <c r="G30" s="136"/>
    </row>
    <row r="31" spans="1:7" s="167" customFormat="1" ht="24" customHeight="1">
      <c r="A31" s="184">
        <v>6</v>
      </c>
      <c r="B31" s="130" t="s">
        <v>142</v>
      </c>
      <c r="C31" s="130" t="s">
        <v>143</v>
      </c>
      <c r="D31" s="130" t="s">
        <v>106</v>
      </c>
      <c r="E31" s="129">
        <v>0.216</v>
      </c>
      <c r="F31" s="129"/>
      <c r="G31" s="129">
        <f>E31*F31</f>
        <v>0</v>
      </c>
    </row>
    <row r="32" spans="1:7" s="167" customFormat="1" ht="13.5" customHeight="1">
      <c r="A32" s="185"/>
      <c r="B32" s="131"/>
      <c r="C32" s="131" t="s">
        <v>144</v>
      </c>
      <c r="D32" s="131"/>
      <c r="E32" s="132">
        <v>0.216</v>
      </c>
      <c r="F32" s="132"/>
      <c r="G32" s="132"/>
    </row>
    <row r="33" spans="1:7" s="167" customFormat="1" ht="28.5" customHeight="1">
      <c r="A33" s="183"/>
      <c r="B33" s="137" t="s">
        <v>31</v>
      </c>
      <c r="C33" s="137" t="s">
        <v>145</v>
      </c>
      <c r="D33" s="137"/>
      <c r="E33" s="138"/>
      <c r="F33" s="138"/>
      <c r="G33" s="138">
        <f>SUM(G34:G64)</f>
        <v>0</v>
      </c>
    </row>
    <row r="34" spans="1:7" s="167" customFormat="1" ht="24" customHeight="1">
      <c r="A34" s="184">
        <v>7</v>
      </c>
      <c r="B34" s="130" t="s">
        <v>146</v>
      </c>
      <c r="C34" s="130" t="s">
        <v>147</v>
      </c>
      <c r="D34" s="130" t="s">
        <v>108</v>
      </c>
      <c r="E34" s="129">
        <v>20</v>
      </c>
      <c r="F34" s="129"/>
      <c r="G34" s="129">
        <f aca="true" t="shared" si="0" ref="G34:G55">E34*F34</f>
        <v>0</v>
      </c>
    </row>
    <row r="35" spans="1:7" s="167" customFormat="1" ht="24" customHeight="1">
      <c r="A35" s="186">
        <v>8</v>
      </c>
      <c r="B35" s="133" t="s">
        <v>148</v>
      </c>
      <c r="C35" s="133" t="s">
        <v>149</v>
      </c>
      <c r="D35" s="133" t="s">
        <v>109</v>
      </c>
      <c r="E35" s="134">
        <v>4</v>
      </c>
      <c r="F35" s="134"/>
      <c r="G35" s="134">
        <f t="shared" si="0"/>
        <v>0</v>
      </c>
    </row>
    <row r="36" spans="1:7" s="167" customFormat="1" ht="24" customHeight="1">
      <c r="A36" s="184">
        <v>9</v>
      </c>
      <c r="B36" s="130" t="s">
        <v>150</v>
      </c>
      <c r="C36" s="130" t="s">
        <v>151</v>
      </c>
      <c r="D36" s="130" t="s">
        <v>108</v>
      </c>
      <c r="E36" s="129">
        <v>6</v>
      </c>
      <c r="F36" s="129"/>
      <c r="G36" s="129">
        <f t="shared" si="0"/>
        <v>0</v>
      </c>
    </row>
    <row r="37" spans="1:7" s="167" customFormat="1" ht="24" customHeight="1">
      <c r="A37" s="186">
        <v>10</v>
      </c>
      <c r="B37" s="133" t="s">
        <v>152</v>
      </c>
      <c r="C37" s="133" t="s">
        <v>153</v>
      </c>
      <c r="D37" s="133" t="s">
        <v>109</v>
      </c>
      <c r="E37" s="134">
        <v>1.2</v>
      </c>
      <c r="F37" s="134"/>
      <c r="G37" s="134">
        <f t="shared" si="0"/>
        <v>0</v>
      </c>
    </row>
    <row r="38" spans="1:7" s="167" customFormat="1" ht="24" customHeight="1">
      <c r="A38" s="184">
        <v>11</v>
      </c>
      <c r="B38" s="130" t="s">
        <v>154</v>
      </c>
      <c r="C38" s="130" t="s">
        <v>155</v>
      </c>
      <c r="D38" s="130" t="s">
        <v>108</v>
      </c>
      <c r="E38" s="129">
        <v>231</v>
      </c>
      <c r="F38" s="129"/>
      <c r="G38" s="129">
        <f t="shared" si="0"/>
        <v>0</v>
      </c>
    </row>
    <row r="39" spans="1:7" s="167" customFormat="1" ht="24" customHeight="1">
      <c r="A39" s="186">
        <v>12</v>
      </c>
      <c r="B39" s="133" t="s">
        <v>156</v>
      </c>
      <c r="C39" s="133" t="s">
        <v>157</v>
      </c>
      <c r="D39" s="133" t="s">
        <v>109</v>
      </c>
      <c r="E39" s="134">
        <v>46.2</v>
      </c>
      <c r="F39" s="134"/>
      <c r="G39" s="134">
        <f t="shared" si="0"/>
        <v>0</v>
      </c>
    </row>
    <row r="40" spans="1:7" s="167" customFormat="1" ht="24" customHeight="1">
      <c r="A40" s="184">
        <v>13</v>
      </c>
      <c r="B40" s="130" t="s">
        <v>158</v>
      </c>
      <c r="C40" s="130" t="s">
        <v>159</v>
      </c>
      <c r="D40" s="130" t="s">
        <v>108</v>
      </c>
      <c r="E40" s="129">
        <v>67</v>
      </c>
      <c r="F40" s="129"/>
      <c r="G40" s="129">
        <f t="shared" si="0"/>
        <v>0</v>
      </c>
    </row>
    <row r="41" spans="1:7" s="167" customFormat="1" ht="24" customHeight="1">
      <c r="A41" s="186">
        <v>14</v>
      </c>
      <c r="B41" s="133" t="s">
        <v>160</v>
      </c>
      <c r="C41" s="133" t="s">
        <v>161</v>
      </c>
      <c r="D41" s="133" t="s">
        <v>109</v>
      </c>
      <c r="E41" s="134">
        <v>13.4</v>
      </c>
      <c r="F41" s="134"/>
      <c r="G41" s="134">
        <f t="shared" si="0"/>
        <v>0</v>
      </c>
    </row>
    <row r="42" spans="1:7" s="167" customFormat="1" ht="13.5" customHeight="1">
      <c r="A42" s="184">
        <v>15</v>
      </c>
      <c r="B42" s="130" t="s">
        <v>162</v>
      </c>
      <c r="C42" s="130" t="s">
        <v>163</v>
      </c>
      <c r="D42" s="130" t="s">
        <v>109</v>
      </c>
      <c r="E42" s="129">
        <v>9</v>
      </c>
      <c r="F42" s="129"/>
      <c r="G42" s="129">
        <f t="shared" si="0"/>
        <v>0</v>
      </c>
    </row>
    <row r="43" spans="1:7" s="167" customFormat="1" ht="24" customHeight="1">
      <c r="A43" s="186">
        <v>16</v>
      </c>
      <c r="B43" s="133" t="s">
        <v>164</v>
      </c>
      <c r="C43" s="133" t="s">
        <v>165</v>
      </c>
      <c r="D43" s="133" t="s">
        <v>109</v>
      </c>
      <c r="E43" s="134">
        <v>9</v>
      </c>
      <c r="F43" s="134"/>
      <c r="G43" s="134">
        <f t="shared" si="0"/>
        <v>0</v>
      </c>
    </row>
    <row r="44" spans="1:7" s="167" customFormat="1" ht="13.5" customHeight="1">
      <c r="A44" s="184">
        <v>17</v>
      </c>
      <c r="B44" s="130" t="s">
        <v>166</v>
      </c>
      <c r="C44" s="130" t="s">
        <v>167</v>
      </c>
      <c r="D44" s="130" t="s">
        <v>109</v>
      </c>
      <c r="E44" s="129">
        <v>2</v>
      </c>
      <c r="F44" s="129"/>
      <c r="G44" s="129">
        <f t="shared" si="0"/>
        <v>0</v>
      </c>
    </row>
    <row r="45" spans="1:7" s="167" customFormat="1" ht="24" customHeight="1">
      <c r="A45" s="186">
        <v>18</v>
      </c>
      <c r="B45" s="133" t="s">
        <v>168</v>
      </c>
      <c r="C45" s="133" t="s">
        <v>169</v>
      </c>
      <c r="D45" s="133" t="s">
        <v>109</v>
      </c>
      <c r="E45" s="134">
        <v>2</v>
      </c>
      <c r="F45" s="134"/>
      <c r="G45" s="134">
        <f t="shared" si="0"/>
        <v>0</v>
      </c>
    </row>
    <row r="46" spans="1:7" s="167" customFormat="1" ht="13.5" customHeight="1">
      <c r="A46" s="184">
        <v>19</v>
      </c>
      <c r="B46" s="130" t="s">
        <v>170</v>
      </c>
      <c r="C46" s="130" t="s">
        <v>171</v>
      </c>
      <c r="D46" s="130" t="s">
        <v>109</v>
      </c>
      <c r="E46" s="129">
        <v>9</v>
      </c>
      <c r="F46" s="129"/>
      <c r="G46" s="129">
        <f t="shared" si="0"/>
        <v>0</v>
      </c>
    </row>
    <row r="47" spans="1:7" s="167" customFormat="1" ht="24" customHeight="1">
      <c r="A47" s="186">
        <v>20</v>
      </c>
      <c r="B47" s="133" t="s">
        <v>172</v>
      </c>
      <c r="C47" s="133" t="s">
        <v>173</v>
      </c>
      <c r="D47" s="133" t="s">
        <v>109</v>
      </c>
      <c r="E47" s="134">
        <v>9</v>
      </c>
      <c r="F47" s="134"/>
      <c r="G47" s="134">
        <f t="shared" si="0"/>
        <v>0</v>
      </c>
    </row>
    <row r="48" spans="1:7" s="167" customFormat="1" ht="24" customHeight="1">
      <c r="A48" s="186">
        <v>21</v>
      </c>
      <c r="B48" s="133" t="s">
        <v>174</v>
      </c>
      <c r="C48" s="133" t="s">
        <v>175</v>
      </c>
      <c r="D48" s="133" t="s">
        <v>109</v>
      </c>
      <c r="E48" s="134">
        <v>1</v>
      </c>
      <c r="F48" s="134"/>
      <c r="G48" s="134">
        <f t="shared" si="0"/>
        <v>0</v>
      </c>
    </row>
    <row r="49" spans="1:7" s="167" customFormat="1" ht="13.5" customHeight="1">
      <c r="A49" s="184">
        <v>22</v>
      </c>
      <c r="B49" s="130" t="s">
        <v>176</v>
      </c>
      <c r="C49" s="130" t="s">
        <v>177</v>
      </c>
      <c r="D49" s="130" t="s">
        <v>109</v>
      </c>
      <c r="E49" s="129">
        <v>2</v>
      </c>
      <c r="F49" s="129"/>
      <c r="G49" s="129">
        <f t="shared" si="0"/>
        <v>0</v>
      </c>
    </row>
    <row r="50" spans="1:7" s="167" customFormat="1" ht="24" customHeight="1">
      <c r="A50" s="186">
        <v>23</v>
      </c>
      <c r="B50" s="133" t="s">
        <v>178</v>
      </c>
      <c r="C50" s="133" t="s">
        <v>179</v>
      </c>
      <c r="D50" s="133" t="s">
        <v>109</v>
      </c>
      <c r="E50" s="134">
        <v>2</v>
      </c>
      <c r="F50" s="134"/>
      <c r="G50" s="134">
        <f t="shared" si="0"/>
        <v>0</v>
      </c>
    </row>
    <row r="51" spans="1:7" s="167" customFormat="1" ht="24" customHeight="1">
      <c r="A51" s="184">
        <v>24</v>
      </c>
      <c r="B51" s="130" t="s">
        <v>180</v>
      </c>
      <c r="C51" s="130" t="s">
        <v>181</v>
      </c>
      <c r="D51" s="130" t="s">
        <v>109</v>
      </c>
      <c r="E51" s="129">
        <v>2</v>
      </c>
      <c r="F51" s="129"/>
      <c r="G51" s="129">
        <f t="shared" si="0"/>
        <v>0</v>
      </c>
    </row>
    <row r="52" spans="1:7" s="167" customFormat="1" ht="24" customHeight="1">
      <c r="A52" s="184">
        <v>25</v>
      </c>
      <c r="B52" s="130" t="s">
        <v>182</v>
      </c>
      <c r="C52" s="130" t="s">
        <v>183</v>
      </c>
      <c r="D52" s="130" t="s">
        <v>109</v>
      </c>
      <c r="E52" s="129">
        <v>8</v>
      </c>
      <c r="F52" s="129"/>
      <c r="G52" s="129">
        <f t="shared" si="0"/>
        <v>0</v>
      </c>
    </row>
    <row r="53" spans="1:7" s="167" customFormat="1" ht="24" customHeight="1">
      <c r="A53" s="186">
        <v>26</v>
      </c>
      <c r="B53" s="133" t="s">
        <v>184</v>
      </c>
      <c r="C53" s="133" t="s">
        <v>185</v>
      </c>
      <c r="D53" s="133" t="s">
        <v>108</v>
      </c>
      <c r="E53" s="134">
        <v>8</v>
      </c>
      <c r="F53" s="134"/>
      <c r="G53" s="134">
        <f t="shared" si="0"/>
        <v>0</v>
      </c>
    </row>
    <row r="54" spans="1:7" s="167" customFormat="1" ht="24" customHeight="1">
      <c r="A54" s="184">
        <v>27</v>
      </c>
      <c r="B54" s="130" t="s">
        <v>186</v>
      </c>
      <c r="C54" s="130" t="s">
        <v>187</v>
      </c>
      <c r="D54" s="130" t="s">
        <v>109</v>
      </c>
      <c r="E54" s="129">
        <v>8</v>
      </c>
      <c r="F54" s="129"/>
      <c r="G54" s="129">
        <f t="shared" si="0"/>
        <v>0</v>
      </c>
    </row>
    <row r="55" spans="1:7" s="167" customFormat="1" ht="34.5" customHeight="1">
      <c r="A55" s="186">
        <v>28</v>
      </c>
      <c r="B55" s="133" t="s">
        <v>188</v>
      </c>
      <c r="C55" s="133" t="s">
        <v>189</v>
      </c>
      <c r="D55" s="133" t="s">
        <v>109</v>
      </c>
      <c r="E55" s="134">
        <v>8.08</v>
      </c>
      <c r="F55" s="134"/>
      <c r="G55" s="134">
        <f t="shared" si="0"/>
        <v>0</v>
      </c>
    </row>
    <row r="56" spans="1:7" s="167" customFormat="1" ht="12" customHeight="1">
      <c r="A56" s="188"/>
      <c r="B56" s="189"/>
      <c r="C56" s="189" t="s">
        <v>190</v>
      </c>
      <c r="D56" s="189"/>
      <c r="E56" s="190"/>
      <c r="F56" s="190"/>
      <c r="G56" s="190"/>
    </row>
    <row r="57" spans="1:7" s="167" customFormat="1" ht="13.5" customHeight="1">
      <c r="A57" s="184">
        <v>29</v>
      </c>
      <c r="B57" s="130" t="s">
        <v>191</v>
      </c>
      <c r="C57" s="130" t="s">
        <v>192</v>
      </c>
      <c r="D57" s="130" t="s">
        <v>109</v>
      </c>
      <c r="E57" s="129">
        <v>3</v>
      </c>
      <c r="F57" s="129"/>
      <c r="G57" s="129">
        <f aca="true" t="shared" si="1" ref="G57:G64">E57*F57</f>
        <v>0</v>
      </c>
    </row>
    <row r="58" spans="1:7" s="167" customFormat="1" ht="13.5" customHeight="1">
      <c r="A58" s="186">
        <v>30</v>
      </c>
      <c r="B58" s="133" t="s">
        <v>193</v>
      </c>
      <c r="C58" s="133" t="s">
        <v>194</v>
      </c>
      <c r="D58" s="133" t="s">
        <v>109</v>
      </c>
      <c r="E58" s="134">
        <v>3</v>
      </c>
      <c r="F58" s="134"/>
      <c r="G58" s="134">
        <f t="shared" si="1"/>
        <v>0</v>
      </c>
    </row>
    <row r="59" spans="1:7" s="167" customFormat="1" ht="24" customHeight="1">
      <c r="A59" s="184">
        <v>31</v>
      </c>
      <c r="B59" s="130" t="s">
        <v>195</v>
      </c>
      <c r="C59" s="130" t="s">
        <v>196</v>
      </c>
      <c r="D59" s="130" t="s">
        <v>109</v>
      </c>
      <c r="E59" s="129">
        <v>3</v>
      </c>
      <c r="F59" s="129"/>
      <c r="G59" s="129">
        <f t="shared" si="1"/>
        <v>0</v>
      </c>
    </row>
    <row r="60" spans="1:7" s="167" customFormat="1" ht="13.5" customHeight="1">
      <c r="A60" s="186">
        <v>32</v>
      </c>
      <c r="B60" s="133" t="s">
        <v>197</v>
      </c>
      <c r="C60" s="133" t="s">
        <v>198</v>
      </c>
      <c r="D60" s="133" t="s">
        <v>109</v>
      </c>
      <c r="E60" s="134">
        <v>3</v>
      </c>
      <c r="F60" s="134"/>
      <c r="G60" s="134">
        <f t="shared" si="1"/>
        <v>0</v>
      </c>
    </row>
    <row r="61" spans="1:7" s="167" customFormat="1" ht="24" customHeight="1">
      <c r="A61" s="184">
        <v>33</v>
      </c>
      <c r="B61" s="130" t="s">
        <v>199</v>
      </c>
      <c r="C61" s="130" t="s">
        <v>200</v>
      </c>
      <c r="D61" s="130" t="s">
        <v>109</v>
      </c>
      <c r="E61" s="129">
        <v>3</v>
      </c>
      <c r="F61" s="129"/>
      <c r="G61" s="129">
        <f t="shared" si="1"/>
        <v>0</v>
      </c>
    </row>
    <row r="62" spans="1:7" s="167" customFormat="1" ht="13.5" customHeight="1">
      <c r="A62" s="186">
        <v>34</v>
      </c>
      <c r="B62" s="133" t="s">
        <v>201</v>
      </c>
      <c r="C62" s="133" t="s">
        <v>202</v>
      </c>
      <c r="D62" s="133" t="s">
        <v>109</v>
      </c>
      <c r="E62" s="134">
        <v>3</v>
      </c>
      <c r="F62" s="134"/>
      <c r="G62" s="134">
        <f t="shared" si="1"/>
        <v>0</v>
      </c>
    </row>
    <row r="63" spans="1:7" s="167" customFormat="1" ht="24" customHeight="1">
      <c r="A63" s="184">
        <v>35</v>
      </c>
      <c r="B63" s="130" t="s">
        <v>203</v>
      </c>
      <c r="C63" s="130" t="s">
        <v>204</v>
      </c>
      <c r="D63" s="130" t="s">
        <v>109</v>
      </c>
      <c r="E63" s="129">
        <v>2</v>
      </c>
      <c r="F63" s="129"/>
      <c r="G63" s="129">
        <f t="shared" si="1"/>
        <v>0</v>
      </c>
    </row>
    <row r="64" spans="1:7" s="167" customFormat="1" ht="13.5" customHeight="1">
      <c r="A64" s="186">
        <v>36</v>
      </c>
      <c r="B64" s="133" t="s">
        <v>205</v>
      </c>
      <c r="C64" s="133" t="s">
        <v>206</v>
      </c>
      <c r="D64" s="133" t="s">
        <v>109</v>
      </c>
      <c r="E64" s="134">
        <v>2</v>
      </c>
      <c r="F64" s="134"/>
      <c r="G64" s="134">
        <f t="shared" si="1"/>
        <v>0</v>
      </c>
    </row>
    <row r="65" spans="1:7" s="167" customFormat="1" ht="28.5" customHeight="1">
      <c r="A65" s="183"/>
      <c r="B65" s="137" t="s">
        <v>36</v>
      </c>
      <c r="C65" s="137" t="s">
        <v>107</v>
      </c>
      <c r="D65" s="137"/>
      <c r="E65" s="138"/>
      <c r="F65" s="138"/>
      <c r="G65" s="138">
        <f>SUM(G66:G68)</f>
        <v>0</v>
      </c>
    </row>
    <row r="66" spans="1:7" s="167" customFormat="1" ht="24" customHeight="1">
      <c r="A66" s="184">
        <v>37</v>
      </c>
      <c r="B66" s="130" t="s">
        <v>207</v>
      </c>
      <c r="C66" s="130" t="s">
        <v>208</v>
      </c>
      <c r="D66" s="130" t="s">
        <v>109</v>
      </c>
      <c r="E66" s="129">
        <v>1</v>
      </c>
      <c r="F66" s="129"/>
      <c r="G66" s="129">
        <f>E66*F66</f>
        <v>0</v>
      </c>
    </row>
    <row r="67" spans="1:7" s="167" customFormat="1" ht="24" customHeight="1">
      <c r="A67" s="184">
        <v>38</v>
      </c>
      <c r="B67" s="130" t="s">
        <v>209</v>
      </c>
      <c r="C67" s="130" t="s">
        <v>210</v>
      </c>
      <c r="D67" s="130" t="s">
        <v>109</v>
      </c>
      <c r="E67" s="129">
        <v>2</v>
      </c>
      <c r="F67" s="129"/>
      <c r="G67" s="129">
        <f>E67*F67</f>
        <v>0</v>
      </c>
    </row>
    <row r="68" spans="1:7" s="167" customFormat="1" ht="13.5" customHeight="1">
      <c r="A68" s="185"/>
      <c r="B68" s="131"/>
      <c r="C68" s="131" t="s">
        <v>211</v>
      </c>
      <c r="D68" s="131"/>
      <c r="E68" s="132">
        <v>2</v>
      </c>
      <c r="F68" s="132"/>
      <c r="G68" s="132"/>
    </row>
    <row r="69" spans="1:7" s="167" customFormat="1" ht="28.5" customHeight="1">
      <c r="A69" s="183"/>
      <c r="B69" s="137" t="s">
        <v>111</v>
      </c>
      <c r="C69" s="137" t="s">
        <v>112</v>
      </c>
      <c r="D69" s="137"/>
      <c r="E69" s="138"/>
      <c r="F69" s="138"/>
      <c r="G69" s="138">
        <f>SUM(G70:G70)</f>
        <v>0</v>
      </c>
    </row>
    <row r="70" spans="1:7" s="167" customFormat="1" ht="24" customHeight="1">
      <c r="A70" s="184">
        <v>39</v>
      </c>
      <c r="B70" s="130" t="s">
        <v>212</v>
      </c>
      <c r="C70" s="130" t="s">
        <v>213</v>
      </c>
      <c r="D70" s="130" t="s">
        <v>110</v>
      </c>
      <c r="E70" s="129">
        <v>442.79</v>
      </c>
      <c r="F70" s="129"/>
      <c r="G70" s="129">
        <f>E70*F70</f>
        <v>0</v>
      </c>
    </row>
    <row r="71" spans="1:7" s="167" customFormat="1" ht="24" customHeight="1">
      <c r="A71" s="180"/>
      <c r="B71" s="181" t="s">
        <v>214</v>
      </c>
      <c r="C71" s="181" t="s">
        <v>68</v>
      </c>
      <c r="D71" s="181"/>
      <c r="E71" s="182"/>
      <c r="F71" s="182"/>
      <c r="G71" s="182">
        <f>SUM(G72:G73)</f>
        <v>0</v>
      </c>
    </row>
    <row r="72" spans="1:7" s="167" customFormat="1" ht="36" customHeight="1">
      <c r="A72" s="184">
        <v>40</v>
      </c>
      <c r="B72" s="130" t="s">
        <v>113</v>
      </c>
      <c r="C72" s="130" t="s">
        <v>114</v>
      </c>
      <c r="D72" s="130" t="s">
        <v>215</v>
      </c>
      <c r="E72" s="129">
        <v>1</v>
      </c>
      <c r="F72" s="129"/>
      <c r="G72" s="129">
        <f>E72*F72</f>
        <v>0</v>
      </c>
    </row>
    <row r="73" spans="1:7" s="167" customFormat="1" ht="24" customHeight="1">
      <c r="A73" s="184">
        <v>41</v>
      </c>
      <c r="B73" s="191" t="s">
        <v>216</v>
      </c>
      <c r="C73" s="130" t="s">
        <v>217</v>
      </c>
      <c r="D73" s="130" t="s">
        <v>215</v>
      </c>
      <c r="E73" s="129">
        <v>1</v>
      </c>
      <c r="F73" s="129"/>
      <c r="G73" s="129">
        <f>E73*F73</f>
        <v>0</v>
      </c>
    </row>
    <row r="74" spans="1:7" s="167" customFormat="1" ht="24" customHeight="1">
      <c r="A74" s="192"/>
      <c r="B74" s="193"/>
      <c r="C74" s="193"/>
      <c r="D74" s="193"/>
      <c r="E74" s="194"/>
      <c r="F74" s="194"/>
      <c r="G74" s="194"/>
    </row>
    <row r="75" spans="1:7" s="167" customFormat="1" ht="30.75" customHeight="1">
      <c r="A75" s="195"/>
      <c r="B75" s="196"/>
      <c r="C75" s="196" t="s">
        <v>115</v>
      </c>
      <c r="D75" s="196"/>
      <c r="E75" s="197"/>
      <c r="F75" s="197"/>
      <c r="G75" s="197">
        <f>G14+G19+G33+G65+G69+G71</f>
        <v>0</v>
      </c>
    </row>
  </sheetData>
  <sheetProtection/>
  <mergeCells count="4">
    <mergeCell ref="A1:G1"/>
    <mergeCell ref="A5:C5"/>
    <mergeCell ref="E7:G7"/>
    <mergeCell ref="E8:F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Dušan Vongrej</cp:lastModifiedBy>
  <cp:lastPrinted>2022-06-20T04:13:11Z</cp:lastPrinted>
  <dcterms:created xsi:type="dcterms:W3CDTF">2018-08-28T09:14:10Z</dcterms:created>
  <dcterms:modified xsi:type="dcterms:W3CDTF">2022-06-20T04:15:06Z</dcterms:modified>
  <cp:category/>
  <cp:version/>
  <cp:contentType/>
  <cp:contentStatus/>
</cp:coreProperties>
</file>