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ZTI-Rozpočet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<sst xmlns="http://schemas.openxmlformats.org/spreadsheetml/2006/main" count="111" uniqueCount="69">
  <si>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Pol.</t>
  </si>
  <si>
    <t>Skrátený popis</t>
  </si>
  <si>
    <t>M.J.</t>
  </si>
  <si>
    <t>Počet</t>
  </si>
  <si>
    <t>A. Dodávka</t>
  </si>
  <si>
    <t>ks</t>
  </si>
  <si>
    <t>kompl.</t>
  </si>
  <si>
    <t>bm</t>
  </si>
  <si>
    <t>B. Montáž</t>
  </si>
  <si>
    <t>Celkom bez DPH</t>
  </si>
  <si>
    <t>Celkom s DPH</t>
  </si>
  <si>
    <t>%</t>
  </si>
  <si>
    <t>Presun hmôt</t>
  </si>
  <si>
    <t>Objednávacie</t>
  </si>
  <si>
    <t>číslo</t>
  </si>
  <si>
    <t>Lepidlo</t>
  </si>
  <si>
    <t>Spony</t>
  </si>
  <si>
    <t>kg</t>
  </si>
  <si>
    <t>DPH 20%</t>
  </si>
  <si>
    <t>Tubolit DG</t>
  </si>
  <si>
    <t>A.1 Potrubie vodovod</t>
  </si>
  <si>
    <t>A.2 Izolácia</t>
  </si>
  <si>
    <t>Zdravotechnika</t>
  </si>
  <si>
    <t>Napojenie na existujúce potrubie</t>
  </si>
  <si>
    <t>Cena za</t>
  </si>
  <si>
    <t>položku €</t>
  </si>
  <si>
    <t>C. Demontáž</t>
  </si>
  <si>
    <t>Vnútrostaveniskové premiestnenie</t>
  </si>
  <si>
    <t>Uloženie na skládku</t>
  </si>
  <si>
    <t>t</t>
  </si>
  <si>
    <t>Potrubie /plast-hliník-plast/ s tvarovkami</t>
  </si>
  <si>
    <t>DN40</t>
  </si>
  <si>
    <t>25x2.5</t>
  </si>
  <si>
    <t>32x3.0</t>
  </si>
  <si>
    <t>40x4.0</t>
  </si>
  <si>
    <t>50x4.5</t>
  </si>
  <si>
    <t>63x6.0</t>
  </si>
  <si>
    <t>75x7.5</t>
  </si>
  <si>
    <t>90x8.5</t>
  </si>
  <si>
    <t>Tlaková skúška plastové potrubie</t>
  </si>
  <si>
    <t>25x9</t>
  </si>
  <si>
    <t>32x13</t>
  </si>
  <si>
    <t>42x20</t>
  </si>
  <si>
    <t>54x20</t>
  </si>
  <si>
    <t>64x30</t>
  </si>
  <si>
    <t>76x30</t>
  </si>
  <si>
    <t>89x30</t>
  </si>
  <si>
    <t xml:space="preserve">A.3 Armatúry </t>
  </si>
  <si>
    <t>Guľový kohút voda</t>
  </si>
  <si>
    <t>DN20</t>
  </si>
  <si>
    <t>DN25</t>
  </si>
  <si>
    <t>DN32</t>
  </si>
  <si>
    <t>Aquastrom T plus DN20</t>
  </si>
  <si>
    <t>4205504</t>
  </si>
  <si>
    <t>Aquastrom C DN15</t>
  </si>
  <si>
    <t>4208152</t>
  </si>
  <si>
    <t>A.3 Armatúry</t>
  </si>
  <si>
    <t>Potrubí DN20-DN65</t>
  </si>
  <si>
    <t>Izolácie DN15-D65</t>
  </si>
  <si>
    <t>Armatúr DN15-DN65</t>
  </si>
  <si>
    <t>Doregulovanie systému</t>
  </si>
  <si>
    <t>Rozpočet - Výmena potrubia teplej vody II.etapa</t>
  </si>
  <si>
    <t>4</t>
  </si>
  <si>
    <t>8</t>
  </si>
  <si>
    <t>Závesy, uloženie, pevné body Hilti</t>
  </si>
  <si>
    <t>Lešenie</t>
  </si>
  <si>
    <t>Hodinové sadzby, práce pri odstavení a práce za prevádzky</t>
  </si>
  <si>
    <t>Stavebné otvory, prierazy a vyspravenie</t>
  </si>
  <si>
    <t>Požiarne prestupy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</si>
</sst>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  <numFmt numFmtId="168" formatCode="#,##0.00_ ;\-#,##0.00\ "/>
    <numFmt numFmtId="169" formatCode="_-* #,##0.000\ _€_-;\-* #,##0.000\ _€_-;_-* &quot;-&quot;???\ _€_-;_-@_-"/>
    <numFmt numFmtId="170" formatCode="#,##0.00\ &quot;EUR&quot;"/>
  </numFmts>
  <fonts count="47">
    <font>
      <sz val="10"/>
      <name val="Arial CE"/>
      <family val="0"/>
    </font>
    <font>
      <vertAlign val="subscript"/>
      <sz val="10"/>
      <name val="Book Antiqua CE"/>
      <family val="1"/>
    </font>
    <font>
      <vertAlign val="superscript"/>
      <sz val="10"/>
      <name val="Book Antiqua CE"/>
      <family val="1"/>
    </font>
    <font>
      <b/>
      <sz val="10"/>
      <name val="Book Antiqua CE"/>
      <family val="1"/>
    </font>
    <font>
      <b/>
      <sz val="12"/>
      <name val="Book Antiqua CE"/>
      <family val="1"/>
    </font>
    <font>
      <sz val="10"/>
      <color indexed="8"/>
      <name val="MS Sans Serif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2" fillId="0" borderId="0" applyAlignment="0">
      <protection/>
    </xf>
    <xf numFmtId="0" fontId="35" fillId="20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6" applyNumberFormat="0" applyAlignment="0" applyProtection="0"/>
    <xf numFmtId="0" fontId="43" fillId="24" borderId="6" applyNumberFormat="0" applyAlignment="0" applyProtection="0"/>
    <xf numFmtId="0" fontId="44" fillId="24" borderId="7" applyNumberFormat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8" xfId="46" applyFont="1" applyFill="1" applyBorder="1" applyAlignment="1">
      <alignment horizontal="center"/>
      <protection/>
    </xf>
    <xf numFmtId="0" fontId="7" fillId="0" borderId="8" xfId="46" applyFont="1" applyFill="1" applyBorder="1" applyAlignment="1">
      <alignment horizontal="right"/>
      <protection/>
    </xf>
    <xf numFmtId="0" fontId="10" fillId="0" borderId="9" xfId="46" applyFont="1" applyFill="1" applyBorder="1" applyAlignment="1">
      <alignment horizontal="right"/>
      <protection/>
    </xf>
    <xf numFmtId="49" fontId="10" fillId="0" borderId="9" xfId="46" applyNumberFormat="1" applyFont="1" applyFill="1" applyBorder="1">
      <alignment/>
      <protection/>
    </xf>
    <xf numFmtId="0" fontId="10" fillId="0" borderId="9" xfId="46" applyFont="1" applyFill="1" applyBorder="1" applyAlignment="1">
      <alignment horizontal="center"/>
      <protection/>
    </xf>
    <xf numFmtId="0" fontId="10" fillId="0" borderId="10" xfId="46" applyFont="1" applyFill="1" applyBorder="1" applyAlignment="1">
      <alignment horizontal="right"/>
      <protection/>
    </xf>
    <xf numFmtId="49" fontId="10" fillId="0" borderId="10" xfId="46" applyNumberFormat="1" applyFont="1" applyFill="1" applyBorder="1">
      <alignment/>
      <protection/>
    </xf>
    <xf numFmtId="0" fontId="10" fillId="0" borderId="10" xfId="46" applyFont="1" applyFill="1" applyBorder="1" applyAlignment="1">
      <alignment horizontal="center"/>
      <protection/>
    </xf>
    <xf numFmtId="0" fontId="7" fillId="0" borderId="11" xfId="46" applyFont="1" applyFill="1" applyBorder="1" applyAlignment="1">
      <alignment horizontal="right"/>
      <protection/>
    </xf>
    <xf numFmtId="49" fontId="8" fillId="0" borderId="12" xfId="46" applyNumberFormat="1" applyFont="1" applyFill="1" applyBorder="1">
      <alignment/>
      <protection/>
    </xf>
    <xf numFmtId="0" fontId="7" fillId="0" borderId="12" xfId="46" applyFont="1" applyFill="1" applyBorder="1" applyAlignment="1">
      <alignment horizontal="center"/>
      <protection/>
    </xf>
    <xf numFmtId="49" fontId="9" fillId="0" borderId="12" xfId="46" applyNumberFormat="1" applyFont="1" applyFill="1" applyBorder="1">
      <alignment/>
      <protection/>
    </xf>
    <xf numFmtId="49" fontId="9" fillId="0" borderId="8" xfId="46" applyNumberFormat="1" applyFont="1" applyFill="1" applyBorder="1">
      <alignment/>
      <protection/>
    </xf>
    <xf numFmtId="49" fontId="7" fillId="0" borderId="13" xfId="46" applyNumberFormat="1" applyFont="1" applyFill="1" applyBorder="1">
      <alignment/>
      <protection/>
    </xf>
    <xf numFmtId="49" fontId="7" fillId="0" borderId="8" xfId="46" applyNumberFormat="1" applyFont="1" applyFill="1" applyBorder="1">
      <alignment/>
      <protection/>
    </xf>
    <xf numFmtId="0" fontId="7" fillId="0" borderId="13" xfId="46" applyFont="1" applyFill="1" applyBorder="1" applyAlignment="1">
      <alignment horizontal="center"/>
      <protection/>
    </xf>
    <xf numFmtId="49" fontId="11" fillId="0" borderId="12" xfId="46" applyNumberFormat="1" applyFont="1" applyFill="1" applyBorder="1">
      <alignment/>
      <protection/>
    </xf>
    <xf numFmtId="0" fontId="11" fillId="0" borderId="12" xfId="46" applyFont="1" applyFill="1" applyBorder="1" applyAlignment="1">
      <alignment horizontal="center"/>
      <protection/>
    </xf>
    <xf numFmtId="0" fontId="11" fillId="0" borderId="13" xfId="46" applyFont="1" applyFill="1" applyBorder="1" applyAlignment="1">
      <alignment horizontal="center"/>
      <protection/>
    </xf>
    <xf numFmtId="49" fontId="7" fillId="0" borderId="11" xfId="46" applyNumberFormat="1" applyFont="1" applyFill="1" applyBorder="1">
      <alignment/>
      <protection/>
    </xf>
    <xf numFmtId="0" fontId="0" fillId="0" borderId="0" xfId="46" applyFont="1" applyFill="1" applyAlignment="1">
      <alignment horizontal="right"/>
      <protection/>
    </xf>
    <xf numFmtId="49" fontId="0" fillId="0" borderId="0" xfId="46" applyNumberFormat="1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49" fontId="11" fillId="0" borderId="11" xfId="46" applyNumberFormat="1" applyFont="1" applyFill="1" applyBorder="1" applyAlignment="1">
      <alignment horizontal="right"/>
      <protection/>
    </xf>
    <xf numFmtId="0" fontId="7" fillId="0" borderId="8" xfId="46" applyFont="1" applyFill="1" applyBorder="1" applyAlignment="1">
      <alignment horizontal="right" vertical="center"/>
      <protection/>
    </xf>
    <xf numFmtId="49" fontId="9" fillId="0" borderId="8" xfId="46" applyNumberFormat="1" applyFont="1" applyFill="1" applyBorder="1" applyAlignment="1">
      <alignment vertical="center"/>
      <protection/>
    </xf>
    <xf numFmtId="0" fontId="7" fillId="0" borderId="12" xfId="46" applyFont="1" applyFill="1" applyBorder="1" applyAlignment="1">
      <alignment horizontal="center" vertical="center"/>
      <protection/>
    </xf>
    <xf numFmtId="0" fontId="7" fillId="0" borderId="8" xfId="46" applyFont="1" applyFill="1" applyBorder="1" applyAlignment="1">
      <alignment horizontal="center" vertical="center"/>
      <protection/>
    </xf>
    <xf numFmtId="49" fontId="7" fillId="0" borderId="8" xfId="46" applyNumberFormat="1" applyFont="1" applyFill="1" applyBorder="1" applyAlignment="1">
      <alignment horizontal="right"/>
      <protection/>
    </xf>
    <xf numFmtId="49" fontId="8" fillId="0" borderId="12" xfId="46" applyNumberFormat="1" applyFont="1" applyFill="1" applyBorder="1" applyAlignment="1">
      <alignment horizontal="right"/>
      <protection/>
    </xf>
    <xf numFmtId="49" fontId="9" fillId="0" borderId="12" xfId="46" applyNumberFormat="1" applyFont="1" applyFill="1" applyBorder="1" applyAlignment="1">
      <alignment horizontal="right"/>
      <protection/>
    </xf>
    <xf numFmtId="49" fontId="11" fillId="0" borderId="12" xfId="46" applyNumberFormat="1" applyFont="1" applyFill="1" applyBorder="1" applyAlignment="1">
      <alignment horizontal="right"/>
      <protection/>
    </xf>
    <xf numFmtId="49" fontId="7" fillId="0" borderId="13" xfId="46" applyNumberFormat="1" applyFont="1" applyFill="1" applyBorder="1" applyAlignment="1">
      <alignment horizontal="right"/>
      <protection/>
    </xf>
    <xf numFmtId="49" fontId="7" fillId="0" borderId="12" xfId="46" applyNumberFormat="1" applyFont="1" applyFill="1" applyBorder="1" applyAlignment="1">
      <alignment horizontal="right"/>
      <protection/>
    </xf>
    <xf numFmtId="49" fontId="0" fillId="0" borderId="0" xfId="46" applyNumberFormat="1" applyFont="1" applyFill="1" applyAlignment="1">
      <alignment horizontal="right"/>
      <protection/>
    </xf>
    <xf numFmtId="49" fontId="10" fillId="0" borderId="11" xfId="46" applyNumberFormat="1" applyFont="1" applyFill="1" applyBorder="1">
      <alignment/>
      <protection/>
    </xf>
    <xf numFmtId="0" fontId="7" fillId="0" borderId="11" xfId="46" applyFont="1" applyFill="1" applyBorder="1" applyAlignment="1">
      <alignment horizontal="right" vertical="center"/>
      <protection/>
    </xf>
    <xf numFmtId="49" fontId="8" fillId="0" borderId="12" xfId="46" applyNumberFormat="1" applyFont="1" applyFill="1" applyBorder="1" applyAlignment="1">
      <alignment vertical="center"/>
      <protection/>
    </xf>
    <xf numFmtId="0" fontId="7" fillId="0" borderId="8" xfId="0" applyFont="1" applyFill="1" applyBorder="1" applyAlignment="1">
      <alignment vertical="center"/>
    </xf>
    <xf numFmtId="49" fontId="7" fillId="0" borderId="13" xfId="46" applyNumberFormat="1" applyFont="1" applyFill="1" applyBorder="1" applyAlignment="1">
      <alignment vertical="center"/>
      <protection/>
    </xf>
    <xf numFmtId="2" fontId="10" fillId="0" borderId="9" xfId="46" applyNumberFormat="1" applyFont="1" applyFill="1" applyBorder="1" applyAlignment="1">
      <alignment horizontal="center"/>
      <protection/>
    </xf>
    <xf numFmtId="2" fontId="10" fillId="0" borderId="10" xfId="46" applyNumberFormat="1" applyFont="1" applyFill="1" applyBorder="1" applyAlignment="1">
      <alignment horizontal="center"/>
      <protection/>
    </xf>
    <xf numFmtId="2" fontId="0" fillId="0" borderId="13" xfId="0" applyNumberFormat="1" applyBorder="1" applyAlignment="1">
      <alignment/>
    </xf>
    <xf numFmtId="2" fontId="12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11" xfId="46" applyFont="1" applyFill="1" applyBorder="1" applyAlignment="1">
      <alignment horizontal="center"/>
      <protection/>
    </xf>
    <xf numFmtId="1" fontId="7" fillId="0" borderId="11" xfId="46" applyNumberFormat="1" applyFont="1" applyFill="1" applyBorder="1" applyAlignment="1">
      <alignment horizont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44" fontId="0" fillId="0" borderId="8" xfId="0" applyNumberFormat="1" applyBorder="1" applyAlignment="1">
      <alignment/>
    </xf>
    <xf numFmtId="44" fontId="13" fillId="0" borderId="8" xfId="0" applyNumberFormat="1" applyFont="1" applyBorder="1" applyAlignment="1">
      <alignment/>
    </xf>
    <xf numFmtId="0" fontId="7" fillId="0" borderId="9" xfId="46" applyFont="1" applyFill="1" applyBorder="1" applyAlignment="1">
      <alignment horizontal="right"/>
      <protection/>
    </xf>
    <xf numFmtId="49" fontId="7" fillId="0" borderId="9" xfId="46" applyNumberFormat="1" applyFont="1" applyFill="1" applyBorder="1">
      <alignment/>
      <protection/>
    </xf>
    <xf numFmtId="49" fontId="7" fillId="0" borderId="9" xfId="46" applyNumberFormat="1" applyFont="1" applyFill="1" applyBorder="1" applyAlignment="1">
      <alignment horizontal="right"/>
      <protection/>
    </xf>
    <xf numFmtId="49" fontId="14" fillId="0" borderId="13" xfId="46" applyNumberFormat="1" applyFont="1" applyFill="1" applyBorder="1" applyAlignment="1">
      <alignment horizontal="right"/>
      <protection/>
    </xf>
    <xf numFmtId="49" fontId="14" fillId="0" borderId="8" xfId="46" applyNumberFormat="1" applyFont="1" applyFill="1" applyBorder="1" applyAlignment="1">
      <alignment horizontal="right"/>
      <protection/>
    </xf>
    <xf numFmtId="49" fontId="15" fillId="0" borderId="12" xfId="46" applyNumberFormat="1" applyFont="1" applyFill="1" applyBorder="1" applyAlignment="1">
      <alignment horizontal="right"/>
      <protection/>
    </xf>
    <xf numFmtId="49" fontId="16" fillId="0" borderId="12" xfId="46" applyNumberFormat="1" applyFont="1" applyFill="1" applyBorder="1" applyAlignment="1">
      <alignment horizontal="right"/>
      <protection/>
    </xf>
    <xf numFmtId="0" fontId="14" fillId="0" borderId="12" xfId="46" applyFont="1" applyFill="1" applyBorder="1" applyAlignment="1">
      <alignment horizontal="center" vertical="center"/>
      <protection/>
    </xf>
    <xf numFmtId="0" fontId="14" fillId="0" borderId="8" xfId="46" applyFont="1" applyFill="1" applyBorder="1" applyAlignment="1">
      <alignment horizontal="center" vertical="center"/>
      <protection/>
    </xf>
    <xf numFmtId="2" fontId="0" fillId="0" borderId="8" xfId="0" applyNumberForma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12" fillId="0" borderId="13" xfId="0" applyNumberFormat="1" applyFont="1" applyBorder="1" applyAlignment="1">
      <alignment/>
    </xf>
    <xf numFmtId="49" fontId="6" fillId="0" borderId="14" xfId="46" applyNumberFormat="1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olný index" xfId="36"/>
    <cellStyle name="Horný index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_VKU_para" xfId="46"/>
    <cellStyle name="normální_TA cennik 0603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5.75390625" style="21" customWidth="1"/>
    <col min="2" max="2" width="49.625" style="22" customWidth="1"/>
    <col min="3" max="3" width="13.375" style="35" bestFit="1" customWidth="1"/>
    <col min="4" max="4" width="6.25390625" style="23" bestFit="1" customWidth="1"/>
    <col min="5" max="5" width="6.375" style="23" bestFit="1" customWidth="1"/>
    <col min="6" max="6" width="9.625" style="66" bestFit="1" customWidth="1"/>
    <col min="7" max="7" width="12.875" style="46" bestFit="1" customWidth="1"/>
  </cols>
  <sheetData>
    <row r="1" spans="1:7" ht="15">
      <c r="A1" s="68" t="s">
        <v>61</v>
      </c>
      <c r="B1" s="68"/>
      <c r="C1" s="68"/>
      <c r="D1" s="68"/>
      <c r="E1" s="68"/>
      <c r="F1" s="68"/>
      <c r="G1" s="68"/>
    </row>
    <row r="2" spans="1:7" ht="12.75">
      <c r="A2" s="3" t="s">
        <v>0</v>
      </c>
      <c r="B2" s="4" t="s">
        <v>1</v>
      </c>
      <c r="C2" s="5" t="s">
        <v>13</v>
      </c>
      <c r="D2" s="5" t="s">
        <v>2</v>
      </c>
      <c r="E2" s="5" t="s">
        <v>3</v>
      </c>
      <c r="F2" s="41" t="s">
        <v>24</v>
      </c>
      <c r="G2" s="41" t="s">
        <v>24</v>
      </c>
    </row>
    <row r="3" spans="1:7" ht="12.75">
      <c r="A3" s="6"/>
      <c r="B3" s="7"/>
      <c r="C3" s="8" t="s">
        <v>14</v>
      </c>
      <c r="D3" s="8"/>
      <c r="E3" s="8" t="s">
        <v>2</v>
      </c>
      <c r="F3" s="42" t="s">
        <v>2</v>
      </c>
      <c r="G3" s="42" t="s">
        <v>25</v>
      </c>
    </row>
    <row r="4" spans="1:7" ht="14.25">
      <c r="A4" s="9"/>
      <c r="B4" s="10" t="s">
        <v>22</v>
      </c>
      <c r="C4" s="30"/>
      <c r="D4" s="11"/>
      <c r="E4" s="11"/>
      <c r="F4" s="63"/>
      <c r="G4" s="43"/>
    </row>
    <row r="5" spans="1:7" ht="12.75">
      <c r="A5" s="9"/>
      <c r="B5" s="12" t="s">
        <v>4</v>
      </c>
      <c r="C5" s="31"/>
      <c r="D5" s="11"/>
      <c r="E5" s="11"/>
      <c r="F5" s="63"/>
      <c r="G5" s="43"/>
    </row>
    <row r="6" spans="1:7" ht="12.75">
      <c r="A6" s="2"/>
      <c r="B6" s="13" t="s">
        <v>20</v>
      </c>
      <c r="C6" s="31"/>
      <c r="D6" s="11"/>
      <c r="E6" s="11"/>
      <c r="F6" s="63"/>
      <c r="G6" s="44">
        <f>SUM(G8:G18)</f>
        <v>0</v>
      </c>
    </row>
    <row r="7" spans="1:7" ht="12.75">
      <c r="A7" s="2">
        <v>1</v>
      </c>
      <c r="B7" s="14" t="s">
        <v>30</v>
      </c>
      <c r="C7" s="33"/>
      <c r="D7" s="1"/>
      <c r="E7" s="47"/>
      <c r="F7" s="63"/>
      <c r="G7" s="43"/>
    </row>
    <row r="8" spans="1:7" ht="12.75">
      <c r="A8" s="2"/>
      <c r="B8" s="14" t="s">
        <v>32</v>
      </c>
      <c r="C8" s="55"/>
      <c r="D8" s="1" t="s">
        <v>7</v>
      </c>
      <c r="E8" s="48">
        <v>560</v>
      </c>
      <c r="F8" s="62"/>
      <c r="G8" s="43">
        <f aca="true" t="shared" si="0" ref="G8:G17">E8*F8</f>
        <v>0</v>
      </c>
    </row>
    <row r="9" spans="1:7" ht="12.75">
      <c r="A9" s="2"/>
      <c r="B9" s="14" t="s">
        <v>33</v>
      </c>
      <c r="C9" s="55"/>
      <c r="D9" s="1" t="s">
        <v>7</v>
      </c>
      <c r="E9" s="48">
        <v>220</v>
      </c>
      <c r="F9" s="61"/>
      <c r="G9" s="43">
        <f t="shared" si="0"/>
        <v>0</v>
      </c>
    </row>
    <row r="10" spans="1:7" ht="12.75">
      <c r="A10" s="2"/>
      <c r="B10" s="14" t="s">
        <v>34</v>
      </c>
      <c r="C10" s="55"/>
      <c r="D10" s="1" t="s">
        <v>7</v>
      </c>
      <c r="E10" s="48">
        <v>380</v>
      </c>
      <c r="F10" s="61"/>
      <c r="G10" s="43">
        <f t="shared" si="0"/>
        <v>0</v>
      </c>
    </row>
    <row r="11" spans="1:7" ht="12.75">
      <c r="A11" s="2"/>
      <c r="B11" s="14" t="s">
        <v>35</v>
      </c>
      <c r="C11" s="55"/>
      <c r="D11" s="1" t="s">
        <v>7</v>
      </c>
      <c r="E11" s="48">
        <v>68</v>
      </c>
      <c r="F11" s="61"/>
      <c r="G11" s="43">
        <f t="shared" si="0"/>
        <v>0</v>
      </c>
    </row>
    <row r="12" spans="1:7" ht="12.75">
      <c r="A12" s="2"/>
      <c r="B12" s="14" t="s">
        <v>36</v>
      </c>
      <c r="C12" s="55"/>
      <c r="D12" s="1" t="s">
        <v>7</v>
      </c>
      <c r="E12" s="48">
        <v>76</v>
      </c>
      <c r="F12" s="61"/>
      <c r="G12" s="43">
        <f t="shared" si="0"/>
        <v>0</v>
      </c>
    </row>
    <row r="13" spans="1:7" ht="12.75">
      <c r="A13" s="2"/>
      <c r="B13" s="14" t="s">
        <v>37</v>
      </c>
      <c r="C13" s="55"/>
      <c r="D13" s="1" t="s">
        <v>7</v>
      </c>
      <c r="E13" s="48">
        <v>174</v>
      </c>
      <c r="F13" s="61"/>
      <c r="G13" s="43">
        <f>E13*F13</f>
        <v>0</v>
      </c>
    </row>
    <row r="14" spans="1:7" ht="12.75">
      <c r="A14" s="2"/>
      <c r="B14" s="14" t="s">
        <v>38</v>
      </c>
      <c r="C14" s="55"/>
      <c r="D14" s="1" t="s">
        <v>7</v>
      </c>
      <c r="E14" s="48">
        <v>160</v>
      </c>
      <c r="F14" s="61"/>
      <c r="G14" s="43">
        <f>E14*F14</f>
        <v>0</v>
      </c>
    </row>
    <row r="15" spans="1:7" ht="12.75">
      <c r="A15" s="2">
        <v>2</v>
      </c>
      <c r="B15" s="15" t="s">
        <v>64</v>
      </c>
      <c r="C15" s="56"/>
      <c r="D15" s="1" t="s">
        <v>6</v>
      </c>
      <c r="E15" s="48">
        <v>1</v>
      </c>
      <c r="F15" s="61"/>
      <c r="G15" s="43">
        <f>E15*F15</f>
        <v>0</v>
      </c>
    </row>
    <row r="16" spans="1:7" ht="12.75">
      <c r="A16" s="2">
        <v>2</v>
      </c>
      <c r="B16" s="15" t="s">
        <v>39</v>
      </c>
      <c r="C16" s="56"/>
      <c r="D16" s="1" t="s">
        <v>7</v>
      </c>
      <c r="E16" s="48">
        <f>SUM(E8:E14)</f>
        <v>1638</v>
      </c>
      <c r="F16" s="61"/>
      <c r="G16" s="43">
        <f t="shared" si="0"/>
        <v>0</v>
      </c>
    </row>
    <row r="17" spans="1:7" ht="12.75">
      <c r="A17" s="2">
        <v>3</v>
      </c>
      <c r="B17" s="15" t="s">
        <v>23</v>
      </c>
      <c r="C17" s="56"/>
      <c r="D17" s="1" t="s">
        <v>5</v>
      </c>
      <c r="E17" s="48">
        <v>92</v>
      </c>
      <c r="F17" s="61"/>
      <c r="G17" s="43">
        <f t="shared" si="0"/>
        <v>0</v>
      </c>
    </row>
    <row r="18" spans="1:7" ht="12.75">
      <c r="A18" s="29" t="s">
        <v>62</v>
      </c>
      <c r="B18" s="15" t="s">
        <v>12</v>
      </c>
      <c r="C18" s="56"/>
      <c r="D18" s="1" t="s">
        <v>11</v>
      </c>
      <c r="E18" s="47">
        <v>3.5</v>
      </c>
      <c r="F18" s="61"/>
      <c r="G18" s="43">
        <f>E18*F18/100</f>
        <v>0</v>
      </c>
    </row>
    <row r="19" spans="1:7" ht="12.75">
      <c r="A19" s="24"/>
      <c r="B19" s="17"/>
      <c r="C19" s="57"/>
      <c r="D19" s="18"/>
      <c r="E19" s="18"/>
      <c r="F19" s="63"/>
      <c r="G19" s="43"/>
    </row>
    <row r="20" spans="1:7" ht="12.75">
      <c r="A20" s="2"/>
      <c r="B20" s="13" t="s">
        <v>21</v>
      </c>
      <c r="C20" s="58"/>
      <c r="D20" s="11"/>
      <c r="E20" s="11"/>
      <c r="F20" s="63"/>
      <c r="G20" s="44">
        <f>SUM(G22:G31)</f>
        <v>0</v>
      </c>
    </row>
    <row r="21" spans="1:7" ht="12.75">
      <c r="A21" s="2">
        <v>5</v>
      </c>
      <c r="B21" s="14" t="s">
        <v>19</v>
      </c>
      <c r="C21" s="55"/>
      <c r="D21" s="1"/>
      <c r="E21" s="47"/>
      <c r="F21" s="63"/>
      <c r="G21" s="43"/>
    </row>
    <row r="22" spans="1:7" ht="12.75">
      <c r="A22" s="2"/>
      <c r="B22" s="14" t="s">
        <v>40</v>
      </c>
      <c r="C22" s="55"/>
      <c r="D22" s="1" t="s">
        <v>7</v>
      </c>
      <c r="E22" s="48">
        <f aca="true" t="shared" si="1" ref="E22:E28">E8*1.1</f>
        <v>616</v>
      </c>
      <c r="F22" s="61"/>
      <c r="G22" s="43">
        <f aca="true" t="shared" si="2" ref="G22:G28">E22*F22</f>
        <v>0</v>
      </c>
    </row>
    <row r="23" spans="1:7" ht="12.75">
      <c r="A23" s="2"/>
      <c r="B23" s="14" t="s">
        <v>41</v>
      </c>
      <c r="C23" s="55"/>
      <c r="D23" s="1" t="s">
        <v>7</v>
      </c>
      <c r="E23" s="48">
        <f t="shared" si="1"/>
        <v>242.00000000000003</v>
      </c>
      <c r="F23" s="61"/>
      <c r="G23" s="43">
        <f t="shared" si="2"/>
        <v>0</v>
      </c>
    </row>
    <row r="24" spans="1:7" ht="12.75">
      <c r="A24" s="2"/>
      <c r="B24" s="14" t="s">
        <v>42</v>
      </c>
      <c r="C24" s="55"/>
      <c r="D24" s="1" t="s">
        <v>7</v>
      </c>
      <c r="E24" s="48">
        <f t="shared" si="1"/>
        <v>418.00000000000006</v>
      </c>
      <c r="F24" s="61"/>
      <c r="G24" s="43">
        <f t="shared" si="2"/>
        <v>0</v>
      </c>
    </row>
    <row r="25" spans="1:7" ht="12.75">
      <c r="A25" s="2"/>
      <c r="B25" s="14" t="s">
        <v>43</v>
      </c>
      <c r="C25" s="55"/>
      <c r="D25" s="1" t="s">
        <v>7</v>
      </c>
      <c r="E25" s="48">
        <f t="shared" si="1"/>
        <v>74.80000000000001</v>
      </c>
      <c r="F25" s="61"/>
      <c r="G25" s="43">
        <f t="shared" si="2"/>
        <v>0</v>
      </c>
    </row>
    <row r="26" spans="1:7" ht="12.75">
      <c r="A26" s="2"/>
      <c r="B26" s="14" t="s">
        <v>44</v>
      </c>
      <c r="C26" s="55"/>
      <c r="D26" s="1" t="s">
        <v>7</v>
      </c>
      <c r="E26" s="48">
        <f t="shared" si="1"/>
        <v>83.60000000000001</v>
      </c>
      <c r="F26" s="61"/>
      <c r="G26" s="43">
        <f t="shared" si="2"/>
        <v>0</v>
      </c>
    </row>
    <row r="27" spans="1:7" ht="12.75">
      <c r="A27" s="2"/>
      <c r="B27" s="14" t="s">
        <v>45</v>
      </c>
      <c r="C27" s="55"/>
      <c r="D27" s="1" t="s">
        <v>7</v>
      </c>
      <c r="E27" s="48">
        <f t="shared" si="1"/>
        <v>191.4</v>
      </c>
      <c r="F27" s="61"/>
      <c r="G27" s="43">
        <f t="shared" si="2"/>
        <v>0</v>
      </c>
    </row>
    <row r="28" spans="1:7" ht="12.75">
      <c r="A28" s="2"/>
      <c r="B28" s="14" t="s">
        <v>46</v>
      </c>
      <c r="C28" s="55"/>
      <c r="D28" s="1" t="s">
        <v>7</v>
      </c>
      <c r="E28" s="48">
        <f t="shared" si="1"/>
        <v>176</v>
      </c>
      <c r="F28" s="61"/>
      <c r="G28" s="43">
        <f t="shared" si="2"/>
        <v>0</v>
      </c>
    </row>
    <row r="29" spans="1:7" ht="12.75">
      <c r="A29" s="2">
        <v>6</v>
      </c>
      <c r="B29" s="14" t="s">
        <v>15</v>
      </c>
      <c r="C29" s="56"/>
      <c r="D29" s="1" t="s">
        <v>17</v>
      </c>
      <c r="E29" s="47">
        <v>5</v>
      </c>
      <c r="F29" s="61"/>
      <c r="G29" s="43">
        <f>E29*F29</f>
        <v>0</v>
      </c>
    </row>
    <row r="30" spans="1:7" ht="12.75">
      <c r="A30" s="2">
        <v>7</v>
      </c>
      <c r="B30" s="14" t="s">
        <v>16</v>
      </c>
      <c r="C30" s="56"/>
      <c r="D30" s="1" t="s">
        <v>5</v>
      </c>
      <c r="E30" s="47">
        <v>6500</v>
      </c>
      <c r="F30" s="61"/>
      <c r="G30" s="43">
        <f>E30*F30</f>
        <v>0</v>
      </c>
    </row>
    <row r="31" spans="1:7" ht="12.75">
      <c r="A31" s="29" t="s">
        <v>63</v>
      </c>
      <c r="B31" s="15" t="s">
        <v>12</v>
      </c>
      <c r="C31" s="56"/>
      <c r="D31" s="1" t="s">
        <v>11</v>
      </c>
      <c r="E31" s="47">
        <v>3.5</v>
      </c>
      <c r="F31" s="61"/>
      <c r="G31" s="43">
        <f>E31*F31/100</f>
        <v>0</v>
      </c>
    </row>
    <row r="32" spans="1:7" ht="14.25">
      <c r="A32" s="37"/>
      <c r="B32" s="38"/>
      <c r="C32" s="59"/>
      <c r="D32" s="27"/>
      <c r="E32" s="27"/>
      <c r="F32" s="64"/>
      <c r="G32" s="45"/>
    </row>
    <row r="33" spans="1:7" ht="12.75">
      <c r="A33" s="25"/>
      <c r="B33" s="26" t="s">
        <v>47</v>
      </c>
      <c r="C33" s="59"/>
      <c r="D33" s="27"/>
      <c r="E33" s="27"/>
      <c r="F33" s="64"/>
      <c r="G33" s="44">
        <f>SUM(G35:G42)</f>
        <v>0</v>
      </c>
    </row>
    <row r="34" spans="1:7" ht="12.75">
      <c r="A34" s="25">
        <v>9</v>
      </c>
      <c r="B34" s="39" t="s">
        <v>48</v>
      </c>
      <c r="C34" s="59"/>
      <c r="D34" s="27"/>
      <c r="E34" s="27"/>
      <c r="F34" s="64"/>
      <c r="G34" s="67"/>
    </row>
    <row r="35" spans="1:7" ht="12.75">
      <c r="A35" s="25"/>
      <c r="B35" s="39" t="s">
        <v>49</v>
      </c>
      <c r="C35" s="60"/>
      <c r="D35" s="28" t="s">
        <v>5</v>
      </c>
      <c r="E35" s="49">
        <v>46</v>
      </c>
      <c r="F35" s="61"/>
      <c r="G35" s="43">
        <f aca="true" t="shared" si="3" ref="G35:G41">E35*F35</f>
        <v>0</v>
      </c>
    </row>
    <row r="36" spans="1:7" ht="12.75">
      <c r="A36" s="25"/>
      <c r="B36" s="39" t="s">
        <v>50</v>
      </c>
      <c r="C36" s="60"/>
      <c r="D36" s="28" t="s">
        <v>5</v>
      </c>
      <c r="E36" s="49">
        <v>17</v>
      </c>
      <c r="F36" s="61"/>
      <c r="G36" s="43">
        <f t="shared" si="3"/>
        <v>0</v>
      </c>
    </row>
    <row r="37" spans="1:7" ht="12.75">
      <c r="A37" s="25"/>
      <c r="B37" s="39" t="s">
        <v>51</v>
      </c>
      <c r="C37" s="60"/>
      <c r="D37" s="28" t="s">
        <v>5</v>
      </c>
      <c r="E37" s="49">
        <v>28</v>
      </c>
      <c r="F37" s="61"/>
      <c r="G37" s="43">
        <f t="shared" si="3"/>
        <v>0</v>
      </c>
    </row>
    <row r="38" spans="1:7" ht="12.75">
      <c r="A38" s="25"/>
      <c r="B38" s="39" t="s">
        <v>31</v>
      </c>
      <c r="C38" s="60"/>
      <c r="D38" s="28" t="s">
        <v>5</v>
      </c>
      <c r="E38" s="49">
        <v>1</v>
      </c>
      <c r="F38" s="61"/>
      <c r="G38" s="43">
        <f t="shared" si="3"/>
        <v>0</v>
      </c>
    </row>
    <row r="39" spans="1:7" ht="12.75">
      <c r="A39" s="2">
        <v>10</v>
      </c>
      <c r="B39" s="14" t="s">
        <v>52</v>
      </c>
      <c r="C39" s="29" t="s">
        <v>53</v>
      </c>
      <c r="D39" s="1" t="s">
        <v>5</v>
      </c>
      <c r="E39" s="47">
        <v>38</v>
      </c>
      <c r="F39" s="61"/>
      <c r="G39" s="43">
        <f t="shared" si="3"/>
        <v>0</v>
      </c>
    </row>
    <row r="40" spans="1:7" ht="12.75">
      <c r="A40" s="2">
        <v>11</v>
      </c>
      <c r="B40" s="14" t="s">
        <v>54</v>
      </c>
      <c r="C40" s="29" t="s">
        <v>55</v>
      </c>
      <c r="D40" s="1" t="s">
        <v>5</v>
      </c>
      <c r="E40" s="47">
        <v>7</v>
      </c>
      <c r="F40" s="61"/>
      <c r="G40" s="43">
        <f t="shared" si="3"/>
        <v>0</v>
      </c>
    </row>
    <row r="41" spans="1:7" ht="12.75">
      <c r="A41" s="2">
        <v>12</v>
      </c>
      <c r="B41" s="14" t="s">
        <v>60</v>
      </c>
      <c r="C41" s="29"/>
      <c r="D41" s="1" t="s">
        <v>5</v>
      </c>
      <c r="E41" s="47">
        <v>45</v>
      </c>
      <c r="F41" s="61"/>
      <c r="G41" s="43">
        <f t="shared" si="3"/>
        <v>0</v>
      </c>
    </row>
    <row r="42" spans="1:7" ht="12.75">
      <c r="A42" s="25">
        <v>13</v>
      </c>
      <c r="B42" s="40" t="s">
        <v>12</v>
      </c>
      <c r="C42" s="60"/>
      <c r="D42" s="28" t="s">
        <v>11</v>
      </c>
      <c r="E42" s="49">
        <v>3.5</v>
      </c>
      <c r="F42" s="61"/>
      <c r="G42" s="43">
        <f>E42*F42/100</f>
        <v>0</v>
      </c>
    </row>
    <row r="43" spans="1:7" ht="12.75">
      <c r="A43" s="24"/>
      <c r="B43" s="17"/>
      <c r="C43" s="32"/>
      <c r="D43" s="18"/>
      <c r="E43" s="18"/>
      <c r="F43" s="63"/>
      <c r="G43" s="43"/>
    </row>
    <row r="44" spans="1:7" ht="12.75">
      <c r="A44" s="9"/>
      <c r="B44" s="12" t="s">
        <v>8</v>
      </c>
      <c r="C44" s="31"/>
      <c r="D44" s="11"/>
      <c r="E44" s="11"/>
      <c r="F44" s="65"/>
      <c r="G44" s="44">
        <f>SUM(G45:G51)</f>
        <v>0</v>
      </c>
    </row>
    <row r="45" spans="1:7" ht="12.75">
      <c r="A45" s="2">
        <v>1</v>
      </c>
      <c r="B45" s="15" t="s">
        <v>20</v>
      </c>
      <c r="C45" s="29"/>
      <c r="D45" s="1" t="s">
        <v>6</v>
      </c>
      <c r="E45" s="47">
        <v>1</v>
      </c>
      <c r="F45" s="61"/>
      <c r="G45" s="43">
        <f aca="true" t="shared" si="4" ref="G45:G51">E45*F45</f>
        <v>0</v>
      </c>
    </row>
    <row r="46" spans="1:7" ht="12.75">
      <c r="A46" s="2">
        <v>2</v>
      </c>
      <c r="B46" s="15" t="s">
        <v>21</v>
      </c>
      <c r="C46" s="29"/>
      <c r="D46" s="1" t="s">
        <v>6</v>
      </c>
      <c r="E46" s="47">
        <v>1</v>
      </c>
      <c r="F46" s="61"/>
      <c r="G46" s="43">
        <f t="shared" si="4"/>
        <v>0</v>
      </c>
    </row>
    <row r="47" spans="1:7" ht="12.75">
      <c r="A47" s="2">
        <v>3</v>
      </c>
      <c r="B47" s="15" t="s">
        <v>56</v>
      </c>
      <c r="C47" s="29"/>
      <c r="D47" s="1" t="s">
        <v>6</v>
      </c>
      <c r="E47" s="47">
        <v>1</v>
      </c>
      <c r="F47" s="61"/>
      <c r="G47" s="43">
        <f t="shared" si="4"/>
        <v>0</v>
      </c>
    </row>
    <row r="48" spans="1:7" ht="12.75">
      <c r="A48" s="2">
        <v>4</v>
      </c>
      <c r="B48" s="15" t="s">
        <v>65</v>
      </c>
      <c r="C48" s="29"/>
      <c r="D48" s="1" t="s">
        <v>6</v>
      </c>
      <c r="E48" s="47">
        <v>1</v>
      </c>
      <c r="F48" s="61"/>
      <c r="G48" s="43">
        <f t="shared" si="4"/>
        <v>0</v>
      </c>
    </row>
    <row r="49" spans="1:7" ht="12.75">
      <c r="A49" s="2">
        <v>5</v>
      </c>
      <c r="B49" s="15" t="s">
        <v>66</v>
      </c>
      <c r="C49" s="29"/>
      <c r="D49" s="1" t="s">
        <v>6</v>
      </c>
      <c r="E49" s="47">
        <v>1</v>
      </c>
      <c r="F49" s="61"/>
      <c r="G49" s="43">
        <f t="shared" si="4"/>
        <v>0</v>
      </c>
    </row>
    <row r="50" spans="1:7" ht="12.75">
      <c r="A50" s="2">
        <v>6</v>
      </c>
      <c r="B50" s="15" t="s">
        <v>67</v>
      </c>
      <c r="C50" s="29"/>
      <c r="D50" s="1" t="s">
        <v>6</v>
      </c>
      <c r="E50" s="47">
        <v>1</v>
      </c>
      <c r="F50" s="61"/>
      <c r="G50" s="43">
        <f t="shared" si="4"/>
        <v>0</v>
      </c>
    </row>
    <row r="51" spans="1:7" ht="12.75">
      <c r="A51" s="2">
        <v>7</v>
      </c>
      <c r="B51" s="15" t="s">
        <v>68</v>
      </c>
      <c r="C51" s="29"/>
      <c r="D51" s="1" t="s">
        <v>6</v>
      </c>
      <c r="E51" s="47">
        <v>1</v>
      </c>
      <c r="F51" s="61"/>
      <c r="G51" s="43">
        <f t="shared" si="4"/>
        <v>0</v>
      </c>
    </row>
    <row r="52" spans="1:7" ht="12.75">
      <c r="A52" s="24"/>
      <c r="B52" s="17"/>
      <c r="C52" s="32"/>
      <c r="D52" s="18"/>
      <c r="E52" s="19"/>
      <c r="F52" s="63"/>
      <c r="G52" s="43"/>
    </row>
    <row r="53" spans="1:7" ht="12.75">
      <c r="A53" s="9"/>
      <c r="B53" s="12" t="s">
        <v>26</v>
      </c>
      <c r="C53" s="31"/>
      <c r="D53" s="11"/>
      <c r="E53" s="16"/>
      <c r="F53" s="63"/>
      <c r="G53" s="44">
        <f>SUM(G54:G58)</f>
        <v>0</v>
      </c>
    </row>
    <row r="54" spans="1:7" ht="12.75">
      <c r="A54" s="2">
        <v>1</v>
      </c>
      <c r="B54" s="15" t="s">
        <v>57</v>
      </c>
      <c r="C54" s="29"/>
      <c r="D54" s="1" t="s">
        <v>7</v>
      </c>
      <c r="E54" s="1">
        <v>1400</v>
      </c>
      <c r="F54" s="61"/>
      <c r="G54" s="43">
        <f>E54*F54</f>
        <v>0</v>
      </c>
    </row>
    <row r="55" spans="1:7" ht="12.75">
      <c r="A55" s="2">
        <v>2</v>
      </c>
      <c r="B55" s="15" t="s">
        <v>59</v>
      </c>
      <c r="C55" s="29"/>
      <c r="D55" s="1" t="s">
        <v>5</v>
      </c>
      <c r="E55" s="1">
        <v>94</v>
      </c>
      <c r="F55" s="61"/>
      <c r="G55" s="43">
        <f>E55*F55</f>
        <v>0</v>
      </c>
    </row>
    <row r="56" spans="1:7" ht="12.75">
      <c r="A56" s="2">
        <v>3</v>
      </c>
      <c r="B56" s="15" t="s">
        <v>58</v>
      </c>
      <c r="C56" s="29"/>
      <c r="D56" s="1" t="s">
        <v>7</v>
      </c>
      <c r="E56" s="1">
        <v>1400</v>
      </c>
      <c r="F56" s="61"/>
      <c r="G56" s="43">
        <f>E56*F56</f>
        <v>0</v>
      </c>
    </row>
    <row r="57" spans="1:7" ht="12.75">
      <c r="A57" s="2">
        <v>4</v>
      </c>
      <c r="B57" s="15" t="s">
        <v>27</v>
      </c>
      <c r="C57" s="29"/>
      <c r="D57" s="1" t="s">
        <v>29</v>
      </c>
      <c r="E57" s="1">
        <v>3.5</v>
      </c>
      <c r="F57" s="61"/>
      <c r="G57" s="43">
        <f>E57*F57</f>
        <v>0</v>
      </c>
    </row>
    <row r="58" spans="1:7" ht="12.75">
      <c r="A58" s="52">
        <v>5</v>
      </c>
      <c r="B58" s="53" t="s">
        <v>28</v>
      </c>
      <c r="C58" s="54"/>
      <c r="D58" s="1" t="s">
        <v>29</v>
      </c>
      <c r="E58" s="1">
        <v>3.5</v>
      </c>
      <c r="F58" s="61"/>
      <c r="G58" s="43">
        <f>E58*F58</f>
        <v>0</v>
      </c>
    </row>
    <row r="59" spans="1:7" ht="12.75">
      <c r="A59" s="2"/>
      <c r="B59" s="20"/>
      <c r="C59" s="34"/>
      <c r="D59" s="11"/>
      <c r="E59" s="16"/>
      <c r="F59" s="63"/>
      <c r="G59" s="43"/>
    </row>
    <row r="60" spans="1:7" ht="12.75">
      <c r="A60" s="2"/>
      <c r="B60" s="36" t="s">
        <v>9</v>
      </c>
      <c r="C60" s="34"/>
      <c r="D60" s="11"/>
      <c r="E60" s="11"/>
      <c r="F60" s="63"/>
      <c r="G60" s="50">
        <f>SUM(G53,G44,G33,G20,G6)</f>
        <v>0</v>
      </c>
    </row>
    <row r="61" spans="1:7" ht="12.75">
      <c r="A61" s="2"/>
      <c r="B61" s="20" t="s">
        <v>18</v>
      </c>
      <c r="C61" s="34"/>
      <c r="D61" s="11"/>
      <c r="E61" s="11"/>
      <c r="F61" s="63"/>
      <c r="G61" s="50">
        <f>0.2*G60</f>
        <v>0</v>
      </c>
    </row>
    <row r="62" spans="1:7" ht="12.75">
      <c r="A62" s="2"/>
      <c r="B62" s="36" t="s">
        <v>10</v>
      </c>
      <c r="C62" s="34"/>
      <c r="D62" s="11"/>
      <c r="E62" s="11"/>
      <c r="F62" s="63"/>
      <c r="G62" s="51">
        <f>SUM(G60:G61)</f>
        <v>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TermoCom,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Vrchovský</dc:creator>
  <cp:keywords/>
  <dc:description/>
  <cp:lastModifiedBy>Andrea Brezová</cp:lastModifiedBy>
  <cp:lastPrinted>2018-09-13T12:15:33Z</cp:lastPrinted>
  <dcterms:created xsi:type="dcterms:W3CDTF">2006-05-09T08:43:42Z</dcterms:created>
  <dcterms:modified xsi:type="dcterms:W3CDTF">2022-09-06T08:54:38Z</dcterms:modified>
  <cp:category/>
  <cp:version/>
  <cp:contentType/>
  <cp:contentStatus/>
</cp:coreProperties>
</file>