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19\02. Oddelenie VO\01. Prebiehajúce\02. Danka\2. Antiinfektíva pre potreby VÚSCH, a.s\06. SP + prílohy\SP\"/>
    </mc:Choice>
  </mc:AlternateContent>
  <bookViews>
    <workbookView xWindow="0" yWindow="0" windowWidth="28800" windowHeight="12585" tabRatio="951"/>
  </bookViews>
  <sheets>
    <sheet name="Príloha č. 1" sheetId="4" r:id="rId1"/>
    <sheet name="Príloha č. 2" sheetId="5" r:id="rId2"/>
    <sheet name="Príloha č. 3" sheetId="18" r:id="rId3"/>
    <sheet name="Príloha č. 4 - časť 1" sheetId="34" r:id="rId4"/>
    <sheet name="Príloha č. 5 - časť 1" sheetId="19" r:id="rId5"/>
    <sheet name="Príloha č. 6 - časť 1" sheetId="199" r:id="rId6"/>
    <sheet name="Príloha č. 4 - časť 2" sheetId="44" r:id="rId7"/>
    <sheet name="Príloha č. 5 - časť 2" sheetId="45" r:id="rId8"/>
    <sheet name="Príloha č. 6 - časť 2" sheetId="200" r:id="rId9"/>
    <sheet name="Príloha č. 4 - časť 3" sheetId="47" r:id="rId10"/>
    <sheet name="Príloha č. 5 - časť 3" sheetId="48" r:id="rId11"/>
    <sheet name="Príloha č. 6 - časť 3" sheetId="201" r:id="rId12"/>
    <sheet name="Príloha č. 4 - časť 4" sheetId="53" r:id="rId13"/>
    <sheet name="Príloha č. 5 - časť 4" sheetId="54" r:id="rId14"/>
    <sheet name="Príloha č. 6 - časť 4" sheetId="202" r:id="rId15"/>
    <sheet name="Príloha č. 4 - časť 5" sheetId="56" r:id="rId16"/>
    <sheet name="Príloha č. 5 - časť 5" sheetId="57" r:id="rId17"/>
    <sheet name="Príloha č. 6 - časť 5" sheetId="203" r:id="rId18"/>
    <sheet name="Príloha č. 4 - časť 6" sheetId="59" r:id="rId19"/>
    <sheet name="Príloha č. 5 - časť 6" sheetId="60" r:id="rId20"/>
    <sheet name="Príloha č. 6 - časť 6" sheetId="204" r:id="rId21"/>
    <sheet name="Príloha č. 4 - časť 7" sheetId="62" r:id="rId22"/>
    <sheet name="Príloha č. 5 - časť 7" sheetId="63" r:id="rId23"/>
    <sheet name="Príloha č. 6 - časť 7" sheetId="205" r:id="rId24"/>
    <sheet name="Príloha č. 4 - časť 8" sheetId="65" r:id="rId25"/>
    <sheet name="Príloha č. 5 - časť 8" sheetId="66" r:id="rId26"/>
    <sheet name="Príloha č. 6 - časť 8" sheetId="206" r:id="rId27"/>
    <sheet name="Príloha č. 4 - časť 9" sheetId="113" r:id="rId28"/>
    <sheet name="Príloha č. 5 - časť 9" sheetId="69" r:id="rId29"/>
    <sheet name="Príloha č. 6 - časť 9" sheetId="207" r:id="rId30"/>
    <sheet name="Príloha č. 4 - časť 10" sheetId="68" r:id="rId31"/>
    <sheet name="Príloha č. 5 - časť 10" sheetId="77" r:id="rId32"/>
    <sheet name="Príloha č. 6 - časť 10" sheetId="208" r:id="rId33"/>
    <sheet name="Príloha č. 4 - časť 11" sheetId="114" r:id="rId34"/>
    <sheet name="Príloha č. 5 - časť 11" sheetId="78" r:id="rId35"/>
    <sheet name="Príloha č. 6 - časť 11" sheetId="209" r:id="rId36"/>
    <sheet name="Príloha č. 4 - časť 12" sheetId="115" r:id="rId37"/>
    <sheet name="Príloha č. 5 - časť 12" sheetId="79" r:id="rId38"/>
    <sheet name="Príloha č. 6 - časť 12" sheetId="210" r:id="rId39"/>
    <sheet name="Príloha č. 4 - časť 13" sheetId="116" r:id="rId40"/>
    <sheet name="Príloha č. 5 - časť 13" sheetId="80" r:id="rId41"/>
    <sheet name="Príloha č. 6 - časť 13" sheetId="211" r:id="rId42"/>
    <sheet name="Príloha č. 4 - časť 14" sheetId="117" r:id="rId43"/>
    <sheet name="Príloha č. 5 - časť 14" sheetId="81" r:id="rId44"/>
    <sheet name="Príloha č. 6 - časť 14" sheetId="212" r:id="rId45"/>
    <sheet name="Príloha č. 4 - časť 15" sheetId="118" r:id="rId46"/>
    <sheet name="Príloha č. 5 - časť 15" sheetId="82" r:id="rId47"/>
    <sheet name="Príloha č. 6 - časť 15" sheetId="213" r:id="rId48"/>
    <sheet name="Príloha č. 4 - časť 16" sheetId="119" r:id="rId49"/>
    <sheet name="Príloha č. 5 - časť 16" sheetId="83" r:id="rId50"/>
    <sheet name="Príloha č. 6 - časť 16" sheetId="214" r:id="rId51"/>
    <sheet name="Príloha č. 4 - časť 17" sheetId="120" r:id="rId52"/>
    <sheet name="Príloha č. 5 - časť 17" sheetId="84" r:id="rId53"/>
    <sheet name="Príloha č. 6 - časť 17" sheetId="215" r:id="rId54"/>
    <sheet name="Príloha č. 4 - časť 18" sheetId="121" r:id="rId55"/>
    <sheet name="Príloha č. 5 - časť 18" sheetId="85" r:id="rId56"/>
    <sheet name="Príloha č. 6 - časť 18" sheetId="216" r:id="rId57"/>
    <sheet name="Príloha č. 4 - časť 19" sheetId="122" r:id="rId58"/>
    <sheet name="Príloha č. 5 - časť 19" sheetId="86" r:id="rId59"/>
    <sheet name="Príloha č. 6 - časť 19" sheetId="217" r:id="rId60"/>
    <sheet name="Príloha č. 4 - časť 20" sheetId="123" r:id="rId61"/>
    <sheet name="Príloha č. 5 - časť 20" sheetId="87" r:id="rId62"/>
    <sheet name="Príloha č. 6 - časť 20" sheetId="218" r:id="rId63"/>
    <sheet name="Príloha č. 4 - časť 21" sheetId="124" r:id="rId64"/>
    <sheet name="Príloha č. 5 - časť 21" sheetId="88" r:id="rId65"/>
    <sheet name="Príloha č. 6 - časť 21" sheetId="219" r:id="rId66"/>
    <sheet name="Príloha č. 4 - časť 22" sheetId="125" r:id="rId67"/>
    <sheet name="Príloha č. 5 - časť 22" sheetId="89" r:id="rId68"/>
    <sheet name="Príloha č. 6 - časť 22" sheetId="220" r:id="rId69"/>
    <sheet name="Príloha č. 4 - časť 23" sheetId="126" r:id="rId70"/>
    <sheet name="Príloha č. 5 - časť 23" sheetId="90" r:id="rId71"/>
    <sheet name="Príloha č. 6 - časť 23" sheetId="221" r:id="rId72"/>
    <sheet name="Príloha č. 4 - časť 24" sheetId="127" r:id="rId73"/>
    <sheet name="Príloha č. 5 - časť 24" sheetId="91" r:id="rId74"/>
    <sheet name="Príloha č. 6 - časť 24" sheetId="222" r:id="rId75"/>
    <sheet name="Príloha č. 4 - časť 25" sheetId="128" r:id="rId76"/>
    <sheet name="Príloha č. 5 - časť 25" sheetId="92" r:id="rId77"/>
    <sheet name="Príloha č. 6 - časť 25" sheetId="223" r:id="rId78"/>
    <sheet name="Príloha č. 4 - časť 26" sheetId="129" r:id="rId79"/>
    <sheet name="Príloha č. 5 - časť 26" sheetId="93" r:id="rId80"/>
    <sheet name="Príloha č. 6 - časť 26" sheetId="224" r:id="rId81"/>
    <sheet name="Príloha č. 4 - časť 27" sheetId="130" r:id="rId82"/>
    <sheet name="Príloha č. 5 - časť 27" sheetId="94" r:id="rId83"/>
    <sheet name="Príloha č. 6 - časť 27" sheetId="225" r:id="rId84"/>
    <sheet name="Príloha č. 4 - časť 28" sheetId="131" r:id="rId85"/>
    <sheet name="Príloha č. 5 - časť 28" sheetId="95" r:id="rId86"/>
    <sheet name="Príloha č. 6 - časť 28" sheetId="226" r:id="rId87"/>
    <sheet name="Príloha č. 4 - časť 29" sheetId="133" r:id="rId88"/>
    <sheet name="Príloha č. 5 - časť 29" sheetId="97" r:id="rId89"/>
    <sheet name="Príloha č. 6 - časť 29" sheetId="227" r:id="rId90"/>
    <sheet name="Príloha č. 4 - časť 30" sheetId="134" r:id="rId91"/>
    <sheet name="Príloha č. 5 - časť 30" sheetId="98" r:id="rId92"/>
    <sheet name="Príloha č. 6 - časť 30" sheetId="228" r:id="rId93"/>
    <sheet name="Príloha č. 4 - časť 31" sheetId="135" r:id="rId94"/>
    <sheet name="Príloha č. 5 - časť 31" sheetId="99" r:id="rId95"/>
    <sheet name="Príloha č. 6 - časť 31" sheetId="229" r:id="rId96"/>
    <sheet name="Príloha č. 4 - časť 32" sheetId="136" r:id="rId97"/>
    <sheet name="Príloha č. 5 - časť 32" sheetId="100" r:id="rId98"/>
    <sheet name="Príloha č. 6 - časť 32" sheetId="230" r:id="rId99"/>
    <sheet name="Príloha č. 4 - časť 33" sheetId="137" r:id="rId100"/>
    <sheet name="Príloha č. 5 - časť 33" sheetId="101" r:id="rId101"/>
    <sheet name="Príloha č. 6 - časť 33" sheetId="231" r:id="rId102"/>
    <sheet name="Príloha č. 4 - časť 34" sheetId="138" r:id="rId103"/>
    <sheet name="Príloha č. 5 - časť 34" sheetId="102" r:id="rId104"/>
    <sheet name="Príloha č. 6 - časť 34" sheetId="232" r:id="rId105"/>
    <sheet name="Príloha č. 4 - časť 35" sheetId="139" r:id="rId106"/>
    <sheet name="Príloha č. 5 - časť 35" sheetId="103" r:id="rId107"/>
    <sheet name="Príloha č. 6 - časť 35" sheetId="233" r:id="rId108"/>
    <sheet name="Príloha č. 4 - časť 36" sheetId="141" r:id="rId109"/>
    <sheet name="Príloha č. 5 - časť 36" sheetId="104" r:id="rId110"/>
    <sheet name="Príloha č. 6 - časť 36" sheetId="234" r:id="rId111"/>
    <sheet name="Príloha č. 4 - časť 37" sheetId="143" r:id="rId112"/>
    <sheet name="Príloha č. 5 - časť 37" sheetId="106" r:id="rId113"/>
    <sheet name="Príloha č. 6 - časť 37" sheetId="235" r:id="rId114"/>
    <sheet name="Príloha č. 4 - časť 38" sheetId="144" r:id="rId115"/>
    <sheet name="Príloha č. 5 - časť 38" sheetId="107" r:id="rId116"/>
    <sheet name="Príloha č. 6 - časť 38" sheetId="236" r:id="rId117"/>
    <sheet name="Príloha č. 4 - časť 39" sheetId="145" r:id="rId118"/>
    <sheet name="Príloha č. 5 - časť 39" sheetId="108" r:id="rId119"/>
    <sheet name="Príloha č. 6 - časť 39" sheetId="237" r:id="rId120"/>
    <sheet name="Príloha č. 4 - časť 40" sheetId="146" r:id="rId121"/>
    <sheet name="Príloha č. 5 - časť 40" sheetId="109" r:id="rId122"/>
    <sheet name="Príloha č. 6 - časť 40" sheetId="238" r:id="rId123"/>
    <sheet name="Príloha č. 4 - časť 41" sheetId="147" r:id="rId124"/>
    <sheet name="Príloha č. 5 - časť 41" sheetId="110" r:id="rId125"/>
    <sheet name="Príloha č. 6 - časť 41" sheetId="239" r:id="rId126"/>
    <sheet name="Príloha č. 4 - časť 42" sheetId="148" r:id="rId127"/>
    <sheet name="Príloha č. 5 - časť 42" sheetId="111" r:id="rId128"/>
    <sheet name="Príloha č. 6 - časť 42" sheetId="240" r:id="rId129"/>
    <sheet name="Príloha č. 4 - časť 43" sheetId="149" r:id="rId130"/>
    <sheet name="Príloha č. 5 - časť 43" sheetId="112" r:id="rId131"/>
    <sheet name="Príloha č. 6 - časť 43" sheetId="241" r:id="rId132"/>
    <sheet name="Príloha č. 4 - časť 44" sheetId="187" r:id="rId133"/>
    <sheet name="Príloha č. 5 - časť 44" sheetId="188" r:id="rId134"/>
    <sheet name="Príloha č. 6 - časť 44" sheetId="242" r:id="rId135"/>
    <sheet name="Príloha č. 4 - časť 45" sheetId="190" r:id="rId136"/>
    <sheet name="Príloha č. 5 - časť 45" sheetId="191" r:id="rId137"/>
    <sheet name="Príloha č. 6 - časť 45" sheetId="244" r:id="rId138"/>
    <sheet name="Príloha č. 4 - časť 46" sheetId="193" r:id="rId139"/>
    <sheet name="Príloha č. 5 - časť 46" sheetId="194" r:id="rId140"/>
    <sheet name="Príloha č. 6 - časť 46" sheetId="243" r:id="rId141"/>
    <sheet name="Príloha č. 4 - časť 47" sheetId="196" r:id="rId142"/>
    <sheet name="Príloha č. 5 - časť 47" sheetId="197" r:id="rId143"/>
    <sheet name="Príloha č. 6 - časť 47" sheetId="245" r:id="rId144"/>
    <sheet name="Príloha č. 7" sheetId="246" r:id="rId145"/>
    <sheet name="Príloha č. 8" sheetId="43" r:id="rId146"/>
  </sheets>
  <definedNames>
    <definedName name="_xlnm.Print_Area" localSheetId="0">'Príloha č. 1'!$A$1:$D$32</definedName>
    <definedName name="_xlnm.Print_Area" localSheetId="1">'Príloha č. 2'!$A$1:$D$26</definedName>
    <definedName name="_xlnm.Print_Area" localSheetId="3">'Príloha č. 4 - časť 1'!$A$1:$E$32</definedName>
    <definedName name="_xlnm.Print_Area" localSheetId="30">'Príloha č. 4 - časť 10'!$A$1:$E$31</definedName>
    <definedName name="_xlnm.Print_Area" localSheetId="33">'Príloha č. 4 - časť 11'!$A$1:$E$32</definedName>
    <definedName name="_xlnm.Print_Area" localSheetId="36">'Príloha č. 4 - časť 12'!$A$1:$E$30</definedName>
    <definedName name="_xlnm.Print_Area" localSheetId="39">'Príloha č. 4 - časť 13'!$A$1:$E$31</definedName>
    <definedName name="_xlnm.Print_Area" localSheetId="42">'Príloha č. 4 - časť 14'!$A$1:$E$32</definedName>
    <definedName name="_xlnm.Print_Area" localSheetId="45">'Príloha č. 4 - časť 15'!$A$1:$E$32</definedName>
    <definedName name="_xlnm.Print_Area" localSheetId="48">'Príloha č. 4 - časť 16'!$A$1:$E$32</definedName>
    <definedName name="_xlnm.Print_Area" localSheetId="51">'Príloha č. 4 - časť 17'!$A$1:$E$32</definedName>
    <definedName name="_xlnm.Print_Area" localSheetId="54">'Príloha č. 4 - časť 18'!$A$1:$E$32</definedName>
    <definedName name="_xlnm.Print_Area" localSheetId="57">'Príloha č. 4 - časť 19'!$A$1:$E$32</definedName>
    <definedName name="_xlnm.Print_Area" localSheetId="6">'Príloha č. 4 - časť 2'!$A$1:$E$32</definedName>
    <definedName name="_xlnm.Print_Area" localSheetId="60">'Príloha č. 4 - časť 20'!$A$1:$E$31</definedName>
    <definedName name="_xlnm.Print_Area" localSheetId="63">'Príloha č. 4 - časť 21'!$A$1:$E$31</definedName>
    <definedName name="_xlnm.Print_Area" localSheetId="66">'Príloha č. 4 - časť 22'!$A$1:$E$32</definedName>
    <definedName name="_xlnm.Print_Area" localSheetId="69">'Príloha č. 4 - časť 23'!$A$1:$E$32</definedName>
    <definedName name="_xlnm.Print_Area" localSheetId="72">'Príloha č. 4 - časť 24'!$A$1:$E$32</definedName>
    <definedName name="_xlnm.Print_Area" localSheetId="75">'Príloha č. 4 - časť 25'!$A$1:$E$32</definedName>
    <definedName name="_xlnm.Print_Area" localSheetId="78">'Príloha č. 4 - časť 26'!$A$1:$E$32</definedName>
    <definedName name="_xlnm.Print_Area" localSheetId="81">'Príloha č. 4 - časť 27'!$A$1:$E$32</definedName>
    <definedName name="_xlnm.Print_Area" localSheetId="84">'Príloha č. 4 - časť 28'!$A$1:$E$32</definedName>
    <definedName name="_xlnm.Print_Area" localSheetId="87">'Príloha č. 4 - časť 29'!$A$1:$E$32</definedName>
    <definedName name="_xlnm.Print_Area" localSheetId="9">'Príloha č. 4 - časť 3'!$A$1:$E$32</definedName>
    <definedName name="_xlnm.Print_Area" localSheetId="90">'Príloha č. 4 - časť 30'!$A$1:$E$32</definedName>
    <definedName name="_xlnm.Print_Area" localSheetId="93">'Príloha č. 4 - časť 31'!$A$1:$E$32</definedName>
    <definedName name="_xlnm.Print_Area" localSheetId="96">'Príloha č. 4 - časť 32'!$A$1:$E$32</definedName>
    <definedName name="_xlnm.Print_Area" localSheetId="99">'Príloha č. 4 - časť 33'!$A$1:$E$31</definedName>
    <definedName name="_xlnm.Print_Area" localSheetId="102">'Príloha č. 4 - časť 34'!$A$1:$E$31</definedName>
    <definedName name="_xlnm.Print_Area" localSheetId="105">'Príloha č. 4 - časť 35'!$A$1:$E$31</definedName>
    <definedName name="_xlnm.Print_Area" localSheetId="108">'Príloha č. 4 - časť 36'!$A$1:$E$32</definedName>
    <definedName name="_xlnm.Print_Area" localSheetId="111">'Príloha č. 4 - časť 37'!$A$1:$E$31</definedName>
    <definedName name="_xlnm.Print_Area" localSheetId="114">'Príloha č. 4 - časť 38'!$A$1:$E$31</definedName>
    <definedName name="_xlnm.Print_Area" localSheetId="117">'Príloha č. 4 - časť 39'!$A$1:$E$32</definedName>
    <definedName name="_xlnm.Print_Area" localSheetId="12">'Príloha č. 4 - časť 4'!$A$1:$E$30</definedName>
    <definedName name="_xlnm.Print_Area" localSheetId="120">'Príloha č. 4 - časť 40'!$A$1:$E$31</definedName>
    <definedName name="_xlnm.Print_Area" localSheetId="123">'Príloha č. 4 - časť 41'!$A$1:$E$31</definedName>
    <definedName name="_xlnm.Print_Area" localSheetId="126">'Príloha č. 4 - časť 42'!$A$1:$E$31</definedName>
    <definedName name="_xlnm.Print_Area" localSheetId="129">'Príloha č. 4 - časť 43'!$A$1:$E$31</definedName>
    <definedName name="_xlnm.Print_Area" localSheetId="132">'Príloha č. 4 - časť 44'!$A$1:$E$31</definedName>
    <definedName name="_xlnm.Print_Area" localSheetId="135">'Príloha č. 4 - časť 45'!$A$1:$E$31</definedName>
    <definedName name="_xlnm.Print_Area" localSheetId="138">'Príloha č. 4 - časť 46'!$A$1:$E$31</definedName>
    <definedName name="_xlnm.Print_Area" localSheetId="141">'Príloha č. 4 - časť 47'!$A$1:$E$31</definedName>
    <definedName name="_xlnm.Print_Area" localSheetId="15">'Príloha č. 4 - časť 5'!$A$1:$E$30</definedName>
    <definedName name="_xlnm.Print_Area" localSheetId="18">'Príloha č. 4 - časť 6'!$A$1:$E$32</definedName>
    <definedName name="_xlnm.Print_Area" localSheetId="21">'Príloha č. 4 - časť 7'!$A$1:$E$30</definedName>
    <definedName name="_xlnm.Print_Area" localSheetId="24">'Príloha č. 4 - časť 8'!$A$1:$E$31</definedName>
    <definedName name="_xlnm.Print_Area" localSheetId="27">'Príloha č. 4 - časť 9'!$A$1:$E$31</definedName>
    <definedName name="_xlnm.Print_Area" localSheetId="4">'Príloha č. 5 - časť 1'!$A$1:$I$26</definedName>
    <definedName name="_xlnm.Print_Area" localSheetId="31">'Príloha č. 5 - časť 10'!$A$1:$I$26</definedName>
    <definedName name="_xlnm.Print_Area" localSheetId="34">'Príloha č. 5 - časť 11'!$A$1:$I$26</definedName>
    <definedName name="_xlnm.Print_Area" localSheetId="37">'Príloha č. 5 - časť 12'!$A$1:$I$26</definedName>
    <definedName name="_xlnm.Print_Area" localSheetId="40">'Príloha č. 5 - časť 13'!$A$1:$I$26</definedName>
    <definedName name="_xlnm.Print_Area" localSheetId="43">'Príloha č. 5 - časť 14'!$A$1:$I$26</definedName>
    <definedName name="_xlnm.Print_Area" localSheetId="46">'Príloha č. 5 - časť 15'!$A$1:$I$26</definedName>
    <definedName name="_xlnm.Print_Area" localSheetId="49">'Príloha č. 5 - časť 16'!$A$1:$I$26</definedName>
    <definedName name="_xlnm.Print_Area" localSheetId="52">'Príloha č. 5 - časť 17'!$A$1:$I$26</definedName>
    <definedName name="_xlnm.Print_Area" localSheetId="55">'Príloha č. 5 - časť 18'!$A$1:$I$26</definedName>
    <definedName name="_xlnm.Print_Area" localSheetId="58">'Príloha č. 5 - časť 19'!$A$1:$I$26</definedName>
    <definedName name="_xlnm.Print_Area" localSheetId="7">'Príloha č. 5 - časť 2'!$A$1:$I$26</definedName>
    <definedName name="_xlnm.Print_Area" localSheetId="61">'Príloha č. 5 - časť 20'!$A$1:$I$26</definedName>
    <definedName name="_xlnm.Print_Area" localSheetId="64">'Príloha č. 5 - časť 21'!$A$1:$I$26</definedName>
    <definedName name="_xlnm.Print_Area" localSheetId="67">'Príloha č. 5 - časť 22'!$A$1:$I$26</definedName>
    <definedName name="_xlnm.Print_Area" localSheetId="70">'Príloha č. 5 - časť 23'!$A$1:$I$26</definedName>
    <definedName name="_xlnm.Print_Area" localSheetId="73">'Príloha č. 5 - časť 24'!$A$1:$I$26</definedName>
    <definedName name="_xlnm.Print_Area" localSheetId="76">'Príloha č. 5 - časť 25'!$A$1:$I$26</definedName>
    <definedName name="_xlnm.Print_Area" localSheetId="79">'Príloha č. 5 - časť 26'!$A$1:$I$26</definedName>
    <definedName name="_xlnm.Print_Area" localSheetId="82">'Príloha č. 5 - časť 27'!$A$1:$I$26</definedName>
    <definedName name="_xlnm.Print_Area" localSheetId="85">'Príloha č. 5 - časť 28'!$A$1:$I$26</definedName>
    <definedName name="_xlnm.Print_Area" localSheetId="88">'Príloha č. 5 - časť 29'!$A$1:$I$26</definedName>
    <definedName name="_xlnm.Print_Area" localSheetId="10">'Príloha č. 5 - časť 3'!$A$1:$I$26</definedName>
    <definedName name="_xlnm.Print_Area" localSheetId="91">'Príloha č. 5 - časť 30'!$A$1:$I$26</definedName>
    <definedName name="_xlnm.Print_Area" localSheetId="94">'Príloha č. 5 - časť 31'!$A$1:$I$26</definedName>
    <definedName name="_xlnm.Print_Area" localSheetId="97">'Príloha č. 5 - časť 32'!$A$1:$I$26</definedName>
    <definedName name="_xlnm.Print_Area" localSheetId="100">'Príloha č. 5 - časť 33'!$A$1:$I$26</definedName>
    <definedName name="_xlnm.Print_Area" localSheetId="103">'Príloha č. 5 - časť 34'!$A$1:$I$26</definedName>
    <definedName name="_xlnm.Print_Area" localSheetId="106">'Príloha č. 5 - časť 35'!$A$1:$I$26</definedName>
    <definedName name="_xlnm.Print_Area" localSheetId="109">'Príloha č. 5 - časť 36'!$A$1:$I$26</definedName>
    <definedName name="_xlnm.Print_Area" localSheetId="112">'Príloha č. 5 - časť 37'!$A$1:$I$26</definedName>
    <definedName name="_xlnm.Print_Area" localSheetId="115">'Príloha č. 5 - časť 38'!$A$1:$I$26</definedName>
    <definedName name="_xlnm.Print_Area" localSheetId="118">'Príloha č. 5 - časť 39'!$A$1:$I$26</definedName>
    <definedName name="_xlnm.Print_Area" localSheetId="13">'Príloha č. 5 - časť 4'!$A$1:$I$26</definedName>
    <definedName name="_xlnm.Print_Area" localSheetId="121">'Príloha č. 5 - časť 40'!$A$1:$I$26</definedName>
    <definedName name="_xlnm.Print_Area" localSheetId="124">'Príloha č. 5 - časť 41'!$A$1:$I$26</definedName>
    <definedName name="_xlnm.Print_Area" localSheetId="127">'Príloha č. 5 - časť 42'!$A$1:$I$26</definedName>
    <definedName name="_xlnm.Print_Area" localSheetId="130">'Príloha č. 5 - časť 43'!$A$1:$I$26</definedName>
    <definedName name="_xlnm.Print_Area" localSheetId="133">'Príloha č. 5 - časť 44'!$A$1:$I$26</definedName>
    <definedName name="_xlnm.Print_Area" localSheetId="136">'Príloha č. 5 - časť 45'!$A$1:$I$26</definedName>
    <definedName name="_xlnm.Print_Area" localSheetId="139">'Príloha č. 5 - časť 46'!$A$1:$I$26</definedName>
    <definedName name="_xlnm.Print_Area" localSheetId="142">'Príloha č. 5 - časť 47'!$A$1:$I$26</definedName>
    <definedName name="_xlnm.Print_Area" localSheetId="16">'Príloha č. 5 - časť 5'!$A$1:$I$26</definedName>
    <definedName name="_xlnm.Print_Area" localSheetId="19">'Príloha č. 5 - časť 6'!$A$1:$I$26</definedName>
    <definedName name="_xlnm.Print_Area" localSheetId="22">'Príloha č. 5 - časť 7'!$A$1:$I$26</definedName>
    <definedName name="_xlnm.Print_Area" localSheetId="25">'Príloha č. 5 - časť 8'!$A$1:$I$26</definedName>
    <definedName name="_xlnm.Print_Area" localSheetId="28">'Príloha č. 5 - časť 9'!$A$1:$I$26</definedName>
    <definedName name="_xlnm.Print_Area" localSheetId="5">'Príloha č. 6 - časť 1'!$A$1:$R$29</definedName>
    <definedName name="_xlnm.Print_Area" localSheetId="32">'Príloha č. 6 - časť 10'!$A$1:$R$29</definedName>
    <definedName name="_xlnm.Print_Area" localSheetId="35">'Príloha č. 6 - časť 11'!$A$1:$R$29</definedName>
    <definedName name="_xlnm.Print_Area" localSheetId="38">'Príloha č. 6 - časť 12'!$A$1:$R$29</definedName>
    <definedName name="_xlnm.Print_Area" localSheetId="41">'Príloha č. 6 - časť 13'!$A$1:$R$29</definedName>
    <definedName name="_xlnm.Print_Area" localSheetId="44">'Príloha č. 6 - časť 14'!$A$1:$R$29</definedName>
    <definedName name="_xlnm.Print_Area" localSheetId="47">'Príloha č. 6 - časť 15'!$A$1:$R$29</definedName>
    <definedName name="_xlnm.Print_Area" localSheetId="50">'Príloha č. 6 - časť 16'!$A$1:$R$29</definedName>
    <definedName name="_xlnm.Print_Area" localSheetId="53">'Príloha č. 6 - časť 17'!$A$1:$R$29</definedName>
    <definedName name="_xlnm.Print_Area" localSheetId="56">'Príloha č. 6 - časť 18'!$A$1:$R$29</definedName>
    <definedName name="_xlnm.Print_Area" localSheetId="59">'Príloha č. 6 - časť 19'!$A$1:$R$29</definedName>
    <definedName name="_xlnm.Print_Area" localSheetId="8">'Príloha č. 6 - časť 2'!$A$1:$R$29</definedName>
    <definedName name="_xlnm.Print_Area" localSheetId="62">'Príloha č. 6 - časť 20'!$A$1:$R$29</definedName>
    <definedName name="_xlnm.Print_Area" localSheetId="65">'Príloha č. 6 - časť 21'!$A$1:$R$29</definedName>
    <definedName name="_xlnm.Print_Area" localSheetId="68">'Príloha č. 6 - časť 22'!$A$1:$R$29</definedName>
    <definedName name="_xlnm.Print_Area" localSheetId="71">'Príloha č. 6 - časť 23'!$A$1:$U$29</definedName>
    <definedName name="_xlnm.Print_Area" localSheetId="74">'Príloha č. 6 - časť 24'!$A$1:$U$29</definedName>
    <definedName name="_xlnm.Print_Area" localSheetId="77">'Príloha č. 6 - časť 25'!$A$1:$U$29</definedName>
    <definedName name="_xlnm.Print_Area" localSheetId="80">'Príloha č. 6 - časť 26'!$A$1:$U$29</definedName>
    <definedName name="_xlnm.Print_Area" localSheetId="83">'Príloha č. 6 - časť 27'!$A$1:$U$29</definedName>
    <definedName name="_xlnm.Print_Area" localSheetId="86">'Príloha č. 6 - časť 28'!$A$1:$U$29</definedName>
    <definedName name="_xlnm.Print_Area" localSheetId="89">'Príloha č. 6 - časť 29'!$A$1:$U$29</definedName>
    <definedName name="_xlnm.Print_Area" localSheetId="11">'Príloha č. 6 - časť 3'!$A$1:$R$29</definedName>
    <definedName name="_xlnm.Print_Area" localSheetId="92">'Príloha č. 6 - časť 30'!$A$1:$U$29</definedName>
    <definedName name="_xlnm.Print_Area" localSheetId="95">'Príloha č. 6 - časť 31'!$A$1:$U$29</definedName>
    <definedName name="_xlnm.Print_Area" localSheetId="98">'Príloha č. 6 - časť 32'!$A$1:$U$29</definedName>
    <definedName name="_xlnm.Print_Area" localSheetId="101">'Príloha č. 6 - časť 33'!$A$1:$U$29</definedName>
    <definedName name="_xlnm.Print_Area" localSheetId="104">'Príloha č. 6 - časť 34'!$A$1:$U$29</definedName>
    <definedName name="_xlnm.Print_Area" localSheetId="107">'Príloha č. 6 - časť 35'!$A$1:$U$29</definedName>
    <definedName name="_xlnm.Print_Area" localSheetId="110">'Príloha č. 6 - časť 36'!$A$1:$U$29</definedName>
    <definedName name="_xlnm.Print_Area" localSheetId="113">'Príloha č. 6 - časť 37'!$A$1:$U$29</definedName>
    <definedName name="_xlnm.Print_Area" localSheetId="116">'Príloha č. 6 - časť 38'!$A$1:$U$29</definedName>
    <definedName name="_xlnm.Print_Area" localSheetId="119">'Príloha č. 6 - časť 39'!$A$1:$U$29</definedName>
    <definedName name="_xlnm.Print_Area" localSheetId="14">'Príloha č. 6 - časť 4'!$A$1:$R$29</definedName>
    <definedName name="_xlnm.Print_Area" localSheetId="122">'Príloha č. 6 - časť 40'!$A$1:$U$29</definedName>
    <definedName name="_xlnm.Print_Area" localSheetId="125">'Príloha č. 6 - časť 41'!$A$1:$U$29</definedName>
    <definedName name="_xlnm.Print_Area" localSheetId="128">'Príloha č. 6 - časť 42'!$A$1:$U$29</definedName>
    <definedName name="_xlnm.Print_Area" localSheetId="131">'Príloha č. 6 - časť 43'!$A$1:$U$29</definedName>
    <definedName name="_xlnm.Print_Area" localSheetId="134">'Príloha č. 6 - časť 44'!$A$1:$U$29</definedName>
    <definedName name="_xlnm.Print_Area" localSheetId="137">'Príloha č. 6 - časť 45'!$A$1:$U$29</definedName>
    <definedName name="_xlnm.Print_Area" localSheetId="140">'Príloha č. 6 - časť 46'!$A$1:$U$29</definedName>
    <definedName name="_xlnm.Print_Area" localSheetId="143">'Príloha č. 6 - časť 47'!$A$1:$U$29</definedName>
    <definedName name="_xlnm.Print_Area" localSheetId="17">'Príloha č. 6 - časť 5'!$A$1:$R$29</definedName>
    <definedName name="_xlnm.Print_Area" localSheetId="20">'Príloha č. 6 - časť 6'!$A$1:$R$29</definedName>
    <definedName name="_xlnm.Print_Area" localSheetId="23">'Príloha č. 6 - časť 7'!$A$1:$R$29</definedName>
    <definedName name="_xlnm.Print_Area" localSheetId="26">'Príloha č. 6 - časť 8'!$A$1:$R$29</definedName>
    <definedName name="_xlnm.Print_Area" localSheetId="29">'Príloha č. 6 - časť 9'!$A$1:$R$29</definedName>
    <definedName name="_xlnm.Print_Area" localSheetId="145">'Príloha č. 8'!$A$1:$F$30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97" l="1"/>
  <c r="H10" i="197"/>
  <c r="G10" i="197"/>
  <c r="H10" i="194"/>
  <c r="I10" i="194" s="1"/>
  <c r="G10" i="194"/>
  <c r="H10" i="191"/>
  <c r="I10" i="191" s="1"/>
  <c r="G10" i="191"/>
  <c r="H10" i="188"/>
  <c r="I10" i="188" s="1"/>
  <c r="G10" i="188"/>
  <c r="H10" i="112"/>
  <c r="I10" i="112" s="1"/>
  <c r="G10" i="112"/>
  <c r="I10" i="111"/>
  <c r="H10" i="111"/>
  <c r="G10" i="111"/>
  <c r="H10" i="110"/>
  <c r="I10" i="110" s="1"/>
  <c r="G10" i="110"/>
  <c r="H10" i="109"/>
  <c r="I10" i="109" s="1"/>
  <c r="G10" i="109"/>
  <c r="I10" i="108"/>
  <c r="H10" i="108"/>
  <c r="G10" i="108"/>
  <c r="H10" i="107"/>
  <c r="I10" i="107" s="1"/>
  <c r="G10" i="107"/>
  <c r="H10" i="106"/>
  <c r="I10" i="106" s="1"/>
  <c r="G10" i="106"/>
  <c r="I10" i="104"/>
  <c r="H10" i="104"/>
  <c r="G10" i="104"/>
  <c r="H10" i="103"/>
  <c r="I10" i="103" s="1"/>
  <c r="G10" i="103"/>
  <c r="H10" i="102"/>
  <c r="I10" i="102" s="1"/>
  <c r="G10" i="102"/>
  <c r="H10" i="101"/>
  <c r="I10" i="101" s="1"/>
  <c r="G10" i="101"/>
  <c r="H10" i="100"/>
  <c r="I10" i="100" s="1"/>
  <c r="G10" i="100"/>
  <c r="H10" i="99"/>
  <c r="I10" i="99" s="1"/>
  <c r="G10" i="99"/>
  <c r="H10" i="98"/>
  <c r="I10" i="98" s="1"/>
  <c r="G10" i="98"/>
  <c r="H10" i="97"/>
  <c r="I10" i="97" s="1"/>
  <c r="G10" i="97"/>
  <c r="I10" i="95"/>
  <c r="H10" i="95"/>
  <c r="G10" i="95"/>
  <c r="I10" i="94"/>
  <c r="H10" i="94"/>
  <c r="G10" i="94"/>
  <c r="H10" i="93"/>
  <c r="I10" i="93" s="1"/>
  <c r="G10" i="93"/>
  <c r="H10" i="92"/>
  <c r="I10" i="92" s="1"/>
  <c r="G10" i="92"/>
  <c r="H10" i="91"/>
  <c r="I10" i="91" s="1"/>
  <c r="G10" i="91"/>
  <c r="I10" i="90"/>
  <c r="H10" i="90"/>
  <c r="G10" i="90"/>
  <c r="H10" i="89"/>
  <c r="I10" i="89" s="1"/>
  <c r="G10" i="89"/>
  <c r="I10" i="88"/>
  <c r="H10" i="88"/>
  <c r="G10" i="88"/>
  <c r="H10" i="87"/>
  <c r="I10" i="87" s="1"/>
  <c r="G10" i="87"/>
  <c r="I10" i="86"/>
  <c r="H10" i="86"/>
  <c r="G10" i="86"/>
  <c r="H10" i="85"/>
  <c r="I10" i="85" s="1"/>
  <c r="G10" i="85"/>
  <c r="I10" i="84"/>
  <c r="H10" i="84"/>
  <c r="G10" i="84"/>
  <c r="H10" i="83"/>
  <c r="I10" i="83" s="1"/>
  <c r="G10" i="83"/>
  <c r="I10" i="82"/>
  <c r="H10" i="82"/>
  <c r="G10" i="82"/>
  <c r="I10" i="81"/>
  <c r="H10" i="81"/>
  <c r="G10" i="81"/>
  <c r="H10" i="80"/>
  <c r="I10" i="80" s="1"/>
  <c r="G10" i="80"/>
  <c r="H10" i="79"/>
  <c r="I10" i="79" s="1"/>
  <c r="G10" i="79"/>
  <c r="H10" i="78"/>
  <c r="I10" i="78" s="1"/>
  <c r="G10" i="78"/>
  <c r="H10" i="77"/>
  <c r="I10" i="77" s="1"/>
  <c r="G10" i="77"/>
  <c r="I10" i="69"/>
  <c r="H10" i="69"/>
  <c r="G10" i="69"/>
  <c r="H10" i="66"/>
  <c r="I10" i="66" s="1"/>
  <c r="G10" i="66"/>
  <c r="H10" i="63"/>
  <c r="I10" i="63" s="1"/>
  <c r="G10" i="63"/>
  <c r="H10" i="60"/>
  <c r="I10" i="60" s="1"/>
  <c r="G10" i="60"/>
  <c r="H10" i="57"/>
  <c r="I10" i="57" s="1"/>
  <c r="G10" i="57"/>
  <c r="H10" i="54"/>
  <c r="I10" i="54" s="1"/>
  <c r="G10" i="54"/>
  <c r="H10" i="48"/>
  <c r="I10" i="48" s="1"/>
  <c r="G10" i="48"/>
  <c r="H10" i="19"/>
  <c r="I10" i="19" s="1"/>
  <c r="G10" i="19"/>
  <c r="H10" i="45" l="1"/>
  <c r="I10" i="45" s="1"/>
  <c r="G10" i="45"/>
  <c r="A4" i="233" l="1"/>
  <c r="A2" i="34" l="1"/>
  <c r="A2" i="245" l="1"/>
  <c r="A4" i="245" l="1"/>
  <c r="B24" i="245"/>
  <c r="B23" i="245"/>
  <c r="C20" i="245"/>
  <c r="C19" i="245"/>
  <c r="C18" i="245"/>
  <c r="C17" i="245"/>
  <c r="A4" i="243"/>
  <c r="A4" i="244"/>
  <c r="B24" i="244"/>
  <c r="B23" i="244"/>
  <c r="C20" i="244"/>
  <c r="C19" i="244"/>
  <c r="C18" i="244"/>
  <c r="C17" i="244"/>
  <c r="A2" i="244"/>
  <c r="B24" i="243"/>
  <c r="B23" i="243"/>
  <c r="C20" i="243"/>
  <c r="C19" i="243"/>
  <c r="C18" i="243"/>
  <c r="C17" i="243"/>
  <c r="A2" i="243"/>
  <c r="A4" i="242"/>
  <c r="B24" i="242"/>
  <c r="B23" i="242"/>
  <c r="C20" i="242"/>
  <c r="C19" i="242"/>
  <c r="C18" i="242"/>
  <c r="C17" i="242"/>
  <c r="A2" i="242"/>
  <c r="A4" i="241"/>
  <c r="B24" i="241"/>
  <c r="B23" i="241"/>
  <c r="C20" i="241"/>
  <c r="C19" i="241"/>
  <c r="C18" i="241"/>
  <c r="C17" i="241"/>
  <c r="A2" i="241"/>
  <c r="A4" i="240"/>
  <c r="B24" i="240"/>
  <c r="B23" i="240"/>
  <c r="C20" i="240"/>
  <c r="C19" i="240"/>
  <c r="C18" i="240"/>
  <c r="C17" i="240"/>
  <c r="A2" i="240"/>
  <c r="A4" i="239"/>
  <c r="B24" i="239"/>
  <c r="B23" i="239"/>
  <c r="C20" i="239"/>
  <c r="C19" i="239"/>
  <c r="C18" i="239"/>
  <c r="C17" i="239"/>
  <c r="A2" i="239"/>
  <c r="A4" i="238"/>
  <c r="B24" i="238"/>
  <c r="B23" i="238"/>
  <c r="C20" i="238"/>
  <c r="C19" i="238"/>
  <c r="C18" i="238"/>
  <c r="C17" i="238"/>
  <c r="A2" i="238"/>
  <c r="A4" i="237"/>
  <c r="B24" i="237"/>
  <c r="B23" i="237"/>
  <c r="C20" i="237"/>
  <c r="C19" i="237"/>
  <c r="C18" i="237"/>
  <c r="C17" i="237"/>
  <c r="A2" i="237"/>
  <c r="A4" i="236"/>
  <c r="B24" i="236"/>
  <c r="B23" i="236"/>
  <c r="C20" i="236"/>
  <c r="C19" i="236"/>
  <c r="C18" i="236"/>
  <c r="C17" i="236"/>
  <c r="A2" i="236"/>
  <c r="A4" i="235"/>
  <c r="B24" i="235"/>
  <c r="B23" i="235"/>
  <c r="C20" i="235"/>
  <c r="C19" i="235"/>
  <c r="C18" i="235"/>
  <c r="C17" i="235"/>
  <c r="A2" i="235"/>
  <c r="A4" i="234"/>
  <c r="B24" i="234"/>
  <c r="B23" i="234"/>
  <c r="C20" i="234"/>
  <c r="C19" i="234"/>
  <c r="C18" i="234"/>
  <c r="C17" i="234"/>
  <c r="A2" i="234"/>
  <c r="B24" i="233"/>
  <c r="B23" i="233"/>
  <c r="C20" i="233"/>
  <c r="C19" i="233"/>
  <c r="C18" i="233"/>
  <c r="C17" i="233"/>
  <c r="A2" i="233"/>
  <c r="A4" i="232"/>
  <c r="B24" i="232"/>
  <c r="B23" i="232"/>
  <c r="C20" i="232"/>
  <c r="C19" i="232"/>
  <c r="C18" i="232"/>
  <c r="C17" i="232"/>
  <c r="A2" i="232"/>
  <c r="A4" i="231"/>
  <c r="B24" i="231"/>
  <c r="B23" i="231"/>
  <c r="C20" i="231"/>
  <c r="C19" i="231"/>
  <c r="C18" i="231"/>
  <c r="C17" i="231"/>
  <c r="A2" i="231"/>
  <c r="A4" i="230"/>
  <c r="B24" i="230"/>
  <c r="B23" i="230"/>
  <c r="C20" i="230"/>
  <c r="C19" i="230"/>
  <c r="C18" i="230"/>
  <c r="C17" i="230"/>
  <c r="A2" i="230"/>
  <c r="A4" i="229"/>
  <c r="B24" i="229"/>
  <c r="B23" i="229"/>
  <c r="C20" i="229"/>
  <c r="C19" i="229"/>
  <c r="C18" i="229"/>
  <c r="C17" i="229"/>
  <c r="A2" i="229"/>
  <c r="A4" i="228"/>
  <c r="B24" i="228"/>
  <c r="B23" i="228"/>
  <c r="C20" i="228"/>
  <c r="C19" i="228"/>
  <c r="C18" i="228"/>
  <c r="C17" i="228"/>
  <c r="A2" i="228"/>
  <c r="A4" i="227"/>
  <c r="B24" i="227"/>
  <c r="B23" i="227"/>
  <c r="C20" i="227"/>
  <c r="C19" i="227"/>
  <c r="C18" i="227"/>
  <c r="C17" i="227"/>
  <c r="A2" i="227"/>
  <c r="A4" i="226"/>
  <c r="B24" i="226"/>
  <c r="B23" i="226"/>
  <c r="C20" i="226"/>
  <c r="C19" i="226"/>
  <c r="C18" i="226"/>
  <c r="C17" i="226"/>
  <c r="A2" i="226"/>
  <c r="A4" i="225"/>
  <c r="B24" i="225"/>
  <c r="B23" i="225"/>
  <c r="C20" i="225"/>
  <c r="C19" i="225"/>
  <c r="C18" i="225"/>
  <c r="C17" i="225"/>
  <c r="A2" i="225"/>
  <c r="A4" i="224"/>
  <c r="B24" i="224"/>
  <c r="B23" i="224"/>
  <c r="C20" i="224"/>
  <c r="C19" i="224"/>
  <c r="C18" i="224"/>
  <c r="C17" i="224"/>
  <c r="A2" i="224"/>
  <c r="A4" i="223"/>
  <c r="B24" i="223"/>
  <c r="B23" i="223"/>
  <c r="C20" i="223"/>
  <c r="C19" i="223"/>
  <c r="C18" i="223"/>
  <c r="C17" i="223"/>
  <c r="A2" i="223"/>
  <c r="A4" i="222"/>
  <c r="B24" i="222"/>
  <c r="B23" i="222"/>
  <c r="C20" i="222"/>
  <c r="C19" i="222"/>
  <c r="C18" i="222"/>
  <c r="C17" i="222"/>
  <c r="A2" i="222"/>
  <c r="A4" i="221"/>
  <c r="B24" i="221"/>
  <c r="B23" i="221"/>
  <c r="C20" i="221"/>
  <c r="C19" i="221"/>
  <c r="C18" i="221"/>
  <c r="C17" i="221"/>
  <c r="A2" i="221"/>
  <c r="A4" i="220"/>
  <c r="B24" i="220"/>
  <c r="B23" i="220"/>
  <c r="C20" i="220"/>
  <c r="C19" i="220"/>
  <c r="C18" i="220"/>
  <c r="C17" i="220"/>
  <c r="A2" i="220"/>
  <c r="A4" i="219"/>
  <c r="B24" i="219"/>
  <c r="B23" i="219"/>
  <c r="C20" i="219"/>
  <c r="C19" i="219"/>
  <c r="C18" i="219"/>
  <c r="C17" i="219"/>
  <c r="A2" i="219"/>
  <c r="A4" i="218"/>
  <c r="B24" i="218"/>
  <c r="B23" i="218"/>
  <c r="C20" i="218"/>
  <c r="C19" i="218"/>
  <c r="C18" i="218"/>
  <c r="C17" i="218"/>
  <c r="A2" i="218"/>
  <c r="A4" i="217"/>
  <c r="B24" i="217"/>
  <c r="B23" i="217"/>
  <c r="C20" i="217"/>
  <c r="C19" i="217"/>
  <c r="C18" i="217"/>
  <c r="C17" i="217"/>
  <c r="A2" i="217"/>
  <c r="A4" i="216"/>
  <c r="B24" i="216"/>
  <c r="B23" i="216"/>
  <c r="C20" i="216"/>
  <c r="C19" i="216"/>
  <c r="C18" i="216"/>
  <c r="C17" i="216"/>
  <c r="A2" i="216"/>
  <c r="A4" i="215"/>
  <c r="B24" i="215"/>
  <c r="B23" i="215"/>
  <c r="C20" i="215"/>
  <c r="C19" i="215"/>
  <c r="C18" i="215"/>
  <c r="C17" i="215"/>
  <c r="A2" i="215"/>
  <c r="A4" i="214"/>
  <c r="B24" i="214"/>
  <c r="B23" i="214"/>
  <c r="C20" i="214"/>
  <c r="C19" i="214"/>
  <c r="C18" i="214"/>
  <c r="C17" i="214"/>
  <c r="A2" i="214"/>
  <c r="A4" i="213"/>
  <c r="B24" i="213"/>
  <c r="B23" i="213"/>
  <c r="C20" i="213"/>
  <c r="C19" i="213"/>
  <c r="C18" i="213"/>
  <c r="C17" i="213"/>
  <c r="A2" i="213"/>
  <c r="A4" i="212"/>
  <c r="B24" i="212"/>
  <c r="B23" i="212"/>
  <c r="C20" i="212"/>
  <c r="C19" i="212"/>
  <c r="C18" i="212"/>
  <c r="C17" i="212"/>
  <c r="A2" i="212"/>
  <c r="A4" i="211"/>
  <c r="B24" i="211"/>
  <c r="B23" i="211"/>
  <c r="C20" i="211"/>
  <c r="C19" i="211"/>
  <c r="C18" i="211"/>
  <c r="C17" i="211"/>
  <c r="A2" i="211"/>
  <c r="A4" i="210"/>
  <c r="B24" i="210"/>
  <c r="B23" i="210"/>
  <c r="C20" i="210"/>
  <c r="C19" i="210"/>
  <c r="C18" i="210"/>
  <c r="C17" i="210"/>
  <c r="A2" i="210"/>
  <c r="A4" i="209"/>
  <c r="B24" i="209"/>
  <c r="B23" i="209"/>
  <c r="C20" i="209"/>
  <c r="C19" i="209"/>
  <c r="C18" i="209"/>
  <c r="C17" i="209"/>
  <c r="A2" i="209"/>
  <c r="A4" i="208"/>
  <c r="B24" i="208"/>
  <c r="B23" i="208"/>
  <c r="C20" i="208"/>
  <c r="C19" i="208"/>
  <c r="C18" i="208"/>
  <c r="C17" i="208"/>
  <c r="A2" i="208"/>
  <c r="A4" i="207" l="1"/>
  <c r="B24" i="207"/>
  <c r="B23" i="207"/>
  <c r="C20" i="207"/>
  <c r="C19" i="207"/>
  <c r="C18" i="207"/>
  <c r="C17" i="207"/>
  <c r="A2" i="207"/>
  <c r="A4" i="206"/>
  <c r="B24" i="206"/>
  <c r="B23" i="206"/>
  <c r="C20" i="206"/>
  <c r="C19" i="206"/>
  <c r="C18" i="206"/>
  <c r="C17" i="206"/>
  <c r="A2" i="206"/>
  <c r="A4" i="205"/>
  <c r="B24" i="205"/>
  <c r="B23" i="205"/>
  <c r="C20" i="205"/>
  <c r="C19" i="205"/>
  <c r="C18" i="205"/>
  <c r="C17" i="205"/>
  <c r="A2" i="205"/>
  <c r="A4" i="204"/>
  <c r="B24" i="204"/>
  <c r="B23" i="204"/>
  <c r="C20" i="204"/>
  <c r="C19" i="204"/>
  <c r="C18" i="204"/>
  <c r="C17" i="204"/>
  <c r="A2" i="204"/>
  <c r="A4" i="203"/>
  <c r="B24" i="203"/>
  <c r="B23" i="203"/>
  <c r="C20" i="203"/>
  <c r="C19" i="203"/>
  <c r="C18" i="203"/>
  <c r="C17" i="203"/>
  <c r="A2" i="203"/>
  <c r="A4" i="202"/>
  <c r="B24" i="202"/>
  <c r="B23" i="202"/>
  <c r="C20" i="202"/>
  <c r="C19" i="202"/>
  <c r="C18" i="202"/>
  <c r="C17" i="202"/>
  <c r="A2" i="202"/>
  <c r="A4" i="201"/>
  <c r="B24" i="201"/>
  <c r="B23" i="201"/>
  <c r="C20" i="201"/>
  <c r="C19" i="201"/>
  <c r="C18" i="201"/>
  <c r="C17" i="201"/>
  <c r="A2" i="201"/>
  <c r="B23" i="200"/>
  <c r="B24" i="200"/>
  <c r="B24" i="199"/>
  <c r="B23" i="199"/>
  <c r="A4" i="200"/>
  <c r="C20" i="200"/>
  <c r="C19" i="200"/>
  <c r="C18" i="200"/>
  <c r="C17" i="200"/>
  <c r="A2" i="200"/>
  <c r="A4" i="199"/>
  <c r="A3" i="19"/>
  <c r="C20" i="199" l="1"/>
  <c r="C19" i="199"/>
  <c r="C18" i="199"/>
  <c r="C17" i="199"/>
  <c r="A2" i="199"/>
  <c r="C14" i="188"/>
  <c r="B21" i="197" l="1"/>
  <c r="B20" i="197"/>
  <c r="C17" i="197"/>
  <c r="C16" i="197"/>
  <c r="C15" i="197"/>
  <c r="C14" i="197"/>
  <c r="I11" i="197"/>
  <c r="A3" i="197"/>
  <c r="A2" i="197"/>
  <c r="B27" i="196"/>
  <c r="B26" i="196"/>
  <c r="C23" i="196"/>
  <c r="C22" i="196"/>
  <c r="C21" i="196"/>
  <c r="C20" i="196"/>
  <c r="A2" i="196"/>
  <c r="A3" i="194"/>
  <c r="B21" i="194"/>
  <c r="B20" i="194"/>
  <c r="C17" i="194"/>
  <c r="C16" i="194"/>
  <c r="C15" i="194"/>
  <c r="C14" i="194"/>
  <c r="I11" i="194"/>
  <c r="A2" i="194"/>
  <c r="B27" i="193"/>
  <c r="B26" i="193"/>
  <c r="C23" i="193"/>
  <c r="C22" i="193"/>
  <c r="C21" i="193"/>
  <c r="C20" i="193"/>
  <c r="A2" i="193"/>
  <c r="A3" i="191"/>
  <c r="B21" i="191"/>
  <c r="B20" i="191"/>
  <c r="C17" i="191"/>
  <c r="C16" i="191"/>
  <c r="C15" i="191"/>
  <c r="C14" i="191"/>
  <c r="I11" i="191"/>
  <c r="A2" i="191"/>
  <c r="B27" i="190"/>
  <c r="B26" i="190"/>
  <c r="C23" i="190"/>
  <c r="C22" i="190"/>
  <c r="C21" i="190"/>
  <c r="C20" i="190"/>
  <c r="A2" i="190"/>
  <c r="A3" i="188"/>
  <c r="B21" i="188" l="1"/>
  <c r="B20" i="188"/>
  <c r="C17" i="188"/>
  <c r="C16" i="188"/>
  <c r="C15" i="188"/>
  <c r="I11" i="188"/>
  <c r="A2" i="188"/>
  <c r="B27" i="187"/>
  <c r="B26" i="187"/>
  <c r="C23" i="187"/>
  <c r="C22" i="187"/>
  <c r="C21" i="187"/>
  <c r="C20" i="187"/>
  <c r="A2" i="187"/>
  <c r="A3" i="112" l="1"/>
  <c r="A3" i="111"/>
  <c r="A3" i="110"/>
  <c r="A3" i="109"/>
  <c r="A3" i="108"/>
  <c r="A3" i="107"/>
  <c r="A3" i="106"/>
  <c r="A3" i="104"/>
  <c r="A3" i="102"/>
  <c r="A3" i="101"/>
  <c r="A3" i="100"/>
  <c r="A3" i="99"/>
  <c r="A3" i="98"/>
  <c r="A3" i="97"/>
  <c r="A3" i="95"/>
  <c r="A3" i="94"/>
  <c r="A3" i="93"/>
  <c r="A3" i="92"/>
  <c r="A3" i="91"/>
  <c r="A3" i="90"/>
  <c r="A3" i="89"/>
  <c r="A3" i="88"/>
  <c r="A3" i="87"/>
  <c r="A3" i="86"/>
  <c r="A3" i="85"/>
  <c r="A3" i="84"/>
  <c r="A3" i="83"/>
  <c r="A3" i="82"/>
  <c r="A3" i="81"/>
  <c r="A3" i="80"/>
  <c r="A3" i="79"/>
  <c r="A3" i="78"/>
  <c r="A3" i="77"/>
  <c r="A3" i="69"/>
  <c r="A3" i="54"/>
  <c r="B27" i="149" l="1"/>
  <c r="B26" i="149"/>
  <c r="C23" i="149"/>
  <c r="C22" i="149"/>
  <c r="C21" i="149"/>
  <c r="C20" i="149"/>
  <c r="A2" i="149"/>
  <c r="B27" i="148"/>
  <c r="B26" i="148"/>
  <c r="C23" i="148"/>
  <c r="C22" i="148"/>
  <c r="C21" i="148"/>
  <c r="C20" i="148"/>
  <c r="A2" i="148"/>
  <c r="B27" i="147"/>
  <c r="B26" i="147"/>
  <c r="C23" i="147"/>
  <c r="C22" i="147"/>
  <c r="C21" i="147"/>
  <c r="C20" i="147"/>
  <c r="A2" i="147"/>
  <c r="B27" i="146"/>
  <c r="B26" i="146"/>
  <c r="C23" i="146"/>
  <c r="C22" i="146"/>
  <c r="C21" i="146"/>
  <c r="C20" i="146"/>
  <c r="A2" i="146"/>
  <c r="B28" i="145"/>
  <c r="B27" i="145"/>
  <c r="C24" i="145"/>
  <c r="C23" i="145"/>
  <c r="C22" i="145"/>
  <c r="C21" i="145"/>
  <c r="A2" i="145"/>
  <c r="B27" i="144"/>
  <c r="B26" i="144"/>
  <c r="C23" i="144"/>
  <c r="C22" i="144"/>
  <c r="C21" i="144"/>
  <c r="C20" i="144"/>
  <c r="A2" i="144"/>
  <c r="B27" i="143"/>
  <c r="B26" i="143"/>
  <c r="C23" i="143"/>
  <c r="C22" i="143"/>
  <c r="C21" i="143"/>
  <c r="C20" i="143"/>
  <c r="A2" i="143"/>
  <c r="B28" i="141"/>
  <c r="B27" i="141"/>
  <c r="C24" i="141"/>
  <c r="C23" i="141"/>
  <c r="C22" i="141"/>
  <c r="C21" i="141"/>
  <c r="A2" i="141"/>
  <c r="B27" i="139"/>
  <c r="B26" i="139"/>
  <c r="C23" i="139"/>
  <c r="C22" i="139"/>
  <c r="C21" i="139"/>
  <c r="C20" i="139"/>
  <c r="A2" i="139"/>
  <c r="B27" i="138"/>
  <c r="B26" i="138"/>
  <c r="C23" i="138"/>
  <c r="C22" i="138"/>
  <c r="C21" i="138"/>
  <c r="C20" i="138"/>
  <c r="A2" i="138"/>
  <c r="B27" i="137"/>
  <c r="B26" i="137"/>
  <c r="C23" i="137"/>
  <c r="C22" i="137"/>
  <c r="C21" i="137"/>
  <c r="C20" i="137"/>
  <c r="A2" i="137"/>
  <c r="B28" i="136"/>
  <c r="B27" i="136"/>
  <c r="C24" i="136"/>
  <c r="C23" i="136"/>
  <c r="C22" i="136"/>
  <c r="C21" i="136"/>
  <c r="A2" i="136"/>
  <c r="B28" i="135"/>
  <c r="B27" i="135"/>
  <c r="C24" i="135"/>
  <c r="C23" i="135"/>
  <c r="C22" i="135"/>
  <c r="C21" i="135"/>
  <c r="A2" i="135"/>
  <c r="B28" i="134"/>
  <c r="B27" i="134"/>
  <c r="C24" i="134"/>
  <c r="C23" i="134"/>
  <c r="C22" i="134"/>
  <c r="C21" i="134"/>
  <c r="A2" i="134"/>
  <c r="B28" i="133"/>
  <c r="B27" i="133"/>
  <c r="C24" i="133"/>
  <c r="C23" i="133"/>
  <c r="C22" i="133"/>
  <c r="C21" i="133"/>
  <c r="A2" i="133"/>
  <c r="B28" i="131"/>
  <c r="B27" i="131"/>
  <c r="C24" i="131"/>
  <c r="C23" i="131"/>
  <c r="C22" i="131"/>
  <c r="C21" i="131"/>
  <c r="A2" i="131"/>
  <c r="B28" i="130"/>
  <c r="B27" i="130"/>
  <c r="C24" i="130"/>
  <c r="C23" i="130"/>
  <c r="C22" i="130"/>
  <c r="C21" i="130"/>
  <c r="A2" i="130"/>
  <c r="B28" i="129"/>
  <c r="B27" i="129"/>
  <c r="C24" i="129"/>
  <c r="C23" i="129"/>
  <c r="C22" i="129"/>
  <c r="C21" i="129"/>
  <c r="A2" i="129"/>
  <c r="B28" i="128"/>
  <c r="B27" i="128"/>
  <c r="C24" i="128"/>
  <c r="C23" i="128"/>
  <c r="C22" i="128"/>
  <c r="C21" i="128"/>
  <c r="A2" i="128"/>
  <c r="B28" i="127"/>
  <c r="B27" i="127"/>
  <c r="C24" i="127"/>
  <c r="C23" i="127"/>
  <c r="C22" i="127"/>
  <c r="C21" i="127"/>
  <c r="A2" i="127"/>
  <c r="B28" i="126"/>
  <c r="B27" i="126"/>
  <c r="C24" i="126"/>
  <c r="C23" i="126"/>
  <c r="C22" i="126"/>
  <c r="C21" i="126"/>
  <c r="A2" i="126"/>
  <c r="B28" i="125"/>
  <c r="B27" i="125"/>
  <c r="C24" i="125"/>
  <c r="C23" i="125"/>
  <c r="C22" i="125"/>
  <c r="C21" i="125"/>
  <c r="A2" i="125"/>
  <c r="B27" i="124"/>
  <c r="B26" i="124"/>
  <c r="C23" i="124"/>
  <c r="C22" i="124"/>
  <c r="C21" i="124"/>
  <c r="C20" i="124"/>
  <c r="A2" i="124"/>
  <c r="B27" i="123"/>
  <c r="B26" i="123"/>
  <c r="C23" i="123"/>
  <c r="C22" i="123"/>
  <c r="C21" i="123"/>
  <c r="C20" i="123"/>
  <c r="A2" i="123"/>
  <c r="B28" i="122"/>
  <c r="B27" i="122"/>
  <c r="C24" i="122"/>
  <c r="C23" i="122"/>
  <c r="C22" i="122"/>
  <c r="C21" i="122"/>
  <c r="A2" i="122"/>
  <c r="B28" i="121"/>
  <c r="B27" i="121"/>
  <c r="C24" i="121"/>
  <c r="C23" i="121"/>
  <c r="C22" i="121"/>
  <c r="C21" i="121"/>
  <c r="A2" i="121"/>
  <c r="B28" i="120"/>
  <c r="B27" i="120"/>
  <c r="C24" i="120"/>
  <c r="C23" i="120"/>
  <c r="C22" i="120"/>
  <c r="C21" i="120"/>
  <c r="A2" i="120"/>
  <c r="B28" i="119"/>
  <c r="B27" i="119"/>
  <c r="C24" i="119"/>
  <c r="C23" i="119"/>
  <c r="C22" i="119"/>
  <c r="C21" i="119"/>
  <c r="A2" i="119"/>
  <c r="B28" i="118"/>
  <c r="B27" i="118"/>
  <c r="C24" i="118"/>
  <c r="C23" i="118"/>
  <c r="C22" i="118"/>
  <c r="C21" i="118"/>
  <c r="A2" i="118"/>
  <c r="B28" i="117"/>
  <c r="B27" i="117"/>
  <c r="C24" i="117"/>
  <c r="C23" i="117"/>
  <c r="C22" i="117"/>
  <c r="C21" i="117"/>
  <c r="A2" i="117"/>
  <c r="B27" i="116"/>
  <c r="B26" i="116"/>
  <c r="C23" i="116"/>
  <c r="C22" i="116"/>
  <c r="C21" i="116"/>
  <c r="C20" i="116"/>
  <c r="A2" i="116"/>
  <c r="B26" i="115"/>
  <c r="B25" i="115"/>
  <c r="C22" i="115"/>
  <c r="C21" i="115"/>
  <c r="C20" i="115"/>
  <c r="C19" i="115"/>
  <c r="A2" i="115"/>
  <c r="B28" i="114"/>
  <c r="B27" i="114"/>
  <c r="C24" i="114"/>
  <c r="C23" i="114"/>
  <c r="C22" i="114"/>
  <c r="C21" i="114"/>
  <c r="A2" i="114"/>
  <c r="B27" i="113"/>
  <c r="B26" i="113"/>
  <c r="C23" i="113"/>
  <c r="C22" i="113"/>
  <c r="C21" i="113"/>
  <c r="C20" i="113"/>
  <c r="A2" i="113"/>
  <c r="B21" i="112"/>
  <c r="B20" i="112"/>
  <c r="C17" i="112"/>
  <c r="C16" i="112"/>
  <c r="C15" i="112"/>
  <c r="C14" i="112"/>
  <c r="I11" i="112"/>
  <c r="A2" i="112"/>
  <c r="B21" i="111"/>
  <c r="B20" i="111"/>
  <c r="C17" i="111"/>
  <c r="C16" i="111"/>
  <c r="C15" i="111"/>
  <c r="C14" i="111"/>
  <c r="I11" i="111"/>
  <c r="A2" i="111"/>
  <c r="B21" i="110"/>
  <c r="B20" i="110"/>
  <c r="C17" i="110"/>
  <c r="C16" i="110"/>
  <c r="C15" i="110"/>
  <c r="C14" i="110"/>
  <c r="I11" i="110"/>
  <c r="A2" i="110"/>
  <c r="B21" i="109"/>
  <c r="B20" i="109"/>
  <c r="C17" i="109"/>
  <c r="C16" i="109"/>
  <c r="C15" i="109"/>
  <c r="C14" i="109"/>
  <c r="I11" i="109"/>
  <c r="A2" i="109"/>
  <c r="B21" i="108"/>
  <c r="B20" i="108"/>
  <c r="C17" i="108"/>
  <c r="C16" i="108"/>
  <c r="C15" i="108"/>
  <c r="C14" i="108"/>
  <c r="I11" i="108"/>
  <c r="A2" i="108"/>
  <c r="B21" i="107"/>
  <c r="B20" i="107"/>
  <c r="C17" i="107"/>
  <c r="C16" i="107"/>
  <c r="C15" i="107"/>
  <c r="C14" i="107"/>
  <c r="I11" i="107"/>
  <c r="A2" i="107"/>
  <c r="B21" i="106"/>
  <c r="B20" i="106"/>
  <c r="C17" i="106"/>
  <c r="C16" i="106"/>
  <c r="C15" i="106"/>
  <c r="C14" i="106"/>
  <c r="I11" i="106"/>
  <c r="A2" i="106"/>
  <c r="B21" i="104"/>
  <c r="B20" i="104"/>
  <c r="C17" i="104"/>
  <c r="C16" i="104"/>
  <c r="C15" i="104"/>
  <c r="C14" i="104"/>
  <c r="I11" i="104"/>
  <c r="A2" i="104"/>
  <c r="B21" i="103"/>
  <c r="B20" i="103"/>
  <c r="C17" i="103"/>
  <c r="C16" i="103"/>
  <c r="C15" i="103"/>
  <c r="C14" i="103"/>
  <c r="I11" i="103"/>
  <c r="A2" i="103"/>
  <c r="B21" i="102"/>
  <c r="B20" i="102"/>
  <c r="C17" i="102"/>
  <c r="C16" i="102"/>
  <c r="C15" i="102"/>
  <c r="C14" i="102"/>
  <c r="I11" i="102"/>
  <c r="A2" i="102"/>
  <c r="B21" i="101"/>
  <c r="B20" i="101"/>
  <c r="C17" i="101"/>
  <c r="C16" i="101"/>
  <c r="C15" i="101"/>
  <c r="C14" i="101"/>
  <c r="I11" i="101"/>
  <c r="A2" i="101"/>
  <c r="B21" i="100"/>
  <c r="B20" i="100"/>
  <c r="C17" i="100"/>
  <c r="C16" i="100"/>
  <c r="C15" i="100"/>
  <c r="C14" i="100"/>
  <c r="I11" i="100"/>
  <c r="A2" i="100"/>
  <c r="B21" i="99"/>
  <c r="B20" i="99"/>
  <c r="C17" i="99"/>
  <c r="C16" i="99"/>
  <c r="C15" i="99"/>
  <c r="C14" i="99"/>
  <c r="I11" i="99"/>
  <c r="A2" i="99"/>
  <c r="B21" i="98"/>
  <c r="B20" i="98"/>
  <c r="C17" i="98"/>
  <c r="C16" i="98"/>
  <c r="C15" i="98"/>
  <c r="C14" i="98"/>
  <c r="I11" i="98"/>
  <c r="A2" i="98"/>
  <c r="B21" i="97"/>
  <c r="B20" i="97"/>
  <c r="C17" i="97"/>
  <c r="C16" i="97"/>
  <c r="C15" i="97"/>
  <c r="C14" i="97"/>
  <c r="I11" i="97"/>
  <c r="A2" i="97"/>
  <c r="B21" i="95"/>
  <c r="B20" i="95"/>
  <c r="C17" i="95"/>
  <c r="C16" i="95"/>
  <c r="C15" i="95"/>
  <c r="C14" i="95"/>
  <c r="I11" i="95"/>
  <c r="A2" i="95"/>
  <c r="B21" i="94"/>
  <c r="B20" i="94"/>
  <c r="C17" i="94"/>
  <c r="C16" i="94"/>
  <c r="C15" i="94"/>
  <c r="C14" i="94"/>
  <c r="I11" i="94"/>
  <c r="A2" i="94"/>
  <c r="B21" i="93"/>
  <c r="B20" i="93"/>
  <c r="C17" i="93"/>
  <c r="C16" i="93"/>
  <c r="C15" i="93"/>
  <c r="C14" i="93"/>
  <c r="I11" i="93"/>
  <c r="A2" i="93"/>
  <c r="B21" i="92"/>
  <c r="B20" i="92"/>
  <c r="C17" i="92"/>
  <c r="C16" i="92"/>
  <c r="C15" i="92"/>
  <c r="C14" i="92"/>
  <c r="I11" i="92"/>
  <c r="A2" i="92"/>
  <c r="B21" i="91"/>
  <c r="B20" i="91"/>
  <c r="C17" i="91"/>
  <c r="C16" i="91"/>
  <c r="C15" i="91"/>
  <c r="C14" i="91"/>
  <c r="I11" i="91"/>
  <c r="A2" i="91"/>
  <c r="B21" i="90"/>
  <c r="B20" i="90"/>
  <c r="C17" i="90"/>
  <c r="C16" i="90"/>
  <c r="C15" i="90"/>
  <c r="C14" i="90"/>
  <c r="I11" i="90"/>
  <c r="A2" i="90"/>
  <c r="B21" i="89"/>
  <c r="B20" i="89"/>
  <c r="C17" i="89"/>
  <c r="C16" i="89"/>
  <c r="C15" i="89"/>
  <c r="C14" i="89"/>
  <c r="I11" i="89"/>
  <c r="A2" i="89"/>
  <c r="B21" i="88"/>
  <c r="B20" i="88"/>
  <c r="C17" i="88"/>
  <c r="C16" i="88"/>
  <c r="C15" i="88"/>
  <c r="C14" i="88"/>
  <c r="I11" i="88"/>
  <c r="A2" i="88"/>
  <c r="B21" i="87"/>
  <c r="B20" i="87"/>
  <c r="C17" i="87"/>
  <c r="C16" i="87"/>
  <c r="C15" i="87"/>
  <c r="C14" i="87"/>
  <c r="I11" i="87"/>
  <c r="A2" i="87"/>
  <c r="B21" i="86"/>
  <c r="B20" i="86"/>
  <c r="C17" i="86"/>
  <c r="C16" i="86"/>
  <c r="C15" i="86"/>
  <c r="C14" i="86"/>
  <c r="I11" i="86"/>
  <c r="A2" i="86"/>
  <c r="B21" i="85"/>
  <c r="B20" i="85"/>
  <c r="C17" i="85"/>
  <c r="C16" i="85"/>
  <c r="C15" i="85"/>
  <c r="C14" i="85"/>
  <c r="I11" i="85"/>
  <c r="A2" i="85"/>
  <c r="B21" i="84"/>
  <c r="B20" i="84"/>
  <c r="C17" i="84"/>
  <c r="C16" i="84"/>
  <c r="C15" i="84"/>
  <c r="C14" i="84"/>
  <c r="I11" i="84"/>
  <c r="A2" i="84"/>
  <c r="B21" i="83"/>
  <c r="B20" i="83"/>
  <c r="C17" i="83"/>
  <c r="C16" i="83"/>
  <c r="C15" i="83"/>
  <c r="C14" i="83"/>
  <c r="I11" i="83"/>
  <c r="A2" i="83"/>
  <c r="B21" i="82"/>
  <c r="B20" i="82"/>
  <c r="C17" i="82"/>
  <c r="C16" i="82"/>
  <c r="C15" i="82"/>
  <c r="C14" i="82"/>
  <c r="I11" i="82"/>
  <c r="A2" i="82"/>
  <c r="B21" i="81"/>
  <c r="B20" i="81"/>
  <c r="C17" i="81"/>
  <c r="C16" i="81"/>
  <c r="C15" i="81"/>
  <c r="C14" i="81"/>
  <c r="I11" i="81"/>
  <c r="A2" i="81"/>
  <c r="B21" i="80"/>
  <c r="B20" i="80"/>
  <c r="C17" i="80"/>
  <c r="C16" i="80"/>
  <c r="C15" i="80"/>
  <c r="C14" i="80"/>
  <c r="I11" i="80"/>
  <c r="A2" i="80"/>
  <c r="B21" i="79"/>
  <c r="B20" i="79"/>
  <c r="C17" i="79"/>
  <c r="C16" i="79"/>
  <c r="C15" i="79"/>
  <c r="C14" i="79"/>
  <c r="I11" i="79"/>
  <c r="A2" i="79"/>
  <c r="B21" i="78"/>
  <c r="B20" i="78"/>
  <c r="C17" i="78"/>
  <c r="C16" i="78"/>
  <c r="C15" i="78"/>
  <c r="C14" i="78"/>
  <c r="I11" i="78"/>
  <c r="A2" i="78"/>
  <c r="B21" i="77"/>
  <c r="B20" i="77"/>
  <c r="C17" i="77"/>
  <c r="C16" i="77"/>
  <c r="C15" i="77"/>
  <c r="C14" i="77"/>
  <c r="I11" i="77"/>
  <c r="A2" i="77"/>
  <c r="B21" i="69" l="1"/>
  <c r="B20" i="69"/>
  <c r="C17" i="69"/>
  <c r="C16" i="69"/>
  <c r="C15" i="69"/>
  <c r="C14" i="69"/>
  <c r="I11" i="69"/>
  <c r="A2" i="69"/>
  <c r="B27" i="68"/>
  <c r="B26" i="68"/>
  <c r="C23" i="68"/>
  <c r="C22" i="68"/>
  <c r="C21" i="68"/>
  <c r="C20" i="68"/>
  <c r="A2" i="68"/>
  <c r="A3" i="66"/>
  <c r="B21" i="66"/>
  <c r="B20" i="66"/>
  <c r="C17" i="66"/>
  <c r="C16" i="66"/>
  <c r="C15" i="66"/>
  <c r="C14" i="66"/>
  <c r="I11" i="66"/>
  <c r="A2" i="66"/>
  <c r="B27" i="65"/>
  <c r="B26" i="65"/>
  <c r="C23" i="65"/>
  <c r="C22" i="65"/>
  <c r="C21" i="65"/>
  <c r="C20" i="65"/>
  <c r="A2" i="65"/>
  <c r="A3" i="63"/>
  <c r="B21" i="63"/>
  <c r="B20" i="63"/>
  <c r="C17" i="63"/>
  <c r="C16" i="63"/>
  <c r="C15" i="63"/>
  <c r="C14" i="63"/>
  <c r="I11" i="63"/>
  <c r="A2" i="63"/>
  <c r="B26" i="62"/>
  <c r="B25" i="62"/>
  <c r="C22" i="62"/>
  <c r="C21" i="62"/>
  <c r="C20" i="62"/>
  <c r="C19" i="62"/>
  <c r="A2" i="62"/>
  <c r="A3" i="60"/>
  <c r="B21" i="60"/>
  <c r="B20" i="60"/>
  <c r="C17" i="60"/>
  <c r="C16" i="60"/>
  <c r="C15" i="60"/>
  <c r="C14" i="60"/>
  <c r="I11" i="60"/>
  <c r="A2" i="60"/>
  <c r="B28" i="59"/>
  <c r="B27" i="59"/>
  <c r="C24" i="59"/>
  <c r="C23" i="59"/>
  <c r="C22" i="59"/>
  <c r="C21" i="59"/>
  <c r="A2" i="59"/>
  <c r="A3" i="57"/>
  <c r="B21" i="57"/>
  <c r="B20" i="57"/>
  <c r="C17" i="57"/>
  <c r="C16" i="57"/>
  <c r="C15" i="57"/>
  <c r="C14" i="57"/>
  <c r="I11" i="57"/>
  <c r="A2" i="57"/>
  <c r="B26" i="56"/>
  <c r="B25" i="56"/>
  <c r="C22" i="56"/>
  <c r="C21" i="56"/>
  <c r="C20" i="56"/>
  <c r="C19" i="56"/>
  <c r="A2" i="56"/>
  <c r="B21" i="54"/>
  <c r="B20" i="54"/>
  <c r="C17" i="54"/>
  <c r="C16" i="54"/>
  <c r="C15" i="54"/>
  <c r="C14" i="54"/>
  <c r="I11" i="54"/>
  <c r="A2" i="54"/>
  <c r="B26" i="53"/>
  <c r="B25" i="53"/>
  <c r="C22" i="53"/>
  <c r="C21" i="53"/>
  <c r="C20" i="53"/>
  <c r="C19" i="53"/>
  <c r="A2" i="53"/>
  <c r="A3" i="48"/>
  <c r="B21" i="48"/>
  <c r="B20" i="48"/>
  <c r="C17" i="48"/>
  <c r="C16" i="48"/>
  <c r="C15" i="48"/>
  <c r="C14" i="48"/>
  <c r="I11" i="48"/>
  <c r="A2" i="48"/>
  <c r="B28" i="47"/>
  <c r="B27" i="47"/>
  <c r="C24" i="47"/>
  <c r="C23" i="47"/>
  <c r="C22" i="47"/>
  <c r="C21" i="47"/>
  <c r="A2" i="47"/>
  <c r="B21" i="45" l="1"/>
  <c r="B20" i="45"/>
  <c r="C17" i="45"/>
  <c r="C16" i="45"/>
  <c r="C15" i="45"/>
  <c r="C14" i="45"/>
  <c r="I11" i="45"/>
  <c r="A2" i="45"/>
  <c r="B28" i="44"/>
  <c r="B27" i="44"/>
  <c r="C24" i="44"/>
  <c r="C23" i="44"/>
  <c r="C22" i="44"/>
  <c r="C21" i="44"/>
  <c r="A2" i="44"/>
  <c r="C22" i="34" l="1"/>
  <c r="C15" i="19"/>
  <c r="C21" i="34"/>
  <c r="B24" i="43" l="1"/>
  <c r="B23" i="43"/>
  <c r="A2" i="43"/>
  <c r="B28" i="34"/>
  <c r="B27" i="34"/>
  <c r="C24" i="34"/>
  <c r="C23" i="34"/>
  <c r="I11" i="19"/>
  <c r="B21" i="19"/>
  <c r="B20" i="19"/>
  <c r="C17" i="19"/>
  <c r="C16" i="19"/>
  <c r="C14" i="19"/>
  <c r="A2" i="19"/>
  <c r="A2" i="18"/>
  <c r="B23" i="18"/>
  <c r="B22" i="18"/>
  <c r="C9" i="18"/>
  <c r="C8" i="18"/>
  <c r="C7" i="18"/>
  <c r="C6" i="18"/>
  <c r="B18" i="5" l="1"/>
  <c r="B19" i="5"/>
  <c r="C9" i="5"/>
  <c r="C8" i="5"/>
  <c r="A2" i="5" l="1"/>
  <c r="D97" i="4" l="1"/>
  <c r="C7" i="5"/>
  <c r="C6" i="5"/>
</calcChain>
</file>

<file path=xl/sharedStrings.xml><?xml version="1.0" encoding="utf-8"?>
<sst xmlns="http://schemas.openxmlformats.org/spreadsheetml/2006/main" count="6698" uniqueCount="449">
  <si>
    <t>-</t>
  </si>
  <si>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</si>
  <si>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</si>
  <si>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</si>
  <si>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</si>
  <si>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</si>
  <si>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</si>
  <si>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</si>
  <si>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V:</t>
  </si>
  <si>
    <t>Dňa:</t>
  </si>
  <si>
    <t>Poznámka:</t>
  </si>
  <si>
    <t>- povinné údaje vyplní uchádzač</t>
  </si>
  <si>
    <t>Názov predmetu zákazky:</t>
  </si>
  <si>
    <t>IDENTIFIKAČNÉ ÚDAJE UCHÁDZAČA</t>
  </si>
  <si>
    <t>Kontaktná osoba uchádzača - počas procesu VO</t>
  </si>
  <si>
    <t>Kontaktná osoba uchádzača - pre elektronickú aukciu</t>
  </si>
  <si>
    <t>Tefelónne číslo:</t>
  </si>
  <si>
    <t xml:space="preserve">Dňa: </t>
  </si>
  <si>
    <t>VYHLÁSENIE UCHÁDZAČA VO VEREJNOM OBSTARÁVANÍ</t>
  </si>
  <si>
    <t>Týmto vyhlasujem, že ako uchádzač vo verejnom obstarávaní na uvedený predmet zákazky:</t>
  </si>
  <si>
    <t>som dôkladne oboznámený s celým obsahom súťažných podkladov a s celým obsahom všetkých ostatných dokumentov poskytnutých verejným obstarávateľom,</t>
  </si>
  <si>
    <t>prehlasujem, že všetky doklady, dokumenty, vyhlásenia a údaje uvedené v ponuke a predložené s ponukou sú pravdivé a úplné,</t>
  </si>
  <si>
    <t>poskytnem verejnému obstarávateľovi za úhradu plnenie požadovaného predmetu zákazky pri dodržaní podmienok stanovených v súťažných podkladoch a podmienok uvedených v mojom predloženom návrhu záväzných zmluvných podmienok na uvedený predmet zákazky, vrátane príloh,</t>
  </si>
  <si>
    <t>nie som členom skupiny dodávateľov, ktorá ako iný uchádzač predkladá ponuku.</t>
  </si>
  <si>
    <t>VYHLÁSENIE UCHÁDZAČA O SÚHLASE 
S OBSAHOM NÁVRHU ZMLUVNÝCH PODMIENOK</t>
  </si>
  <si>
    <t xml:space="preserve"> </t>
  </si>
  <si>
    <t>súhlasím s podmienkami určenými verejným obstarávateľom v tomto verejnom obstarávaní uvedené v Oznámení o vyhlásení verejného obstarávania a v súťažných podkladoch,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</si>
  <si>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</si>
  <si>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</si>
  <si>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</si>
  <si>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</si>
  <si>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</si>
  <si>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</si>
  <si>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</si>
  <si>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</si>
  <si>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</si>
  <si>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</si>
  <si>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P.č.</t>
  </si>
  <si>
    <t>Týmto potvrdzujem, že všetky uvedené informácie sú pravdivé.</t>
  </si>
  <si>
    <t>Názov položky</t>
  </si>
  <si>
    <t>Podpis podľa bodu 12.3 časti 
A - Pokyny pre záujemcov a uchádzačov súťažných podkladov</t>
  </si>
  <si>
    <r>
      <t xml:space="preserve">Uchádzač vo verejnom obstarávaní na uvedený predmet zákazky týmto vyhlasuje, že s návrhom zmluvných podmienok uvedených v časti D. Záväzné zmluvné podmienky SP bez výhrad </t>
    </r>
    <r>
      <rPr>
        <b/>
        <sz val="10"/>
        <color theme="1"/>
        <rFont val="Arial"/>
        <family val="2"/>
        <charset val="238"/>
      </rPr>
      <t>SÚHLASÍ.</t>
    </r>
  </si>
  <si>
    <t>Časť č.</t>
  </si>
  <si>
    <t>Názov príslušnej časti predmetu zákazky</t>
  </si>
  <si>
    <t>Por. č.</t>
  </si>
  <si>
    <t>Mer. 
jed.
(MJ)</t>
  </si>
  <si>
    <t>bez DPH</t>
  </si>
  <si>
    <t>s DPH</t>
  </si>
  <si>
    <t>SPOLU za príslušnú časť predmetu zákazky:</t>
  </si>
  <si>
    <t>DPH v %</t>
  </si>
  <si>
    <t>Celková cena za MJ</t>
  </si>
  <si>
    <t>KALKULÁCIA CENY A NÁVRH NA PLNENIE KRITÉRIA NA VYHODNOTENIE PONÚK</t>
  </si>
  <si>
    <t>Sortiment ponúkaného tovaru</t>
  </si>
  <si>
    <t>Výrobca ponúkaného produktu</t>
  </si>
  <si>
    <t>11.</t>
  </si>
  <si>
    <t>12.</t>
  </si>
  <si>
    <t xml:space="preserve">spĺňa / nespĺňa </t>
  </si>
  <si>
    <t>hodnota ponúkaného produktu</t>
  </si>
  <si>
    <t>Špecifikácia predmetu zákazky</t>
  </si>
  <si>
    <t>Zoznam subdodávateľov a podiel subdodávok</t>
  </si>
  <si>
    <t>V súlade s ustanovením § 41 Zákona o verejnom obstarávaní verejný obstarávateľ požaduje od úspešného uchádzača, aby najneskôr v čase uzavretia zmluvy uviedol:</t>
  </si>
  <si>
    <t>uvedenie predmetu subdodávky</t>
  </si>
  <si>
    <t>Subdodávateľ</t>
  </si>
  <si>
    <t>Predmet subdodávky</t>
  </si>
  <si>
    <t>% podiel subdodávok</t>
  </si>
  <si>
    <t>Údaje o osobe oprávnenej konať za subdodávateľa *</t>
  </si>
  <si>
    <t>* údaje o osobe oprávnenej konať za subdodávateľa v rozsahu meno a priezvisko, adresa pobytu, dátum narodenia budú doplnené úspešným uchádzačom najneskôr v čase podpisu zmluvy.</t>
  </si>
  <si>
    <t>Antiinfektíva pre potreby VÚSCH, a. s.</t>
  </si>
  <si>
    <t>Položka č. 1 - RIFAXIMÍN p. o. 200 mg pevné LF</t>
  </si>
  <si>
    <t>ATC skupina:</t>
  </si>
  <si>
    <t>A07AA11</t>
  </si>
  <si>
    <t>názov ATC skupiny:</t>
  </si>
  <si>
    <t>Rifaximín</t>
  </si>
  <si>
    <t xml:space="preserve">názov účinnej látky: </t>
  </si>
  <si>
    <t>RIFAXIMÍN p. o. 200 mg pevné LF</t>
  </si>
  <si>
    <t>merná jednotka:</t>
  </si>
  <si>
    <t>veľkosť mernej jednotky:</t>
  </si>
  <si>
    <t xml:space="preserve"> - </t>
  </si>
  <si>
    <t>množstvo účinnej látky v mernej jednotke:</t>
  </si>
  <si>
    <t>200 mg</t>
  </si>
  <si>
    <t>lieková forma:</t>
  </si>
  <si>
    <t>obalená tableta</t>
  </si>
  <si>
    <t>obal:</t>
  </si>
  <si>
    <t>cesta podania:</t>
  </si>
  <si>
    <t>perorálne použitie</t>
  </si>
  <si>
    <t>vonkajší obal ponúkaných produktov musí obsahovať údaje podľa § 61 ods. 1 zákona č. 362/2011 Z.z. o liekoch a zdravotníckych pomôckach a o zmene a doplnení niektorých zákonov v znení neskorších predpisov.</t>
  </si>
  <si>
    <t>Časť č. 1 - Lieky ATC skupiny č. A07AA11</t>
  </si>
  <si>
    <r>
      <t xml:space="preserve">Uchádzač uvedie informácie, či ním ponúkaný produkt spĺňa, resp. nespĺňa verejným obstarávateľom definované požiadavky na predmet zákazky 
</t>
    </r>
    <r>
      <rPr>
        <sz val="9"/>
        <color theme="1"/>
        <rFont val="Arial"/>
        <family val="2"/>
        <charset val="238"/>
      </rPr>
      <t>(v prípade, ak ponúkaný produkt nespĺňa definované požiadavky uvedie ekvivalentnú hodnotu ním ponúkaného produktu)</t>
    </r>
  </si>
  <si>
    <t xml:space="preserve">Časť č. 2 - Lieky ATC skupiny č. J01AA02 </t>
  </si>
  <si>
    <t>J01AA02</t>
  </si>
  <si>
    <t>Doxycyklín</t>
  </si>
  <si>
    <t>tbl</t>
  </si>
  <si>
    <t>tableta</t>
  </si>
  <si>
    <t>Položka č. 1 - DOXYCYKLÍN p. o. 200 mg pevné LF</t>
  </si>
  <si>
    <t>DOXYCYKLÍN p. o. 200 mg pevné LF</t>
  </si>
  <si>
    <t>Časť č. 3 - Lieky ATC skupiny č. J01CA01</t>
  </si>
  <si>
    <t>Položka č. 1 - AMPICILÍN parent. 1,0 g</t>
  </si>
  <si>
    <t>J01CA01</t>
  </si>
  <si>
    <t>Ampicilín</t>
  </si>
  <si>
    <t>AMPICILIN parent. 1 g</t>
  </si>
  <si>
    <t>liekovka</t>
  </si>
  <si>
    <t>1 g</t>
  </si>
  <si>
    <t>prášok na injekčný roztok</t>
  </si>
  <si>
    <t>sklenená liekovka</t>
  </si>
  <si>
    <t>intravenózne alebo intramuskulárne použitie</t>
  </si>
  <si>
    <t>AMPICILÍN parent. 1,0 g</t>
  </si>
  <si>
    <t>J01CR02</t>
  </si>
  <si>
    <t>Amoxicilín a inhibítor betalaktamázy</t>
  </si>
  <si>
    <t>375 mg</t>
  </si>
  <si>
    <t>prášok na injekčný a infúzny roztok</t>
  </si>
  <si>
    <t>sklenená injekčná liekovka</t>
  </si>
  <si>
    <t>intravenózne použitie</t>
  </si>
  <si>
    <t>tbl flm</t>
  </si>
  <si>
    <t>625 mg</t>
  </si>
  <si>
    <t>filmom obalená tableta</t>
  </si>
  <si>
    <t>1 000 mg</t>
  </si>
  <si>
    <t>Položka č. 1 - AMOXICILÍN A INHIBÍTOR BETALAKTAMÁZY parent. 1,2 g</t>
  </si>
  <si>
    <t>AMOXICILIN A INHIBITOR BETALAKTAMAZY  parent. 1,2 g</t>
  </si>
  <si>
    <t>1,2 g</t>
  </si>
  <si>
    <t>AMOXICILÍN a inhibítor betalaktamázy parent. 1,2 g</t>
  </si>
  <si>
    <t>Položka č. 1 - AMOXICILÍN a inhibítor betalaktamázy parent. 1,2 g</t>
  </si>
  <si>
    <t>Položka č. 1 - SULTAMICILÍN p. o. 375 mg</t>
  </si>
  <si>
    <t>J01CR04</t>
  </si>
  <si>
    <t>Sultamicilín</t>
  </si>
  <si>
    <t>SULTAMICILÍN p. o. 375 mg</t>
  </si>
  <si>
    <t xml:space="preserve">Položka č. 1 - SULTAMICILÍN parent. 1,5 g </t>
  </si>
  <si>
    <t xml:space="preserve">SULTAMICILÍN parent. 1,5 g </t>
  </si>
  <si>
    <t>1 500 mg</t>
  </si>
  <si>
    <t>prášok na injekčný alebo infúzny roztok</t>
  </si>
  <si>
    <t>Položka č. 1 - PIPERACILIN A TAZOBAKTÁM parent. 4,5 g</t>
  </si>
  <si>
    <t>J01CR05</t>
  </si>
  <si>
    <t>Piperacilín a inhibítor betalaktamázy</t>
  </si>
  <si>
    <t>ks</t>
  </si>
  <si>
    <t>4,5 g</t>
  </si>
  <si>
    <t>prášok na infúzny roztok</t>
  </si>
  <si>
    <t>injekčná sklenená liekovka alebo fľaša</t>
  </si>
  <si>
    <t>PIPERACILIN A TAZOBAKTÁM parent. 4,5 g</t>
  </si>
  <si>
    <t>CEFUROXIM parent. 1500 mg</t>
  </si>
  <si>
    <t>CEFUROXIM p. o. 500 mg pevné LF</t>
  </si>
  <si>
    <t>CEFOTAXIM parent.  1 g</t>
  </si>
  <si>
    <t>CEFTAZIDÍM  parent. 1000 mg</t>
  </si>
  <si>
    <t>CEFIZOXÍM parent. 1000 mg</t>
  </si>
  <si>
    <t>CEFIXÍM p. o. 200 mg pevné LF</t>
  </si>
  <si>
    <t>tbl film</t>
  </si>
  <si>
    <t>CEFIXÍM p. o. 400 mg pevné LF</t>
  </si>
  <si>
    <t>tbl dsp</t>
  </si>
  <si>
    <t>CEFOPERAZON a sulbaktam parent. 2 g</t>
  </si>
  <si>
    <t>MEROPENÉM parent. 500 mg</t>
  </si>
  <si>
    <t>MEROPENÉM parent. 1000 mg</t>
  </si>
  <si>
    <t>SULFAMETOXAZOL a TRIMETOPRIM parent.</t>
  </si>
  <si>
    <t>amp</t>
  </si>
  <si>
    <t>KLARITROMYCÍN p. o. 500 mg pevné LF</t>
  </si>
  <si>
    <t>tbl mod</t>
  </si>
  <si>
    <t>KLARITROMYCÍN parent. 500 mg</t>
  </si>
  <si>
    <t>AZITROMYCIN p. o. 500 mg pevné LF</t>
  </si>
  <si>
    <t>KLINDAMYCÍN parent. 300 mg/2 ml</t>
  </si>
  <si>
    <t>KLINDAMYCÍN parent. 600 mg/4 ml</t>
  </si>
  <si>
    <t>GENTAMICÍN parent. 80 mg</t>
  </si>
  <si>
    <t>GENTAMICÍN sterilizovaný implantát 130 mg</t>
  </si>
  <si>
    <t>implantát</t>
  </si>
  <si>
    <t>AMIKACIN parent.  500 mg</t>
  </si>
  <si>
    <t>CIPROFLOXACÍN parent. 200 mg/100 ml</t>
  </si>
  <si>
    <t>CIPROFLOXACÍN parent. 400 mg/200 ml</t>
  </si>
  <si>
    <t>VANKOMYCÍN parent. 1 g</t>
  </si>
  <si>
    <t>VANKOMYCIN parent. 500 mg</t>
  </si>
  <si>
    <t>METRONIDAZOL parent.</t>
  </si>
  <si>
    <t>LINEZOLID parent. 2mg/ml 300 ml</t>
  </si>
  <si>
    <t>FLUCONAZOL parent. 2mg/ ml</t>
  </si>
  <si>
    <t>Položka č. 1 - CEFAZOLÍN parent.  1 g</t>
  </si>
  <si>
    <t>J01DB04</t>
  </si>
  <si>
    <t>Cefazolín</t>
  </si>
  <si>
    <t>CEFAZOLÍN parent. 
1 g</t>
  </si>
  <si>
    <t>prášok na injekčný / infúzny roztok</t>
  </si>
  <si>
    <t>injekčná liekovka</t>
  </si>
  <si>
    <t>Položka č. 1 - CEFUROXIM parent. 1500 mg</t>
  </si>
  <si>
    <t>J01DC02</t>
  </si>
  <si>
    <t>Cefuroxím</t>
  </si>
  <si>
    <t>CEFUROXIM parent.                          1500 mg</t>
  </si>
  <si>
    <t>1500 mg</t>
  </si>
  <si>
    <t>Položka č. 1 - CEFUROXIM p. o. 500 mg pevné LF</t>
  </si>
  <si>
    <t>500 mg</t>
  </si>
  <si>
    <t>Časť č. 14 - Lieky ATC skupiny č. J01DD01</t>
  </si>
  <si>
    <t>Položka č. 1 - CEFOTAXIM parent.  1 g</t>
  </si>
  <si>
    <t>J01DD01</t>
  </si>
  <si>
    <t>Cefotaxím</t>
  </si>
  <si>
    <t>CEFOTAXIM parent. 
1 g</t>
  </si>
  <si>
    <t>prášok na injekčný/infúzny roztok</t>
  </si>
  <si>
    <t>J01DD02</t>
  </si>
  <si>
    <t>Ceftazidím</t>
  </si>
  <si>
    <t>sklenená fľaša alebo sklenená injekčná liekovka</t>
  </si>
  <si>
    <t>Položka č. 1 - CEFTAZIDÍM  parent. 1000 mg</t>
  </si>
  <si>
    <t>CEFTAZIDÍM parent.                      1000 mg</t>
  </si>
  <si>
    <t>1000 mg</t>
  </si>
  <si>
    <t>Položka č. 1 - CEFIZOXÍM parent. 1000 mg</t>
  </si>
  <si>
    <t>J01DD07</t>
  </si>
  <si>
    <t>Cefizoxím</t>
  </si>
  <si>
    <t>CEFIZOXIM parent.             1000 mg</t>
  </si>
  <si>
    <t>Položka č. 1 - CEFIXÍM p. o. 200 mg pevné LF</t>
  </si>
  <si>
    <t>J01DD08</t>
  </si>
  <si>
    <t>Cefixím</t>
  </si>
  <si>
    <t>Položka č. 1 - CEFIXÍM p. o. 400 mg pevné LF</t>
  </si>
  <si>
    <t>400 mg</t>
  </si>
  <si>
    <t>dispergovateľná tableta na perorálnu suspenziu</t>
  </si>
  <si>
    <t>Položka č. 1 - CEFOPERAZON a sulbaktam parent. 2 g</t>
  </si>
  <si>
    <t>J01DD62</t>
  </si>
  <si>
    <t>Cefoperazón, kombinácie</t>
  </si>
  <si>
    <t>CEFOPERAZON a sulbaktám</t>
  </si>
  <si>
    <t>2 g</t>
  </si>
  <si>
    <t>liekovka injekčná sklenená</t>
  </si>
  <si>
    <t>Položka č. 1 - MEROPENÉM parent.  500 mg</t>
  </si>
  <si>
    <t>J01DH02</t>
  </si>
  <si>
    <t>Meropeném</t>
  </si>
  <si>
    <t>prášok na injekčný a/alebo infúzny roztok</t>
  </si>
  <si>
    <t>Položka č. 1 - MEROPENÉM parent.  1 000 mg</t>
  </si>
  <si>
    <t>MEROPENÉM parent. 
1 000 mg</t>
  </si>
  <si>
    <t>J01EE01</t>
  </si>
  <si>
    <t xml:space="preserve">Sulfametoxazol a Trimetoprim  </t>
  </si>
  <si>
    <t>480 mg</t>
  </si>
  <si>
    <t>Položka č. 1 - SULFAMETOXAZOL A TRIMETOPRIM parent.</t>
  </si>
  <si>
    <t>5 ml</t>
  </si>
  <si>
    <t>infúzny koncentrát</t>
  </si>
  <si>
    <t>ampulka sklenená</t>
  </si>
  <si>
    <t>Položka č. 1 - KLARITROMYCÍN p. o. 500 mg pevné LF</t>
  </si>
  <si>
    <t>J01FA09</t>
  </si>
  <si>
    <t>Klaritromycín</t>
  </si>
  <si>
    <t>tableta s riadeným uvoľňovaním</t>
  </si>
  <si>
    <t>Položka č. 1 - KLARITROMYCÍN parent. 500 mg</t>
  </si>
  <si>
    <t>KLARITROMYCIN parent. 500 mg</t>
  </si>
  <si>
    <t>Položka č. 1 - AZITROMYCIN p. o. 500 mg pevné LF</t>
  </si>
  <si>
    <t>J01FA10</t>
  </si>
  <si>
    <t>Azitromycin</t>
  </si>
  <si>
    <t>AZITROMYCÍN p.o. 500 mg pevné LF</t>
  </si>
  <si>
    <t>J01FF01</t>
  </si>
  <si>
    <t>Klindamycín</t>
  </si>
  <si>
    <t>300 mg</t>
  </si>
  <si>
    <t>tvrdá kapsula</t>
  </si>
  <si>
    <t>Položka č. 1 - KLINDAMYCÍN parent. 300 mg/2 ml</t>
  </si>
  <si>
    <t>KLINDAMYCÍN parent. 150 mg/1 ml</t>
  </si>
  <si>
    <t>2 ml</t>
  </si>
  <si>
    <t xml:space="preserve"> 300 mg</t>
  </si>
  <si>
    <t>injekčný a infúzny roztok</t>
  </si>
  <si>
    <t>sklenený obal</t>
  </si>
  <si>
    <t>Položka č. 1 - KLINDAMYCÍN parent. 600 mg/4 ml</t>
  </si>
  <si>
    <t>KLINDAMYCÍN parent.
150 mg/1 ml</t>
  </si>
  <si>
    <t>4 ml</t>
  </si>
  <si>
    <t xml:space="preserve"> 600 mg</t>
  </si>
  <si>
    <t>Položka č. 1 - GENTAMICÍN parent. 80 mg</t>
  </si>
  <si>
    <t>J01GB03</t>
  </si>
  <si>
    <t>Gentamicín</t>
  </si>
  <si>
    <t>80 mg</t>
  </si>
  <si>
    <t>infúzny alebo injekčný roztok</t>
  </si>
  <si>
    <t>Položka č. 1 - GENTAMICÍN sterilizovaný implantát 130 mg</t>
  </si>
  <si>
    <t xml:space="preserve">GENTAMICÍN </t>
  </si>
  <si>
    <t>10 x 10 x 0,5 cm</t>
  </si>
  <si>
    <t>130 mg</t>
  </si>
  <si>
    <t>intrakavernózne použitie</t>
  </si>
  <si>
    <t>Položka č. 1 - AMIKACIN parent. 500 mg</t>
  </si>
  <si>
    <t>J01GB06</t>
  </si>
  <si>
    <t>Amikacín</t>
  </si>
  <si>
    <t>AMIKACIN parent.        500 mg</t>
  </si>
  <si>
    <t>injekčný alebo infúzny roztok</t>
  </si>
  <si>
    <t>Položka č. 1 - CIPROFLOXACÍN parent. 200 mg/100 ml I.</t>
  </si>
  <si>
    <t>J01MA02</t>
  </si>
  <si>
    <t>Ciprofloxacín</t>
  </si>
  <si>
    <t>CIPROFLOXACÍN parent. 2 mg/1 ml</t>
  </si>
  <si>
    <t>100 ml</t>
  </si>
  <si>
    <t>infúzny roztok</t>
  </si>
  <si>
    <t>Položka č. 1 - CIPROFLOXACÍN parent. 200 mg/100 ml</t>
  </si>
  <si>
    <t>Položka č. 1 - VANKOMYCÍN parent. 1 g</t>
  </si>
  <si>
    <t>intravenózne a orálne použitie</t>
  </si>
  <si>
    <t>J01XA01</t>
  </si>
  <si>
    <t>Vankomycín</t>
  </si>
  <si>
    <t>prášok na infúzny koncentrát</t>
  </si>
  <si>
    <t>Položka č. 1 - VANKOMYCÍN parent. 500 mg</t>
  </si>
  <si>
    <t>J01XB01</t>
  </si>
  <si>
    <t>Kolistín</t>
  </si>
  <si>
    <t>KOLISTÍN parent</t>
  </si>
  <si>
    <t>10 ml</t>
  </si>
  <si>
    <t>1 MIU</t>
  </si>
  <si>
    <t>prášok na injekčný, infúzny alebo inhalačný roztok</t>
  </si>
  <si>
    <t>J01XD01</t>
  </si>
  <si>
    <t xml:space="preserve">Metronidazol   </t>
  </si>
  <si>
    <t>infúzny intravenózny roztok</t>
  </si>
  <si>
    <t>Položka č. 1 - LINEZOLID parent. 2mg/ml 300 ml</t>
  </si>
  <si>
    <t>J01XX08</t>
  </si>
  <si>
    <t>Linezolid</t>
  </si>
  <si>
    <t>300 ml</t>
  </si>
  <si>
    <t>600 mg</t>
  </si>
  <si>
    <t>Položka č. 1 - FLUCONAZOL parent. 2mg/ ml</t>
  </si>
  <si>
    <t>J02AC01</t>
  </si>
  <si>
    <t>Flukonazol</t>
  </si>
  <si>
    <t>200 ml</t>
  </si>
  <si>
    <t>Položka č. 1 - CIPROFLOXACÍN parent. 400 mg/200 ml</t>
  </si>
  <si>
    <t>SULTAMICILÍN 
p. o. 375 mg</t>
  </si>
  <si>
    <t xml:space="preserve">Položka č. 1 - CIPROFLOXACÍN parent. 200 mg/100 ml </t>
  </si>
  <si>
    <t>Položka č. 1 - CEFOTAXIM  parent. 2 g</t>
  </si>
  <si>
    <t>Časť č. 4 - Lieky ATC skupiny č. J01CR02 II.</t>
  </si>
  <si>
    <t>Časť č. 5 - Lieky ATC skupiny č. J01CR02 III.</t>
  </si>
  <si>
    <t>Časť č. 6 - Lieky ATC skupiny č. J01CR02 IV.</t>
  </si>
  <si>
    <t>Časť č. 7 - Lieky ATC skupiny č. J01CR04 I.</t>
  </si>
  <si>
    <t>Časť č. 8 - Lieky ATC skupiny č. J01CR04 II.</t>
  </si>
  <si>
    <t>Časť č. 9 - Lieky ATC skupiny č. J01CR05</t>
  </si>
  <si>
    <t>Časť č. 10 - Lieky ATC skupiny č. J01DB04</t>
  </si>
  <si>
    <t>Časť č. 11 - Lieky ATC skupiny č. J01DC02 I.</t>
  </si>
  <si>
    <t>Časť č. 12 - Lieky ATC skupiny č. J01DC02 II.</t>
  </si>
  <si>
    <t>Časť č. 13 - Lieky ATC skupiny č. J01DD01</t>
  </si>
  <si>
    <t>CEFOTAXIM parent. 
2 g</t>
  </si>
  <si>
    <t>Časť č. 15 - Lieky ATC skupiny č. J01DD02 II.</t>
  </si>
  <si>
    <t>Časť č. 16 - Lieky ATC skupiny č. J01DD07</t>
  </si>
  <si>
    <t>Časť č. 17 - Lieky ATC skupiny č. J01DD08 I.</t>
  </si>
  <si>
    <t>Časť č. 18 - Lieky ATC skupiny č. J01DD08 II.</t>
  </si>
  <si>
    <t>Časť č. 19 - Lieky ATC skupiny č. J01DD62</t>
  </si>
  <si>
    <t>Časť č. 20 - Lieky ATC skupiny č. J01DH02 I.</t>
  </si>
  <si>
    <t>Časť č. 21 - Lieky ATC skupiny č. J01DH02 II.</t>
  </si>
  <si>
    <t>Časť č. 22 - Lieky ATC skupiny č. J01EE01 I.</t>
  </si>
  <si>
    <t>Časť č. 23 - Lieky ATC skupiny č. J01EE01 II.</t>
  </si>
  <si>
    <t xml:space="preserve">Časť č. 24 - Lieky ATC skupiny č. J01FA09 I. </t>
  </si>
  <si>
    <t>Časť č. 25 - Lieky ATC skupiny č. J01FA09 II.</t>
  </si>
  <si>
    <t>Časť č. 26 - Lieky ATC skupiny č. J01FA09 III.</t>
  </si>
  <si>
    <t>Časť č. 27 - Lieky ATC skupiny č. J01FA10</t>
  </si>
  <si>
    <t>Časť č. 28 - Lieky ATC skupiny č. J01FF01 I.</t>
  </si>
  <si>
    <t>Časť č. 29 - Lieky ATC skupiny č. J01FF01 III.</t>
  </si>
  <si>
    <t>Časť č. 30 - Lieky ATC skupiny č. J01FF01 IV.</t>
  </si>
  <si>
    <t>Časť č. 31 - Lieky ATC skupiny č. J01GB03 I.</t>
  </si>
  <si>
    <t>Časť č. 32 - Lieky ATC skupiny č. J01GB03 II.</t>
  </si>
  <si>
    <t>Časť č. 33 - Lieky ATC skupiny č. J01GB06</t>
  </si>
  <si>
    <t>Časť č. 34 - Lieky ATC skupiny č. J01MA02 I.</t>
  </si>
  <si>
    <t>Časť č. 36 - Lieky ATC skupiny č. J01MA02 III.</t>
  </si>
  <si>
    <t>Časť č. 37 - Lieky ATC skupiny č. J01XA01 I.</t>
  </si>
  <si>
    <t>Časť č. 38 - Lieky ATC skupiny č. J01XA01 II.</t>
  </si>
  <si>
    <t>Časť č. 39 - Lieky ATC skupiny č. J01XB01</t>
  </si>
  <si>
    <t>Časť č. 40 - Lieky ATC skupiny č. J01XD01</t>
  </si>
  <si>
    <t>Časť č. 41 - Lieky ATC skupiny č. J01XX08</t>
  </si>
  <si>
    <t>Časť č. 42 - Lieky ATC skupiny č. J02AC01 I.</t>
  </si>
  <si>
    <t>Časť č. 43 - Lieky ATC skupiny č. J02AC01 II.</t>
  </si>
  <si>
    <t>Časť č. 44 - Lieky ATC skupiny č. J02AX04</t>
  </si>
  <si>
    <t>Položka č. 1 - KASPOFUNGÍN parent. 50 mg</t>
  </si>
  <si>
    <t>J02AX04</t>
  </si>
  <si>
    <t>Kaspofungín</t>
  </si>
  <si>
    <t>Kaspofungín parent. 50 mg</t>
  </si>
  <si>
    <t>50 mg</t>
  </si>
  <si>
    <t>KASPOFUNGÍN parent. 50 mg</t>
  </si>
  <si>
    <t>Časť č. 45 - Lieky ATC skupiny č. J02AC03</t>
  </si>
  <si>
    <t>Položka č. 1 - VORIKONAZOL p. o. 200 mg pevné LF</t>
  </si>
  <si>
    <t>J02AC03</t>
  </si>
  <si>
    <t>Vorikonazol</t>
  </si>
  <si>
    <t xml:space="preserve">Vorikonazol p. o. 200 mg pevné LF </t>
  </si>
  <si>
    <t>VORIKONAZOL p. o. 200 mg pevné LF</t>
  </si>
  <si>
    <t>Časť č. 46 - Lieky ATC skupiny č. J06BA02</t>
  </si>
  <si>
    <t>J06BA02</t>
  </si>
  <si>
    <t>Normálne ľudské imunoglobulíny na intravenózne použitie</t>
  </si>
  <si>
    <t>NORMÁLNY ĽUDSKÝ IMUNOGLOBULÍN</t>
  </si>
  <si>
    <t>10  g</t>
  </si>
  <si>
    <t>Položka č. 1 - Normálne ľudské imunoglobulíny na intravenózne použitie</t>
  </si>
  <si>
    <t>Časť č. 47 - Lieky ATC skupiny č. J01AA12</t>
  </si>
  <si>
    <t>Položka č. 1 - TIGECYKLÍN parent. 50 mg</t>
  </si>
  <si>
    <t>J01AA12</t>
  </si>
  <si>
    <t>Tigecyklín</t>
  </si>
  <si>
    <t>TIGECYKLÍN parent. 50 mg</t>
  </si>
  <si>
    <t>prášok na injekčný roztok alebo infúzny roztok</t>
  </si>
  <si>
    <t>PIPERACILIN a inhibítor betalaktamázy parent.</t>
  </si>
  <si>
    <t>kapsula</t>
  </si>
  <si>
    <t>Katalógové 
číslo</t>
  </si>
  <si>
    <t>ŠUKL
 kód</t>
  </si>
  <si>
    <t>ATC 
skupina
číslo</t>
  </si>
  <si>
    <t>Názov ponúkaného produktu</t>
  </si>
  <si>
    <t xml:space="preserve">Názov účinnej látky </t>
  </si>
  <si>
    <t>Lieková 
forma</t>
  </si>
  <si>
    <t>Cesta 
podania</t>
  </si>
  <si>
    <t>Množstvo 
účinnej látky 
v MJ</t>
  </si>
  <si>
    <r>
      <t xml:space="preserve">Merná jednotka  </t>
    </r>
    <r>
      <rPr>
        <sz val="9"/>
        <color indexed="8"/>
        <rFont val="Arial"/>
        <family val="2"/>
        <charset val="238"/>
      </rPr>
      <t>(MJ)</t>
    </r>
  </si>
  <si>
    <r>
      <t xml:space="preserve">Merná jednotka balenia </t>
    </r>
    <r>
      <rPr>
        <sz val="9"/>
        <color indexed="8"/>
        <rFont val="Arial"/>
        <family val="2"/>
        <charset val="238"/>
      </rPr>
      <t>(MJB)</t>
    </r>
  </si>
  <si>
    <r>
      <t xml:space="preserve">Počet MJ 
v MJB
</t>
    </r>
    <r>
      <rPr>
        <sz val="8"/>
        <color indexed="8"/>
        <rFont val="Arial"/>
        <family val="2"/>
        <charset val="238"/>
      </rPr>
      <t>(veľkosť balenia)</t>
    </r>
  </si>
  <si>
    <t>Sadzba 
DPH 
v %</t>
  </si>
  <si>
    <t>DPH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</si>
  <si>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</si>
  <si>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</si>
  <si>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</si>
  <si>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</si>
  <si>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</si>
  <si>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</si>
  <si>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</si>
  <si>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</si>
  <si>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</si>
  <si>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Položka č. 1 - METRONIDAZOL parent. 500 mg</t>
  </si>
  <si>
    <t>METRONIDAZOL parent. 500 mg</t>
  </si>
  <si>
    <t>Výzva na plnenie RD</t>
  </si>
  <si>
    <t>Účastníci rámcovej dohody:</t>
  </si>
  <si>
    <t>Kupujúci:</t>
  </si>
  <si>
    <t>Východoslovenský ústav srdcových a cievnych chorôb, a.s.</t>
  </si>
  <si>
    <t>Ondavská 8</t>
  </si>
  <si>
    <t>040 11  Košice</t>
  </si>
  <si>
    <t>a</t>
  </si>
  <si>
    <t>Predávajúci:</t>
  </si>
  <si>
    <r>
      <t>ďalej tiež spoločne označovaní aj ako</t>
    </r>
    <r>
      <rPr>
        <b/>
        <sz val="10"/>
        <color rgb="FF000000"/>
        <rFont val="Arial"/>
        <family val="2"/>
        <charset val="238"/>
      </rPr>
      <t xml:space="preserve"> "účastníci dohody"</t>
    </r>
  </si>
  <si>
    <t>Verejný obstarávateľ ako kupujúci prijíma ponuku predávajúceho (ako víťazného uchádzača po elektronickej aukcii) a týmto predávajúceho vyzýva na poskytovanie plnenia v rozsahu a za podmienok dodhodnutých rámcovou dohodou (ďalej len "výzva") a to najskôr odo dňa nasledujúceho po dni zverejnenia rámcovej dohody v Centrálnom registri zmlúv SR.</t>
  </si>
  <si>
    <t xml:space="preserve">Práva a povinnosti účastníkov dohody upravuje rámcová dohoda. </t>
  </si>
  <si>
    <t xml:space="preserve">Predávajúci výzvu kupujúceho na plnenie rámcovej dohody prijíma, čo potrvdrzuje podpisom tohto dokumentu. </t>
  </si>
  <si>
    <t>Za predávajúceho:</t>
  </si>
  <si>
    <t>údaje o osobe oprávnenej konať za subdodávateľa v rozsahu meno a priezvisko, adresa pobytu, dátum narodenia</t>
  </si>
  <si>
    <t>percentuálny podiel zákazky zabezpečovaný subdodávateľom</t>
  </si>
  <si>
    <t>hodnota alebo podiel zákazky s pravdepodobným subdodávateľským plnením tretími stranami v EUR bez DPH.</t>
  </si>
  <si>
    <t>Hodnota alebo podiel zákazky s pravdepodobným subdodávateľským plnením tretími stranami v EUR bez DPH</t>
  </si>
  <si>
    <r>
      <t xml:space="preserve">Predpokladané množstvo MJ </t>
    </r>
    <r>
      <rPr>
        <sz val="8"/>
        <color theme="1"/>
        <rFont val="Arial"/>
        <family val="2"/>
        <charset val="238"/>
      </rPr>
      <t>počas trvania zmluvy 
(48 mes.)</t>
    </r>
  </si>
  <si>
    <t>Držiteľ rozhodnutia o registrácii</t>
  </si>
  <si>
    <t>sadzba DPH v %</t>
  </si>
  <si>
    <t>sadzba 
DPH v %</t>
  </si>
  <si>
    <t>sadzba 
DPH 
v %</t>
  </si>
  <si>
    <t>sadzbaDPH v %</t>
  </si>
  <si>
    <t>sadzbs DPH v %</t>
  </si>
  <si>
    <r>
      <t xml:space="preserve">Podpis podľa bodu 12.8 časti 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</si>
  <si>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r>
      <rPr>
        <sz val="9"/>
        <color theme="1"/>
        <rFont val="Arial"/>
        <family val="2"/>
        <charset val="238"/>
      </rPr>
      <t xml:space="preserve">Podpis podľa bodu 12.8 časti </t>
    </r>
    <r>
      <rPr>
        <sz val="8"/>
        <color theme="1"/>
        <rFont val="Arial"/>
        <family val="2"/>
        <charset val="238"/>
      </rPr>
      <t xml:space="preserve">
A - Pokyny pre záujemcov a uchádzačov súťažných podkladov</t>
    </r>
  </si>
  <si>
    <r>
      <rPr>
        <sz val="9"/>
        <color theme="1"/>
        <rFont val="Arial"/>
        <family val="2"/>
        <charset val="238"/>
      </rPr>
      <t xml:space="preserve">Podpis podľa bodu 12.8 časti </t>
    </r>
    <r>
      <rPr>
        <sz val="10"/>
        <color theme="1"/>
        <rFont val="Arial"/>
        <family val="2"/>
        <charset val="238"/>
      </rPr>
      <t xml:space="preserve">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</si>
  <si>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t>Položka č. 1 - CEFAZOLÍN parent. 1 g</t>
  </si>
  <si>
    <t>Položka č. 1 - CEFOTAXIM parent. 1 g</t>
  </si>
  <si>
    <t xml:space="preserve">Požadované minimálne parametre a hodnoty predmetu zákazky
</t>
  </si>
  <si>
    <t>údaje všetkých známych subdodávateľoch v rozsahu min. obchodné meno alebo názov, sídlo, miesto podnikania alebo obvyklý pobyt subdodávateľa, IČO</t>
  </si>
  <si>
    <r>
      <rPr>
        <sz val="9"/>
        <color theme="1"/>
        <rFont val="Arial"/>
        <family val="2"/>
        <charset val="238"/>
      </rPr>
      <t xml:space="preserve">s viacerými účastníkmi s opätovným otvorením súťaže
na dodanie </t>
    </r>
    <r>
      <rPr>
        <b/>
        <sz val="9"/>
        <color theme="1"/>
        <rFont val="Arial"/>
        <family val="2"/>
        <charset val="238"/>
      </rPr>
      <t>"Antiinfektíva pre potreby VÚSCH, a.s. - Časť č. .... - ..................................................."</t>
    </r>
    <r>
      <rPr>
        <b/>
        <vertAlign val="superscript"/>
        <sz val="7"/>
        <color theme="1"/>
        <rFont val="Arial"/>
        <family val="2"/>
        <charset val="238"/>
      </rPr>
      <t>1</t>
    </r>
  </si>
  <si>
    <t xml:space="preserve">Položka č. 1 - KOLISTÍN parent. </t>
  </si>
  <si>
    <t xml:space="preserve">KOLISTÍN parent. </t>
  </si>
  <si>
    <r>
      <rPr>
        <b/>
        <sz val="10"/>
        <color theme="1"/>
        <rFont val="Arial"/>
        <family val="2"/>
        <charset val="238"/>
      </rPr>
      <t xml:space="preserve">Prehľad časti/častí predmetu zákazky, </t>
    </r>
    <r>
      <rPr>
        <sz val="10"/>
        <color theme="1"/>
        <rFont val="Arial"/>
        <family val="2"/>
        <charset val="238"/>
      </rPr>
      <t>na ktoré uchádzač predkladá vyhlásenie o súhlase s obsahom návrhu zmluvy (uchádzač uvedie samostatne pre každú časť predmetu zákazky jej číslo a názov):</t>
    </r>
  </si>
  <si>
    <t>Jednotková cena za MJ v EUR</t>
  </si>
  <si>
    <t>Celková cena za MJ v EUR</t>
  </si>
  <si>
    <t xml:space="preserve">Jednotková cena za MJ v EUR </t>
  </si>
  <si>
    <t>Časť č. 35 - Lieky ATC skupiny č. J01MA02 II.</t>
  </si>
  <si>
    <t>Jednotková cena za MJB v EUR</t>
  </si>
  <si>
    <t xml:space="preserve">AMOXICILÍN A INHIBÍTOR BETALAKTAMÁZY p.o. 625 mg pevne LF </t>
  </si>
  <si>
    <t>CEFAZOLÍN parent. 1 g</t>
  </si>
  <si>
    <t>CEFOTAXIM parent. 2 g</t>
  </si>
  <si>
    <t>Položka č. 1 - AMOXICILÍN A INHIBÍTOR BETALAKTAMÁZY p. o. 625 mg pevne LF</t>
  </si>
  <si>
    <t>AMOXICILÍN A INHIBÍTOR BETALAKTAMÁZY p. o. 625 mg pevne LF</t>
  </si>
  <si>
    <t>AMOXICILÍN A INHIBÍTOR BETALAKTAMÁZY   p. o.
 1 000 mg pevne LF</t>
  </si>
  <si>
    <t>Položka č. 1 - AMOXICILÍN A INHIBÍTOR BETALAKTAMÁZY p. o. 1 000 mg pevne LF</t>
  </si>
  <si>
    <t>Položka č. 1 - AMOXICILÍN A INHIBÍTOR BETALAKTAMÁZY p. o. 
1 000 mg pevne LF</t>
  </si>
  <si>
    <t>AMOXICILÍN A INHIBÍTOR BETALAKTAMÁZY p. o. 1 000 mg pevne LF</t>
  </si>
  <si>
    <t>CEFIXIM p. o. 200 mg pevné LF</t>
  </si>
  <si>
    <t>CEFIXIM p. o. 400 mg pevné LF</t>
  </si>
  <si>
    <t>Položka č. 1 - SULFAMETOXAZOL A TRIMETOPRIM p. o. 480 pevné LF</t>
  </si>
  <si>
    <t>SULFAMETOXAZOL A TRIMETOPRIM p. o. 480 mg pevné LF</t>
  </si>
  <si>
    <t>SULFAMETOXAZOL A TRIMETOPRIM p. o. 480 pevné LF</t>
  </si>
  <si>
    <t>KLARITROMYCÍN p. o.
500 mg pevné LF</t>
  </si>
  <si>
    <t>Položka č. 1 - KLINDAMYCÍN p. o. 300 mg pevné LF</t>
  </si>
  <si>
    <t>KLINDAMYCIN p. o. 300 mg pevné LF</t>
  </si>
  <si>
    <t>Položka č. 1 - CIPROFLOXACÍN p. o. 500 mg pevné LF</t>
  </si>
  <si>
    <t>CIPROFLOXACIN p. o.         500 mg pevné LF</t>
  </si>
  <si>
    <t>CIPROFLOXACÍN p. o. 500 mg pevné LF</t>
  </si>
  <si>
    <t xml:space="preserve">SULFAMETOXAZOL a TRIMETOPRIM parent. </t>
  </si>
  <si>
    <t xml:space="preserve">Položka č. 1 - SULFAMETOXAZOL A TRIMETOPRIM parent. </t>
  </si>
  <si>
    <t>KLINDAMYCÍN p. o. 300 mg pevné 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</si>
</sst>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#,##0.0000\ &quot;€&quot;"/>
    <numFmt numFmtId="166" formatCode="#,##0.0000"/>
  </numFmts>
  <fonts count="27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rgb="FF000000"/>
      <name val="Arial"/>
      <family val="2"/>
      <charset val="238"/>
    </font>
    <font>
      <sz val="9"/>
      <color theme="0"/>
      <name val="Arial"/>
      <family val="2"/>
      <charset val="238"/>
    </font>
    <font>
      <b/>
      <sz val="9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vertAlign val="superscript"/>
      <sz val="7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2"/>
        <bgColor indexed="64"/>
      </patternFill>
    </fill>
  </fills>
  <borders count="134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auto="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0000"/>
      </left>
      <right style="dotted">
        <color rgb="FFFF0000"/>
      </right>
      <top style="thin">
        <color rgb="FFFF0000"/>
      </top>
      <bottom style="thin">
        <color rgb="FFFF0000"/>
      </bottom>
      <diagonal/>
    </border>
    <border>
      <left style="dotted">
        <color rgb="FFFF0000"/>
      </left>
      <right style="dotted">
        <color rgb="FFFF0000"/>
      </right>
      <top style="thin">
        <color rgb="FFFF0000"/>
      </top>
      <bottom style="thin">
        <color rgb="FFFF0000"/>
      </bottom>
      <diagonal/>
    </border>
    <border>
      <left style="dotted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auto="1"/>
      </left>
      <right style="thin">
        <color auto="1"/>
      </right>
      <top style="thin">
        <color rgb="FFFF0000"/>
      </top>
      <bottom style="thin">
        <color rgb="FFFF0000"/>
      </bottom>
      <diagonal/>
    </border>
    <border>
      <left style="medium">
        <color auto="1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thin">
        <color rgb="FFFF0000"/>
      </top>
      <bottom style="thin">
        <color rgb="FFFF0000"/>
      </bottom>
      <diagonal/>
    </border>
    <border>
      <left style="dotted">
        <color auto="1"/>
      </left>
      <right style="thin">
        <color auto="1"/>
      </right>
      <top style="thin">
        <color rgb="FFFF0000"/>
      </top>
      <bottom style="thin">
        <color rgb="FFFF0000"/>
      </bottom>
      <diagonal/>
    </border>
    <border>
      <left/>
      <right style="dotted">
        <color auto="1"/>
      </right>
      <top style="thin">
        <color rgb="FFFF0000"/>
      </top>
      <bottom style="thin">
        <color rgb="FFFF0000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/>
      <top style="thin">
        <color rgb="FFFF0000"/>
      </top>
      <bottom style="thin">
        <color rgb="FFFF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FF0000"/>
      </left>
      <right/>
      <top/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auto="1"/>
      </left>
      <right style="dotted">
        <color auto="1"/>
      </right>
      <top style="medium">
        <color indexed="64"/>
      </top>
      <bottom/>
      <diagonal/>
    </border>
    <border>
      <left style="medium">
        <color auto="1"/>
      </left>
      <right style="dotted">
        <color auto="1"/>
      </right>
      <top/>
      <bottom style="thin">
        <color auto="1"/>
      </bottom>
      <diagonal/>
    </border>
    <border>
      <left/>
      <right style="dotted">
        <color auto="1"/>
      </right>
      <top style="dotted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indexed="64"/>
      </left>
      <right style="thin">
        <color indexed="64"/>
      </right>
      <top style="thin">
        <color auto="1"/>
      </top>
      <bottom style="dotted">
        <color auto="1"/>
      </bottom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C00000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C00000"/>
      </bottom>
      <diagonal/>
    </border>
    <border>
      <left style="thin">
        <color indexed="64"/>
      </left>
      <right style="dotted">
        <color indexed="64"/>
      </right>
      <top/>
      <bottom style="thin">
        <color rgb="FFC00000"/>
      </bottom>
      <diagonal/>
    </border>
    <border>
      <left style="dotted">
        <color indexed="64"/>
      </left>
      <right style="thin">
        <color indexed="64"/>
      </right>
      <top/>
      <bottom style="thin">
        <color rgb="FFC00000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rgb="FFC00000"/>
      </top>
      <bottom style="thin">
        <color rgb="FFFF0000"/>
      </bottom>
      <diagonal/>
    </border>
    <border>
      <left style="thin">
        <color auto="1"/>
      </left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indexed="64"/>
      </left>
      <right/>
      <top style="thin">
        <color rgb="FFC00000"/>
      </top>
      <bottom style="thin">
        <color rgb="FFFF0000"/>
      </bottom>
      <diagonal/>
    </border>
    <border>
      <left style="thin">
        <color indexed="64"/>
      </left>
      <right style="dotted">
        <color indexed="64"/>
      </right>
      <top style="thin">
        <color rgb="FFC00000"/>
      </top>
      <bottom style="thin">
        <color rgb="FFFF0000"/>
      </bottom>
      <diagonal/>
    </border>
    <border>
      <left style="dotted">
        <color indexed="64"/>
      </left>
      <right/>
      <top style="thin">
        <color rgb="FFC00000"/>
      </top>
      <bottom style="thin">
        <color rgb="FFFF0000"/>
      </bottom>
      <diagonal/>
    </border>
    <border>
      <left style="dotted">
        <color indexed="64"/>
      </left>
      <right style="dotted">
        <color auto="1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rgb="FFC00000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rgb="FFFF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auto="1"/>
      </right>
      <top style="thin">
        <color rgb="FFFF0000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FF0000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/>
      <right/>
      <top style="thin">
        <color rgb="FFC00000"/>
      </top>
      <bottom style="thin">
        <color rgb="FFFF0000"/>
      </bottom>
      <diagonal/>
    </border>
    <border>
      <left style="dashed">
        <color indexed="64"/>
      </left>
      <right style="thin">
        <color auto="1"/>
      </right>
      <top style="thin">
        <color rgb="FFFF0000"/>
      </top>
      <bottom style="thin">
        <color rgb="FFFF0000"/>
      </bottom>
      <diagonal/>
    </border>
    <border>
      <left style="dashed">
        <color indexed="64"/>
      </left>
      <right style="thin">
        <color auto="1"/>
      </right>
      <top style="thin">
        <color rgb="FFFF0000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rgb="FFC00000"/>
      </top>
      <bottom style="thin">
        <color rgb="FFFF0000"/>
      </bottom>
      <diagonal/>
    </border>
    <border>
      <left style="dashed">
        <color indexed="64"/>
      </left>
      <right style="thin">
        <color rgb="FFFF0000"/>
      </right>
      <top style="thin">
        <color rgb="FFC00000"/>
      </top>
      <bottom style="thin">
        <color rgb="FFFF0000"/>
      </bottom>
      <diagonal/>
    </border>
    <border>
      <left style="dashed">
        <color indexed="64"/>
      </left>
      <right/>
      <top style="thin">
        <color rgb="FFFF0000"/>
      </top>
      <bottom style="thin">
        <color rgb="FFFF0000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3" fillId="0" borderId="0"/>
    <xf numFmtId="0" fontId="5" fillId="0" borderId="0" applyNumberFormat="0" applyFill="0" applyBorder="0" applyAlignment="0" applyProtection="0"/>
  </cellStyleXfs>
  <cellXfs count="405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/>
    <xf numFmtId="49" fontId="1" fillId="0" borderId="0" xfId="0" applyNumberFormat="1" applyFont="1" applyAlignment="1">
      <alignment vertical="center"/>
    </xf>
    <xf numFmtId="0" fontId="1" fillId="0" borderId="0" xfId="0" applyNumberFormat="1" applyFont="1" applyBorder="1" applyAlignment="1">
      <alignment vertical="center" wrapText="1"/>
    </xf>
    <xf numFmtId="14" fontId="1" fillId="0" borderId="0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49" fontId="2" fillId="0" borderId="0" xfId="0" applyNumberFormat="1" applyFont="1" applyBorder="1" applyAlignment="1">
      <alignment wrapText="1"/>
    </xf>
    <xf numFmtId="0" fontId="2" fillId="0" borderId="0" xfId="0" applyFont="1" applyAlignment="1">
      <alignment wrapText="1"/>
    </xf>
    <xf numFmtId="0" fontId="1" fillId="0" borderId="0" xfId="0" applyNumberFormat="1" applyFont="1" applyBorder="1" applyAlignment="1">
      <alignment wrapText="1"/>
    </xf>
    <xf numFmtId="0" fontId="1" fillId="0" borderId="0" xfId="0" applyNumberFormat="1" applyFont="1" applyAlignment="1">
      <alignment vertical="top" wrapText="1"/>
    </xf>
    <xf numFmtId="0" fontId="8" fillId="0" borderId="0" xfId="1" applyFont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left" vertical="center" wrapText="1"/>
    </xf>
    <xf numFmtId="1" fontId="1" fillId="0" borderId="0" xfId="0" applyNumberFormat="1" applyFont="1" applyBorder="1" applyAlignment="1">
      <alignment horizontal="left" wrapText="1"/>
    </xf>
    <xf numFmtId="0" fontId="9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9" fillId="0" borderId="0" xfId="0" applyNumberFormat="1" applyFont="1" applyAlignment="1">
      <alignment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/>
    </xf>
    <xf numFmtId="0" fontId="9" fillId="0" borderId="0" xfId="0" applyFont="1"/>
    <xf numFmtId="0" fontId="9" fillId="0" borderId="0" xfId="0" applyNumberFormat="1" applyFont="1" applyBorder="1" applyAlignment="1">
      <alignment horizontal="left" wrapText="1"/>
    </xf>
    <xf numFmtId="0" fontId="9" fillId="0" borderId="0" xfId="0" applyNumberFormat="1" applyFont="1" applyBorder="1" applyAlignment="1">
      <alignment wrapText="1"/>
    </xf>
    <xf numFmtId="14" fontId="9" fillId="0" borderId="0" xfId="0" applyNumberFormat="1" applyFont="1" applyBorder="1" applyAlignment="1">
      <alignment horizontal="left" wrapText="1"/>
    </xf>
    <xf numFmtId="14" fontId="9" fillId="0" borderId="0" xfId="0" applyNumberFormat="1" applyFont="1" applyBorder="1" applyAlignment="1">
      <alignment wrapText="1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center" vertical="top" wrapText="1"/>
    </xf>
    <xf numFmtId="0" fontId="7" fillId="0" borderId="0" xfId="0" applyFont="1"/>
    <xf numFmtId="49" fontId="13" fillId="2" borderId="29" xfId="0" applyNumberFormat="1" applyFont="1" applyFill="1" applyBorder="1" applyAlignment="1">
      <alignment wrapText="1"/>
    </xf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7" fillId="0" borderId="0" xfId="0" applyFont="1" applyAlignment="1"/>
    <xf numFmtId="0" fontId="9" fillId="0" borderId="0" xfId="0" applyFont="1" applyAlignment="1">
      <alignment vertical="top" wrapText="1"/>
    </xf>
    <xf numFmtId="14" fontId="9" fillId="0" borderId="0" xfId="0" applyNumberFormat="1" applyFont="1" applyBorder="1" applyAlignment="1">
      <alignment horizontal="left" vertical="top" wrapText="1"/>
    </xf>
    <xf numFmtId="14" fontId="9" fillId="0" borderId="0" xfId="0" applyNumberFormat="1" applyFont="1" applyBorder="1" applyAlignment="1">
      <alignment vertical="top" wrapText="1"/>
    </xf>
    <xf numFmtId="0" fontId="9" fillId="0" borderId="0" xfId="0" applyFont="1" applyAlignment="1" applyProtection="1">
      <alignment wrapText="1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9" fillId="0" borderId="0" xfId="0" applyFont="1" applyAlignment="1">
      <alignment horizontal="center" wrapText="1"/>
    </xf>
    <xf numFmtId="0" fontId="7" fillId="0" borderId="0" xfId="0" applyFont="1" applyAlignment="1" applyProtection="1">
      <alignment vertical="top" wrapText="1"/>
      <protection locked="0"/>
    </xf>
    <xf numFmtId="0" fontId="7" fillId="0" borderId="34" xfId="0" applyFont="1" applyBorder="1" applyAlignment="1" applyProtection="1">
      <alignment horizontal="center" vertical="center" wrapText="1"/>
      <protection locked="0"/>
    </xf>
    <xf numFmtId="0" fontId="7" fillId="0" borderId="35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/>
      <protection locked="0"/>
    </xf>
    <xf numFmtId="49" fontId="3" fillId="0" borderId="0" xfId="0" applyNumberFormat="1" applyFont="1" applyBorder="1" applyAlignment="1" applyProtection="1">
      <alignment horizontal="center" wrapText="1"/>
      <protection locked="0"/>
    </xf>
    <xf numFmtId="49" fontId="3" fillId="0" borderId="0" xfId="0" applyNumberFormat="1" applyFont="1" applyBorder="1" applyAlignment="1" applyProtection="1">
      <alignment horizontal="left" wrapText="1"/>
      <protection locked="0"/>
    </xf>
    <xf numFmtId="3" fontId="3" fillId="0" borderId="0" xfId="0" applyNumberFormat="1" applyFont="1" applyBorder="1" applyAlignment="1" applyProtection="1">
      <alignment horizontal="center" wrapText="1"/>
      <protection locked="0"/>
    </xf>
    <xf numFmtId="164" fontId="15" fillId="0" borderId="0" xfId="0" applyNumberFormat="1" applyFont="1" applyAlignment="1" applyProtection="1">
      <alignment wrapText="1"/>
      <protection hidden="1"/>
    </xf>
    <xf numFmtId="164" fontId="9" fillId="0" borderId="0" xfId="0" applyNumberFormat="1" applyFont="1" applyBorder="1" applyAlignment="1" applyProtection="1">
      <alignment horizontal="right"/>
      <protection locked="0"/>
    </xf>
    <xf numFmtId="164" fontId="10" fillId="3" borderId="0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Alignment="1" applyProtection="1"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7" fillId="2" borderId="11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3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protection locked="0"/>
    </xf>
    <xf numFmtId="0" fontId="7" fillId="0" borderId="43" xfId="0" applyFont="1" applyBorder="1" applyAlignment="1" applyProtection="1">
      <alignment horizontal="center" vertical="center" wrapText="1"/>
      <protection locked="0"/>
    </xf>
    <xf numFmtId="165" fontId="9" fillId="0" borderId="45" xfId="0" applyNumberFormat="1" applyFont="1" applyBorder="1" applyAlignment="1" applyProtection="1">
      <alignment horizontal="right" vertical="center" wrapText="1"/>
      <protection locked="0"/>
    </xf>
    <xf numFmtId="165" fontId="9" fillId="0" borderId="23" xfId="0" applyNumberFormat="1" applyFont="1" applyBorder="1" applyAlignment="1" applyProtection="1">
      <alignment horizontal="right" vertical="center" wrapText="1"/>
      <protection locked="0"/>
    </xf>
    <xf numFmtId="165" fontId="10" fillId="3" borderId="37" xfId="0" applyNumberFormat="1" applyFont="1" applyFill="1" applyBorder="1" applyAlignment="1" applyProtection="1">
      <alignment horizontal="right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7" fillId="2" borderId="47" xfId="0" applyFont="1" applyFill="1" applyBorder="1" applyAlignment="1" applyProtection="1">
      <alignment horizontal="center" vertical="center" wrapText="1"/>
      <protection locked="0"/>
    </xf>
    <xf numFmtId="0" fontId="7" fillId="2" borderId="48" xfId="0" applyFont="1" applyFill="1" applyBorder="1" applyAlignment="1" applyProtection="1">
      <alignment horizontal="center" vertical="center" wrapText="1"/>
      <protection locked="0"/>
    </xf>
    <xf numFmtId="0" fontId="7" fillId="2" borderId="49" xfId="0" applyFont="1" applyFill="1" applyBorder="1" applyAlignment="1" applyProtection="1">
      <alignment horizontal="center" vertical="center" wrapText="1"/>
      <protection locked="0"/>
    </xf>
    <xf numFmtId="0" fontId="7" fillId="0" borderId="16" xfId="0" applyFont="1" applyBorder="1" applyAlignment="1" applyProtection="1">
      <alignment horizontal="center" vertical="center" wrapText="1"/>
      <protection locked="0"/>
    </xf>
    <xf numFmtId="0" fontId="7" fillId="2" borderId="52" xfId="0" applyFont="1" applyFill="1" applyBorder="1" applyAlignment="1" applyProtection="1">
      <alignment horizontal="center" vertical="center" wrapText="1"/>
      <protection locked="0"/>
    </xf>
    <xf numFmtId="165" fontId="9" fillId="0" borderId="24" xfId="0" applyNumberFormat="1" applyFont="1" applyBorder="1" applyAlignment="1" applyProtection="1">
      <alignment horizontal="right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2" borderId="54" xfId="0" applyFont="1" applyFill="1" applyBorder="1" applyAlignment="1" applyProtection="1">
      <alignment horizontal="center" vertical="center" wrapText="1"/>
      <protection locked="0"/>
    </xf>
    <xf numFmtId="165" fontId="9" fillId="0" borderId="44" xfId="0" applyNumberFormat="1" applyFont="1" applyBorder="1" applyAlignment="1" applyProtection="1">
      <alignment horizontal="right" vertical="center" wrapText="1"/>
      <protection locked="0"/>
    </xf>
    <xf numFmtId="9" fontId="9" fillId="0" borderId="22" xfId="0" applyNumberFormat="1" applyFont="1" applyBorder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9" fillId="0" borderId="0" xfId="0" applyFont="1" applyBorder="1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10" xfId="0" applyFont="1" applyBorder="1" applyAlignment="1" applyProtection="1">
      <alignment horizontal="center" vertical="top" wrapText="1"/>
      <protection locked="0"/>
    </xf>
    <xf numFmtId="0" fontId="8" fillId="0" borderId="0" xfId="1" applyFont="1" applyAlignment="1">
      <alignment vertical="center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7" fillId="2" borderId="29" xfId="0" applyFont="1" applyFill="1" applyBorder="1" applyAlignment="1">
      <alignment horizontal="center" vertical="center" wrapText="1"/>
    </xf>
    <xf numFmtId="49" fontId="9" fillId="0" borderId="19" xfId="0" applyNumberFormat="1" applyFont="1" applyBorder="1" applyAlignment="1">
      <alignment horizontal="left" vertical="center" wrapText="1"/>
    </xf>
    <xf numFmtId="9" fontId="9" fillId="0" borderId="19" xfId="0" applyNumberFormat="1" applyFont="1" applyBorder="1" applyAlignment="1">
      <alignment horizontal="center" vertical="center" wrapText="1"/>
    </xf>
    <xf numFmtId="49" fontId="9" fillId="0" borderId="12" xfId="0" applyNumberFormat="1" applyFont="1" applyBorder="1" applyAlignment="1">
      <alignment horizontal="left" vertical="center" wrapText="1"/>
    </xf>
    <xf numFmtId="9" fontId="9" fillId="0" borderId="12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wrapText="1"/>
    </xf>
    <xf numFmtId="14" fontId="6" fillId="0" borderId="0" xfId="0" applyNumberFormat="1" applyFont="1" applyBorder="1" applyAlignment="1">
      <alignment wrapText="1"/>
    </xf>
    <xf numFmtId="0" fontId="7" fillId="0" borderId="10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7" fillId="2" borderId="58" xfId="0" applyFont="1" applyFill="1" applyBorder="1" applyAlignment="1">
      <alignment horizontal="center" vertical="center" wrapText="1"/>
    </xf>
    <xf numFmtId="49" fontId="9" fillId="0" borderId="74" xfId="0" applyNumberFormat="1" applyFont="1" applyBorder="1" applyAlignment="1">
      <alignment horizontal="center" vertical="center" wrapText="1"/>
    </xf>
    <xf numFmtId="49" fontId="9" fillId="0" borderId="75" xfId="0" applyNumberFormat="1" applyFont="1" applyBorder="1" applyAlignment="1">
      <alignment horizontal="center" vertical="center" wrapText="1"/>
    </xf>
    <xf numFmtId="49" fontId="9" fillId="0" borderId="76" xfId="0" applyNumberFormat="1" applyFont="1" applyBorder="1" applyAlignment="1">
      <alignment horizontal="center" vertical="center" wrapText="1"/>
    </xf>
    <xf numFmtId="49" fontId="9" fillId="0" borderId="77" xfId="0" applyNumberFormat="1" applyFont="1" applyBorder="1" applyAlignment="1">
      <alignment horizontal="left" vertical="center" wrapText="1"/>
    </xf>
    <xf numFmtId="9" fontId="9" fillId="0" borderId="77" xfId="0" applyNumberFormat="1" applyFont="1" applyBorder="1" applyAlignment="1">
      <alignment horizontal="center" vertical="center" wrapText="1"/>
    </xf>
    <xf numFmtId="49" fontId="1" fillId="0" borderId="70" xfId="0" applyNumberFormat="1" applyFont="1" applyBorder="1" applyAlignment="1">
      <alignment vertical="center"/>
    </xf>
    <xf numFmtId="49" fontId="1" fillId="0" borderId="85" xfId="0" applyNumberFormat="1" applyFont="1" applyBorder="1" applyAlignment="1">
      <alignment vertical="center" wrapText="1"/>
    </xf>
    <xf numFmtId="49" fontId="1" fillId="0" borderId="86" xfId="0" applyNumberFormat="1" applyFont="1" applyBorder="1" applyAlignment="1">
      <alignment horizontal="center" vertical="center" wrapText="1"/>
    </xf>
    <xf numFmtId="3" fontId="1" fillId="0" borderId="87" xfId="0" applyNumberFormat="1" applyFont="1" applyBorder="1" applyAlignment="1">
      <alignment horizontal="left" vertical="center" wrapText="1"/>
    </xf>
    <xf numFmtId="166" fontId="1" fillId="0" borderId="72" xfId="0" applyNumberFormat="1" applyFont="1" applyBorder="1" applyAlignment="1">
      <alignment horizontal="left" vertical="center" wrapText="1"/>
    </xf>
    <xf numFmtId="49" fontId="1" fillId="0" borderId="8" xfId="0" applyNumberFormat="1" applyFont="1" applyBorder="1" applyAlignment="1">
      <alignment vertical="center"/>
    </xf>
    <xf numFmtId="49" fontId="1" fillId="0" borderId="2" xfId="0" applyNumberFormat="1" applyFont="1" applyBorder="1" applyAlignment="1">
      <alignment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3" fontId="1" fillId="0" borderId="64" xfId="0" applyNumberFormat="1" applyFont="1" applyBorder="1" applyAlignment="1">
      <alignment horizontal="left" vertical="center" wrapText="1"/>
    </xf>
    <xf numFmtId="166" fontId="1" fillId="0" borderId="21" xfId="0" applyNumberFormat="1" applyFont="1" applyBorder="1" applyAlignment="1">
      <alignment horizontal="left" vertical="center" wrapText="1"/>
    </xf>
    <xf numFmtId="49" fontId="1" fillId="0" borderId="71" xfId="0" applyNumberFormat="1" applyFont="1" applyBorder="1" applyAlignment="1">
      <alignment vertical="center"/>
    </xf>
    <xf numFmtId="3" fontId="1" fillId="0" borderId="65" xfId="0" applyNumberFormat="1" applyFont="1" applyBorder="1" applyAlignment="1">
      <alignment horizontal="left" vertical="center" wrapText="1"/>
    </xf>
    <xf numFmtId="166" fontId="1" fillId="0" borderId="23" xfId="0" applyNumberFormat="1" applyFont="1" applyBorder="1" applyAlignment="1">
      <alignment horizontal="left" vertical="center" wrapText="1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wrapText="1"/>
      <protection locked="0"/>
    </xf>
    <xf numFmtId="0" fontId="2" fillId="0" borderId="0" xfId="0" applyNumberFormat="1" applyFont="1" applyAlignment="1" applyProtection="1">
      <alignment vertical="top" wrapText="1"/>
      <protection locked="0"/>
    </xf>
    <xf numFmtId="0" fontId="2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0" fontId="2" fillId="0" borderId="0" xfId="0" applyNumberFormat="1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49" fontId="1" fillId="4" borderId="82" xfId="0" applyNumberFormat="1" applyFont="1" applyFill="1" applyBorder="1" applyAlignment="1">
      <alignment horizontal="center" vertical="center" wrapText="1"/>
    </xf>
    <xf numFmtId="3" fontId="1" fillId="4" borderId="7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0" applyFont="1" applyBorder="1" applyAlignment="1" applyProtection="1">
      <alignment horizontal="center"/>
      <protection locked="0"/>
    </xf>
    <xf numFmtId="49" fontId="8" fillId="0" borderId="0" xfId="0" applyNumberFormat="1" applyFont="1" applyBorder="1" applyAlignment="1" applyProtection="1">
      <alignment horizontal="center" wrapText="1"/>
      <protection locked="0"/>
    </xf>
    <xf numFmtId="49" fontId="8" fillId="0" borderId="0" xfId="0" applyNumberFormat="1" applyFont="1" applyBorder="1" applyAlignment="1" applyProtection="1">
      <alignment horizontal="left" wrapText="1"/>
      <protection locked="0"/>
    </xf>
    <xf numFmtId="164" fontId="17" fillId="0" borderId="0" xfId="0" applyNumberFormat="1" applyFont="1" applyAlignment="1" applyProtection="1">
      <alignment wrapText="1"/>
      <protection hidden="1"/>
    </xf>
    <xf numFmtId="164" fontId="1" fillId="0" borderId="0" xfId="0" applyNumberFormat="1" applyFont="1" applyBorder="1" applyAlignment="1" applyProtection="1">
      <alignment horizontal="right"/>
      <protection locked="0"/>
    </xf>
    <xf numFmtId="0" fontId="1" fillId="0" borderId="0" xfId="0" applyFont="1" applyAlignment="1" applyProtection="1">
      <protection locked="0"/>
    </xf>
    <xf numFmtId="164" fontId="1" fillId="0" borderId="0" xfId="0" applyNumberFormat="1" applyFont="1" applyAlignment="1" applyProtection="1">
      <alignment vertical="center" wrapText="1"/>
      <protection locked="0"/>
    </xf>
    <xf numFmtId="0" fontId="1" fillId="0" borderId="0" xfId="0" applyNumberFormat="1" applyFont="1" applyBorder="1" applyAlignment="1">
      <alignment horizontal="left" wrapText="1"/>
    </xf>
    <xf numFmtId="14" fontId="1" fillId="0" borderId="0" xfId="0" applyNumberFormat="1" applyFont="1" applyBorder="1" applyAlignment="1">
      <alignment horizontal="left" wrapText="1"/>
    </xf>
    <xf numFmtId="0" fontId="1" fillId="0" borderId="0" xfId="0" applyFont="1" applyBorder="1" applyAlignment="1" applyProtection="1">
      <alignment horizontal="center" wrapText="1"/>
      <protection locked="0"/>
    </xf>
    <xf numFmtId="0" fontId="9" fillId="0" borderId="89" xfId="0" applyFont="1" applyBorder="1" applyAlignment="1" applyProtection="1">
      <alignment horizontal="center" vertical="center" wrapText="1"/>
      <protection locked="0"/>
    </xf>
    <xf numFmtId="0" fontId="9" fillId="0" borderId="90" xfId="0" applyFont="1" applyBorder="1" applyAlignment="1" applyProtection="1">
      <alignment horizontal="left" vertical="center" wrapText="1"/>
      <protection locked="0"/>
    </xf>
    <xf numFmtId="0" fontId="9" fillId="0" borderId="91" xfId="0" applyFont="1" applyBorder="1" applyAlignment="1" applyProtection="1">
      <alignment horizontal="center" vertical="center" wrapText="1"/>
      <protection locked="0"/>
    </xf>
    <xf numFmtId="0" fontId="7" fillId="0" borderId="75" xfId="0" applyFont="1" applyBorder="1" applyAlignment="1" applyProtection="1">
      <alignment horizontal="center" vertical="top" wrapText="1"/>
      <protection locked="0"/>
    </xf>
    <xf numFmtId="0" fontId="7" fillId="0" borderId="92" xfId="0" applyFont="1" applyBorder="1" applyAlignment="1" applyProtection="1">
      <alignment horizontal="center" vertical="top" wrapText="1"/>
      <protection locked="0"/>
    </xf>
    <xf numFmtId="3" fontId="7" fillId="0" borderId="93" xfId="0" applyNumberFormat="1" applyFont="1" applyBorder="1" applyAlignment="1" applyProtection="1">
      <alignment horizontal="center" vertical="center" wrapText="1"/>
      <protection locked="0"/>
    </xf>
    <xf numFmtId="0" fontId="1" fillId="2" borderId="56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9" fillId="0" borderId="0" xfId="0" applyNumberFormat="1" applyFont="1" applyBorder="1" applyAlignment="1">
      <alignment horizontal="left" wrapText="1"/>
    </xf>
    <xf numFmtId="0" fontId="7" fillId="0" borderId="0" xfId="0" applyFont="1" applyAlignment="1" applyProtection="1">
      <alignment horizontal="left"/>
      <protection locked="0"/>
    </xf>
    <xf numFmtId="0" fontId="2" fillId="0" borderId="0" xfId="0" applyNumberFormat="1" applyFont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9" fillId="0" borderId="10" xfId="0" applyFont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8" fillId="0" borderId="12" xfId="0" applyFont="1" applyFill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left" wrapText="1"/>
    </xf>
    <xf numFmtId="0" fontId="2" fillId="0" borderId="0" xfId="0" applyNumberFormat="1" applyFont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9" fillId="0" borderId="10" xfId="0" applyFont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9" fillId="0" borderId="0" xfId="0" applyFont="1" applyBorder="1" applyAlignment="1">
      <alignment vertical="center" wrapText="1"/>
    </xf>
    <xf numFmtId="0" fontId="19" fillId="0" borderId="86" xfId="0" applyFont="1" applyFill="1" applyBorder="1" applyAlignment="1">
      <alignment horizontal="center" vertical="center" wrapText="1"/>
    </xf>
    <xf numFmtId="0" fontId="19" fillId="0" borderId="36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49" fontId="1" fillId="0" borderId="94" xfId="0" applyNumberFormat="1" applyFont="1" applyBorder="1" applyAlignment="1">
      <alignment vertical="center"/>
    </xf>
    <xf numFmtId="0" fontId="1" fillId="0" borderId="46" xfId="0" applyFont="1" applyBorder="1" applyAlignment="1" applyProtection="1">
      <alignment horizontal="center"/>
      <protection locked="0"/>
    </xf>
    <xf numFmtId="0" fontId="9" fillId="0" borderId="0" xfId="0" applyNumberFormat="1" applyFont="1" applyBorder="1" applyAlignment="1">
      <alignment horizontal="left" wrapText="1"/>
    </xf>
    <xf numFmtId="0" fontId="2" fillId="0" borderId="0" xfId="0" applyNumberFormat="1" applyFont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9" fillId="0" borderId="10" xfId="0" applyFont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49" fontId="1" fillId="0" borderId="70" xfId="0" applyNumberFormat="1" applyFont="1" applyFill="1" applyBorder="1" applyAlignment="1">
      <alignment vertical="center"/>
    </xf>
    <xf numFmtId="49" fontId="1" fillId="0" borderId="85" xfId="0" applyNumberFormat="1" applyFont="1" applyFill="1" applyBorder="1" applyAlignment="1">
      <alignment vertical="center" wrapText="1"/>
    </xf>
    <xf numFmtId="49" fontId="1" fillId="0" borderId="86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vertical="center"/>
    </xf>
    <xf numFmtId="49" fontId="1" fillId="0" borderId="2" xfId="0" applyNumberFormat="1" applyFont="1" applyFill="1" applyBorder="1" applyAlignment="1">
      <alignment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49" fontId="1" fillId="0" borderId="71" xfId="0" applyNumberFormat="1" applyFont="1" applyFill="1" applyBorder="1" applyAlignment="1">
      <alignment vertical="center"/>
    </xf>
    <xf numFmtId="49" fontId="8" fillId="0" borderId="9" xfId="0" applyNumberFormat="1" applyFont="1" applyFill="1" applyBorder="1" applyAlignment="1">
      <alignment horizontal="center" vertical="center" wrapText="1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164" fontId="2" fillId="0" borderId="6" xfId="0" applyNumberFormat="1" applyFont="1" applyBorder="1" applyAlignment="1">
      <alignment horizontal="center" vertical="top" wrapText="1"/>
    </xf>
    <xf numFmtId="1" fontId="2" fillId="0" borderId="35" xfId="0" applyNumberFormat="1" applyFont="1" applyBorder="1" applyAlignment="1">
      <alignment horizontal="center" vertical="top" wrapText="1"/>
    </xf>
    <xf numFmtId="164" fontId="2" fillId="0" borderId="35" xfId="0" applyNumberFormat="1" applyFont="1" applyBorder="1" applyAlignment="1">
      <alignment horizontal="center" vertical="top" wrapText="1"/>
    </xf>
    <xf numFmtId="164" fontId="2" fillId="0" borderId="104" xfId="0" applyNumberFormat="1" applyFont="1" applyBorder="1" applyAlignment="1">
      <alignment horizontal="center" vertical="top" wrapText="1"/>
    </xf>
    <xf numFmtId="0" fontId="1" fillId="2" borderId="58" xfId="0" applyFont="1" applyFill="1" applyBorder="1" applyAlignment="1" applyProtection="1">
      <alignment horizontal="center" vertical="center" wrapText="1"/>
      <protection locked="0"/>
    </xf>
    <xf numFmtId="0" fontId="1" fillId="2" borderId="55" xfId="0" applyFont="1" applyFill="1" applyBorder="1" applyAlignment="1" applyProtection="1">
      <alignment horizontal="center" vertical="center" wrapText="1"/>
      <protection locked="0"/>
    </xf>
    <xf numFmtId="0" fontId="1" fillId="2" borderId="57" xfId="0" applyFont="1" applyFill="1" applyBorder="1" applyAlignment="1" applyProtection="1">
      <alignment horizontal="center" vertical="center" wrapText="1"/>
      <protection locked="0"/>
    </xf>
    <xf numFmtId="0" fontId="1" fillId="2" borderId="105" xfId="0" applyFont="1" applyFill="1" applyBorder="1" applyAlignment="1" applyProtection="1">
      <alignment horizontal="center" vertical="center" wrapText="1"/>
      <protection locked="0"/>
    </xf>
    <xf numFmtId="0" fontId="1" fillId="2" borderId="106" xfId="0" applyFont="1" applyFill="1" applyBorder="1" applyAlignment="1" applyProtection="1">
      <alignment horizontal="center" vertical="center" wrapText="1"/>
      <protection locked="0"/>
    </xf>
    <xf numFmtId="0" fontId="1" fillId="2" borderId="107" xfId="0" applyFont="1" applyFill="1" applyBorder="1" applyAlignment="1" applyProtection="1">
      <alignment horizontal="center" vertical="center" wrapText="1"/>
      <protection locked="0"/>
    </xf>
    <xf numFmtId="0" fontId="1" fillId="2" borderId="108" xfId="0" applyFont="1" applyFill="1" applyBorder="1" applyAlignment="1" applyProtection="1">
      <alignment horizontal="center" vertical="center" wrapText="1"/>
      <protection locked="0"/>
    </xf>
    <xf numFmtId="0" fontId="1" fillId="2" borderId="109" xfId="0" applyFont="1" applyFill="1" applyBorder="1" applyAlignment="1" applyProtection="1">
      <alignment horizontal="center" vertical="center" wrapText="1"/>
      <protection locked="0"/>
    </xf>
    <xf numFmtId="0" fontId="1" fillId="2" borderId="110" xfId="0" applyFont="1" applyFill="1" applyBorder="1" applyAlignment="1" applyProtection="1">
      <alignment horizontal="center" vertical="center" wrapText="1"/>
      <protection locked="0"/>
    </xf>
    <xf numFmtId="0" fontId="1" fillId="2" borderId="61" xfId="0" applyFont="1" applyFill="1" applyBorder="1" applyAlignment="1" applyProtection="1">
      <alignment horizontal="center" vertical="center" wrapText="1"/>
      <protection locked="0"/>
    </xf>
    <xf numFmtId="0" fontId="1" fillId="2" borderId="67" xfId="0" applyFont="1" applyFill="1" applyBorder="1" applyAlignment="1" applyProtection="1">
      <alignment horizontal="center" vertical="center" wrapText="1"/>
      <protection locked="0"/>
    </xf>
    <xf numFmtId="0" fontId="1" fillId="2" borderId="111" xfId="0" applyFont="1" applyFill="1" applyBorder="1" applyAlignment="1" applyProtection="1">
      <alignment horizontal="center" vertical="center" wrapText="1"/>
      <protection locked="0"/>
    </xf>
    <xf numFmtId="0" fontId="1" fillId="2" borderId="62" xfId="0" applyFont="1" applyFill="1" applyBorder="1" applyAlignment="1" applyProtection="1">
      <alignment horizontal="center" vertical="center" wrapText="1"/>
      <protection locked="0"/>
    </xf>
    <xf numFmtId="0" fontId="1" fillId="2" borderId="63" xfId="0" applyFont="1" applyFill="1" applyBorder="1" applyAlignment="1" applyProtection="1">
      <alignment horizontal="center" vertical="center" wrapText="1"/>
      <protection locked="0"/>
    </xf>
    <xf numFmtId="0" fontId="8" fillId="0" borderId="20" xfId="1" applyFont="1" applyBorder="1" applyAlignment="1">
      <alignment vertical="center"/>
    </xf>
    <xf numFmtId="0" fontId="1" fillId="0" borderId="13" xfId="0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vertical="center" wrapText="1"/>
    </xf>
    <xf numFmtId="49" fontId="1" fillId="0" borderId="1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3" fontId="1" fillId="0" borderId="36" xfId="0" applyNumberFormat="1" applyFont="1" applyBorder="1" applyAlignment="1">
      <alignment horizontal="center" vertical="center" wrapText="1"/>
    </xf>
    <xf numFmtId="165" fontId="1" fillId="0" borderId="4" xfId="0" applyNumberFormat="1" applyFont="1" applyBorder="1" applyAlignment="1">
      <alignment horizontal="right" vertical="center" wrapText="1"/>
    </xf>
    <xf numFmtId="9" fontId="1" fillId="0" borderId="3" xfId="0" applyNumberFormat="1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right" vertical="center" wrapText="1"/>
    </xf>
    <xf numFmtId="165" fontId="1" fillId="0" borderId="36" xfId="0" applyNumberFormat="1" applyFont="1" applyBorder="1" applyAlignment="1">
      <alignment horizontal="right" vertical="center" wrapText="1"/>
    </xf>
    <xf numFmtId="0" fontId="1" fillId="0" borderId="14" xfId="0" applyFont="1" applyBorder="1" applyAlignment="1">
      <alignment horizontal="center" vertical="center" wrapText="1"/>
    </xf>
    <xf numFmtId="49" fontId="8" fillId="0" borderId="14" xfId="0" applyNumberFormat="1" applyFont="1" applyBorder="1" applyAlignment="1">
      <alignment horizontal="center" vertical="center" wrapText="1"/>
    </xf>
    <xf numFmtId="49" fontId="8" fillId="0" borderId="14" xfId="0" applyNumberFormat="1" applyFont="1" applyBorder="1" applyAlignment="1">
      <alignment vertical="center" wrapText="1"/>
    </xf>
    <xf numFmtId="49" fontId="8" fillId="0" borderId="14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3" fontId="8" fillId="0" borderId="9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right" vertical="center" wrapText="1"/>
    </xf>
    <xf numFmtId="9" fontId="1" fillId="0" borderId="2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right" vertical="center" wrapText="1"/>
    </xf>
    <xf numFmtId="165" fontId="1" fillId="0" borderId="9" xfId="0" applyNumberFormat="1" applyFont="1" applyBorder="1" applyAlignment="1">
      <alignment horizontal="right" vertical="center" wrapText="1"/>
    </xf>
    <xf numFmtId="0" fontId="1" fillId="0" borderId="112" xfId="0" applyFont="1" applyBorder="1" applyAlignment="1">
      <alignment horizontal="center" vertical="center" wrapText="1"/>
    </xf>
    <xf numFmtId="49" fontId="8" fillId="0" borderId="112" xfId="0" applyNumberFormat="1" applyFont="1" applyBorder="1" applyAlignment="1">
      <alignment horizontal="center" vertical="center" wrapText="1"/>
    </xf>
    <xf numFmtId="49" fontId="8" fillId="0" borderId="112" xfId="0" applyNumberFormat="1" applyFont="1" applyBorder="1" applyAlignment="1">
      <alignment vertical="center" wrapText="1"/>
    </xf>
    <xf numFmtId="49" fontId="8" fillId="0" borderId="112" xfId="0" applyNumberFormat="1" applyFont="1" applyFill="1" applyBorder="1" applyAlignment="1">
      <alignment horizontal="center" vertical="center" wrapText="1"/>
    </xf>
    <xf numFmtId="49" fontId="8" fillId="0" borderId="113" xfId="0" applyNumberFormat="1" applyFont="1" applyFill="1" applyBorder="1" applyAlignment="1">
      <alignment horizontal="center" vertical="center" wrapText="1"/>
    </xf>
    <xf numFmtId="3" fontId="8" fillId="0" borderId="114" xfId="0" applyNumberFormat="1" applyFont="1" applyBorder="1" applyAlignment="1">
      <alignment horizontal="center" vertical="center" wrapText="1"/>
    </xf>
    <xf numFmtId="165" fontId="1" fillId="0" borderId="113" xfId="0" applyNumberFormat="1" applyFont="1" applyBorder="1" applyAlignment="1">
      <alignment horizontal="right" vertical="center" wrapText="1"/>
    </xf>
    <xf numFmtId="9" fontId="1" fillId="0" borderId="115" xfId="0" applyNumberFormat="1" applyFont="1" applyBorder="1" applyAlignment="1">
      <alignment horizontal="center" vertical="center" wrapText="1"/>
    </xf>
    <xf numFmtId="165" fontId="1" fillId="0" borderId="115" xfId="0" applyNumberFormat="1" applyFont="1" applyBorder="1" applyAlignment="1">
      <alignment horizontal="right" vertical="center" wrapText="1"/>
    </xf>
    <xf numFmtId="165" fontId="1" fillId="0" borderId="114" xfId="0" applyNumberFormat="1" applyFont="1" applyBorder="1" applyAlignment="1">
      <alignment horizontal="right" vertical="center" wrapText="1"/>
    </xf>
    <xf numFmtId="0" fontId="7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 wrapText="1"/>
    </xf>
    <xf numFmtId="0" fontId="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24" fillId="0" borderId="0" xfId="0" applyFont="1" applyAlignment="1">
      <alignment vertical="center" wrapText="1"/>
    </xf>
    <xf numFmtId="0" fontId="16" fillId="0" borderId="0" xfId="0" applyFont="1" applyAlignment="1">
      <alignment vertical="top" wrapText="1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wrapText="1"/>
    </xf>
    <xf numFmtId="0" fontId="16" fillId="0" borderId="0" xfId="0" applyFont="1" applyFill="1" applyAlignment="1">
      <alignment vertical="center" wrapText="1"/>
    </xf>
    <xf numFmtId="0" fontId="10" fillId="0" borderId="0" xfId="0" applyFont="1" applyAlignment="1">
      <alignment vertical="center" wrapText="1"/>
    </xf>
    <xf numFmtId="14" fontId="26" fillId="0" borderId="0" xfId="0" applyNumberFormat="1" applyFont="1" applyBorder="1" applyAlignment="1">
      <alignment wrapText="1"/>
    </xf>
    <xf numFmtId="0" fontId="2" fillId="0" borderId="38" xfId="0" applyFont="1" applyBorder="1" applyAlignment="1">
      <alignment vertical="top" wrapText="1"/>
    </xf>
    <xf numFmtId="0" fontId="2" fillId="0" borderId="40" xfId="0" applyFont="1" applyBorder="1" applyAlignment="1">
      <alignment horizontal="center" vertical="top" wrapText="1"/>
    </xf>
    <xf numFmtId="0" fontId="18" fillId="0" borderId="117" xfId="0" applyFont="1" applyBorder="1" applyAlignment="1">
      <alignment horizontal="center" vertical="top" wrapText="1"/>
    </xf>
    <xf numFmtId="0" fontId="25" fillId="2" borderId="118" xfId="0" applyFont="1" applyFill="1" applyBorder="1" applyAlignment="1">
      <alignment horizontal="center" vertical="center" wrapText="1"/>
    </xf>
    <xf numFmtId="9" fontId="3" fillId="0" borderId="119" xfId="0" applyNumberFormat="1" applyFont="1" applyBorder="1" applyAlignment="1">
      <alignment horizontal="center" vertical="center" wrapText="1"/>
    </xf>
    <xf numFmtId="9" fontId="3" fillId="0" borderId="120" xfId="0" applyNumberFormat="1" applyFont="1" applyBorder="1" applyAlignment="1">
      <alignment horizontal="center" vertical="center" wrapText="1"/>
    </xf>
    <xf numFmtId="9" fontId="3" fillId="0" borderId="121" xfId="0" applyNumberFormat="1" applyFont="1" applyBorder="1" applyAlignment="1">
      <alignment horizontal="center" vertical="center" wrapText="1"/>
    </xf>
    <xf numFmtId="0" fontId="7" fillId="2" borderId="122" xfId="0" applyFont="1" applyFill="1" applyBorder="1" applyAlignment="1">
      <alignment horizontal="center" vertical="center" wrapText="1"/>
    </xf>
    <xf numFmtId="3" fontId="9" fillId="0" borderId="91" xfId="0" applyNumberFormat="1" applyFont="1" applyBorder="1" applyAlignment="1" applyProtection="1">
      <alignment horizontal="center" vertical="center" wrapText="1"/>
      <protection locked="0"/>
    </xf>
    <xf numFmtId="164" fontId="2" fillId="0" borderId="102" xfId="0" applyNumberFormat="1" applyFont="1" applyBorder="1" applyAlignment="1">
      <alignment horizontal="center" vertical="top" wrapText="1"/>
    </xf>
    <xf numFmtId="1" fontId="2" fillId="0" borderId="123" xfId="0" applyNumberFormat="1" applyFont="1" applyBorder="1" applyAlignment="1">
      <alignment horizontal="center" vertical="top" wrapText="1"/>
    </xf>
    <xf numFmtId="164" fontId="2" fillId="0" borderId="124" xfId="0" applyNumberFormat="1" applyFont="1" applyBorder="1" applyAlignment="1">
      <alignment horizontal="center" vertical="top" wrapText="1"/>
    </xf>
    <xf numFmtId="164" fontId="2" fillId="0" borderId="127" xfId="0" applyNumberFormat="1" applyFont="1" applyBorder="1" applyAlignment="1">
      <alignment horizontal="center" vertical="top" wrapText="1"/>
    </xf>
    <xf numFmtId="0" fontId="2" fillId="0" borderId="0" xfId="0" applyNumberFormat="1" applyFont="1" applyAlignment="1" applyProtection="1">
      <alignment horizontal="left" vertical="top" wrapText="1"/>
      <protection locked="0"/>
    </xf>
    <xf numFmtId="0" fontId="8" fillId="0" borderId="0" xfId="1" applyFont="1" applyAlignment="1">
      <alignment horizontal="left" vertical="center" wrapText="1"/>
    </xf>
    <xf numFmtId="49" fontId="18" fillId="0" borderId="0" xfId="1" applyNumberFormat="1" applyFont="1" applyAlignment="1" applyProtection="1">
      <alignment horizontal="left" vertical="center" wrapText="1"/>
      <protection locked="0"/>
    </xf>
    <xf numFmtId="0" fontId="1" fillId="2" borderId="128" xfId="0" applyFont="1" applyFill="1" applyBorder="1" applyAlignment="1" applyProtection="1">
      <alignment horizontal="center" vertical="center" wrapText="1"/>
      <protection locked="0"/>
    </xf>
    <xf numFmtId="0" fontId="1" fillId="2" borderId="129" xfId="0" applyFont="1" applyFill="1" applyBorder="1" applyAlignment="1" applyProtection="1">
      <alignment horizontal="center" vertical="center" wrapText="1"/>
      <protection locked="0"/>
    </xf>
    <xf numFmtId="0" fontId="1" fillId="2" borderId="130" xfId="0" applyFont="1" applyFill="1" applyBorder="1" applyAlignment="1" applyProtection="1">
      <alignment horizontal="center" vertical="center" wrapText="1"/>
      <protection locked="0"/>
    </xf>
    <xf numFmtId="0" fontId="1" fillId="2" borderId="131" xfId="0" applyFont="1" applyFill="1" applyBorder="1" applyAlignment="1" applyProtection="1">
      <alignment horizontal="center" vertical="center" wrapText="1"/>
      <protection locked="0"/>
    </xf>
    <xf numFmtId="0" fontId="1" fillId="2" borderId="133" xfId="0" applyFont="1" applyFill="1" applyBorder="1" applyAlignment="1" applyProtection="1">
      <alignment horizontal="center" vertical="center" wrapText="1"/>
      <protection locked="0"/>
    </xf>
    <xf numFmtId="0" fontId="1" fillId="2" borderId="132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Fill="1" applyAlignment="1">
      <alignment horizontal="center"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49" fontId="5" fillId="0" borderId="0" xfId="4" applyNumberForma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vertical="center" wrapText="1"/>
    </xf>
    <xf numFmtId="0" fontId="2" fillId="0" borderId="0" xfId="0" applyNumberFormat="1" applyFont="1" applyAlignment="1">
      <alignment horizontal="left" vertical="top" wrapText="1"/>
    </xf>
    <xf numFmtId="1" fontId="1" fillId="0" borderId="0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0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2" fillId="0" borderId="0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left" vertical="center" wrapText="1"/>
    </xf>
    <xf numFmtId="0" fontId="9" fillId="0" borderId="28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10" fillId="2" borderId="31" xfId="0" applyFont="1" applyFill="1" applyBorder="1" applyAlignment="1">
      <alignment horizontal="left" vertical="center"/>
    </xf>
    <xf numFmtId="0" fontId="10" fillId="2" borderId="32" xfId="0" applyFont="1" applyFill="1" applyBorder="1" applyAlignment="1">
      <alignment horizontal="left" vertical="center"/>
    </xf>
    <xf numFmtId="0" fontId="10" fillId="2" borderId="33" xfId="0" applyFont="1" applyFill="1" applyBorder="1" applyAlignment="1">
      <alignment horizontal="left" vertical="center"/>
    </xf>
    <xf numFmtId="0" fontId="9" fillId="0" borderId="0" xfId="0" applyNumberFormat="1" applyFont="1" applyBorder="1" applyAlignment="1">
      <alignment horizontal="left" wrapText="1"/>
    </xf>
    <xf numFmtId="0" fontId="10" fillId="0" borderId="0" xfId="0" applyNumberFormat="1" applyFont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0" fontId="10" fillId="0" borderId="0" xfId="0" applyNumberFormat="1" applyFont="1" applyBorder="1" applyAlignment="1">
      <alignment horizontal="left" wrapText="1"/>
    </xf>
    <xf numFmtId="0" fontId="7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8" fillId="0" borderId="0" xfId="1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NumberFormat="1" applyFont="1" applyBorder="1" applyAlignment="1" applyProtection="1">
      <alignment horizontal="left" vertical="top" wrapText="1"/>
      <protection locked="0"/>
    </xf>
    <xf numFmtId="49" fontId="2" fillId="5" borderId="68" xfId="0" applyNumberFormat="1" applyFont="1" applyFill="1" applyBorder="1" applyAlignment="1">
      <alignment horizontal="left" vertical="center" wrapText="1"/>
    </xf>
    <xf numFmtId="49" fontId="2" fillId="5" borderId="25" xfId="0" applyNumberFormat="1" applyFont="1" applyFill="1" applyBorder="1" applyAlignment="1">
      <alignment horizontal="left" vertical="center" wrapText="1"/>
    </xf>
    <xf numFmtId="49" fontId="2" fillId="5" borderId="83" xfId="0" applyNumberFormat="1" applyFont="1" applyFill="1" applyBorder="1" applyAlignment="1">
      <alignment horizontal="left" vertical="center" wrapText="1"/>
    </xf>
    <xf numFmtId="3" fontId="18" fillId="5" borderId="84" xfId="0" applyNumberFormat="1" applyFont="1" applyFill="1" applyBorder="1" applyAlignment="1">
      <alignment horizontal="left" vertical="center" wrapText="1"/>
    </xf>
    <xf numFmtId="3" fontId="18" fillId="5" borderId="69" xfId="0" applyNumberFormat="1" applyFont="1" applyFill="1" applyBorder="1" applyAlignment="1">
      <alignment horizontal="left" vertical="center" wrapText="1"/>
    </xf>
    <xf numFmtId="49" fontId="1" fillId="0" borderId="24" xfId="0" applyNumberFormat="1" applyFont="1" applyBorder="1" applyAlignment="1">
      <alignment horizontal="left" vertical="center" wrapText="1"/>
    </xf>
    <xf numFmtId="49" fontId="1" fillId="0" borderId="59" xfId="0" applyNumberFormat="1" applyFont="1" applyBorder="1" applyAlignment="1">
      <alignment horizontal="left" vertical="center" wrapText="1"/>
    </xf>
    <xf numFmtId="0" fontId="1" fillId="0" borderId="0" xfId="0" applyFont="1" applyAlignment="1" applyProtection="1">
      <alignment horizontal="left" wrapText="1"/>
      <protection locked="0"/>
    </xf>
    <xf numFmtId="0" fontId="2" fillId="0" borderId="0" xfId="0" applyNumberFormat="1" applyFont="1" applyAlignment="1" applyProtection="1">
      <alignment horizontal="left" vertical="top" wrapText="1"/>
      <protection locked="0"/>
    </xf>
    <xf numFmtId="0" fontId="2" fillId="0" borderId="0" xfId="0" applyFont="1" applyBorder="1" applyAlignment="1">
      <alignment horizontal="left" wrapText="1"/>
    </xf>
    <xf numFmtId="0" fontId="11" fillId="0" borderId="88" xfId="0" applyFont="1" applyBorder="1" applyAlignment="1" applyProtection="1">
      <alignment horizontal="center" vertical="center" wrapText="1"/>
      <protection locked="0"/>
    </xf>
    <xf numFmtId="49" fontId="2" fillId="4" borderId="79" xfId="0" applyNumberFormat="1" applyFont="1" applyFill="1" applyBorder="1" applyAlignment="1">
      <alignment horizontal="left" vertical="top" wrapText="1"/>
    </xf>
    <xf numFmtId="49" fontId="2" fillId="4" borderId="80" xfId="0" applyNumberFormat="1" applyFont="1" applyFill="1" applyBorder="1" applyAlignment="1">
      <alignment horizontal="left" vertical="top" wrapText="1"/>
    </xf>
    <xf numFmtId="49" fontId="2" fillId="4" borderId="60" xfId="0" applyNumberFormat="1" applyFont="1" applyFill="1" applyBorder="1" applyAlignment="1">
      <alignment horizontal="left" vertical="top" wrapText="1"/>
    </xf>
    <xf numFmtId="49" fontId="2" fillId="4" borderId="81" xfId="0" applyNumberFormat="1" applyFont="1" applyFill="1" applyBorder="1" applyAlignment="1">
      <alignment horizontal="left" vertical="top" wrapText="1"/>
    </xf>
    <xf numFmtId="49" fontId="2" fillId="4" borderId="7" xfId="0" applyNumberFormat="1" applyFont="1" applyFill="1" applyBorder="1" applyAlignment="1">
      <alignment horizontal="left" vertical="top" wrapText="1"/>
    </xf>
    <xf numFmtId="49" fontId="2" fillId="4" borderId="30" xfId="0" applyNumberFormat="1" applyFont="1" applyFill="1" applyBorder="1" applyAlignment="1">
      <alignment horizontal="left" vertical="top" wrapText="1"/>
    </xf>
    <xf numFmtId="0" fontId="2" fillId="4" borderId="51" xfId="0" applyFont="1" applyFill="1" applyBorder="1" applyAlignment="1">
      <alignment horizontal="center" vertical="top" wrapText="1"/>
    </xf>
    <xf numFmtId="0" fontId="2" fillId="4" borderId="66" xfId="0" applyFont="1" applyFill="1" applyBorder="1" applyAlignment="1">
      <alignment horizontal="center" vertical="top" wrapText="1"/>
    </xf>
    <xf numFmtId="0" fontId="9" fillId="0" borderId="0" xfId="0" applyNumberFormat="1" applyFont="1" applyBorder="1" applyAlignment="1" applyProtection="1">
      <alignment horizontal="left" vertical="center" wrapText="1"/>
      <protection locked="0"/>
    </xf>
    <xf numFmtId="0" fontId="10" fillId="0" borderId="46" xfId="0" applyFont="1" applyBorder="1" applyAlignment="1" applyProtection="1">
      <alignment horizontal="right" vertical="center"/>
      <protection locked="0"/>
    </xf>
    <xf numFmtId="3" fontId="13" fillId="0" borderId="50" xfId="0" applyNumberFormat="1" applyFont="1" applyBorder="1" applyAlignment="1" applyProtection="1">
      <alignment horizontal="center" vertical="top" wrapText="1"/>
      <protection locked="0"/>
    </xf>
    <xf numFmtId="3" fontId="13" fillId="0" borderId="51" xfId="0" applyNumberFormat="1" applyFont="1" applyBorder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13" fillId="0" borderId="38" xfId="0" applyFont="1" applyBorder="1" applyAlignment="1" applyProtection="1">
      <alignment horizontal="center" vertical="top" wrapText="1"/>
      <protection locked="0"/>
    </xf>
    <xf numFmtId="0" fontId="13" fillId="0" borderId="42" xfId="0" applyFont="1" applyBorder="1" applyAlignment="1" applyProtection="1">
      <alignment horizontal="center" vertical="top" wrapText="1"/>
      <protection locked="0"/>
    </xf>
    <xf numFmtId="0" fontId="13" fillId="0" borderId="39" xfId="0" applyFont="1" applyBorder="1" applyAlignment="1" applyProtection="1">
      <alignment horizontal="left" vertical="top" wrapText="1"/>
      <protection locked="0"/>
    </xf>
    <xf numFmtId="0" fontId="13" fillId="0" borderId="20" xfId="0" applyFont="1" applyBorder="1" applyAlignment="1" applyProtection="1">
      <alignment horizontal="left" vertical="top" wrapText="1"/>
      <protection locked="0"/>
    </xf>
    <xf numFmtId="0" fontId="13" fillId="0" borderId="40" xfId="0" applyFont="1" applyBorder="1" applyAlignment="1" applyProtection="1">
      <alignment horizontal="center" vertical="top" wrapText="1"/>
      <protection locked="0"/>
    </xf>
    <xf numFmtId="0" fontId="13" fillId="0" borderId="18" xfId="0" applyFont="1" applyBorder="1" applyAlignment="1" applyProtection="1">
      <alignment horizontal="center" vertical="top" wrapText="1"/>
      <protection locked="0"/>
    </xf>
    <xf numFmtId="3" fontId="13" fillId="0" borderId="40" xfId="0" applyNumberFormat="1" applyFont="1" applyBorder="1" applyAlignment="1" applyProtection="1">
      <alignment horizontal="center" vertical="top" wrapText="1"/>
      <protection locked="0"/>
    </xf>
    <xf numFmtId="3" fontId="13" fillId="0" borderId="18" xfId="0" applyNumberFormat="1" applyFont="1" applyBorder="1" applyAlignment="1" applyProtection="1">
      <alignment horizontal="center" vertical="top" wrapText="1"/>
      <protection locked="0"/>
    </xf>
    <xf numFmtId="0" fontId="13" fillId="0" borderId="53" xfId="0" applyFont="1" applyBorder="1" applyAlignment="1" applyProtection="1">
      <alignment horizontal="center" vertical="top" wrapText="1"/>
      <protection locked="0"/>
    </xf>
    <xf numFmtId="0" fontId="13" fillId="0" borderId="41" xfId="0" applyFont="1" applyBorder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9" fillId="0" borderId="10" xfId="0" applyFont="1" applyBorder="1" applyAlignment="1" applyProtection="1">
      <alignment horizontal="center" vertical="top" wrapText="1"/>
      <protection locked="0"/>
    </xf>
    <xf numFmtId="0" fontId="10" fillId="0" borderId="0" xfId="0" applyNumberFormat="1" applyFont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center" wrapText="1"/>
      <protection hidden="1"/>
    </xf>
    <xf numFmtId="0" fontId="9" fillId="0" borderId="0" xfId="0" applyFont="1" applyAlignment="1" applyProtection="1">
      <alignment horizontal="left" wrapText="1"/>
      <protection locked="0"/>
    </xf>
    <xf numFmtId="0" fontId="10" fillId="0" borderId="0" xfId="0" applyNumberFormat="1" applyFont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49" fontId="2" fillId="0" borderId="95" xfId="0" applyNumberFormat="1" applyFont="1" applyBorder="1" applyAlignment="1">
      <alignment horizontal="left" vertical="top" wrapText="1"/>
    </xf>
    <xf numFmtId="49" fontId="2" fillId="0" borderId="101" xfId="0" applyNumberFormat="1" applyFont="1" applyBorder="1" applyAlignment="1">
      <alignment horizontal="left" vertical="top" wrapText="1"/>
    </xf>
    <xf numFmtId="0" fontId="1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49" fontId="18" fillId="0" borderId="0" xfId="1" applyNumberFormat="1" applyFont="1" applyAlignment="1" applyProtection="1">
      <alignment horizontal="left" vertical="center" wrapText="1"/>
      <protection locked="0"/>
    </xf>
    <xf numFmtId="49" fontId="2" fillId="0" borderId="97" xfId="0" applyNumberFormat="1" applyFont="1" applyBorder="1" applyAlignment="1">
      <alignment horizontal="center" vertical="top" wrapText="1"/>
    </xf>
    <xf numFmtId="49" fontId="2" fillId="0" borderId="103" xfId="0" applyNumberFormat="1" applyFont="1" applyBorder="1" applyAlignment="1">
      <alignment horizontal="center" vertical="top" wrapText="1"/>
    </xf>
    <xf numFmtId="164" fontId="2" fillId="0" borderId="92" xfId="0" applyNumberFormat="1" applyFont="1" applyBorder="1" applyAlignment="1">
      <alignment horizontal="center" vertical="top" wrapText="1"/>
    </xf>
    <xf numFmtId="164" fontId="2" fillId="0" borderId="125" xfId="0" applyNumberFormat="1" applyFont="1" applyBorder="1" applyAlignment="1">
      <alignment horizontal="center" vertical="top" wrapText="1"/>
    </xf>
    <xf numFmtId="164" fontId="2" fillId="0" borderId="126" xfId="0" applyNumberFormat="1" applyFont="1" applyBorder="1" applyAlignment="1">
      <alignment horizontal="center" vertical="top" wrapText="1"/>
    </xf>
    <xf numFmtId="49" fontId="2" fillId="0" borderId="95" xfId="0" applyNumberFormat="1" applyFont="1" applyFill="1" applyBorder="1" applyAlignment="1">
      <alignment horizontal="center" vertical="top" wrapText="1"/>
    </xf>
    <xf numFmtId="49" fontId="2" fillId="0" borderId="101" xfId="0" applyNumberFormat="1" applyFont="1" applyFill="1" applyBorder="1" applyAlignment="1">
      <alignment horizontal="center" vertical="top" wrapText="1"/>
    </xf>
    <xf numFmtId="0" fontId="2" fillId="0" borderId="95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top" wrapText="1"/>
    </xf>
    <xf numFmtId="49" fontId="2" fillId="0" borderId="95" xfId="0" applyNumberFormat="1" applyFont="1" applyBorder="1" applyAlignment="1">
      <alignment horizontal="center" vertical="top" wrapText="1"/>
    </xf>
    <xf numFmtId="49" fontId="2" fillId="0" borderId="101" xfId="0" applyNumberFormat="1" applyFont="1" applyBorder="1" applyAlignment="1">
      <alignment horizontal="center" vertical="top" wrapText="1"/>
    </xf>
    <xf numFmtId="0" fontId="7" fillId="0" borderId="116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164" fontId="2" fillId="0" borderId="98" xfId="0" applyNumberFormat="1" applyFont="1" applyBorder="1" applyAlignment="1">
      <alignment horizontal="center" vertical="top" wrapText="1"/>
    </xf>
    <xf numFmtId="164" fontId="2" fillId="0" borderId="99" xfId="0" applyNumberFormat="1" applyFont="1" applyBorder="1" applyAlignment="1">
      <alignment horizontal="center" vertical="top" wrapText="1"/>
    </xf>
    <xf numFmtId="164" fontId="2" fillId="0" borderId="100" xfId="0" applyNumberFormat="1" applyFont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wrapText="1"/>
    </xf>
    <xf numFmtId="0" fontId="7" fillId="0" borderId="116" xfId="0" applyFont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49" fontId="1" fillId="0" borderId="24" xfId="0" applyNumberFormat="1" applyFont="1" applyFill="1" applyBorder="1" applyAlignment="1">
      <alignment horizontal="left" vertical="center" wrapText="1"/>
    </xf>
    <xf numFmtId="49" fontId="1" fillId="0" borderId="59" xfId="0" applyNumberFormat="1" applyFont="1" applyFill="1" applyBorder="1" applyAlignment="1">
      <alignment horizontal="left" vertical="center" wrapText="1"/>
    </xf>
    <xf numFmtId="49" fontId="2" fillId="0" borderId="96" xfId="0" applyNumberFormat="1" applyFont="1" applyFill="1" applyBorder="1" applyAlignment="1">
      <alignment horizontal="center" vertical="top" wrapText="1"/>
    </xf>
    <xf numFmtId="49" fontId="2" fillId="0" borderId="102" xfId="0" applyNumberFormat="1" applyFont="1" applyFill="1" applyBorder="1" applyAlignment="1">
      <alignment horizontal="center" vertical="top" wrapText="1"/>
    </xf>
    <xf numFmtId="0" fontId="2" fillId="3" borderId="0" xfId="0" applyFont="1" applyFill="1" applyBorder="1" applyAlignment="1">
      <alignment horizontal="left" wrapText="1"/>
    </xf>
    <xf numFmtId="49" fontId="18" fillId="0" borderId="0" xfId="1" applyNumberFormat="1" applyFont="1" applyFill="1" applyAlignment="1" applyProtection="1">
      <alignment horizontal="left" vertical="center" wrapText="1"/>
      <protection locked="0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Fill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top" wrapText="1"/>
    </xf>
    <xf numFmtId="0" fontId="16" fillId="2" borderId="107" xfId="0" applyFont="1" applyFill="1" applyBorder="1" applyAlignment="1">
      <alignment horizontal="left" vertical="top" wrapText="1"/>
    </xf>
    <xf numFmtId="0" fontId="16" fillId="2" borderId="56" xfId="0" applyFont="1" applyFill="1" applyBorder="1" applyAlignment="1">
      <alignment horizontal="left" vertical="top" wrapText="1"/>
    </xf>
    <xf numFmtId="0" fontId="16" fillId="0" borderId="0" xfId="0" applyFont="1" applyAlignment="1">
      <alignment horizontal="left" wrapText="1"/>
    </xf>
    <xf numFmtId="0" fontId="1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top" wrapText="1"/>
    </xf>
    <xf numFmtId="0" fontId="10" fillId="0" borderId="0" xfId="0" applyFont="1" applyFill="1" applyAlignment="1">
      <alignment horizontal="center" vertical="top" wrapText="1"/>
    </xf>
    <xf numFmtId="0" fontId="24" fillId="0" borderId="0" xfId="0" applyFont="1" applyAlignment="1">
      <alignment horizontal="left" vertical="center" wrapText="1"/>
    </xf>
    <xf numFmtId="0" fontId="7" fillId="0" borderId="78" xfId="0" applyFont="1" applyBorder="1" applyAlignment="1">
      <alignment horizontal="left" vertical="center" wrapText="1"/>
    </xf>
    <xf numFmtId="0" fontId="11" fillId="0" borderId="0" xfId="0" applyFont="1" applyAlignment="1">
      <alignment horizontal="center" wrapText="1"/>
    </xf>
  </cellXfs>
  <cellStyles count="5">
    <cellStyle name="Hypertextové prepojenie" xfId="4" builtinId="8"/>
    <cellStyle name="Normálne" xfId="0" builtinId="0"/>
    <cellStyle name="normálne 2 2" xfId="1"/>
    <cellStyle name="normálne 2 2 2" xfId="3"/>
    <cellStyle name="Normálne 4" xfId="2"/>
  </cellStyles>
  <dxfs count="534"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color theme="0"/>
      </font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color theme="0"/>
      </font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 defaultTableStyle="TableStyleMedium2" defaultPivotStyle="PivotStyleLight16"/>
  <colors>
    <mruColors>
      <color rgb="FFD3B5E9"/>
      <color rgb="FFB381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38" Type="http://schemas.openxmlformats.org/officeDocument/2006/relationships/worksheet" Target="worksheets/sheet138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144" Type="http://schemas.openxmlformats.org/officeDocument/2006/relationships/worksheet" Target="worksheets/sheet144.xml"/><Relationship Id="rId149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worksheet" Target="worksheets/sheet13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50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worksheet" Target="worksheets/sheet116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137" Type="http://schemas.openxmlformats.org/officeDocument/2006/relationships/worksheet" Target="worksheets/sheet13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40" Type="http://schemas.openxmlformats.org/officeDocument/2006/relationships/worksheet" Target="worksheets/sheet140.xml"/><Relationship Id="rId145" Type="http://schemas.openxmlformats.org/officeDocument/2006/relationships/worksheet" Target="worksheets/sheet14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43" Type="http://schemas.openxmlformats.org/officeDocument/2006/relationships/worksheet" Target="worksheets/sheet143.xml"/><Relationship Id="rId148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0.bin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1.bin"/></Relationships>
</file>

<file path=xl/worksheets/_rels/sheet1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2.bin"/></Relationships>
</file>

<file path=xl/worksheets/_rels/sheet1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3.bin"/></Relationships>
</file>

<file path=xl/worksheets/_rels/sheet1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4.bin"/></Relationships>
</file>

<file path=xl/worksheets/_rels/sheet1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5.bin"/></Relationships>
</file>

<file path=xl/worksheets/_rels/sheet1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6.bin"/></Relationships>
</file>

<file path=xl/worksheets/_rels/sheet1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7.bin"/></Relationships>
</file>

<file path=xl/worksheets/_rels/sheet1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8.bin"/></Relationships>
</file>

<file path=xl/worksheets/_rels/sheet1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0.bin"/></Relationships>
</file>

<file path=xl/worksheets/_rels/sheet1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1.bin"/></Relationships>
</file>

<file path=xl/worksheets/_rels/sheet1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2.bin"/></Relationships>
</file>

<file path=xl/worksheets/_rels/sheet1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3.bin"/></Relationships>
</file>

<file path=xl/worksheets/_rels/sheet1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4.bin"/></Relationships>
</file>

<file path=xl/worksheets/_rels/sheet1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5.bin"/></Relationships>
</file>

<file path=xl/worksheets/_rels/sheet1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J97"/>
  <sheetViews>
    <sheetView showGridLines="0" tabSelected="1" zoomScaleNormal="100" workbookViewId="0">
      <selection activeCell="C31" sqref="C31"/>
    </sheetView>
  </sheetViews>
  <sheetFormatPr defaultRowHeight="12" x14ac:dyDescent="0.2"/>
  <cols>
    <col min="1" max="1" width="5.140625" style="7" bestFit="1" customWidth="1"/>
    <col min="2" max="2" width="22.42578125" style="7" customWidth="1"/>
    <col min="3" max="4" width="29.7109375" style="7" customWidth="1"/>
    <col min="5" max="256" width="9.140625" style="7"/>
    <col min="257" max="257" width="5.140625" style="7" bestFit="1" customWidth="1"/>
    <col min="258" max="258" width="22.42578125" style="7" customWidth="1"/>
    <col min="259" max="260" width="29.7109375" style="7" customWidth="1"/>
    <col min="261" max="512" width="9.140625" style="7"/>
    <col min="513" max="513" width="5.140625" style="7" bestFit="1" customWidth="1"/>
    <col min="514" max="514" width="22.42578125" style="7" customWidth="1"/>
    <col min="515" max="516" width="29.7109375" style="7" customWidth="1"/>
    <col min="517" max="768" width="9.140625" style="7"/>
    <col min="769" max="769" width="5.140625" style="7" bestFit="1" customWidth="1"/>
    <col min="770" max="770" width="22.42578125" style="7" customWidth="1"/>
    <col min="771" max="772" width="29.7109375" style="7" customWidth="1"/>
    <col min="773" max="1024" width="9.140625" style="7"/>
    <col min="1025" max="1025" width="5.140625" style="7" bestFit="1" customWidth="1"/>
    <col min="1026" max="1026" width="22.42578125" style="7" customWidth="1"/>
    <col min="1027" max="1028" width="29.7109375" style="7" customWidth="1"/>
    <col min="1029" max="1280" width="9.140625" style="7"/>
    <col min="1281" max="1281" width="5.140625" style="7" bestFit="1" customWidth="1"/>
    <col min="1282" max="1282" width="22.42578125" style="7" customWidth="1"/>
    <col min="1283" max="1284" width="29.7109375" style="7" customWidth="1"/>
    <col min="1285" max="1536" width="9.140625" style="7"/>
    <col min="1537" max="1537" width="5.140625" style="7" bestFit="1" customWidth="1"/>
    <col min="1538" max="1538" width="22.42578125" style="7" customWidth="1"/>
    <col min="1539" max="1540" width="29.7109375" style="7" customWidth="1"/>
    <col min="1541" max="1792" width="9.140625" style="7"/>
    <col min="1793" max="1793" width="5.140625" style="7" bestFit="1" customWidth="1"/>
    <col min="1794" max="1794" width="22.42578125" style="7" customWidth="1"/>
    <col min="1795" max="1796" width="29.7109375" style="7" customWidth="1"/>
    <col min="1797" max="2048" width="9.140625" style="7"/>
    <col min="2049" max="2049" width="5.140625" style="7" bestFit="1" customWidth="1"/>
    <col min="2050" max="2050" width="22.42578125" style="7" customWidth="1"/>
    <col min="2051" max="2052" width="29.7109375" style="7" customWidth="1"/>
    <col min="2053" max="2304" width="9.140625" style="7"/>
    <col min="2305" max="2305" width="5.140625" style="7" bestFit="1" customWidth="1"/>
    <col min="2306" max="2306" width="22.42578125" style="7" customWidth="1"/>
    <col min="2307" max="2308" width="29.7109375" style="7" customWidth="1"/>
    <col min="2309" max="2560" width="9.140625" style="7"/>
    <col min="2561" max="2561" width="5.140625" style="7" bestFit="1" customWidth="1"/>
    <col min="2562" max="2562" width="22.42578125" style="7" customWidth="1"/>
    <col min="2563" max="2564" width="29.7109375" style="7" customWidth="1"/>
    <col min="2565" max="2816" width="9.140625" style="7"/>
    <col min="2817" max="2817" width="5.140625" style="7" bestFit="1" customWidth="1"/>
    <col min="2818" max="2818" width="22.42578125" style="7" customWidth="1"/>
    <col min="2819" max="2820" width="29.7109375" style="7" customWidth="1"/>
    <col min="2821" max="3072" width="9.140625" style="7"/>
    <col min="3073" max="3073" width="5.140625" style="7" bestFit="1" customWidth="1"/>
    <col min="3074" max="3074" width="22.42578125" style="7" customWidth="1"/>
    <col min="3075" max="3076" width="29.7109375" style="7" customWidth="1"/>
    <col min="3077" max="3328" width="9.140625" style="7"/>
    <col min="3329" max="3329" width="5.140625" style="7" bestFit="1" customWidth="1"/>
    <col min="3330" max="3330" width="22.42578125" style="7" customWidth="1"/>
    <col min="3331" max="3332" width="29.7109375" style="7" customWidth="1"/>
    <col min="3333" max="3584" width="9.140625" style="7"/>
    <col min="3585" max="3585" width="5.140625" style="7" bestFit="1" customWidth="1"/>
    <col min="3586" max="3586" width="22.42578125" style="7" customWidth="1"/>
    <col min="3587" max="3588" width="29.7109375" style="7" customWidth="1"/>
    <col min="3589" max="3840" width="9.140625" style="7"/>
    <col min="3841" max="3841" width="5.140625" style="7" bestFit="1" customWidth="1"/>
    <col min="3842" max="3842" width="22.42578125" style="7" customWidth="1"/>
    <col min="3843" max="3844" width="29.7109375" style="7" customWidth="1"/>
    <col min="3845" max="4096" width="9.140625" style="7"/>
    <col min="4097" max="4097" width="5.140625" style="7" bestFit="1" customWidth="1"/>
    <col min="4098" max="4098" width="22.42578125" style="7" customWidth="1"/>
    <col min="4099" max="4100" width="29.7109375" style="7" customWidth="1"/>
    <col min="4101" max="4352" width="9.140625" style="7"/>
    <col min="4353" max="4353" width="5.140625" style="7" bestFit="1" customWidth="1"/>
    <col min="4354" max="4354" width="22.42578125" style="7" customWidth="1"/>
    <col min="4355" max="4356" width="29.7109375" style="7" customWidth="1"/>
    <col min="4357" max="4608" width="9.140625" style="7"/>
    <col min="4609" max="4609" width="5.140625" style="7" bestFit="1" customWidth="1"/>
    <col min="4610" max="4610" width="22.42578125" style="7" customWidth="1"/>
    <col min="4611" max="4612" width="29.7109375" style="7" customWidth="1"/>
    <col min="4613" max="4864" width="9.140625" style="7"/>
    <col min="4865" max="4865" width="5.140625" style="7" bestFit="1" customWidth="1"/>
    <col min="4866" max="4866" width="22.42578125" style="7" customWidth="1"/>
    <col min="4867" max="4868" width="29.7109375" style="7" customWidth="1"/>
    <col min="4869" max="5120" width="9.140625" style="7"/>
    <col min="5121" max="5121" width="5.140625" style="7" bestFit="1" customWidth="1"/>
    <col min="5122" max="5122" width="22.42578125" style="7" customWidth="1"/>
    <col min="5123" max="5124" width="29.7109375" style="7" customWidth="1"/>
    <col min="5125" max="5376" width="9.140625" style="7"/>
    <col min="5377" max="5377" width="5.140625" style="7" bestFit="1" customWidth="1"/>
    <col min="5378" max="5378" width="22.42578125" style="7" customWidth="1"/>
    <col min="5379" max="5380" width="29.7109375" style="7" customWidth="1"/>
    <col min="5381" max="5632" width="9.140625" style="7"/>
    <col min="5633" max="5633" width="5.140625" style="7" bestFit="1" customWidth="1"/>
    <col min="5634" max="5634" width="22.42578125" style="7" customWidth="1"/>
    <col min="5635" max="5636" width="29.7109375" style="7" customWidth="1"/>
    <col min="5637" max="5888" width="9.140625" style="7"/>
    <col min="5889" max="5889" width="5.140625" style="7" bestFit="1" customWidth="1"/>
    <col min="5890" max="5890" width="22.42578125" style="7" customWidth="1"/>
    <col min="5891" max="5892" width="29.7109375" style="7" customWidth="1"/>
    <col min="5893" max="6144" width="9.140625" style="7"/>
    <col min="6145" max="6145" width="5.140625" style="7" bestFit="1" customWidth="1"/>
    <col min="6146" max="6146" width="22.42578125" style="7" customWidth="1"/>
    <col min="6147" max="6148" width="29.7109375" style="7" customWidth="1"/>
    <col min="6149" max="6400" width="9.140625" style="7"/>
    <col min="6401" max="6401" width="5.140625" style="7" bestFit="1" customWidth="1"/>
    <col min="6402" max="6402" width="22.42578125" style="7" customWidth="1"/>
    <col min="6403" max="6404" width="29.7109375" style="7" customWidth="1"/>
    <col min="6405" max="6656" width="9.140625" style="7"/>
    <col min="6657" max="6657" width="5.140625" style="7" bestFit="1" customWidth="1"/>
    <col min="6658" max="6658" width="22.42578125" style="7" customWidth="1"/>
    <col min="6659" max="6660" width="29.7109375" style="7" customWidth="1"/>
    <col min="6661" max="6912" width="9.140625" style="7"/>
    <col min="6913" max="6913" width="5.140625" style="7" bestFit="1" customWidth="1"/>
    <col min="6914" max="6914" width="22.42578125" style="7" customWidth="1"/>
    <col min="6915" max="6916" width="29.7109375" style="7" customWidth="1"/>
    <col min="6917" max="7168" width="9.140625" style="7"/>
    <col min="7169" max="7169" width="5.140625" style="7" bestFit="1" customWidth="1"/>
    <col min="7170" max="7170" width="22.42578125" style="7" customWidth="1"/>
    <col min="7171" max="7172" width="29.7109375" style="7" customWidth="1"/>
    <col min="7173" max="7424" width="9.140625" style="7"/>
    <col min="7425" max="7425" width="5.140625" style="7" bestFit="1" customWidth="1"/>
    <col min="7426" max="7426" width="22.42578125" style="7" customWidth="1"/>
    <col min="7427" max="7428" width="29.7109375" style="7" customWidth="1"/>
    <col min="7429" max="7680" width="9.140625" style="7"/>
    <col min="7681" max="7681" width="5.140625" style="7" bestFit="1" customWidth="1"/>
    <col min="7682" max="7682" width="22.42578125" style="7" customWidth="1"/>
    <col min="7683" max="7684" width="29.7109375" style="7" customWidth="1"/>
    <col min="7685" max="7936" width="9.140625" style="7"/>
    <col min="7937" max="7937" width="5.140625" style="7" bestFit="1" customWidth="1"/>
    <col min="7938" max="7938" width="22.42578125" style="7" customWidth="1"/>
    <col min="7939" max="7940" width="29.7109375" style="7" customWidth="1"/>
    <col min="7941" max="8192" width="9.140625" style="7"/>
    <col min="8193" max="8193" width="5.140625" style="7" bestFit="1" customWidth="1"/>
    <col min="8194" max="8194" width="22.42578125" style="7" customWidth="1"/>
    <col min="8195" max="8196" width="29.7109375" style="7" customWidth="1"/>
    <col min="8197" max="8448" width="9.140625" style="7"/>
    <col min="8449" max="8449" width="5.140625" style="7" bestFit="1" customWidth="1"/>
    <col min="8450" max="8450" width="22.42578125" style="7" customWidth="1"/>
    <col min="8451" max="8452" width="29.7109375" style="7" customWidth="1"/>
    <col min="8453" max="8704" width="9.140625" style="7"/>
    <col min="8705" max="8705" width="5.140625" style="7" bestFit="1" customWidth="1"/>
    <col min="8706" max="8706" width="22.42578125" style="7" customWidth="1"/>
    <col min="8707" max="8708" width="29.7109375" style="7" customWidth="1"/>
    <col min="8709" max="8960" width="9.140625" style="7"/>
    <col min="8961" max="8961" width="5.140625" style="7" bestFit="1" customWidth="1"/>
    <col min="8962" max="8962" width="22.42578125" style="7" customWidth="1"/>
    <col min="8963" max="8964" width="29.7109375" style="7" customWidth="1"/>
    <col min="8965" max="9216" width="9.140625" style="7"/>
    <col min="9217" max="9217" width="5.140625" style="7" bestFit="1" customWidth="1"/>
    <col min="9218" max="9218" width="22.42578125" style="7" customWidth="1"/>
    <col min="9219" max="9220" width="29.7109375" style="7" customWidth="1"/>
    <col min="9221" max="9472" width="9.140625" style="7"/>
    <col min="9473" max="9473" width="5.140625" style="7" bestFit="1" customWidth="1"/>
    <col min="9474" max="9474" width="22.42578125" style="7" customWidth="1"/>
    <col min="9475" max="9476" width="29.7109375" style="7" customWidth="1"/>
    <col min="9477" max="9728" width="9.140625" style="7"/>
    <col min="9729" max="9729" width="5.140625" style="7" bestFit="1" customWidth="1"/>
    <col min="9730" max="9730" width="22.42578125" style="7" customWidth="1"/>
    <col min="9731" max="9732" width="29.7109375" style="7" customWidth="1"/>
    <col min="9733" max="9984" width="9.140625" style="7"/>
    <col min="9985" max="9985" width="5.140625" style="7" bestFit="1" customWidth="1"/>
    <col min="9986" max="9986" width="22.42578125" style="7" customWidth="1"/>
    <col min="9987" max="9988" width="29.7109375" style="7" customWidth="1"/>
    <col min="9989" max="10240" width="9.140625" style="7"/>
    <col min="10241" max="10241" width="5.140625" style="7" bestFit="1" customWidth="1"/>
    <col min="10242" max="10242" width="22.42578125" style="7" customWidth="1"/>
    <col min="10243" max="10244" width="29.7109375" style="7" customWidth="1"/>
    <col min="10245" max="10496" width="9.140625" style="7"/>
    <col min="10497" max="10497" width="5.140625" style="7" bestFit="1" customWidth="1"/>
    <col min="10498" max="10498" width="22.42578125" style="7" customWidth="1"/>
    <col min="10499" max="10500" width="29.7109375" style="7" customWidth="1"/>
    <col min="10501" max="10752" width="9.140625" style="7"/>
    <col min="10753" max="10753" width="5.140625" style="7" bestFit="1" customWidth="1"/>
    <col min="10754" max="10754" width="22.42578125" style="7" customWidth="1"/>
    <col min="10755" max="10756" width="29.7109375" style="7" customWidth="1"/>
    <col min="10757" max="11008" width="9.140625" style="7"/>
    <col min="11009" max="11009" width="5.140625" style="7" bestFit="1" customWidth="1"/>
    <col min="11010" max="11010" width="22.42578125" style="7" customWidth="1"/>
    <col min="11011" max="11012" width="29.7109375" style="7" customWidth="1"/>
    <col min="11013" max="11264" width="9.140625" style="7"/>
    <col min="11265" max="11265" width="5.140625" style="7" bestFit="1" customWidth="1"/>
    <col min="11266" max="11266" width="22.42578125" style="7" customWidth="1"/>
    <col min="11267" max="11268" width="29.7109375" style="7" customWidth="1"/>
    <col min="11269" max="11520" width="9.140625" style="7"/>
    <col min="11521" max="11521" width="5.140625" style="7" bestFit="1" customWidth="1"/>
    <col min="11522" max="11522" width="22.42578125" style="7" customWidth="1"/>
    <col min="11523" max="11524" width="29.7109375" style="7" customWidth="1"/>
    <col min="11525" max="11776" width="9.140625" style="7"/>
    <col min="11777" max="11777" width="5.140625" style="7" bestFit="1" customWidth="1"/>
    <col min="11778" max="11778" width="22.42578125" style="7" customWidth="1"/>
    <col min="11779" max="11780" width="29.7109375" style="7" customWidth="1"/>
    <col min="11781" max="12032" width="9.140625" style="7"/>
    <col min="12033" max="12033" width="5.140625" style="7" bestFit="1" customWidth="1"/>
    <col min="12034" max="12034" width="22.42578125" style="7" customWidth="1"/>
    <col min="12035" max="12036" width="29.7109375" style="7" customWidth="1"/>
    <col min="12037" max="12288" width="9.140625" style="7"/>
    <col min="12289" max="12289" width="5.140625" style="7" bestFit="1" customWidth="1"/>
    <col min="12290" max="12290" width="22.42578125" style="7" customWidth="1"/>
    <col min="12291" max="12292" width="29.7109375" style="7" customWidth="1"/>
    <col min="12293" max="12544" width="9.140625" style="7"/>
    <col min="12545" max="12545" width="5.140625" style="7" bestFit="1" customWidth="1"/>
    <col min="12546" max="12546" width="22.42578125" style="7" customWidth="1"/>
    <col min="12547" max="12548" width="29.7109375" style="7" customWidth="1"/>
    <col min="12549" max="12800" width="9.140625" style="7"/>
    <col min="12801" max="12801" width="5.140625" style="7" bestFit="1" customWidth="1"/>
    <col min="12802" max="12802" width="22.42578125" style="7" customWidth="1"/>
    <col min="12803" max="12804" width="29.7109375" style="7" customWidth="1"/>
    <col min="12805" max="13056" width="9.140625" style="7"/>
    <col min="13057" max="13057" width="5.140625" style="7" bestFit="1" customWidth="1"/>
    <col min="13058" max="13058" width="22.42578125" style="7" customWidth="1"/>
    <col min="13059" max="13060" width="29.7109375" style="7" customWidth="1"/>
    <col min="13061" max="13312" width="9.140625" style="7"/>
    <col min="13313" max="13313" width="5.140625" style="7" bestFit="1" customWidth="1"/>
    <col min="13314" max="13314" width="22.42578125" style="7" customWidth="1"/>
    <col min="13315" max="13316" width="29.7109375" style="7" customWidth="1"/>
    <col min="13317" max="13568" width="9.140625" style="7"/>
    <col min="13569" max="13569" width="5.140625" style="7" bestFit="1" customWidth="1"/>
    <col min="13570" max="13570" width="22.42578125" style="7" customWidth="1"/>
    <col min="13571" max="13572" width="29.7109375" style="7" customWidth="1"/>
    <col min="13573" max="13824" width="9.140625" style="7"/>
    <col min="13825" max="13825" width="5.140625" style="7" bestFit="1" customWidth="1"/>
    <col min="13826" max="13826" width="22.42578125" style="7" customWidth="1"/>
    <col min="13827" max="13828" width="29.7109375" style="7" customWidth="1"/>
    <col min="13829" max="14080" width="9.140625" style="7"/>
    <col min="14081" max="14081" width="5.140625" style="7" bestFit="1" customWidth="1"/>
    <col min="14082" max="14082" width="22.42578125" style="7" customWidth="1"/>
    <col min="14083" max="14084" width="29.7109375" style="7" customWidth="1"/>
    <col min="14085" max="14336" width="9.140625" style="7"/>
    <col min="14337" max="14337" width="5.140625" style="7" bestFit="1" customWidth="1"/>
    <col min="14338" max="14338" width="22.42578125" style="7" customWidth="1"/>
    <col min="14339" max="14340" width="29.7109375" style="7" customWidth="1"/>
    <col min="14341" max="14592" width="9.140625" style="7"/>
    <col min="14593" max="14593" width="5.140625" style="7" bestFit="1" customWidth="1"/>
    <col min="14594" max="14594" width="22.42578125" style="7" customWidth="1"/>
    <col min="14595" max="14596" width="29.7109375" style="7" customWidth="1"/>
    <col min="14597" max="14848" width="9.140625" style="7"/>
    <col min="14849" max="14849" width="5.140625" style="7" bestFit="1" customWidth="1"/>
    <col min="14850" max="14850" width="22.42578125" style="7" customWidth="1"/>
    <col min="14851" max="14852" width="29.7109375" style="7" customWidth="1"/>
    <col min="14853" max="15104" width="9.140625" style="7"/>
    <col min="15105" max="15105" width="5.140625" style="7" bestFit="1" customWidth="1"/>
    <col min="15106" max="15106" width="22.42578125" style="7" customWidth="1"/>
    <col min="15107" max="15108" width="29.7109375" style="7" customWidth="1"/>
    <col min="15109" max="15360" width="9.140625" style="7"/>
    <col min="15361" max="15361" width="5.140625" style="7" bestFit="1" customWidth="1"/>
    <col min="15362" max="15362" width="22.42578125" style="7" customWidth="1"/>
    <col min="15363" max="15364" width="29.7109375" style="7" customWidth="1"/>
    <col min="15365" max="15616" width="9.140625" style="7"/>
    <col min="15617" max="15617" width="5.140625" style="7" bestFit="1" customWidth="1"/>
    <col min="15618" max="15618" width="22.42578125" style="7" customWidth="1"/>
    <col min="15619" max="15620" width="29.7109375" style="7" customWidth="1"/>
    <col min="15621" max="15872" width="9.140625" style="7"/>
    <col min="15873" max="15873" width="5.140625" style="7" bestFit="1" customWidth="1"/>
    <col min="15874" max="15874" width="22.42578125" style="7" customWidth="1"/>
    <col min="15875" max="15876" width="29.7109375" style="7" customWidth="1"/>
    <col min="15877" max="16128" width="9.140625" style="7"/>
    <col min="16129" max="16129" width="5.140625" style="7" bestFit="1" customWidth="1"/>
    <col min="16130" max="16130" width="22.42578125" style="7" customWidth="1"/>
    <col min="16131" max="16132" width="29.7109375" style="7" customWidth="1"/>
    <col min="16133" max="16384" width="9.140625" style="7"/>
  </cols>
  <sheetData>
    <row r="1" spans="1:10" ht="20.100000000000001" customHeight="1" x14ac:dyDescent="0.2">
      <c r="A1" s="278" t="s">
        <v>12</v>
      </c>
      <c r="B1" s="278"/>
      <c r="F1" s="277"/>
    </row>
    <row r="2" spans="1:10" ht="30" customHeight="1" x14ac:dyDescent="0.2">
      <c r="A2" s="288" t="s">
        <v>67</v>
      </c>
      <c r="B2" s="288"/>
      <c r="C2" s="288"/>
      <c r="D2" s="288"/>
    </row>
    <row r="3" spans="1:10" ht="24.95" customHeight="1" x14ac:dyDescent="0.2">
      <c r="A3" s="284"/>
      <c r="B3" s="284"/>
      <c r="C3" s="284"/>
    </row>
    <row r="4" spans="1:10" ht="14.25" x14ac:dyDescent="0.2">
      <c r="A4" s="285" t="s">
        <v>13</v>
      </c>
      <c r="B4" s="285"/>
      <c r="C4" s="285"/>
      <c r="D4" s="285"/>
      <c r="E4" s="11"/>
      <c r="F4" s="11"/>
      <c r="G4" s="11"/>
      <c r="H4" s="11"/>
      <c r="I4" s="11"/>
      <c r="J4" s="11"/>
    </row>
    <row r="6" spans="1:10" s="3" customFormat="1" ht="15" customHeight="1" x14ac:dyDescent="0.25">
      <c r="A6" s="280" t="s">
        <v>1</v>
      </c>
      <c r="B6" s="280"/>
      <c r="C6" s="286"/>
      <c r="D6" s="286"/>
      <c r="F6" s="12"/>
    </row>
    <row r="7" spans="1:10" s="3" customFormat="1" ht="15" customHeight="1" x14ac:dyDescent="0.25">
      <c r="A7" s="280" t="s">
        <v>2</v>
      </c>
      <c r="B7" s="280"/>
      <c r="C7" s="287"/>
      <c r="D7" s="287"/>
    </row>
    <row r="8" spans="1:10" s="3" customFormat="1" ht="15" customHeight="1" x14ac:dyDescent="0.25">
      <c r="A8" s="280" t="s">
        <v>3</v>
      </c>
      <c r="B8" s="280"/>
      <c r="C8" s="289"/>
      <c r="D8" s="289"/>
    </row>
    <row r="9" spans="1:10" s="3" customFormat="1" ht="15" customHeight="1" x14ac:dyDescent="0.25">
      <c r="A9" s="280" t="s">
        <v>4</v>
      </c>
      <c r="B9" s="280"/>
      <c r="C9" s="289"/>
      <c r="D9" s="289"/>
    </row>
    <row r="10" spans="1:10" x14ac:dyDescent="0.2">
      <c r="A10" s="1"/>
      <c r="B10" s="1"/>
      <c r="C10" s="1"/>
    </row>
    <row r="11" spans="1:10" x14ac:dyDescent="0.2">
      <c r="A11" s="281" t="s">
        <v>14</v>
      </c>
      <c r="B11" s="281"/>
      <c r="C11" s="281"/>
      <c r="D11" s="11"/>
      <c r="E11" s="11"/>
      <c r="F11" s="11"/>
      <c r="G11" s="11"/>
      <c r="H11" s="11"/>
      <c r="I11" s="11"/>
      <c r="J11" s="11"/>
    </row>
    <row r="12" spans="1:10" s="3" customFormat="1" ht="15" customHeight="1" x14ac:dyDescent="0.25">
      <c r="A12" s="280" t="s">
        <v>5</v>
      </c>
      <c r="B12" s="280"/>
      <c r="C12" s="283" t="s">
        <v>25</v>
      </c>
      <c r="D12" s="283"/>
    </row>
    <row r="13" spans="1:10" s="3" customFormat="1" ht="15" customHeight="1" x14ac:dyDescent="0.25">
      <c r="A13" s="280" t="s">
        <v>6</v>
      </c>
      <c r="B13" s="280"/>
      <c r="C13" s="279"/>
      <c r="D13" s="279"/>
    </row>
    <row r="14" spans="1:10" s="3" customFormat="1" ht="15" customHeight="1" x14ac:dyDescent="0.25">
      <c r="A14" s="280" t="s">
        <v>7</v>
      </c>
      <c r="B14" s="280"/>
      <c r="C14" s="282"/>
      <c r="D14" s="282"/>
    </row>
    <row r="15" spans="1:10" x14ac:dyDescent="0.2">
      <c r="A15" s="1"/>
      <c r="B15" s="1"/>
      <c r="C15" s="1"/>
    </row>
    <row r="16" spans="1:10" x14ac:dyDescent="0.2">
      <c r="A16" s="281" t="s">
        <v>15</v>
      </c>
      <c r="B16" s="281"/>
      <c r="C16" s="281"/>
      <c r="D16" s="11"/>
      <c r="E16" s="11"/>
      <c r="F16" s="11"/>
      <c r="G16" s="11"/>
      <c r="H16" s="11"/>
      <c r="I16" s="11"/>
      <c r="J16" s="11"/>
    </row>
    <row r="17" spans="1:5" s="3" customFormat="1" ht="15" customHeight="1" x14ac:dyDescent="0.25">
      <c r="A17" s="280" t="s">
        <v>5</v>
      </c>
      <c r="B17" s="280"/>
      <c r="C17" s="283"/>
      <c r="D17" s="283"/>
    </row>
    <row r="18" spans="1:5" s="3" customFormat="1" ht="15" customHeight="1" x14ac:dyDescent="0.25">
      <c r="A18" s="280" t="s">
        <v>16</v>
      </c>
      <c r="B18" s="280"/>
      <c r="C18" s="279"/>
      <c r="D18" s="279"/>
    </row>
    <row r="19" spans="1:5" s="3" customFormat="1" ht="15" customHeight="1" x14ac:dyDescent="0.25">
      <c r="A19" s="280" t="s">
        <v>7</v>
      </c>
      <c r="B19" s="280"/>
      <c r="C19" s="282"/>
      <c r="D19" s="282"/>
    </row>
    <row r="20" spans="1:5" x14ac:dyDescent="0.2">
      <c r="B20" s="278"/>
      <c r="C20" s="278"/>
    </row>
    <row r="21" spans="1:5" s="10" customFormat="1" ht="15" customHeight="1" x14ac:dyDescent="0.2"/>
    <row r="22" spans="1:5" s="10" customFormat="1" ht="15" customHeight="1" x14ac:dyDescent="0.2"/>
    <row r="23" spans="1:5" s="3" customFormat="1" x14ac:dyDescent="0.25">
      <c r="A23" s="3" t="s">
        <v>8</v>
      </c>
      <c r="B23" s="22"/>
      <c r="C23" s="13"/>
    </row>
    <row r="24" spans="1:5" s="3" customFormat="1" x14ac:dyDescent="0.25">
      <c r="A24" s="3" t="s">
        <v>17</v>
      </c>
      <c r="B24" s="14"/>
      <c r="C24" s="13"/>
    </row>
    <row r="26" spans="1:5" ht="15" customHeight="1" x14ac:dyDescent="0.2">
      <c r="D26" s="15"/>
    </row>
    <row r="27" spans="1:5" ht="45" customHeight="1" x14ac:dyDescent="0.2">
      <c r="D27" s="5" t="s">
        <v>410</v>
      </c>
    </row>
    <row r="29" spans="1:5" x14ac:dyDescent="0.2">
      <c r="A29" s="278" t="s">
        <v>10</v>
      </c>
      <c r="B29" s="278"/>
    </row>
    <row r="30" spans="1:5" s="10" customFormat="1" ht="12" customHeight="1" x14ac:dyDescent="0.2">
      <c r="A30" s="16"/>
      <c r="B30" s="279" t="s">
        <v>11</v>
      </c>
      <c r="C30" s="279"/>
      <c r="D30" s="8"/>
      <c r="E30" s="9"/>
    </row>
    <row r="97" spans="4:4" x14ac:dyDescent="0.2">
      <c r="D97" s="7" t="str">
        <f>IF('Príloha č. 1'!C8="","",'Príloha č. 1'!C8:D8)</f>
        <v/>
      </c>
    </row>
  </sheetData>
  <mergeCells count="29">
    <mergeCell ref="A12:B12"/>
    <mergeCell ref="A1:B1"/>
    <mergeCell ref="A3:C3"/>
    <mergeCell ref="A4:D4"/>
    <mergeCell ref="A6:B6"/>
    <mergeCell ref="C6:D6"/>
    <mergeCell ref="A7:B7"/>
    <mergeCell ref="C7:D7"/>
    <mergeCell ref="A8:B8"/>
    <mergeCell ref="A9:B9"/>
    <mergeCell ref="A11:C11"/>
    <mergeCell ref="A2:D2"/>
    <mergeCell ref="C8:D8"/>
    <mergeCell ref="C9:D9"/>
    <mergeCell ref="C12:D12"/>
    <mergeCell ref="B20:C20"/>
    <mergeCell ref="A29:B29"/>
    <mergeCell ref="B30:C30"/>
    <mergeCell ref="A13:B13"/>
    <mergeCell ref="A14:B14"/>
    <mergeCell ref="A16:C16"/>
    <mergeCell ref="A17:B17"/>
    <mergeCell ref="A18:B18"/>
    <mergeCell ref="A19:B19"/>
    <mergeCell ref="C13:D13"/>
    <mergeCell ref="C14:D14"/>
    <mergeCell ref="C17:D17"/>
    <mergeCell ref="C18:D18"/>
    <mergeCell ref="C19:D19"/>
  </mergeCells>
  <conditionalFormatting sqref="A30:B30">
    <cfRule type="containsBlanks" dxfId="533" priority="6">
      <formula>LEN(TRIM(A30))=0</formula>
    </cfRule>
  </conditionalFormatting>
  <conditionalFormatting sqref="B23:B24">
    <cfRule type="containsBlanks" dxfId="532" priority="4">
      <formula>LEN(TRIM(B23))=0</formula>
    </cfRule>
  </conditionalFormatting>
  <conditionalFormatting sqref="C6:D9">
    <cfRule type="containsBlanks" dxfId="531" priority="3">
      <formula>LEN(TRIM(C6))=0</formula>
    </cfRule>
  </conditionalFormatting>
  <conditionalFormatting sqref="C12:D14">
    <cfRule type="containsBlanks" dxfId="530" priority="2">
      <formula>LEN(TRIM(C12))=0</formula>
    </cfRule>
  </conditionalFormatting>
  <conditionalFormatting sqref="C17:D19">
    <cfRule type="containsBlanks" dxfId="529" priority="1">
      <formula>LEN(TRIM(C17))=0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1 SP&amp;"Arial,Normálne"
Identifikačné údaje uchádzača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K32"/>
  <sheetViews>
    <sheetView showGridLines="0" zoomScaleNormal="100" workbookViewId="0">
      <selection activeCell="F16" sqref="F16"/>
    </sheetView>
  </sheetViews>
  <sheetFormatPr defaultRowHeight="12.75" x14ac:dyDescent="0.2"/>
  <cols>
    <col min="1" max="1" width="5.28515625" style="47" customWidth="1"/>
    <col min="2" max="2" width="40.7109375" style="47" customWidth="1"/>
    <col min="3" max="3" width="15.7109375" style="47" customWidth="1"/>
    <col min="4" max="4" width="10.7109375" style="155" customWidth="1"/>
    <col min="5" max="5" width="40.7109375" style="155" customWidth="1"/>
    <col min="6" max="6" width="12.7109375" style="155" customWidth="1"/>
    <col min="7" max="7" width="15.7109375" style="155" customWidth="1"/>
    <col min="8" max="8" width="7.85546875" style="47" customWidth="1"/>
    <col min="9" max="9" width="15.7109375" style="47" customWidth="1"/>
    <col min="10" max="10" width="10.7109375" style="47" customWidth="1"/>
    <col min="11" max="11" width="15.7109375" style="47" customWidth="1"/>
    <col min="12" max="16384" width="9.140625" style="47"/>
  </cols>
  <sheetData>
    <row r="1" spans="1:11" s="123" customFormat="1" ht="15" customHeight="1" x14ac:dyDescent="0.2">
      <c r="A1" s="326" t="s">
        <v>12</v>
      </c>
      <c r="B1" s="326"/>
      <c r="C1" s="326"/>
      <c r="D1" s="326"/>
      <c r="E1" s="157"/>
      <c r="F1" s="157"/>
      <c r="G1" s="157"/>
    </row>
    <row r="2" spans="1:11" s="123" customFormat="1" ht="30" customHeight="1" x14ac:dyDescent="0.2">
      <c r="A2" s="327" t="str">
        <f>'Príloha č. 1'!A2:B2</f>
        <v>Antiinfektíva pre potreby VÚSCH, a. s.</v>
      </c>
      <c r="B2" s="327"/>
      <c r="C2" s="327"/>
      <c r="D2" s="327"/>
      <c r="E2" s="124"/>
      <c r="F2" s="124"/>
      <c r="G2" s="124"/>
      <c r="H2" s="124"/>
      <c r="I2" s="124"/>
      <c r="J2" s="124"/>
      <c r="K2" s="124"/>
    </row>
    <row r="3" spans="1:11" s="126" customFormat="1" ht="15" customHeight="1" x14ac:dyDescent="0.2">
      <c r="A3" s="328" t="s">
        <v>95</v>
      </c>
      <c r="B3" s="328"/>
      <c r="C3" s="328"/>
      <c r="D3" s="125"/>
      <c r="E3" s="125"/>
    </row>
    <row r="4" spans="1:11" s="123" customFormat="1" ht="15" customHeight="1" x14ac:dyDescent="0.2">
      <c r="A4" s="154"/>
      <c r="B4" s="154"/>
      <c r="C4" s="154"/>
      <c r="D4" s="154"/>
      <c r="E4" s="124"/>
      <c r="F4" s="124"/>
      <c r="G4" s="124"/>
      <c r="H4" s="124"/>
      <c r="I4" s="124"/>
      <c r="J4" s="124"/>
      <c r="K4" s="124"/>
    </row>
    <row r="5" spans="1:11" s="129" customFormat="1" ht="30" customHeight="1" thickBot="1" x14ac:dyDescent="0.3">
      <c r="A5" s="329" t="s">
        <v>58</v>
      </c>
      <c r="B5" s="329"/>
      <c r="C5" s="329"/>
      <c r="D5" s="329"/>
      <c r="E5" s="329"/>
      <c r="F5" s="128"/>
      <c r="G5" s="128"/>
      <c r="H5" s="128"/>
      <c r="I5" s="128"/>
      <c r="J5" s="128"/>
      <c r="K5" s="128"/>
    </row>
    <row r="6" spans="1:11" s="2" customFormat="1" ht="63" customHeight="1" x14ac:dyDescent="0.25">
      <c r="A6" s="330" t="s">
        <v>415</v>
      </c>
      <c r="B6" s="331"/>
      <c r="C6" s="332"/>
      <c r="D6" s="336" t="s">
        <v>87</v>
      </c>
      <c r="E6" s="337"/>
    </row>
    <row r="7" spans="1:11" s="2" customFormat="1" ht="26.1" customHeight="1" thickBot="1" x14ac:dyDescent="0.3">
      <c r="A7" s="333"/>
      <c r="B7" s="334"/>
      <c r="C7" s="335"/>
      <c r="D7" s="130" t="s">
        <v>56</v>
      </c>
      <c r="E7" s="131" t="s">
        <v>57</v>
      </c>
    </row>
    <row r="8" spans="1:11" s="132" customFormat="1" ht="24.95" customHeight="1" x14ac:dyDescent="0.25">
      <c r="A8" s="319" t="s">
        <v>96</v>
      </c>
      <c r="B8" s="320"/>
      <c r="C8" s="321"/>
      <c r="D8" s="322" t="s">
        <v>96</v>
      </c>
      <c r="E8" s="323"/>
    </row>
    <row r="9" spans="1:11" s="3" customFormat="1" ht="17.100000000000001" customHeight="1" x14ac:dyDescent="0.25">
      <c r="A9" s="109" t="s">
        <v>27</v>
      </c>
      <c r="B9" s="110" t="s">
        <v>69</v>
      </c>
      <c r="C9" s="111" t="s">
        <v>97</v>
      </c>
      <c r="D9" s="112"/>
      <c r="E9" s="113"/>
    </row>
    <row r="10" spans="1:11" s="3" customFormat="1" ht="17.100000000000001" customHeight="1" x14ac:dyDescent="0.25">
      <c r="A10" s="114" t="s">
        <v>28</v>
      </c>
      <c r="B10" s="115" t="s">
        <v>71</v>
      </c>
      <c r="C10" s="116" t="s">
        <v>98</v>
      </c>
      <c r="D10" s="117"/>
      <c r="E10" s="118"/>
    </row>
    <row r="11" spans="1:11" s="3" customFormat="1" ht="30" customHeight="1" x14ac:dyDescent="0.25">
      <c r="A11" s="114" t="s">
        <v>29</v>
      </c>
      <c r="B11" s="115" t="s">
        <v>73</v>
      </c>
      <c r="C11" s="116" t="s">
        <v>99</v>
      </c>
      <c r="D11" s="117"/>
      <c r="E11" s="118"/>
    </row>
    <row r="12" spans="1:11" s="3" customFormat="1" ht="17.100000000000001" customHeight="1" x14ac:dyDescent="0.25">
      <c r="A12" s="114" t="s">
        <v>30</v>
      </c>
      <c r="B12" s="115" t="s">
        <v>75</v>
      </c>
      <c r="C12" s="116" t="s">
        <v>100</v>
      </c>
      <c r="D12" s="117"/>
      <c r="E12" s="118"/>
    </row>
    <row r="13" spans="1:11" s="3" customFormat="1" ht="17.100000000000001" customHeight="1" x14ac:dyDescent="0.25">
      <c r="A13" s="114" t="s">
        <v>31</v>
      </c>
      <c r="B13" s="115" t="s">
        <v>76</v>
      </c>
      <c r="C13" s="116" t="s">
        <v>77</v>
      </c>
      <c r="D13" s="117"/>
      <c r="E13" s="118"/>
    </row>
    <row r="14" spans="1:11" s="3" customFormat="1" ht="17.100000000000001" customHeight="1" x14ac:dyDescent="0.25">
      <c r="A14" s="114" t="s">
        <v>32</v>
      </c>
      <c r="B14" s="115" t="s">
        <v>78</v>
      </c>
      <c r="C14" s="116" t="s">
        <v>101</v>
      </c>
      <c r="D14" s="117"/>
      <c r="E14" s="118"/>
    </row>
    <row r="15" spans="1:11" s="3" customFormat="1" ht="36" x14ac:dyDescent="0.25">
      <c r="A15" s="114" t="s">
        <v>33</v>
      </c>
      <c r="B15" s="115" t="s">
        <v>80</v>
      </c>
      <c r="C15" s="116" t="s">
        <v>359</v>
      </c>
      <c r="D15" s="117"/>
      <c r="E15" s="118"/>
    </row>
    <row r="16" spans="1:11" s="3" customFormat="1" ht="17.100000000000001" customHeight="1" x14ac:dyDescent="0.25">
      <c r="A16" s="114" t="s">
        <v>34</v>
      </c>
      <c r="B16" s="115" t="s">
        <v>82</v>
      </c>
      <c r="C16" s="116" t="s">
        <v>103</v>
      </c>
      <c r="D16" s="117"/>
      <c r="E16" s="118"/>
    </row>
    <row r="17" spans="1:11" s="3" customFormat="1" ht="48" x14ac:dyDescent="0.25">
      <c r="A17" s="114" t="s">
        <v>35</v>
      </c>
      <c r="B17" s="115" t="s">
        <v>83</v>
      </c>
      <c r="C17" s="183" t="s">
        <v>104</v>
      </c>
      <c r="D17" s="117"/>
      <c r="E17" s="118"/>
    </row>
    <row r="18" spans="1:11" s="3" customFormat="1" ht="45" customHeight="1" thickBot="1" x14ac:dyDescent="0.3">
      <c r="A18" s="119" t="s">
        <v>36</v>
      </c>
      <c r="B18" s="324" t="s">
        <v>85</v>
      </c>
      <c r="C18" s="325"/>
      <c r="D18" s="120"/>
      <c r="E18" s="121"/>
    </row>
    <row r="19" spans="1:11" s="138" customFormat="1" ht="24.95" customHeight="1" x14ac:dyDescent="0.2">
      <c r="A19" s="133"/>
      <c r="B19" s="134"/>
      <c r="C19" s="134"/>
      <c r="D19" s="134"/>
      <c r="E19" s="134"/>
      <c r="F19" s="134"/>
      <c r="G19" s="134"/>
      <c r="H19" s="135"/>
      <c r="I19" s="136"/>
      <c r="J19" s="137"/>
      <c r="K19" s="137"/>
    </row>
    <row r="20" spans="1:11" s="20" customFormat="1" ht="20.100000000000001" customHeight="1" x14ac:dyDescent="0.25">
      <c r="A20" s="315" t="s">
        <v>38</v>
      </c>
      <c r="B20" s="315"/>
      <c r="C20" s="315"/>
      <c r="D20" s="315"/>
      <c r="E20" s="90"/>
      <c r="F20" s="90"/>
      <c r="G20" s="90"/>
      <c r="H20" s="90"/>
      <c r="I20" s="90"/>
      <c r="J20" s="90"/>
    </row>
    <row r="21" spans="1:11" s="129" customFormat="1" ht="30" customHeight="1" x14ac:dyDescent="0.25">
      <c r="A21" s="314" t="s">
        <v>1</v>
      </c>
      <c r="B21" s="314"/>
      <c r="C21" s="318" t="str">
        <f>IF('Príloha č. 1'!$C$6="","",'Príloha č. 1'!$C$6)</f>
        <v/>
      </c>
      <c r="D21" s="318"/>
      <c r="E21" s="318"/>
      <c r="I21" s="139"/>
    </row>
    <row r="22" spans="1:11" s="129" customFormat="1" ht="15" customHeight="1" x14ac:dyDescent="0.2">
      <c r="A22" s="316" t="s">
        <v>2</v>
      </c>
      <c r="B22" s="316"/>
      <c r="C22" s="317" t="str">
        <f>IF('Príloha č. 1'!$C$7="","",'Príloha č. 1'!$C$7)</f>
        <v/>
      </c>
      <c r="D22" s="317"/>
      <c r="E22" s="317"/>
    </row>
    <row r="23" spans="1:11" s="129" customFormat="1" ht="15" customHeight="1" x14ac:dyDescent="0.2">
      <c r="A23" s="316" t="s">
        <v>3</v>
      </c>
      <c r="B23" s="316"/>
      <c r="C23" s="317" t="str">
        <f>IF('Príloha č. 1'!C8:D8="","",'Príloha č. 1'!C8:D8)</f>
        <v/>
      </c>
      <c r="D23" s="317"/>
      <c r="E23" s="317"/>
    </row>
    <row r="24" spans="1:11" s="129" customFormat="1" ht="15" customHeight="1" x14ac:dyDescent="0.2">
      <c r="A24" s="316" t="s">
        <v>4</v>
      </c>
      <c r="B24" s="316"/>
      <c r="C24" s="317" t="str">
        <f>IF('Príloha č. 1'!C9:D9="","",'Príloha č. 1'!C9:D9)</f>
        <v/>
      </c>
      <c r="D24" s="317"/>
      <c r="E24" s="317"/>
    </row>
    <row r="25" spans="1:11" s="123" customFormat="1" ht="12" x14ac:dyDescent="0.2">
      <c r="D25" s="157"/>
      <c r="E25" s="157"/>
      <c r="F25" s="157"/>
      <c r="G25" s="157"/>
    </row>
    <row r="26" spans="1:11" s="123" customFormat="1" ht="12" x14ac:dyDescent="0.2">
      <c r="D26" s="157"/>
      <c r="E26" s="157"/>
      <c r="F26" s="157"/>
      <c r="G26" s="157"/>
    </row>
    <row r="27" spans="1:11" s="123" customFormat="1" ht="15" customHeight="1" x14ac:dyDescent="0.2">
      <c r="A27" s="123" t="s">
        <v>8</v>
      </c>
      <c r="B27" s="140" t="str">
        <f>IF('Príloha č. 1'!B23:B23="","",'Príloha č. 1'!B23:B23)</f>
        <v/>
      </c>
      <c r="C27" s="157"/>
      <c r="D27" s="157"/>
    </row>
    <row r="28" spans="1:11" s="123" customFormat="1" ht="15" customHeight="1" x14ac:dyDescent="0.2">
      <c r="A28" s="123" t="s">
        <v>9</v>
      </c>
      <c r="B28" s="141" t="str">
        <f>IF('Príloha č. 1'!B24:B24="","",'Príloha č. 1'!B24:B24)</f>
        <v/>
      </c>
      <c r="C28" s="157"/>
      <c r="D28" s="157"/>
    </row>
    <row r="29" spans="1:11" s="123" customFormat="1" ht="39.950000000000003" customHeight="1" x14ac:dyDescent="0.2">
      <c r="D29" s="142"/>
      <c r="E29" s="157"/>
      <c r="F29" s="157"/>
      <c r="G29" s="157"/>
    </row>
    <row r="30" spans="1:11" ht="45" customHeight="1" x14ac:dyDescent="0.2">
      <c r="D30" s="47"/>
      <c r="E30" s="156" t="s">
        <v>412</v>
      </c>
      <c r="F30" s="68"/>
      <c r="G30" s="68"/>
    </row>
    <row r="31" spans="1:11" s="65" customFormat="1" x14ac:dyDescent="0.2">
      <c r="A31" s="313" t="s">
        <v>10</v>
      </c>
      <c r="B31" s="313"/>
      <c r="C31" s="153"/>
      <c r="D31" s="68"/>
      <c r="E31" s="155"/>
      <c r="F31" s="155"/>
      <c r="G31" s="155"/>
    </row>
    <row r="32" spans="1:11" s="70" customFormat="1" ht="12" customHeight="1" x14ac:dyDescent="0.2">
      <c r="A32" s="66"/>
      <c r="B32" s="67" t="s">
        <v>11</v>
      </c>
      <c r="C32" s="67"/>
      <c r="D32" s="54"/>
      <c r="E32" s="155"/>
      <c r="F32" s="155"/>
      <c r="G32" s="155"/>
      <c r="H32" s="68"/>
    </row>
  </sheetData>
  <mergeCells count="19">
    <mergeCell ref="A31:B31"/>
    <mergeCell ref="A22:B22"/>
    <mergeCell ref="C22:E22"/>
    <mergeCell ref="A23:B23"/>
    <mergeCell ref="C23:E23"/>
    <mergeCell ref="A24:B24"/>
    <mergeCell ref="C24:E24"/>
    <mergeCell ref="A8:C8"/>
    <mergeCell ref="D8:E8"/>
    <mergeCell ref="B18:C18"/>
    <mergeCell ref="A20:D20"/>
    <mergeCell ref="A21:B21"/>
    <mergeCell ref="C21:E21"/>
    <mergeCell ref="A1:D1"/>
    <mergeCell ref="A2:D2"/>
    <mergeCell ref="A3:C3"/>
    <mergeCell ref="A5:E5"/>
    <mergeCell ref="A6:C7"/>
    <mergeCell ref="D6:E6"/>
  </mergeCells>
  <conditionalFormatting sqref="B27:B28">
    <cfRule type="containsBlanks" dxfId="496" priority="4">
      <formula>LEN(TRIM(B27))=0</formula>
    </cfRule>
  </conditionalFormatting>
  <conditionalFormatting sqref="I19">
    <cfRule type="cellIs" dxfId="495" priority="3" operator="greaterThan">
      <formula>2560820</formula>
    </cfRule>
  </conditionalFormatting>
  <conditionalFormatting sqref="C22:E24">
    <cfRule type="containsBlanks" dxfId="494" priority="2">
      <formula>LEN(TRIM(C22))=0</formula>
    </cfRule>
  </conditionalFormatting>
  <conditionalFormatting sqref="C21:E21">
    <cfRule type="containsBlanks" dxfId="493" priority="1">
      <formula>LEN(TRIM(C21))=0</formula>
    </cfRule>
  </conditionalFormatting>
  <pageMargins left="0.78740157480314965" right="0.39370078740157483" top="0.98425196850393704" bottom="0.39370078740157483" header="0.31496062992125984" footer="0.31496062992125984"/>
  <pageSetup paperSize="9" scale="79" orientation="portrait" r:id="rId1"/>
  <headerFooter>
    <oddHeader>&amp;L&amp;"Arial,Tučné"&amp;10Príloha č. 4 SP &amp;"Arial,Normálne"
Špecifikácia predmetu zákazky</oddHeader>
  </headerFooter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K31"/>
  <sheetViews>
    <sheetView showGridLines="0" zoomScaleNormal="100" workbookViewId="0">
      <selection activeCell="G30" sqref="G30"/>
    </sheetView>
  </sheetViews>
  <sheetFormatPr defaultRowHeight="12.75" x14ac:dyDescent="0.2"/>
  <cols>
    <col min="1" max="1" width="5.28515625" style="47" customWidth="1"/>
    <col min="2" max="2" width="40.7109375" style="47" customWidth="1"/>
    <col min="3" max="3" width="17.42578125" style="47" customWidth="1"/>
    <col min="4" max="4" width="10.7109375" style="162" customWidth="1"/>
    <col min="5" max="5" width="40.7109375" style="162" customWidth="1"/>
    <col min="6" max="6" width="12.7109375" style="162" customWidth="1"/>
    <col min="7" max="7" width="15.7109375" style="162" customWidth="1"/>
    <col min="8" max="8" width="7.85546875" style="47" customWidth="1"/>
    <col min="9" max="9" width="15.7109375" style="47" customWidth="1"/>
    <col min="10" max="10" width="10.7109375" style="47" customWidth="1"/>
    <col min="11" max="11" width="15.7109375" style="47" customWidth="1"/>
    <col min="12" max="16384" width="9.140625" style="47"/>
  </cols>
  <sheetData>
    <row r="1" spans="1:11" s="123" customFormat="1" ht="15" customHeight="1" x14ac:dyDescent="0.2">
      <c r="A1" s="326" t="s">
        <v>12</v>
      </c>
      <c r="B1" s="326"/>
      <c r="C1" s="326"/>
      <c r="D1" s="326"/>
      <c r="E1" s="164"/>
      <c r="F1" s="164"/>
      <c r="G1" s="164"/>
    </row>
    <row r="2" spans="1:11" s="123" customFormat="1" ht="30" customHeight="1" x14ac:dyDescent="0.2">
      <c r="A2" s="327" t="str">
        <f>'Príloha č. 1'!A2:B2</f>
        <v>Antiinfektíva pre potreby VÚSCH, a. s.</v>
      </c>
      <c r="B2" s="327"/>
      <c r="C2" s="327"/>
      <c r="D2" s="327"/>
      <c r="E2" s="124"/>
      <c r="F2" s="124"/>
      <c r="G2" s="124"/>
      <c r="H2" s="124"/>
      <c r="I2" s="124"/>
      <c r="J2" s="124"/>
      <c r="K2" s="124"/>
    </row>
    <row r="3" spans="1:11" s="126" customFormat="1" ht="15" customHeight="1" x14ac:dyDescent="0.2">
      <c r="A3" s="328" t="s">
        <v>325</v>
      </c>
      <c r="B3" s="328"/>
      <c r="C3" s="328"/>
      <c r="D3" s="125"/>
      <c r="E3" s="125"/>
    </row>
    <row r="4" spans="1:11" s="123" customFormat="1" ht="15" customHeight="1" x14ac:dyDescent="0.2">
      <c r="A4" s="160"/>
      <c r="B4" s="160"/>
      <c r="C4" s="160"/>
      <c r="D4" s="160"/>
      <c r="E4" s="124"/>
      <c r="F4" s="124"/>
      <c r="G4" s="124"/>
      <c r="H4" s="124"/>
      <c r="I4" s="124"/>
      <c r="J4" s="124"/>
      <c r="K4" s="124"/>
    </row>
    <row r="5" spans="1:11" s="129" customFormat="1" ht="30" customHeight="1" thickBot="1" x14ac:dyDescent="0.3">
      <c r="A5" s="329" t="s">
        <v>58</v>
      </c>
      <c r="B5" s="329"/>
      <c r="C5" s="329"/>
      <c r="D5" s="329"/>
      <c r="E5" s="329"/>
      <c r="F5" s="128"/>
      <c r="G5" s="128"/>
      <c r="H5" s="128"/>
      <c r="I5" s="128"/>
      <c r="J5" s="128"/>
      <c r="K5" s="128"/>
    </row>
    <row r="6" spans="1:11" s="2" customFormat="1" ht="63" customHeight="1" x14ac:dyDescent="0.25">
      <c r="A6" s="330" t="s">
        <v>415</v>
      </c>
      <c r="B6" s="331"/>
      <c r="C6" s="332"/>
      <c r="D6" s="336" t="s">
        <v>87</v>
      </c>
      <c r="E6" s="337"/>
    </row>
    <row r="7" spans="1:11" s="2" customFormat="1" ht="26.1" customHeight="1" thickBot="1" x14ac:dyDescent="0.3">
      <c r="A7" s="333"/>
      <c r="B7" s="334"/>
      <c r="C7" s="335"/>
      <c r="D7" s="130" t="s">
        <v>56</v>
      </c>
      <c r="E7" s="131" t="s">
        <v>57</v>
      </c>
    </row>
    <row r="8" spans="1:11" s="132" customFormat="1" ht="24.95" customHeight="1" x14ac:dyDescent="0.25">
      <c r="A8" s="319" t="s">
        <v>256</v>
      </c>
      <c r="B8" s="320"/>
      <c r="C8" s="321"/>
      <c r="D8" s="322" t="s">
        <v>256</v>
      </c>
      <c r="E8" s="323"/>
    </row>
    <row r="9" spans="1:11" s="3" customFormat="1" ht="17.100000000000001" customHeight="1" x14ac:dyDescent="0.25">
      <c r="A9" s="109" t="s">
        <v>27</v>
      </c>
      <c r="B9" s="110" t="s">
        <v>69</v>
      </c>
      <c r="C9" s="111" t="s">
        <v>257</v>
      </c>
      <c r="D9" s="112"/>
      <c r="E9" s="113"/>
    </row>
    <row r="10" spans="1:11" s="3" customFormat="1" ht="12" x14ac:dyDescent="0.25">
      <c r="A10" s="114" t="s">
        <v>28</v>
      </c>
      <c r="B10" s="115" t="s">
        <v>71</v>
      </c>
      <c r="C10" s="116" t="s">
        <v>258</v>
      </c>
      <c r="D10" s="117"/>
      <c r="E10" s="118"/>
    </row>
    <row r="11" spans="1:11" s="3" customFormat="1" ht="25.5" customHeight="1" x14ac:dyDescent="0.25">
      <c r="A11" s="114" t="s">
        <v>29</v>
      </c>
      <c r="B11" s="115" t="s">
        <v>73</v>
      </c>
      <c r="C11" s="116" t="s">
        <v>259</v>
      </c>
      <c r="D11" s="117"/>
      <c r="E11" s="118"/>
    </row>
    <row r="12" spans="1:11" s="3" customFormat="1" ht="17.100000000000001" customHeight="1" x14ac:dyDescent="0.25">
      <c r="A12" s="114" t="s">
        <v>30</v>
      </c>
      <c r="B12" s="115" t="s">
        <v>75</v>
      </c>
      <c r="C12" s="116" t="s">
        <v>132</v>
      </c>
      <c r="D12" s="117"/>
      <c r="E12" s="118"/>
    </row>
    <row r="13" spans="1:11" s="3" customFormat="1" ht="17.100000000000001" customHeight="1" x14ac:dyDescent="0.25">
      <c r="A13" s="114" t="s">
        <v>31</v>
      </c>
      <c r="B13" s="115" t="s">
        <v>78</v>
      </c>
      <c r="C13" s="116" t="s">
        <v>180</v>
      </c>
      <c r="D13" s="117"/>
      <c r="E13" s="118"/>
    </row>
    <row r="14" spans="1:11" s="3" customFormat="1" ht="22.5" customHeight="1" x14ac:dyDescent="0.25">
      <c r="A14" s="114" t="s">
        <v>32</v>
      </c>
      <c r="B14" s="115" t="s">
        <v>80</v>
      </c>
      <c r="C14" s="116" t="s">
        <v>260</v>
      </c>
      <c r="D14" s="117"/>
      <c r="E14" s="118"/>
    </row>
    <row r="15" spans="1:11" s="3" customFormat="1" ht="21.75" customHeight="1" x14ac:dyDescent="0.25">
      <c r="A15" s="114" t="s">
        <v>33</v>
      </c>
      <c r="B15" s="115" t="s">
        <v>82</v>
      </c>
      <c r="C15" s="116" t="s">
        <v>77</v>
      </c>
      <c r="D15" s="117"/>
      <c r="E15" s="118"/>
    </row>
    <row r="16" spans="1:11" s="3" customFormat="1" ht="36" x14ac:dyDescent="0.25">
      <c r="A16" s="114" t="s">
        <v>34</v>
      </c>
      <c r="B16" s="115" t="s">
        <v>83</v>
      </c>
      <c r="C16" s="116" t="s">
        <v>104</v>
      </c>
      <c r="D16" s="117"/>
      <c r="E16" s="118"/>
    </row>
    <row r="17" spans="1:11" s="3" customFormat="1" ht="45" customHeight="1" thickBot="1" x14ac:dyDescent="0.3">
      <c r="A17" s="170" t="s">
        <v>35</v>
      </c>
      <c r="B17" s="324" t="s">
        <v>85</v>
      </c>
      <c r="C17" s="325"/>
      <c r="D17" s="120"/>
      <c r="E17" s="121"/>
    </row>
    <row r="18" spans="1:11" s="138" customFormat="1" ht="24.95" customHeight="1" x14ac:dyDescent="0.2">
      <c r="A18" s="171"/>
      <c r="B18" s="134"/>
      <c r="C18" s="134"/>
      <c r="D18" s="134"/>
      <c r="E18" s="134"/>
      <c r="F18" s="134"/>
      <c r="G18" s="134"/>
      <c r="H18" s="135"/>
      <c r="I18" s="136"/>
      <c r="J18" s="137"/>
      <c r="K18" s="137"/>
    </row>
    <row r="19" spans="1:11" s="20" customFormat="1" ht="20.100000000000001" customHeight="1" x14ac:dyDescent="0.25">
      <c r="A19" s="315" t="s">
        <v>38</v>
      </c>
      <c r="B19" s="315"/>
      <c r="C19" s="315"/>
      <c r="D19" s="315"/>
      <c r="E19" s="90"/>
      <c r="F19" s="90"/>
      <c r="G19" s="90"/>
      <c r="H19" s="90"/>
      <c r="I19" s="90"/>
      <c r="J19" s="90"/>
    </row>
    <row r="20" spans="1:11" s="129" customFormat="1" ht="30" customHeight="1" x14ac:dyDescent="0.25">
      <c r="A20" s="314" t="s">
        <v>1</v>
      </c>
      <c r="B20" s="314"/>
      <c r="C20" s="318" t="str">
        <f>IF('Príloha č. 1'!$C$6="","",'Príloha č. 1'!$C$6)</f>
        <v/>
      </c>
      <c r="D20" s="318"/>
      <c r="E20" s="318"/>
      <c r="I20" s="139"/>
    </row>
    <row r="21" spans="1:11" s="129" customFormat="1" ht="15" customHeight="1" x14ac:dyDescent="0.2">
      <c r="A21" s="316" t="s">
        <v>2</v>
      </c>
      <c r="B21" s="316"/>
      <c r="C21" s="317" t="str">
        <f>IF('Príloha č. 1'!$C$7="","",'Príloha č. 1'!$C$7)</f>
        <v/>
      </c>
      <c r="D21" s="317"/>
      <c r="E21" s="317"/>
    </row>
    <row r="22" spans="1:11" s="129" customFormat="1" ht="15" customHeight="1" x14ac:dyDescent="0.2">
      <c r="A22" s="316" t="s">
        <v>3</v>
      </c>
      <c r="B22" s="316"/>
      <c r="C22" s="317" t="str">
        <f>IF('Príloha č. 1'!C8:D8="","",'Príloha č. 1'!C8:D8)</f>
        <v/>
      </c>
      <c r="D22" s="317"/>
      <c r="E22" s="317"/>
    </row>
    <row r="23" spans="1:11" s="129" customFormat="1" ht="15" customHeight="1" x14ac:dyDescent="0.2">
      <c r="A23" s="316" t="s">
        <v>4</v>
      </c>
      <c r="B23" s="316"/>
      <c r="C23" s="317" t="str">
        <f>IF('Príloha č. 1'!C9:D9="","",'Príloha č. 1'!C9:D9)</f>
        <v/>
      </c>
      <c r="D23" s="317"/>
      <c r="E23" s="317"/>
    </row>
    <row r="24" spans="1:11" s="123" customFormat="1" ht="12" x14ac:dyDescent="0.2">
      <c r="D24" s="164"/>
      <c r="E24" s="164"/>
      <c r="F24" s="164"/>
      <c r="G24" s="164"/>
    </row>
    <row r="25" spans="1:11" s="123" customFormat="1" ht="12" x14ac:dyDescent="0.2">
      <c r="D25" s="164"/>
      <c r="E25" s="164"/>
      <c r="F25" s="164"/>
      <c r="G25" s="164"/>
    </row>
    <row r="26" spans="1:11" s="123" customFormat="1" ht="15" customHeight="1" x14ac:dyDescent="0.2">
      <c r="A26" s="123" t="s">
        <v>8</v>
      </c>
      <c r="B26" s="140" t="str">
        <f>IF('Príloha č. 1'!B23:B23="","",'Príloha č. 1'!B23:B23)</f>
        <v/>
      </c>
      <c r="C26" s="164"/>
      <c r="D26" s="164"/>
    </row>
    <row r="27" spans="1:11" s="123" customFormat="1" ht="15" customHeight="1" x14ac:dyDescent="0.2">
      <c r="A27" s="123" t="s">
        <v>9</v>
      </c>
      <c r="B27" s="141" t="str">
        <f>IF('Príloha č. 1'!B24:B24="","",'Príloha č. 1'!B24:B24)</f>
        <v/>
      </c>
      <c r="C27" s="164"/>
      <c r="D27" s="164"/>
    </row>
    <row r="28" spans="1:11" s="123" customFormat="1" ht="39.950000000000003" customHeight="1" x14ac:dyDescent="0.2">
      <c r="D28" s="142"/>
      <c r="E28" s="164"/>
      <c r="F28" s="164"/>
      <c r="G28" s="164"/>
    </row>
    <row r="29" spans="1:11" ht="45" customHeight="1" x14ac:dyDescent="0.2">
      <c r="D29" s="47"/>
      <c r="E29" s="163" t="s">
        <v>412</v>
      </c>
      <c r="F29" s="68"/>
      <c r="G29" s="68"/>
    </row>
    <row r="30" spans="1:11" s="65" customFormat="1" x14ac:dyDescent="0.2">
      <c r="A30" s="313" t="s">
        <v>10</v>
      </c>
      <c r="B30" s="313"/>
      <c r="C30" s="161"/>
      <c r="D30" s="68"/>
      <c r="E30" s="162"/>
      <c r="F30" s="162"/>
      <c r="G30" s="162"/>
    </row>
    <row r="31" spans="1:11" s="70" customFormat="1" ht="12" customHeight="1" x14ac:dyDescent="0.2">
      <c r="A31" s="66"/>
      <c r="B31" s="67" t="s">
        <v>11</v>
      </c>
      <c r="C31" s="67"/>
      <c r="D31" s="54"/>
      <c r="E31" s="162"/>
      <c r="F31" s="162"/>
      <c r="G31" s="162"/>
      <c r="H31" s="68"/>
    </row>
  </sheetData>
  <mergeCells count="19">
    <mergeCell ref="A30:B30"/>
    <mergeCell ref="A21:B21"/>
    <mergeCell ref="C21:E21"/>
    <mergeCell ref="A22:B22"/>
    <mergeCell ref="C22:E22"/>
    <mergeCell ref="A23:B23"/>
    <mergeCell ref="C23:E23"/>
    <mergeCell ref="A8:C8"/>
    <mergeCell ref="D8:E8"/>
    <mergeCell ref="B17:C17"/>
    <mergeCell ref="A19:D19"/>
    <mergeCell ref="A20:B20"/>
    <mergeCell ref="C20:E20"/>
    <mergeCell ref="A1:D1"/>
    <mergeCell ref="A2:D2"/>
    <mergeCell ref="A3:C3"/>
    <mergeCell ref="A5:E5"/>
    <mergeCell ref="A6:C7"/>
    <mergeCell ref="D6:E6"/>
  </mergeCells>
  <conditionalFormatting sqref="B26:B27">
    <cfRule type="containsBlanks" dxfId="166" priority="4">
      <formula>LEN(TRIM(B26))=0</formula>
    </cfRule>
  </conditionalFormatting>
  <conditionalFormatting sqref="I18">
    <cfRule type="cellIs" dxfId="165" priority="3" operator="greaterThan">
      <formula>2560820</formula>
    </cfRule>
  </conditionalFormatting>
  <conditionalFormatting sqref="C21:E23">
    <cfRule type="containsBlanks" dxfId="164" priority="2">
      <formula>LEN(TRIM(C21))=0</formula>
    </cfRule>
  </conditionalFormatting>
  <conditionalFormatting sqref="C20:E20">
    <cfRule type="containsBlanks" dxfId="163" priority="1">
      <formula>LEN(TRIM(C20))=0</formula>
    </cfRule>
  </conditionalFormatting>
  <pageMargins left="0.78740157480314965" right="0.39370078740157483" top="0.98425196850393704" bottom="0.39370078740157483" header="0.31496062992125984" footer="0.31496062992125984"/>
  <pageSetup paperSize="9" scale="78" orientation="portrait" r:id="rId1"/>
  <headerFooter>
    <oddHeader>&amp;L&amp;"Arial,Tučné"&amp;10Príloha č. 4 SP&amp;"Arial,Normálne"
Špecifikácia predmetu zákazky</oddHeader>
  </headerFooter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26"/>
  <sheetViews>
    <sheetView showGridLines="0" zoomScaleNormal="100" workbookViewId="0">
      <selection activeCell="E7" sqref="E7:I7"/>
    </sheetView>
  </sheetViews>
  <sheetFormatPr defaultRowHeight="12.75" x14ac:dyDescent="0.2"/>
  <cols>
    <col min="1" max="1" width="5.28515625" style="47" customWidth="1"/>
    <col min="2" max="2" width="36.42578125" style="47" customWidth="1"/>
    <col min="3" max="3" width="8.85546875" style="47" customWidth="1"/>
    <col min="4" max="4" width="12.7109375" style="47" customWidth="1"/>
    <col min="5" max="5" width="15.7109375" style="47" customWidth="1"/>
    <col min="6" max="6" width="10.7109375" style="47" customWidth="1"/>
    <col min="7" max="9" width="15.7109375" style="47" customWidth="1"/>
    <col min="10" max="16384" width="9.140625" style="47"/>
  </cols>
  <sheetData>
    <row r="1" spans="1:21" x14ac:dyDescent="0.2">
      <c r="A1" s="357" t="s">
        <v>12</v>
      </c>
      <c r="B1" s="357"/>
    </row>
    <row r="2" spans="1:21" ht="30" customHeight="1" x14ac:dyDescent="0.2">
      <c r="A2" s="358" t="str">
        <f>'Príloha č. 1'!A2:B2</f>
        <v>Antiinfektíva pre potreby VÚSCH, a. s.</v>
      </c>
      <c r="B2" s="358"/>
      <c r="C2" s="358"/>
      <c r="D2" s="358"/>
      <c r="E2" s="358"/>
      <c r="F2" s="358"/>
      <c r="G2" s="358"/>
      <c r="H2" s="358"/>
      <c r="I2" s="358"/>
    </row>
    <row r="3" spans="1:21" s="126" customFormat="1" ht="15" customHeight="1" x14ac:dyDescent="0.2">
      <c r="A3" s="328" t="str">
        <f>'Príloha č. 4 - časť 33'!A3:C3</f>
        <v>Časť č. 33 - Lieky ATC skupiny č. J01GB06</v>
      </c>
      <c r="B3" s="328"/>
      <c r="C3" s="328"/>
      <c r="D3" s="125"/>
      <c r="E3" s="125"/>
    </row>
    <row r="4" spans="1:21" ht="15" customHeight="1" x14ac:dyDescent="0.2">
      <c r="A4" s="359"/>
      <c r="B4" s="359"/>
    </row>
    <row r="5" spans="1:21" s="48" customFormat="1" ht="39.950000000000003" customHeight="1" x14ac:dyDescent="0.25">
      <c r="A5" s="360" t="s">
        <v>51</v>
      </c>
      <c r="B5" s="360"/>
      <c r="C5" s="360"/>
      <c r="D5" s="360"/>
      <c r="E5" s="360"/>
      <c r="F5" s="360"/>
      <c r="G5" s="360"/>
      <c r="H5" s="360"/>
      <c r="I5" s="360"/>
    </row>
    <row r="6" spans="1:21" s="24" customFormat="1" ht="15" customHeight="1" thickBot="1" x14ac:dyDescent="0.25">
      <c r="K6" s="49"/>
      <c r="L6" s="49"/>
      <c r="O6" s="49"/>
      <c r="P6" s="49"/>
      <c r="U6" s="49"/>
    </row>
    <row r="7" spans="1:21" s="50" customFormat="1" ht="30" customHeight="1" x14ac:dyDescent="0.25">
      <c r="A7" s="343" t="s">
        <v>44</v>
      </c>
      <c r="B7" s="345" t="s">
        <v>39</v>
      </c>
      <c r="C7" s="347" t="s">
        <v>45</v>
      </c>
      <c r="D7" s="349" t="s">
        <v>403</v>
      </c>
      <c r="E7" s="340" t="s">
        <v>423</v>
      </c>
      <c r="F7" s="341"/>
      <c r="G7" s="341"/>
      <c r="H7" s="351" t="s">
        <v>422</v>
      </c>
      <c r="I7" s="352"/>
    </row>
    <row r="8" spans="1:21" s="50" customFormat="1" ht="30" customHeight="1" x14ac:dyDescent="0.25">
      <c r="A8" s="344"/>
      <c r="B8" s="346"/>
      <c r="C8" s="348"/>
      <c r="D8" s="350"/>
      <c r="E8" s="51" t="s">
        <v>46</v>
      </c>
      <c r="F8" s="52" t="s">
        <v>405</v>
      </c>
      <c r="G8" s="79" t="s">
        <v>47</v>
      </c>
      <c r="H8" s="82" t="s">
        <v>46</v>
      </c>
      <c r="I8" s="71" t="s">
        <v>47</v>
      </c>
    </row>
    <row r="9" spans="1:21" s="54" customFormat="1" ht="12" customHeight="1" x14ac:dyDescent="0.25">
      <c r="A9" s="146" t="s">
        <v>27</v>
      </c>
      <c r="B9" s="147" t="s">
        <v>28</v>
      </c>
      <c r="C9" s="53" t="s">
        <v>29</v>
      </c>
      <c r="D9" s="148" t="s">
        <v>30</v>
      </c>
      <c r="E9" s="76" t="s">
        <v>31</v>
      </c>
      <c r="F9" s="77" t="s">
        <v>32</v>
      </c>
      <c r="G9" s="80" t="s">
        <v>33</v>
      </c>
      <c r="H9" s="83" t="s">
        <v>34</v>
      </c>
      <c r="I9" s="78" t="s">
        <v>35</v>
      </c>
    </row>
    <row r="10" spans="1:21" s="55" customFormat="1" ht="24.95" customHeight="1" thickBot="1" x14ac:dyDescent="0.3">
      <c r="A10" s="143" t="s">
        <v>27</v>
      </c>
      <c r="B10" s="165" t="s">
        <v>160</v>
      </c>
      <c r="C10" s="158" t="s">
        <v>132</v>
      </c>
      <c r="D10" s="263">
        <v>400</v>
      </c>
      <c r="E10" s="72"/>
      <c r="F10" s="85"/>
      <c r="G10" s="81">
        <f>E10*1.1</f>
        <v>0</v>
      </c>
      <c r="H10" s="84">
        <f>D10*E10</f>
        <v>0</v>
      </c>
      <c r="I10" s="73">
        <f>H10*1.1</f>
        <v>0</v>
      </c>
    </row>
    <row r="11" spans="1:21" s="75" customFormat="1" ht="24.95" customHeight="1" thickBot="1" x14ac:dyDescent="0.3">
      <c r="A11" s="339" t="s">
        <v>48</v>
      </c>
      <c r="B11" s="339"/>
      <c r="C11" s="339"/>
      <c r="D11" s="339"/>
      <c r="E11" s="339"/>
      <c r="F11" s="339"/>
      <c r="G11" s="339"/>
      <c r="H11" s="339"/>
      <c r="I11" s="74">
        <f>SUM(I10:I10)</f>
        <v>0</v>
      </c>
    </row>
    <row r="12" spans="1:21" s="63" customFormat="1" ht="24.95" customHeight="1" x14ac:dyDescent="0.2">
      <c r="A12" s="56"/>
      <c r="B12" s="57"/>
      <c r="C12" s="58"/>
      <c r="D12" s="59"/>
      <c r="E12" s="60"/>
      <c r="F12" s="61"/>
      <c r="G12" s="61"/>
      <c r="H12" s="60"/>
      <c r="I12" s="62"/>
    </row>
    <row r="13" spans="1:21" s="20" customFormat="1" ht="20.100000000000001" customHeight="1" x14ac:dyDescent="0.25">
      <c r="A13" s="315" t="s">
        <v>38</v>
      </c>
      <c r="B13" s="315"/>
      <c r="C13" s="315"/>
      <c r="D13" s="315"/>
      <c r="E13" s="315"/>
      <c r="F13" s="315"/>
    </row>
    <row r="14" spans="1:21" s="64" customFormat="1" ht="30" customHeight="1" x14ac:dyDescent="0.25">
      <c r="A14" s="353" t="s">
        <v>1</v>
      </c>
      <c r="B14" s="353"/>
      <c r="C14" s="355" t="str">
        <f>IF('Príloha č. 1'!$C$6="","",'Príloha č. 1'!$C$6)</f>
        <v/>
      </c>
      <c r="D14" s="355"/>
      <c r="E14" s="355"/>
      <c r="F14" s="355"/>
    </row>
    <row r="15" spans="1:21" s="64" customFormat="1" ht="15" customHeight="1" x14ac:dyDescent="0.25">
      <c r="A15" s="342" t="s">
        <v>2</v>
      </c>
      <c r="B15" s="342"/>
      <c r="C15" s="356" t="str">
        <f>IF('Príloha č. 1'!$C$7="","",'Príloha č. 1'!$C$7)</f>
        <v/>
      </c>
      <c r="D15" s="356"/>
      <c r="E15" s="356"/>
      <c r="F15" s="356"/>
    </row>
    <row r="16" spans="1:21" s="64" customFormat="1" ht="15" customHeight="1" x14ac:dyDescent="0.25">
      <c r="A16" s="342" t="s">
        <v>3</v>
      </c>
      <c r="B16" s="342"/>
      <c r="C16" s="338" t="str">
        <f>IF('Príloha č. 1'!C8:D8="","",'Príloha č. 1'!C8:D8)</f>
        <v/>
      </c>
      <c r="D16" s="338"/>
      <c r="E16" s="338"/>
      <c r="F16" s="338"/>
    </row>
    <row r="17" spans="1:9" s="64" customFormat="1" ht="15" customHeight="1" x14ac:dyDescent="0.25">
      <c r="A17" s="342" t="s">
        <v>4</v>
      </c>
      <c r="B17" s="342"/>
      <c r="C17" s="338" t="str">
        <f>IF('Príloha č. 1'!C9:D9="","",'Príloha č. 1'!C9:D9)</f>
        <v/>
      </c>
      <c r="D17" s="338"/>
      <c r="E17" s="338"/>
      <c r="F17" s="338"/>
    </row>
    <row r="20" spans="1:9" ht="15" customHeight="1" x14ac:dyDescent="0.2">
      <c r="A20" s="47" t="s">
        <v>8</v>
      </c>
      <c r="B20" s="159" t="str">
        <f>IF('Príloha č. 1'!B23:B23="","",'Príloha č. 1'!B23:B23)</f>
        <v/>
      </c>
    </row>
    <row r="21" spans="1:9" ht="15" customHeight="1" x14ac:dyDescent="0.2">
      <c r="A21" s="47" t="s">
        <v>9</v>
      </c>
      <c r="B21" s="35" t="str">
        <f>IF('Príloha č. 1'!B24:B24="","",'Príloha č. 1'!B24:B24)</f>
        <v/>
      </c>
    </row>
    <row r="22" spans="1:9" ht="39.950000000000003" customHeight="1" x14ac:dyDescent="0.2">
      <c r="I22" s="87"/>
    </row>
    <row r="23" spans="1:9" ht="45" customHeight="1" x14ac:dyDescent="0.2">
      <c r="H23" s="354" t="s">
        <v>410</v>
      </c>
      <c r="I23" s="354"/>
    </row>
    <row r="25" spans="1:9" s="65" customFormat="1" ht="11.25" x14ac:dyDescent="0.2">
      <c r="A25" s="313" t="s">
        <v>10</v>
      </c>
      <c r="B25" s="313"/>
    </row>
    <row r="26" spans="1:9" s="70" customFormat="1" ht="12" customHeight="1" x14ac:dyDescent="0.2">
      <c r="A26" s="66"/>
      <c r="B26" s="67" t="s">
        <v>11</v>
      </c>
      <c r="C26" s="68"/>
      <c r="D26" s="69"/>
    </row>
  </sheetData>
  <mergeCells count="23">
    <mergeCell ref="H23:I23"/>
    <mergeCell ref="A25:B25"/>
    <mergeCell ref="H7:I7"/>
    <mergeCell ref="A11:H11"/>
    <mergeCell ref="A13:F13"/>
    <mergeCell ref="A14:B14"/>
    <mergeCell ref="C14:F14"/>
    <mergeCell ref="A15:B15"/>
    <mergeCell ref="C15:F15"/>
    <mergeCell ref="A7:A8"/>
    <mergeCell ref="B7:B8"/>
    <mergeCell ref="C7:C8"/>
    <mergeCell ref="D7:D8"/>
    <mergeCell ref="E7:G7"/>
    <mergeCell ref="A16:B16"/>
    <mergeCell ref="C16:F16"/>
    <mergeCell ref="A17:B17"/>
    <mergeCell ref="A1:B1"/>
    <mergeCell ref="A2:I2"/>
    <mergeCell ref="A3:C3"/>
    <mergeCell ref="A4:B4"/>
    <mergeCell ref="A5:I5"/>
    <mergeCell ref="C17:F17"/>
  </mergeCells>
  <conditionalFormatting sqref="H12">
    <cfRule type="cellIs" dxfId="162" priority="4" operator="greaterThan">
      <formula>2560820</formula>
    </cfRule>
  </conditionalFormatting>
  <conditionalFormatting sqref="B20:B21">
    <cfRule type="containsBlanks" dxfId="161" priority="3">
      <formula>LEN(TRIM(B20))=0</formula>
    </cfRule>
  </conditionalFormatting>
  <conditionalFormatting sqref="E12">
    <cfRule type="cellIs" dxfId="160" priority="2" operator="greaterThan">
      <formula>2560820</formula>
    </cfRule>
  </conditionalFormatting>
  <conditionalFormatting sqref="C14:F17">
    <cfRule type="containsBlanks" dxfId="159" priority="1">
      <formula>LEN(TRIM(C14))=0</formula>
    </cfRule>
  </conditionalFormatting>
  <pageMargins left="0.98425196850393704" right="0.39370078740157483" top="0.98425196850393704" bottom="0.39370078740157483" header="0.31496062992125984" footer="0.31496062992125984"/>
  <pageSetup paperSize="9" scale="93" orientation="landscape" r:id="rId1"/>
  <headerFooter>
    <oddHeader>&amp;L&amp;"Arial,Tučné"&amp;10Príloha č. 5 SP &amp;"Arial,Normálne"
Kalkulácia ceny a návrh na plnenie kritéria na vyhodnotenie ponúk</oddHeader>
  </headerFooter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V29"/>
  <sheetViews>
    <sheetView showGridLines="0" zoomScale="90" zoomScaleNormal="90" workbookViewId="0">
      <selection activeCell="N7" sqref="N7:U7"/>
    </sheetView>
  </sheetViews>
  <sheetFormatPr defaultRowHeight="12.75" x14ac:dyDescent="0.2"/>
  <cols>
    <col min="1" max="1" width="5.5703125" style="47" customWidth="1"/>
    <col min="2" max="2" width="13.7109375" style="47" customWidth="1"/>
    <col min="3" max="3" width="10.7109375" style="47" customWidth="1"/>
    <col min="4" max="4" width="10.7109375" style="190" customWidth="1"/>
    <col min="5" max="6" width="25.7109375" style="190" customWidth="1"/>
    <col min="7" max="8" width="15.7109375" style="190" customWidth="1"/>
    <col min="9" max="9" width="12.7109375" style="47" customWidth="1"/>
    <col min="10" max="10" width="11.140625" style="47" customWidth="1"/>
    <col min="11" max="13" width="8.7109375" style="47" customWidth="1"/>
    <col min="14" max="14" width="12.7109375" style="47" customWidth="1"/>
    <col min="15" max="15" width="7" style="47" customWidth="1"/>
    <col min="16" max="18" width="12.7109375" style="47" customWidth="1"/>
    <col min="19" max="19" width="7" style="47" customWidth="1"/>
    <col min="20" max="21" width="12.7109375" style="47" customWidth="1"/>
    <col min="22" max="16384" width="9.140625" style="47"/>
  </cols>
  <sheetData>
    <row r="1" spans="1:22" ht="15" customHeight="1" x14ac:dyDescent="0.2">
      <c r="A1" s="326" t="s">
        <v>12</v>
      </c>
      <c r="B1" s="326"/>
      <c r="C1" s="326"/>
      <c r="D1" s="191"/>
      <c r="E1" s="191"/>
      <c r="F1" s="191"/>
      <c r="G1" s="191"/>
      <c r="H1" s="191"/>
      <c r="I1" s="123"/>
      <c r="J1" s="123"/>
      <c r="K1" s="123"/>
      <c r="L1" s="123"/>
    </row>
    <row r="2" spans="1:22" ht="15" customHeight="1" x14ac:dyDescent="0.2">
      <c r="A2" s="327" t="str">
        <f>'Príloha č. 1'!A2:B2</f>
        <v>Antiinfektíva pre potreby VÚSCH, a. s.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</row>
    <row r="3" spans="1:22" ht="15" customHeight="1" x14ac:dyDescent="0.2">
      <c r="A3" s="363"/>
      <c r="B3" s="363"/>
      <c r="C3" s="191"/>
      <c r="D3" s="191"/>
      <c r="E3" s="191"/>
      <c r="F3" s="191"/>
      <c r="G3" s="191"/>
      <c r="H3" s="191"/>
      <c r="I3" s="123"/>
      <c r="J3" s="123"/>
      <c r="K3" s="123"/>
      <c r="L3" s="123"/>
    </row>
    <row r="4" spans="1:22" s="126" customFormat="1" ht="15" customHeight="1" x14ac:dyDescent="0.2">
      <c r="A4" s="328" t="str">
        <f>'Príloha č. 4 - časť 33'!A3:C3</f>
        <v>Časť č. 33 - Lieky ATC skupiny č. J01GB06</v>
      </c>
      <c r="B4" s="328"/>
      <c r="C4" s="328"/>
      <c r="D4" s="328"/>
      <c r="E4" s="125"/>
    </row>
    <row r="5" spans="1:22" s="48" customFormat="1" ht="30" customHeight="1" x14ac:dyDescent="0.25">
      <c r="A5" s="364" t="s">
        <v>52</v>
      </c>
      <c r="B5" s="364"/>
      <c r="C5" s="364"/>
      <c r="D5" s="364"/>
      <c r="E5" s="364"/>
      <c r="F5" s="364"/>
      <c r="G5" s="364"/>
      <c r="H5" s="364"/>
      <c r="I5" s="364"/>
      <c r="J5" s="364"/>
      <c r="K5" s="364"/>
      <c r="L5" s="364"/>
      <c r="M5" s="364"/>
      <c r="N5" s="364"/>
      <c r="O5" s="364"/>
      <c r="P5" s="364"/>
      <c r="Q5" s="364"/>
      <c r="R5" s="364"/>
      <c r="S5" s="364"/>
      <c r="T5" s="364"/>
      <c r="U5" s="364"/>
    </row>
    <row r="6" spans="1:22" s="64" customFormat="1" ht="30" customHeight="1" x14ac:dyDescent="0.25">
      <c r="A6" s="365" t="s">
        <v>256</v>
      </c>
      <c r="B6" s="365"/>
      <c r="C6" s="365"/>
      <c r="D6" s="365"/>
      <c r="E6" s="365"/>
      <c r="F6" s="365"/>
      <c r="G6" s="365"/>
      <c r="H6" s="365"/>
      <c r="I6" s="365"/>
      <c r="J6" s="365"/>
      <c r="K6" s="365"/>
      <c r="L6" s="365"/>
    </row>
    <row r="7" spans="1:22" s="63" customFormat="1" ht="24.95" customHeight="1" x14ac:dyDescent="0.2">
      <c r="A7" s="373" t="s">
        <v>44</v>
      </c>
      <c r="B7" s="375" t="s">
        <v>362</v>
      </c>
      <c r="C7" s="375" t="s">
        <v>363</v>
      </c>
      <c r="D7" s="375" t="s">
        <v>364</v>
      </c>
      <c r="E7" s="361" t="s">
        <v>365</v>
      </c>
      <c r="F7" s="361" t="s">
        <v>53</v>
      </c>
      <c r="G7" s="371" t="s">
        <v>366</v>
      </c>
      <c r="H7" s="371" t="s">
        <v>367</v>
      </c>
      <c r="I7" s="371" t="s">
        <v>368</v>
      </c>
      <c r="J7" s="371" t="s">
        <v>369</v>
      </c>
      <c r="K7" s="371" t="s">
        <v>370</v>
      </c>
      <c r="L7" s="387" t="s">
        <v>371</v>
      </c>
      <c r="M7" s="366" t="s">
        <v>372</v>
      </c>
      <c r="N7" s="379" t="s">
        <v>421</v>
      </c>
      <c r="O7" s="380"/>
      <c r="P7" s="380"/>
      <c r="Q7" s="381"/>
      <c r="R7" s="379" t="s">
        <v>425</v>
      </c>
      <c r="S7" s="380"/>
      <c r="T7" s="380"/>
      <c r="U7" s="381"/>
    </row>
    <row r="8" spans="1:22" s="63" customFormat="1" ht="24.95" customHeight="1" x14ac:dyDescent="0.2">
      <c r="A8" s="374"/>
      <c r="B8" s="376"/>
      <c r="C8" s="376"/>
      <c r="D8" s="376"/>
      <c r="E8" s="362"/>
      <c r="F8" s="362"/>
      <c r="G8" s="372"/>
      <c r="H8" s="372"/>
      <c r="I8" s="372"/>
      <c r="J8" s="372"/>
      <c r="K8" s="372"/>
      <c r="L8" s="388"/>
      <c r="M8" s="367"/>
      <c r="N8" s="192" t="s">
        <v>46</v>
      </c>
      <c r="O8" s="193" t="s">
        <v>373</v>
      </c>
      <c r="P8" s="194" t="s">
        <v>374</v>
      </c>
      <c r="Q8" s="195" t="s">
        <v>47</v>
      </c>
      <c r="R8" s="192" t="s">
        <v>46</v>
      </c>
      <c r="S8" s="193" t="s">
        <v>373</v>
      </c>
      <c r="T8" s="194" t="s">
        <v>374</v>
      </c>
      <c r="U8" s="195" t="s">
        <v>47</v>
      </c>
    </row>
    <row r="9" spans="1:22" s="20" customFormat="1" ht="12" customHeight="1" x14ac:dyDescent="0.25">
      <c r="A9" s="196" t="s">
        <v>27</v>
      </c>
      <c r="B9" s="197" t="s">
        <v>28</v>
      </c>
      <c r="C9" s="198" t="s">
        <v>29</v>
      </c>
      <c r="D9" s="197" t="s">
        <v>30</v>
      </c>
      <c r="E9" s="199" t="s">
        <v>31</v>
      </c>
      <c r="F9" s="199" t="s">
        <v>32</v>
      </c>
      <c r="G9" s="200" t="s">
        <v>33</v>
      </c>
      <c r="H9" s="199" t="s">
        <v>34</v>
      </c>
      <c r="I9" s="149" t="s">
        <v>35</v>
      </c>
      <c r="J9" s="201" t="s">
        <v>36</v>
      </c>
      <c r="K9" s="202" t="s">
        <v>54</v>
      </c>
      <c r="L9" s="203" t="s">
        <v>55</v>
      </c>
      <c r="M9" s="204" t="s">
        <v>375</v>
      </c>
      <c r="N9" s="205" t="s">
        <v>376</v>
      </c>
      <c r="O9" s="206" t="s">
        <v>377</v>
      </c>
      <c r="P9" s="207" t="s">
        <v>378</v>
      </c>
      <c r="Q9" s="208" t="s">
        <v>379</v>
      </c>
      <c r="R9" s="209" t="s">
        <v>380</v>
      </c>
      <c r="S9" s="206" t="s">
        <v>381</v>
      </c>
      <c r="T9" s="207" t="s">
        <v>382</v>
      </c>
      <c r="U9" s="197" t="s">
        <v>383</v>
      </c>
      <c r="V9" s="210"/>
    </row>
    <row r="10" spans="1:22" s="64" customFormat="1" ht="24.95" customHeight="1" x14ac:dyDescent="0.25">
      <c r="A10" s="211" t="s">
        <v>27</v>
      </c>
      <c r="B10" s="212"/>
      <c r="C10" s="212"/>
      <c r="D10" s="212"/>
      <c r="E10" s="213"/>
      <c r="F10" s="213"/>
      <c r="G10" s="214"/>
      <c r="H10" s="214"/>
      <c r="I10" s="214"/>
      <c r="J10" s="214"/>
      <c r="K10" s="214"/>
      <c r="L10" s="215"/>
      <c r="M10" s="216"/>
      <c r="N10" s="217"/>
      <c r="O10" s="218"/>
      <c r="P10" s="219"/>
      <c r="Q10" s="220"/>
      <c r="R10" s="217"/>
      <c r="S10" s="218"/>
      <c r="T10" s="219"/>
      <c r="U10" s="220"/>
    </row>
    <row r="11" spans="1:22" s="64" customFormat="1" ht="24.95" customHeight="1" x14ac:dyDescent="0.25">
      <c r="A11" s="221" t="s">
        <v>28</v>
      </c>
      <c r="B11" s="222"/>
      <c r="C11" s="222"/>
      <c r="D11" s="222"/>
      <c r="E11" s="223"/>
      <c r="F11" s="223"/>
      <c r="G11" s="224"/>
      <c r="H11" s="224"/>
      <c r="I11" s="224"/>
      <c r="J11" s="224"/>
      <c r="K11" s="224"/>
      <c r="L11" s="225"/>
      <c r="M11" s="226"/>
      <c r="N11" s="227"/>
      <c r="O11" s="228"/>
      <c r="P11" s="229"/>
      <c r="Q11" s="230"/>
      <c r="R11" s="227"/>
      <c r="S11" s="228"/>
      <c r="T11" s="229"/>
      <c r="U11" s="230"/>
    </row>
    <row r="12" spans="1:22" s="64" customFormat="1" ht="24.95" customHeight="1" x14ac:dyDescent="0.25">
      <c r="A12" s="221" t="s">
        <v>29</v>
      </c>
      <c r="B12" s="222"/>
      <c r="C12" s="222"/>
      <c r="D12" s="222"/>
      <c r="E12" s="223"/>
      <c r="F12" s="223"/>
      <c r="G12" s="224"/>
      <c r="H12" s="224"/>
      <c r="I12" s="224"/>
      <c r="J12" s="224"/>
      <c r="K12" s="224"/>
      <c r="L12" s="225"/>
      <c r="M12" s="226"/>
      <c r="N12" s="227"/>
      <c r="O12" s="228"/>
      <c r="P12" s="229"/>
      <c r="Q12" s="230"/>
      <c r="R12" s="227"/>
      <c r="S12" s="228"/>
      <c r="T12" s="229"/>
      <c r="U12" s="230"/>
    </row>
    <row r="13" spans="1:22" s="64" customFormat="1" ht="24.95" customHeight="1" x14ac:dyDescent="0.25">
      <c r="A13" s="221" t="s">
        <v>30</v>
      </c>
      <c r="B13" s="222"/>
      <c r="C13" s="222"/>
      <c r="D13" s="222"/>
      <c r="E13" s="223"/>
      <c r="F13" s="223"/>
      <c r="G13" s="224"/>
      <c r="H13" s="224"/>
      <c r="I13" s="224"/>
      <c r="J13" s="224"/>
      <c r="K13" s="224"/>
      <c r="L13" s="225"/>
      <c r="M13" s="226"/>
      <c r="N13" s="227"/>
      <c r="O13" s="228"/>
      <c r="P13" s="229"/>
      <c r="Q13" s="230"/>
      <c r="R13" s="227"/>
      <c r="S13" s="228"/>
      <c r="T13" s="229"/>
      <c r="U13" s="230"/>
    </row>
    <row r="14" spans="1:22" s="64" customFormat="1" ht="24.95" customHeight="1" x14ac:dyDescent="0.25">
      <c r="A14" s="231" t="s">
        <v>31</v>
      </c>
      <c r="B14" s="232"/>
      <c r="C14" s="232"/>
      <c r="D14" s="232"/>
      <c r="E14" s="233"/>
      <c r="F14" s="233"/>
      <c r="G14" s="234"/>
      <c r="H14" s="234"/>
      <c r="I14" s="234"/>
      <c r="J14" s="234"/>
      <c r="K14" s="234"/>
      <c r="L14" s="235"/>
      <c r="M14" s="236"/>
      <c r="N14" s="237"/>
      <c r="O14" s="238"/>
      <c r="P14" s="239"/>
      <c r="Q14" s="240"/>
      <c r="R14" s="237"/>
      <c r="S14" s="238"/>
      <c r="T14" s="239"/>
      <c r="U14" s="240"/>
    </row>
    <row r="15" spans="1:22" ht="24.95" customHeight="1" x14ac:dyDescent="0.2">
      <c r="A15" s="133"/>
      <c r="B15" s="134"/>
      <c r="C15" s="134"/>
      <c r="D15" s="134"/>
      <c r="E15" s="134"/>
      <c r="F15" s="134"/>
      <c r="G15" s="134"/>
      <c r="H15" s="134"/>
      <c r="I15" s="135"/>
      <c r="J15" s="136"/>
      <c r="K15" s="137"/>
      <c r="L15" s="137"/>
      <c r="M15" s="63"/>
      <c r="N15" s="63"/>
      <c r="O15" s="63"/>
      <c r="P15" s="63"/>
      <c r="Q15" s="63"/>
      <c r="R15" s="63"/>
      <c r="S15" s="63"/>
      <c r="T15" s="63"/>
      <c r="U15" s="63"/>
    </row>
    <row r="16" spans="1:22" s="20" customFormat="1" ht="20.100000000000001" customHeight="1" x14ac:dyDescent="0.25">
      <c r="A16" s="315" t="s">
        <v>38</v>
      </c>
      <c r="B16" s="315"/>
      <c r="C16" s="315"/>
      <c r="D16" s="315"/>
      <c r="E16" s="315"/>
      <c r="F16" s="315"/>
      <c r="G16" s="315"/>
      <c r="H16" s="315"/>
      <c r="I16" s="315"/>
      <c r="J16" s="315"/>
      <c r="K16" s="315"/>
    </row>
    <row r="17" spans="1:21" s="64" customFormat="1" ht="30" customHeight="1" x14ac:dyDescent="0.25">
      <c r="A17" s="314" t="s">
        <v>1</v>
      </c>
      <c r="B17" s="314"/>
      <c r="C17" s="355" t="str">
        <f>IF('Príloha č. 1'!$C$6="","",'Príloha č. 1'!$C$6)</f>
        <v/>
      </c>
      <c r="D17" s="355"/>
      <c r="E17" s="355"/>
      <c r="F17" s="151"/>
      <c r="G17" s="129"/>
      <c r="H17" s="129"/>
      <c r="I17" s="129"/>
      <c r="J17" s="139"/>
      <c r="K17" s="129"/>
      <c r="L17" s="129"/>
    </row>
    <row r="18" spans="1:21" s="64" customFormat="1" ht="15" customHeight="1" x14ac:dyDescent="0.25">
      <c r="A18" s="316" t="s">
        <v>2</v>
      </c>
      <c r="B18" s="316"/>
      <c r="C18" s="356" t="str">
        <f>IF('Príloha č. 1'!$C$7="","",'Príloha č. 1'!$C$7)</f>
        <v/>
      </c>
      <c r="D18" s="356"/>
      <c r="E18" s="356"/>
      <c r="F18" s="150"/>
      <c r="G18" s="129"/>
      <c r="H18" s="129"/>
      <c r="I18" s="129"/>
      <c r="J18" s="129"/>
      <c r="K18" s="129"/>
      <c r="L18" s="129"/>
    </row>
    <row r="19" spans="1:21" s="64" customFormat="1" ht="15" customHeight="1" x14ac:dyDescent="0.25">
      <c r="A19" s="316" t="s">
        <v>3</v>
      </c>
      <c r="B19" s="316"/>
      <c r="C19" s="338" t="str">
        <f>IF('Príloha č. 1'!C8:D8="","",'Príloha č. 1'!C8:D8)</f>
        <v/>
      </c>
      <c r="D19" s="338"/>
      <c r="E19" s="338"/>
      <c r="F19" s="150"/>
      <c r="G19" s="129"/>
      <c r="H19" s="129"/>
      <c r="I19" s="129"/>
      <c r="J19" s="129"/>
      <c r="K19" s="129"/>
      <c r="L19" s="129"/>
    </row>
    <row r="20" spans="1:21" s="64" customFormat="1" ht="15" customHeight="1" x14ac:dyDescent="0.25">
      <c r="A20" s="316" t="s">
        <v>4</v>
      </c>
      <c r="B20" s="316"/>
      <c r="C20" s="338" t="str">
        <f>IF('Príloha č. 1'!C9:D9="","",'Príloha č. 1'!C9:D9)</f>
        <v/>
      </c>
      <c r="D20" s="338"/>
      <c r="E20" s="338"/>
      <c r="F20" s="150"/>
      <c r="G20" s="129"/>
      <c r="H20" s="129"/>
      <c r="I20" s="129"/>
      <c r="J20" s="129"/>
      <c r="K20" s="129"/>
      <c r="L20" s="129"/>
    </row>
    <row r="21" spans="1:21" x14ac:dyDescent="0.2">
      <c r="A21" s="123"/>
      <c r="B21" s="123"/>
      <c r="C21" s="123"/>
      <c r="D21" s="191"/>
      <c r="E21" s="191"/>
      <c r="F21" s="191"/>
      <c r="G21" s="191"/>
      <c r="H21" s="191"/>
      <c r="I21" s="123"/>
      <c r="J21" s="123"/>
      <c r="K21" s="123"/>
      <c r="L21" s="123"/>
    </row>
    <row r="22" spans="1:21" x14ac:dyDescent="0.2">
      <c r="A22" s="123"/>
      <c r="B22" s="123"/>
      <c r="C22" s="123"/>
      <c r="D22" s="191"/>
      <c r="E22" s="191"/>
      <c r="F22" s="191"/>
      <c r="G22" s="191"/>
      <c r="H22" s="191"/>
      <c r="I22" s="123"/>
      <c r="J22" s="123"/>
      <c r="K22" s="123"/>
      <c r="L22" s="123"/>
    </row>
    <row r="23" spans="1:21" ht="15" customHeight="1" x14ac:dyDescent="0.2">
      <c r="A23" s="123" t="s">
        <v>8</v>
      </c>
      <c r="B23" s="140" t="str">
        <f>IF('Príloha č. 1'!B23:B23="","",'Príloha č. 1'!B23:B23)</f>
        <v/>
      </c>
      <c r="C23" s="191"/>
      <c r="D23" s="191"/>
      <c r="E23" s="191"/>
      <c r="F23" s="123"/>
      <c r="G23" s="123"/>
      <c r="H23" s="123"/>
      <c r="I23" s="123"/>
      <c r="J23" s="123"/>
      <c r="K23" s="123"/>
      <c r="L23" s="123"/>
    </row>
    <row r="24" spans="1:21" ht="15" customHeight="1" x14ac:dyDescent="0.2">
      <c r="A24" s="123" t="s">
        <v>9</v>
      </c>
      <c r="B24" s="141" t="str">
        <f>IF('Príloha č. 1'!B24:B24="","",'Príloha č. 1'!B24:B24)</f>
        <v/>
      </c>
      <c r="C24" s="191"/>
      <c r="D24" s="191"/>
      <c r="E24" s="191"/>
      <c r="F24" s="123"/>
      <c r="G24" s="123"/>
      <c r="H24" s="123"/>
      <c r="I24" s="123"/>
      <c r="J24" s="123"/>
      <c r="K24" s="123"/>
      <c r="L24" s="123"/>
    </row>
    <row r="25" spans="1:21" ht="20.100000000000001" customHeight="1" x14ac:dyDescent="0.2">
      <c r="A25" s="133"/>
      <c r="B25" s="134"/>
      <c r="C25" s="134"/>
      <c r="D25" s="134"/>
      <c r="E25" s="134"/>
      <c r="F25" s="134"/>
      <c r="G25" s="134"/>
      <c r="H25" s="134"/>
      <c r="I25" s="135"/>
      <c r="J25" s="136"/>
      <c r="K25" s="137"/>
      <c r="L25" s="137"/>
      <c r="M25" s="63"/>
      <c r="N25" s="63"/>
      <c r="O25" s="63"/>
      <c r="P25" s="63"/>
      <c r="Q25" s="63"/>
      <c r="R25" s="63"/>
      <c r="S25" s="63"/>
      <c r="T25" s="63"/>
      <c r="U25" s="63"/>
    </row>
    <row r="26" spans="1:21" ht="20.100000000000001" customHeight="1" x14ac:dyDescent="0.2">
      <c r="A26" s="133"/>
      <c r="B26" s="134"/>
      <c r="C26" s="134"/>
      <c r="D26" s="134"/>
      <c r="E26" s="134"/>
      <c r="F26" s="134"/>
      <c r="G26" s="134"/>
      <c r="H26" s="134"/>
      <c r="I26" s="135"/>
      <c r="J26" s="136"/>
      <c r="K26" s="137"/>
      <c r="L26" s="137"/>
      <c r="M26" s="63"/>
      <c r="N26" s="63"/>
      <c r="O26" s="63"/>
      <c r="P26" s="63"/>
      <c r="Q26" s="63"/>
      <c r="R26" s="63"/>
      <c r="S26" s="63"/>
      <c r="T26" s="63"/>
      <c r="U26" s="63"/>
    </row>
    <row r="27" spans="1:21" ht="37.5" customHeight="1" x14ac:dyDescent="0.2">
      <c r="E27" s="68"/>
      <c r="F27" s="68"/>
      <c r="G27" s="68"/>
      <c r="H27" s="354" t="s">
        <v>410</v>
      </c>
      <c r="I27" s="354"/>
      <c r="J27" s="354"/>
    </row>
    <row r="28" spans="1:21" x14ac:dyDescent="0.2">
      <c r="A28" s="313" t="s">
        <v>10</v>
      </c>
      <c r="B28" s="313"/>
      <c r="C28" s="189"/>
      <c r="D28" s="68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</row>
    <row r="29" spans="1:21" ht="12" customHeight="1" x14ac:dyDescent="0.2">
      <c r="A29" s="66"/>
      <c r="B29" s="377" t="s">
        <v>11</v>
      </c>
      <c r="C29" s="378"/>
      <c r="D29" s="241"/>
      <c r="I29" s="68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</row>
  </sheetData>
  <mergeCells count="33">
    <mergeCell ref="A6:L6"/>
    <mergeCell ref="M7:M8"/>
    <mergeCell ref="N7:Q7"/>
    <mergeCell ref="R7:U7"/>
    <mergeCell ref="L7:L8"/>
    <mergeCell ref="A1:C1"/>
    <mergeCell ref="A2:L2"/>
    <mergeCell ref="A3:B3"/>
    <mergeCell ref="A4:D4"/>
    <mergeCell ref="A5:U5"/>
    <mergeCell ref="A16:K16"/>
    <mergeCell ref="A17:B17"/>
    <mergeCell ref="C17:E17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F7:F8"/>
    <mergeCell ref="H27:J27"/>
    <mergeCell ref="A28:B28"/>
    <mergeCell ref="B29:C29"/>
    <mergeCell ref="A18:B18"/>
    <mergeCell ref="C18:E18"/>
    <mergeCell ref="A19:B19"/>
    <mergeCell ref="C19:E19"/>
    <mergeCell ref="A20:B20"/>
    <mergeCell ref="C20:E20"/>
  </mergeCells>
  <conditionalFormatting sqref="J25:J26 J10:J15">
    <cfRule type="cellIs" dxfId="158" priority="3" operator="greaterThan">
      <formula>2560820</formula>
    </cfRule>
  </conditionalFormatting>
  <conditionalFormatting sqref="C17:E20">
    <cfRule type="containsBlanks" dxfId="157" priority="1">
      <formula>LEN(TRIM(C17))=0</formula>
    </cfRule>
  </conditionalFormatting>
  <conditionalFormatting sqref="B23:B24">
    <cfRule type="containsBlanks" dxfId="156" priority="2">
      <formula>LEN(TRIM(#REF!))=0</formula>
    </cfRule>
  </conditionalFormatting>
  <pageMargins left="0.59055118110236227" right="0.39370078740157483" top="0.98425196850393704" bottom="0.39370078740157483" header="0.31496062992125984" footer="0.31496062992125984"/>
  <pageSetup paperSize="9" scale="51" orientation="landscape" r:id="rId1"/>
  <headerFooter>
    <oddHeader>&amp;L&amp;"Arial,Tučné"&amp;10Príloha č. 6 SP &amp;"Arial,Normálne"
Sortiment ponúkaného tovaru</oddHeader>
  </headerFooter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K31"/>
  <sheetViews>
    <sheetView showGridLines="0" zoomScaleNormal="100" workbookViewId="0">
      <selection activeCell="K9" sqref="K9"/>
    </sheetView>
  </sheetViews>
  <sheetFormatPr defaultRowHeight="12.75" x14ac:dyDescent="0.2"/>
  <cols>
    <col min="1" max="1" width="5.28515625" style="47" customWidth="1"/>
    <col min="2" max="2" width="40.7109375" style="47" customWidth="1"/>
    <col min="3" max="3" width="17.42578125" style="47" customWidth="1"/>
    <col min="4" max="4" width="10.7109375" style="162" customWidth="1"/>
    <col min="5" max="5" width="40.7109375" style="162" customWidth="1"/>
    <col min="6" max="6" width="12.7109375" style="162" customWidth="1"/>
    <col min="7" max="7" width="15.7109375" style="162" customWidth="1"/>
    <col min="8" max="8" width="7.85546875" style="47" customWidth="1"/>
    <col min="9" max="9" width="15.7109375" style="47" customWidth="1"/>
    <col min="10" max="10" width="10.7109375" style="47" customWidth="1"/>
    <col min="11" max="11" width="15.7109375" style="47" customWidth="1"/>
    <col min="12" max="16384" width="9.140625" style="47"/>
  </cols>
  <sheetData>
    <row r="1" spans="1:11" s="123" customFormat="1" ht="15" customHeight="1" x14ac:dyDescent="0.2">
      <c r="A1" s="326" t="s">
        <v>12</v>
      </c>
      <c r="B1" s="326"/>
      <c r="C1" s="326"/>
      <c r="D1" s="326"/>
      <c r="E1" s="164"/>
      <c r="F1" s="164"/>
      <c r="G1" s="164"/>
    </row>
    <row r="2" spans="1:11" s="123" customFormat="1" ht="30" customHeight="1" x14ac:dyDescent="0.2">
      <c r="A2" s="327" t="str">
        <f>'Príloha č. 1'!A2:B2</f>
        <v>Antiinfektíva pre potreby VÚSCH, a. s.</v>
      </c>
      <c r="B2" s="327"/>
      <c r="C2" s="327"/>
      <c r="D2" s="327"/>
      <c r="E2" s="124"/>
      <c r="F2" s="124"/>
      <c r="G2" s="124"/>
      <c r="H2" s="124"/>
      <c r="I2" s="124"/>
      <c r="J2" s="124"/>
      <c r="K2" s="124"/>
    </row>
    <row r="3" spans="1:11" s="126" customFormat="1" ht="15" customHeight="1" x14ac:dyDescent="0.2">
      <c r="A3" s="328" t="s">
        <v>326</v>
      </c>
      <c r="B3" s="328"/>
      <c r="C3" s="328"/>
      <c r="D3" s="125"/>
      <c r="E3" s="125"/>
    </row>
    <row r="4" spans="1:11" s="123" customFormat="1" ht="15" customHeight="1" x14ac:dyDescent="0.2">
      <c r="A4" s="160"/>
      <c r="B4" s="160"/>
      <c r="C4" s="160"/>
      <c r="D4" s="160"/>
      <c r="E4" s="124"/>
      <c r="F4" s="124"/>
      <c r="G4" s="124"/>
      <c r="H4" s="124"/>
      <c r="I4" s="124"/>
      <c r="J4" s="124"/>
      <c r="K4" s="124"/>
    </row>
    <row r="5" spans="1:11" s="129" customFormat="1" ht="30" customHeight="1" thickBot="1" x14ac:dyDescent="0.3">
      <c r="A5" s="329" t="s">
        <v>58</v>
      </c>
      <c r="B5" s="329"/>
      <c r="C5" s="329"/>
      <c r="D5" s="329"/>
      <c r="E5" s="329"/>
      <c r="F5" s="128"/>
      <c r="G5" s="128"/>
      <c r="H5" s="128"/>
      <c r="I5" s="128"/>
      <c r="J5" s="128"/>
      <c r="K5" s="128"/>
    </row>
    <row r="6" spans="1:11" s="2" customFormat="1" ht="63.75" customHeight="1" x14ac:dyDescent="0.25">
      <c r="A6" s="330" t="s">
        <v>415</v>
      </c>
      <c r="B6" s="331"/>
      <c r="C6" s="332"/>
      <c r="D6" s="336" t="s">
        <v>87</v>
      </c>
      <c r="E6" s="337"/>
    </row>
    <row r="7" spans="1:11" s="2" customFormat="1" ht="26.1" customHeight="1" thickBot="1" x14ac:dyDescent="0.3">
      <c r="A7" s="333"/>
      <c r="B7" s="334"/>
      <c r="C7" s="335"/>
      <c r="D7" s="130" t="s">
        <v>56</v>
      </c>
      <c r="E7" s="131" t="s">
        <v>57</v>
      </c>
    </row>
    <row r="8" spans="1:11" s="132" customFormat="1" ht="24.95" customHeight="1" x14ac:dyDescent="0.25">
      <c r="A8" s="319" t="s">
        <v>294</v>
      </c>
      <c r="B8" s="320"/>
      <c r="C8" s="321"/>
      <c r="D8" s="322" t="s">
        <v>261</v>
      </c>
      <c r="E8" s="323"/>
    </row>
    <row r="9" spans="1:11" s="3" customFormat="1" ht="17.100000000000001" customHeight="1" x14ac:dyDescent="0.25">
      <c r="A9" s="109" t="s">
        <v>27</v>
      </c>
      <c r="B9" s="110" t="s">
        <v>69</v>
      </c>
      <c r="C9" s="166" t="s">
        <v>262</v>
      </c>
      <c r="D9" s="112"/>
      <c r="E9" s="113"/>
    </row>
    <row r="10" spans="1:11" s="3" customFormat="1" ht="18" customHeight="1" x14ac:dyDescent="0.25">
      <c r="A10" s="114" t="s">
        <v>28</v>
      </c>
      <c r="B10" s="115" t="s">
        <v>71</v>
      </c>
      <c r="C10" s="167" t="s">
        <v>263</v>
      </c>
      <c r="D10" s="117"/>
      <c r="E10" s="118"/>
    </row>
    <row r="11" spans="1:11" s="3" customFormat="1" ht="32.25" customHeight="1" x14ac:dyDescent="0.25">
      <c r="A11" s="114" t="s">
        <v>29</v>
      </c>
      <c r="B11" s="115" t="s">
        <v>73</v>
      </c>
      <c r="C11" s="168" t="s">
        <v>264</v>
      </c>
      <c r="D11" s="117"/>
      <c r="E11" s="118"/>
    </row>
    <row r="12" spans="1:11" s="3" customFormat="1" ht="17.100000000000001" customHeight="1" x14ac:dyDescent="0.25">
      <c r="A12" s="114" t="s">
        <v>30</v>
      </c>
      <c r="B12" s="115" t="s">
        <v>75</v>
      </c>
      <c r="C12" s="168" t="s">
        <v>132</v>
      </c>
      <c r="D12" s="117"/>
      <c r="E12" s="118"/>
    </row>
    <row r="13" spans="1:11" s="3" customFormat="1" ht="17.100000000000001" customHeight="1" x14ac:dyDescent="0.25">
      <c r="A13" s="114" t="s">
        <v>31</v>
      </c>
      <c r="B13" s="115" t="s">
        <v>76</v>
      </c>
      <c r="C13" s="168" t="s">
        <v>265</v>
      </c>
      <c r="D13" s="117"/>
      <c r="E13" s="118"/>
    </row>
    <row r="14" spans="1:11" s="3" customFormat="1" ht="17.100000000000001" customHeight="1" x14ac:dyDescent="0.25">
      <c r="A14" s="114" t="s">
        <v>32</v>
      </c>
      <c r="B14" s="115" t="s">
        <v>78</v>
      </c>
      <c r="C14" s="168" t="s">
        <v>79</v>
      </c>
      <c r="D14" s="117"/>
      <c r="E14" s="118"/>
    </row>
    <row r="15" spans="1:11" s="3" customFormat="1" ht="22.5" customHeight="1" x14ac:dyDescent="0.25">
      <c r="A15" s="114" t="s">
        <v>33</v>
      </c>
      <c r="B15" s="115" t="s">
        <v>80</v>
      </c>
      <c r="C15" s="168" t="s">
        <v>266</v>
      </c>
      <c r="D15" s="117"/>
      <c r="E15" s="118"/>
    </row>
    <row r="16" spans="1:11" s="3" customFormat="1" ht="24" x14ac:dyDescent="0.25">
      <c r="A16" s="114" t="s">
        <v>34</v>
      </c>
      <c r="B16" s="115" t="s">
        <v>83</v>
      </c>
      <c r="C16" s="168" t="s">
        <v>111</v>
      </c>
      <c r="D16" s="117"/>
      <c r="E16" s="118"/>
    </row>
    <row r="17" spans="1:11" s="3" customFormat="1" ht="45" customHeight="1" thickBot="1" x14ac:dyDescent="0.3">
      <c r="A17" s="170" t="s">
        <v>35</v>
      </c>
      <c r="B17" s="324" t="s">
        <v>85</v>
      </c>
      <c r="C17" s="325"/>
      <c r="D17" s="120"/>
      <c r="E17" s="121"/>
    </row>
    <row r="18" spans="1:11" s="138" customFormat="1" ht="24.95" customHeight="1" x14ac:dyDescent="0.2">
      <c r="A18" s="171"/>
      <c r="B18" s="134"/>
      <c r="C18" s="134"/>
      <c r="D18" s="134"/>
      <c r="E18" s="134"/>
      <c r="F18" s="134"/>
      <c r="G18" s="134"/>
      <c r="H18" s="135"/>
      <c r="I18" s="136"/>
      <c r="J18" s="137"/>
      <c r="K18" s="137"/>
    </row>
    <row r="19" spans="1:11" s="20" customFormat="1" ht="20.100000000000001" customHeight="1" x14ac:dyDescent="0.25">
      <c r="A19" s="315" t="s">
        <v>38</v>
      </c>
      <c r="B19" s="315"/>
      <c r="C19" s="315"/>
      <c r="D19" s="315"/>
      <c r="E19" s="90"/>
      <c r="F19" s="90"/>
      <c r="G19" s="90"/>
      <c r="H19" s="90"/>
      <c r="I19" s="90"/>
      <c r="J19" s="90"/>
    </row>
    <row r="20" spans="1:11" s="129" customFormat="1" ht="30" customHeight="1" x14ac:dyDescent="0.25">
      <c r="A20" s="314" t="s">
        <v>1</v>
      </c>
      <c r="B20" s="314"/>
      <c r="C20" s="318" t="str">
        <f>IF('Príloha č. 1'!$C$6="","",'Príloha č. 1'!$C$6)</f>
        <v/>
      </c>
      <c r="D20" s="318"/>
      <c r="E20" s="318"/>
      <c r="I20" s="139"/>
    </row>
    <row r="21" spans="1:11" s="129" customFormat="1" ht="15" customHeight="1" x14ac:dyDescent="0.2">
      <c r="A21" s="316" t="s">
        <v>2</v>
      </c>
      <c r="B21" s="316"/>
      <c r="C21" s="317" t="str">
        <f>IF('Príloha č. 1'!$C$7="","",'Príloha č. 1'!$C$7)</f>
        <v/>
      </c>
      <c r="D21" s="317"/>
      <c r="E21" s="317"/>
    </row>
    <row r="22" spans="1:11" s="129" customFormat="1" ht="15" customHeight="1" x14ac:dyDescent="0.2">
      <c r="A22" s="316" t="s">
        <v>3</v>
      </c>
      <c r="B22" s="316"/>
      <c r="C22" s="317" t="str">
        <f>IF('Príloha č. 1'!C8:D8="","",'Príloha č. 1'!C8:D8)</f>
        <v/>
      </c>
      <c r="D22" s="317"/>
      <c r="E22" s="317"/>
    </row>
    <row r="23" spans="1:11" s="129" customFormat="1" ht="15" customHeight="1" x14ac:dyDescent="0.2">
      <c r="A23" s="316" t="s">
        <v>4</v>
      </c>
      <c r="B23" s="316"/>
      <c r="C23" s="317" t="str">
        <f>IF('Príloha č. 1'!C9:D9="","",'Príloha č. 1'!C9:D9)</f>
        <v/>
      </c>
      <c r="D23" s="317"/>
      <c r="E23" s="317"/>
    </row>
    <row r="24" spans="1:11" s="123" customFormat="1" ht="12" x14ac:dyDescent="0.2">
      <c r="D24" s="164"/>
      <c r="E24" s="164"/>
      <c r="F24" s="164"/>
      <c r="G24" s="164"/>
    </row>
    <row r="25" spans="1:11" s="123" customFormat="1" ht="12" x14ac:dyDescent="0.2">
      <c r="D25" s="164"/>
      <c r="E25" s="164"/>
      <c r="F25" s="164"/>
      <c r="G25" s="164"/>
    </row>
    <row r="26" spans="1:11" s="123" customFormat="1" ht="15" customHeight="1" x14ac:dyDescent="0.2">
      <c r="A26" s="123" t="s">
        <v>8</v>
      </c>
      <c r="B26" s="140" t="str">
        <f>IF('Príloha č. 1'!B23:B23="","",'Príloha č. 1'!B23:B23)</f>
        <v/>
      </c>
      <c r="C26" s="164"/>
      <c r="D26" s="164"/>
    </row>
    <row r="27" spans="1:11" s="123" customFormat="1" ht="15" customHeight="1" x14ac:dyDescent="0.2">
      <c r="A27" s="123" t="s">
        <v>9</v>
      </c>
      <c r="B27" s="141" t="str">
        <f>IF('Príloha č. 1'!B24:B24="","",'Príloha č. 1'!B24:B24)</f>
        <v/>
      </c>
      <c r="C27" s="164"/>
      <c r="D27" s="164"/>
    </row>
    <row r="28" spans="1:11" s="123" customFormat="1" ht="39.950000000000003" customHeight="1" x14ac:dyDescent="0.2">
      <c r="D28" s="142"/>
      <c r="E28" s="164"/>
      <c r="F28" s="164"/>
      <c r="G28" s="164"/>
    </row>
    <row r="29" spans="1:11" ht="45" customHeight="1" x14ac:dyDescent="0.2">
      <c r="D29" s="47"/>
      <c r="E29" s="163" t="s">
        <v>412</v>
      </c>
      <c r="F29" s="68"/>
      <c r="G29" s="68"/>
    </row>
    <row r="30" spans="1:11" s="65" customFormat="1" x14ac:dyDescent="0.2">
      <c r="A30" s="313" t="s">
        <v>10</v>
      </c>
      <c r="B30" s="313"/>
      <c r="C30" s="161"/>
      <c r="D30" s="68"/>
      <c r="E30" s="162"/>
      <c r="F30" s="162"/>
      <c r="G30" s="162"/>
    </row>
    <row r="31" spans="1:11" s="70" customFormat="1" ht="12" customHeight="1" x14ac:dyDescent="0.2">
      <c r="A31" s="66"/>
      <c r="B31" s="67" t="s">
        <v>11</v>
      </c>
      <c r="C31" s="67"/>
      <c r="D31" s="54"/>
      <c r="E31" s="162"/>
      <c r="F31" s="162"/>
      <c r="G31" s="162"/>
      <c r="H31" s="68"/>
    </row>
  </sheetData>
  <mergeCells count="19">
    <mergeCell ref="A30:B30"/>
    <mergeCell ref="A21:B21"/>
    <mergeCell ref="C21:E21"/>
    <mergeCell ref="A22:B22"/>
    <mergeCell ref="C22:E22"/>
    <mergeCell ref="A23:B23"/>
    <mergeCell ref="C23:E23"/>
    <mergeCell ref="A8:C8"/>
    <mergeCell ref="D8:E8"/>
    <mergeCell ref="B17:C17"/>
    <mergeCell ref="A19:D19"/>
    <mergeCell ref="A20:B20"/>
    <mergeCell ref="C20:E20"/>
    <mergeCell ref="A1:D1"/>
    <mergeCell ref="A2:D2"/>
    <mergeCell ref="A3:C3"/>
    <mergeCell ref="A5:E5"/>
    <mergeCell ref="A6:C7"/>
    <mergeCell ref="D6:E6"/>
  </mergeCells>
  <conditionalFormatting sqref="B26:B27">
    <cfRule type="containsBlanks" dxfId="155" priority="4">
      <formula>LEN(TRIM(B26))=0</formula>
    </cfRule>
  </conditionalFormatting>
  <conditionalFormatting sqref="I18">
    <cfRule type="cellIs" dxfId="154" priority="3" operator="greaterThan">
      <formula>2560820</formula>
    </cfRule>
  </conditionalFormatting>
  <conditionalFormatting sqref="C21:E23">
    <cfRule type="containsBlanks" dxfId="153" priority="2">
      <formula>LEN(TRIM(C21))=0</formula>
    </cfRule>
  </conditionalFormatting>
  <conditionalFormatting sqref="C20:E20">
    <cfRule type="containsBlanks" dxfId="152" priority="1">
      <formula>LEN(TRIM(C20))=0</formula>
    </cfRule>
  </conditionalFormatting>
  <pageMargins left="0.78740157480314965" right="0.39370078740157483" top="0.98425196850393704" bottom="0.39370078740157483" header="0.31496062992125984" footer="0.31496062992125984"/>
  <pageSetup paperSize="9" scale="78" orientation="portrait" r:id="rId1"/>
  <headerFooter>
    <oddHeader>&amp;L&amp;"Arial,Tučné"&amp;10Príloha č. 4 SP &amp;"Arial,Normálne"
Špecifikácia predmetu zákazky</oddHeader>
  </headerFooter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26"/>
  <sheetViews>
    <sheetView showGridLines="0" zoomScaleNormal="100" workbookViewId="0">
      <selection activeCell="E7" sqref="E7:I7"/>
    </sheetView>
  </sheetViews>
  <sheetFormatPr defaultRowHeight="12.75" x14ac:dyDescent="0.2"/>
  <cols>
    <col min="1" max="1" width="5.28515625" style="47" customWidth="1"/>
    <col min="2" max="2" width="36.42578125" style="47" customWidth="1"/>
    <col min="3" max="3" width="8.85546875" style="47" customWidth="1"/>
    <col min="4" max="4" width="12.7109375" style="47" customWidth="1"/>
    <col min="5" max="5" width="15.7109375" style="47" customWidth="1"/>
    <col min="6" max="6" width="10.7109375" style="47" customWidth="1"/>
    <col min="7" max="9" width="15.7109375" style="47" customWidth="1"/>
    <col min="10" max="16384" width="9.140625" style="47"/>
  </cols>
  <sheetData>
    <row r="1" spans="1:21" x14ac:dyDescent="0.2">
      <c r="A1" s="357" t="s">
        <v>12</v>
      </c>
      <c r="B1" s="357"/>
    </row>
    <row r="2" spans="1:21" ht="30" customHeight="1" x14ac:dyDescent="0.2">
      <c r="A2" s="358" t="str">
        <f>'Príloha č. 1'!A2:B2</f>
        <v>Antiinfektíva pre potreby VÚSCH, a. s.</v>
      </c>
      <c r="B2" s="358"/>
      <c r="C2" s="358"/>
      <c r="D2" s="358"/>
      <c r="E2" s="358"/>
      <c r="F2" s="358"/>
      <c r="G2" s="358"/>
      <c r="H2" s="358"/>
      <c r="I2" s="358"/>
    </row>
    <row r="3" spans="1:21" s="126" customFormat="1" ht="15" customHeight="1" x14ac:dyDescent="0.2">
      <c r="A3" s="328" t="str">
        <f>'Príloha č. 4 - časť 34'!A3:C3</f>
        <v>Časť č. 34 - Lieky ATC skupiny č. J01MA02 I.</v>
      </c>
      <c r="B3" s="328"/>
      <c r="C3" s="328"/>
      <c r="D3" s="125"/>
      <c r="E3" s="125"/>
    </row>
    <row r="4" spans="1:21" ht="15" customHeight="1" x14ac:dyDescent="0.2">
      <c r="A4" s="359"/>
      <c r="B4" s="359"/>
    </row>
    <row r="5" spans="1:21" s="48" customFormat="1" ht="39.950000000000003" customHeight="1" x14ac:dyDescent="0.25">
      <c r="A5" s="360" t="s">
        <v>51</v>
      </c>
      <c r="B5" s="360"/>
      <c r="C5" s="360"/>
      <c r="D5" s="360"/>
      <c r="E5" s="360"/>
      <c r="F5" s="360"/>
      <c r="G5" s="360"/>
      <c r="H5" s="360"/>
      <c r="I5" s="360"/>
    </row>
    <row r="6" spans="1:21" s="24" customFormat="1" ht="15" customHeight="1" thickBot="1" x14ac:dyDescent="0.25">
      <c r="K6" s="49"/>
      <c r="L6" s="49"/>
      <c r="O6" s="49"/>
      <c r="P6" s="49"/>
      <c r="U6" s="49"/>
    </row>
    <row r="7" spans="1:21" s="50" customFormat="1" ht="30" customHeight="1" x14ac:dyDescent="0.25">
      <c r="A7" s="343" t="s">
        <v>44</v>
      </c>
      <c r="B7" s="345" t="s">
        <v>39</v>
      </c>
      <c r="C7" s="347" t="s">
        <v>45</v>
      </c>
      <c r="D7" s="349" t="s">
        <v>403</v>
      </c>
      <c r="E7" s="340" t="s">
        <v>423</v>
      </c>
      <c r="F7" s="341"/>
      <c r="G7" s="341"/>
      <c r="H7" s="351" t="s">
        <v>422</v>
      </c>
      <c r="I7" s="352"/>
    </row>
    <row r="8" spans="1:21" s="50" customFormat="1" ht="30" customHeight="1" x14ac:dyDescent="0.25">
      <c r="A8" s="344"/>
      <c r="B8" s="346"/>
      <c r="C8" s="348"/>
      <c r="D8" s="350"/>
      <c r="E8" s="51" t="s">
        <v>46</v>
      </c>
      <c r="F8" s="52" t="s">
        <v>405</v>
      </c>
      <c r="G8" s="79" t="s">
        <v>47</v>
      </c>
      <c r="H8" s="82" t="s">
        <v>46</v>
      </c>
      <c r="I8" s="71" t="s">
        <v>47</v>
      </c>
    </row>
    <row r="9" spans="1:21" s="54" customFormat="1" ht="12" customHeight="1" x14ac:dyDescent="0.25">
      <c r="A9" s="146" t="s">
        <v>27</v>
      </c>
      <c r="B9" s="147" t="s">
        <v>28</v>
      </c>
      <c r="C9" s="53" t="s">
        <v>29</v>
      </c>
      <c r="D9" s="148" t="s">
        <v>30</v>
      </c>
      <c r="E9" s="76" t="s">
        <v>31</v>
      </c>
      <c r="F9" s="77" t="s">
        <v>32</v>
      </c>
      <c r="G9" s="80" t="s">
        <v>33</v>
      </c>
      <c r="H9" s="83" t="s">
        <v>34</v>
      </c>
      <c r="I9" s="78" t="s">
        <v>35</v>
      </c>
    </row>
    <row r="10" spans="1:21" s="55" customFormat="1" ht="24.95" customHeight="1" thickBot="1" x14ac:dyDescent="0.3">
      <c r="A10" s="143" t="s">
        <v>27</v>
      </c>
      <c r="B10" s="165" t="s">
        <v>161</v>
      </c>
      <c r="C10" s="158" t="s">
        <v>132</v>
      </c>
      <c r="D10" s="263">
        <v>24000</v>
      </c>
      <c r="E10" s="72"/>
      <c r="F10" s="85"/>
      <c r="G10" s="81">
        <f>E10*1.1</f>
        <v>0</v>
      </c>
      <c r="H10" s="84">
        <f>D10*E10</f>
        <v>0</v>
      </c>
      <c r="I10" s="73">
        <f>H10*1.1</f>
        <v>0</v>
      </c>
    </row>
    <row r="11" spans="1:21" s="75" customFormat="1" ht="24.95" customHeight="1" thickBot="1" x14ac:dyDescent="0.3">
      <c r="A11" s="339" t="s">
        <v>48</v>
      </c>
      <c r="B11" s="339"/>
      <c r="C11" s="339"/>
      <c r="D11" s="339"/>
      <c r="E11" s="339"/>
      <c r="F11" s="339"/>
      <c r="G11" s="339"/>
      <c r="H11" s="339"/>
      <c r="I11" s="74">
        <f>SUM(I10:I10)</f>
        <v>0</v>
      </c>
    </row>
    <row r="12" spans="1:21" s="63" customFormat="1" ht="24.95" customHeight="1" x14ac:dyDescent="0.2">
      <c r="A12" s="56"/>
      <c r="B12" s="57"/>
      <c r="C12" s="58"/>
      <c r="D12" s="59"/>
      <c r="E12" s="60"/>
      <c r="F12" s="61"/>
      <c r="G12" s="61"/>
      <c r="H12" s="60"/>
      <c r="I12" s="62"/>
    </row>
    <row r="13" spans="1:21" s="20" customFormat="1" ht="20.100000000000001" customHeight="1" x14ac:dyDescent="0.25">
      <c r="A13" s="315" t="s">
        <v>38</v>
      </c>
      <c r="B13" s="315"/>
      <c r="C13" s="315"/>
      <c r="D13" s="315"/>
      <c r="E13" s="315"/>
      <c r="F13" s="315"/>
    </row>
    <row r="14" spans="1:21" s="64" customFormat="1" ht="30" customHeight="1" x14ac:dyDescent="0.25">
      <c r="A14" s="353" t="s">
        <v>1</v>
      </c>
      <c r="B14" s="353"/>
      <c r="C14" s="355" t="str">
        <f>IF('Príloha č. 1'!$C$6="","",'Príloha č. 1'!$C$6)</f>
        <v/>
      </c>
      <c r="D14" s="355"/>
      <c r="E14" s="355"/>
      <c r="F14" s="355"/>
    </row>
    <row r="15" spans="1:21" s="64" customFormat="1" ht="15" customHeight="1" x14ac:dyDescent="0.25">
      <c r="A15" s="342" t="s">
        <v>2</v>
      </c>
      <c r="B15" s="342"/>
      <c r="C15" s="356" t="str">
        <f>IF('Príloha č. 1'!$C$7="","",'Príloha č. 1'!$C$7)</f>
        <v/>
      </c>
      <c r="D15" s="356"/>
      <c r="E15" s="356"/>
      <c r="F15" s="356"/>
    </row>
    <row r="16" spans="1:21" s="64" customFormat="1" ht="15" customHeight="1" x14ac:dyDescent="0.25">
      <c r="A16" s="342" t="s">
        <v>3</v>
      </c>
      <c r="B16" s="342"/>
      <c r="C16" s="338" t="str">
        <f>IF('Príloha č. 1'!C8:D8="","",'Príloha č. 1'!C8:D8)</f>
        <v/>
      </c>
      <c r="D16" s="338"/>
      <c r="E16" s="338"/>
      <c r="F16" s="338"/>
    </row>
    <row r="17" spans="1:9" s="64" customFormat="1" ht="15" customHeight="1" x14ac:dyDescent="0.25">
      <c r="A17" s="342" t="s">
        <v>4</v>
      </c>
      <c r="B17" s="342"/>
      <c r="C17" s="338" t="str">
        <f>IF('Príloha č. 1'!C9:D9="","",'Príloha č. 1'!C9:D9)</f>
        <v/>
      </c>
      <c r="D17" s="338"/>
      <c r="E17" s="338"/>
      <c r="F17" s="338"/>
    </row>
    <row r="20" spans="1:9" ht="15" customHeight="1" x14ac:dyDescent="0.2">
      <c r="A20" s="47" t="s">
        <v>8</v>
      </c>
      <c r="B20" s="159" t="str">
        <f>IF('Príloha č. 1'!B23:B23="","",'Príloha č. 1'!B23:B23)</f>
        <v/>
      </c>
    </row>
    <row r="21" spans="1:9" ht="15" customHeight="1" x14ac:dyDescent="0.2">
      <c r="A21" s="47" t="s">
        <v>9</v>
      </c>
      <c r="B21" s="35" t="str">
        <f>IF('Príloha č. 1'!B24:B24="","",'Príloha č. 1'!B24:B24)</f>
        <v/>
      </c>
    </row>
    <row r="22" spans="1:9" ht="39.950000000000003" customHeight="1" x14ac:dyDescent="0.2">
      <c r="I22" s="87"/>
    </row>
    <row r="23" spans="1:9" ht="45" customHeight="1" x14ac:dyDescent="0.2">
      <c r="H23" s="354" t="s">
        <v>410</v>
      </c>
      <c r="I23" s="354"/>
    </row>
    <row r="25" spans="1:9" s="65" customFormat="1" ht="11.25" x14ac:dyDescent="0.2">
      <c r="A25" s="313" t="s">
        <v>10</v>
      </c>
      <c r="B25" s="313"/>
    </row>
    <row r="26" spans="1:9" s="70" customFormat="1" ht="12" customHeight="1" x14ac:dyDescent="0.2">
      <c r="A26" s="66"/>
      <c r="B26" s="67" t="s">
        <v>11</v>
      </c>
      <c r="C26" s="68"/>
      <c r="D26" s="69"/>
    </row>
  </sheetData>
  <mergeCells count="23">
    <mergeCell ref="H23:I23"/>
    <mergeCell ref="A25:B25"/>
    <mergeCell ref="H7:I7"/>
    <mergeCell ref="A11:H11"/>
    <mergeCell ref="A13:F13"/>
    <mergeCell ref="A14:B14"/>
    <mergeCell ref="C14:F14"/>
    <mergeCell ref="A15:B15"/>
    <mergeCell ref="C15:F15"/>
    <mergeCell ref="A7:A8"/>
    <mergeCell ref="B7:B8"/>
    <mergeCell ref="C7:C8"/>
    <mergeCell ref="D7:D8"/>
    <mergeCell ref="E7:G7"/>
    <mergeCell ref="A16:B16"/>
    <mergeCell ref="C16:F16"/>
    <mergeCell ref="A17:B17"/>
    <mergeCell ref="A1:B1"/>
    <mergeCell ref="A2:I2"/>
    <mergeCell ref="A3:C3"/>
    <mergeCell ref="A4:B4"/>
    <mergeCell ref="A5:I5"/>
    <mergeCell ref="C17:F17"/>
  </mergeCells>
  <conditionalFormatting sqref="H12">
    <cfRule type="cellIs" dxfId="151" priority="4" operator="greaterThan">
      <formula>2560820</formula>
    </cfRule>
  </conditionalFormatting>
  <conditionalFormatting sqref="B20:B21">
    <cfRule type="containsBlanks" dxfId="150" priority="3">
      <formula>LEN(TRIM(B20))=0</formula>
    </cfRule>
  </conditionalFormatting>
  <conditionalFormatting sqref="E12">
    <cfRule type="cellIs" dxfId="149" priority="2" operator="greaterThan">
      <formula>2560820</formula>
    </cfRule>
  </conditionalFormatting>
  <conditionalFormatting sqref="C14:F17">
    <cfRule type="containsBlanks" dxfId="148" priority="1">
      <formula>LEN(TRIM(C14))=0</formula>
    </cfRule>
  </conditionalFormatting>
  <pageMargins left="0.98425196850393704" right="0.39370078740157483" top="0.98425196850393704" bottom="0.39370078740157483" header="0.31496062992125984" footer="0.31496062992125984"/>
  <pageSetup paperSize="9" scale="93" orientation="landscape" r:id="rId1"/>
  <headerFooter>
    <oddHeader>&amp;L&amp;"Arial,Tučné"&amp;10Príloha č. 5 SP &amp;"Arial,Normálne"
Kalkulácia ceny a návrh na plnenie kritéria na vyhodnotenie ponúk</oddHeader>
  </headerFooter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V29"/>
  <sheetViews>
    <sheetView showGridLines="0" zoomScale="90" zoomScaleNormal="90" workbookViewId="0">
      <selection activeCell="N7" sqref="N7:U7"/>
    </sheetView>
  </sheetViews>
  <sheetFormatPr defaultRowHeight="12.75" x14ac:dyDescent="0.2"/>
  <cols>
    <col min="1" max="1" width="5.5703125" style="47" customWidth="1"/>
    <col min="2" max="2" width="13.7109375" style="47" customWidth="1"/>
    <col min="3" max="3" width="10.7109375" style="47" customWidth="1"/>
    <col min="4" max="4" width="10.7109375" style="190" customWidth="1"/>
    <col min="5" max="6" width="25.7109375" style="190" customWidth="1"/>
    <col min="7" max="8" width="15.7109375" style="190" customWidth="1"/>
    <col min="9" max="9" width="12.7109375" style="47" customWidth="1"/>
    <col min="10" max="10" width="11.140625" style="47" customWidth="1"/>
    <col min="11" max="13" width="8.7109375" style="47" customWidth="1"/>
    <col min="14" max="14" width="12.7109375" style="47" customWidth="1"/>
    <col min="15" max="15" width="7" style="47" customWidth="1"/>
    <col min="16" max="18" width="12.7109375" style="47" customWidth="1"/>
    <col min="19" max="19" width="7" style="47" customWidth="1"/>
    <col min="20" max="21" width="12.7109375" style="47" customWidth="1"/>
    <col min="22" max="16384" width="9.140625" style="47"/>
  </cols>
  <sheetData>
    <row r="1" spans="1:22" ht="15" customHeight="1" x14ac:dyDescent="0.2">
      <c r="A1" s="326" t="s">
        <v>12</v>
      </c>
      <c r="B1" s="326"/>
      <c r="C1" s="326"/>
      <c r="D1" s="191"/>
      <c r="E1" s="191"/>
      <c r="F1" s="191"/>
      <c r="G1" s="191"/>
      <c r="H1" s="191"/>
      <c r="I1" s="123"/>
      <c r="J1" s="123"/>
      <c r="K1" s="123"/>
      <c r="L1" s="123"/>
    </row>
    <row r="2" spans="1:22" ht="15" customHeight="1" x14ac:dyDescent="0.2">
      <c r="A2" s="327" t="str">
        <f>'Príloha č. 1'!A2:B2</f>
        <v>Antiinfektíva pre potreby VÚSCH, a. s.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</row>
    <row r="3" spans="1:22" ht="15" customHeight="1" x14ac:dyDescent="0.2">
      <c r="A3" s="363"/>
      <c r="B3" s="363"/>
      <c r="C3" s="191"/>
      <c r="D3" s="191"/>
      <c r="E3" s="191"/>
      <c r="F3" s="191"/>
      <c r="G3" s="191"/>
      <c r="H3" s="191"/>
      <c r="I3" s="123"/>
      <c r="J3" s="123"/>
      <c r="K3" s="123"/>
      <c r="L3" s="123"/>
    </row>
    <row r="4" spans="1:22" s="126" customFormat="1" ht="15" customHeight="1" x14ac:dyDescent="0.2">
      <c r="A4" s="328" t="str">
        <f>'Príloha č. 4 - časť 34'!A3:C3</f>
        <v>Časť č. 34 - Lieky ATC skupiny č. J01MA02 I.</v>
      </c>
      <c r="B4" s="328"/>
      <c r="C4" s="328"/>
      <c r="D4" s="328"/>
      <c r="E4" s="125"/>
    </row>
    <row r="5" spans="1:22" s="48" customFormat="1" ht="30" customHeight="1" x14ac:dyDescent="0.25">
      <c r="A5" s="364" t="s">
        <v>52</v>
      </c>
      <c r="B5" s="364"/>
      <c r="C5" s="364"/>
      <c r="D5" s="364"/>
      <c r="E5" s="364"/>
      <c r="F5" s="364"/>
      <c r="G5" s="364"/>
      <c r="H5" s="364"/>
      <c r="I5" s="364"/>
      <c r="J5" s="364"/>
      <c r="K5" s="364"/>
      <c r="L5" s="364"/>
      <c r="M5" s="364"/>
      <c r="N5" s="364"/>
      <c r="O5" s="364"/>
      <c r="P5" s="364"/>
      <c r="Q5" s="364"/>
      <c r="R5" s="364"/>
      <c r="S5" s="364"/>
      <c r="T5" s="364"/>
      <c r="U5" s="364"/>
    </row>
    <row r="6" spans="1:22" s="64" customFormat="1" ht="30" customHeight="1" x14ac:dyDescent="0.25">
      <c r="A6" s="365" t="s">
        <v>294</v>
      </c>
      <c r="B6" s="365"/>
      <c r="C6" s="365"/>
      <c r="D6" s="365"/>
      <c r="E6" s="365"/>
      <c r="F6" s="365"/>
      <c r="G6" s="365"/>
      <c r="H6" s="365"/>
      <c r="I6" s="365"/>
      <c r="J6" s="365"/>
      <c r="K6" s="365"/>
      <c r="L6" s="365"/>
    </row>
    <row r="7" spans="1:22" s="63" customFormat="1" ht="24.95" customHeight="1" x14ac:dyDescent="0.2">
      <c r="A7" s="373" t="s">
        <v>44</v>
      </c>
      <c r="B7" s="375" t="s">
        <v>362</v>
      </c>
      <c r="C7" s="375" t="s">
        <v>363</v>
      </c>
      <c r="D7" s="375" t="s">
        <v>364</v>
      </c>
      <c r="E7" s="361" t="s">
        <v>365</v>
      </c>
      <c r="F7" s="361" t="s">
        <v>53</v>
      </c>
      <c r="G7" s="371" t="s">
        <v>366</v>
      </c>
      <c r="H7" s="371" t="s">
        <v>367</v>
      </c>
      <c r="I7" s="371" t="s">
        <v>368</v>
      </c>
      <c r="J7" s="371" t="s">
        <v>369</v>
      </c>
      <c r="K7" s="371" t="s">
        <v>370</v>
      </c>
      <c r="L7" s="387" t="s">
        <v>371</v>
      </c>
      <c r="M7" s="366" t="s">
        <v>372</v>
      </c>
      <c r="N7" s="379" t="s">
        <v>421</v>
      </c>
      <c r="O7" s="380"/>
      <c r="P7" s="380"/>
      <c r="Q7" s="381"/>
      <c r="R7" s="379" t="s">
        <v>425</v>
      </c>
      <c r="S7" s="380"/>
      <c r="T7" s="380"/>
      <c r="U7" s="381"/>
    </row>
    <row r="8" spans="1:22" s="63" customFormat="1" ht="24.95" customHeight="1" x14ac:dyDescent="0.2">
      <c r="A8" s="374"/>
      <c r="B8" s="376"/>
      <c r="C8" s="376"/>
      <c r="D8" s="376"/>
      <c r="E8" s="362"/>
      <c r="F8" s="362"/>
      <c r="G8" s="372"/>
      <c r="H8" s="372"/>
      <c r="I8" s="372"/>
      <c r="J8" s="372"/>
      <c r="K8" s="372"/>
      <c r="L8" s="388"/>
      <c r="M8" s="367"/>
      <c r="N8" s="192" t="s">
        <v>46</v>
      </c>
      <c r="O8" s="193" t="s">
        <v>373</v>
      </c>
      <c r="P8" s="194" t="s">
        <v>374</v>
      </c>
      <c r="Q8" s="195" t="s">
        <v>47</v>
      </c>
      <c r="R8" s="192" t="s">
        <v>46</v>
      </c>
      <c r="S8" s="193" t="s">
        <v>373</v>
      </c>
      <c r="T8" s="194" t="s">
        <v>374</v>
      </c>
      <c r="U8" s="195" t="s">
        <v>47</v>
      </c>
    </row>
    <row r="9" spans="1:22" s="20" customFormat="1" ht="12" customHeight="1" x14ac:dyDescent="0.25">
      <c r="A9" s="196" t="s">
        <v>27</v>
      </c>
      <c r="B9" s="197" t="s">
        <v>28</v>
      </c>
      <c r="C9" s="198" t="s">
        <v>29</v>
      </c>
      <c r="D9" s="197" t="s">
        <v>30</v>
      </c>
      <c r="E9" s="199" t="s">
        <v>31</v>
      </c>
      <c r="F9" s="199" t="s">
        <v>32</v>
      </c>
      <c r="G9" s="200" t="s">
        <v>33</v>
      </c>
      <c r="H9" s="199" t="s">
        <v>34</v>
      </c>
      <c r="I9" s="149" t="s">
        <v>35</v>
      </c>
      <c r="J9" s="201" t="s">
        <v>36</v>
      </c>
      <c r="K9" s="202" t="s">
        <v>54</v>
      </c>
      <c r="L9" s="203" t="s">
        <v>55</v>
      </c>
      <c r="M9" s="204" t="s">
        <v>375</v>
      </c>
      <c r="N9" s="205" t="s">
        <v>376</v>
      </c>
      <c r="O9" s="206" t="s">
        <v>377</v>
      </c>
      <c r="P9" s="207" t="s">
        <v>378</v>
      </c>
      <c r="Q9" s="208" t="s">
        <v>379</v>
      </c>
      <c r="R9" s="209" t="s">
        <v>380</v>
      </c>
      <c r="S9" s="206" t="s">
        <v>381</v>
      </c>
      <c r="T9" s="207" t="s">
        <v>382</v>
      </c>
      <c r="U9" s="197" t="s">
        <v>383</v>
      </c>
      <c r="V9" s="210"/>
    </row>
    <row r="10" spans="1:22" s="64" customFormat="1" ht="24.95" customHeight="1" x14ac:dyDescent="0.25">
      <c r="A10" s="211" t="s">
        <v>27</v>
      </c>
      <c r="B10" s="212"/>
      <c r="C10" s="212"/>
      <c r="D10" s="212"/>
      <c r="E10" s="213"/>
      <c r="F10" s="213"/>
      <c r="G10" s="214"/>
      <c r="H10" s="214"/>
      <c r="I10" s="214"/>
      <c r="J10" s="214"/>
      <c r="K10" s="214"/>
      <c r="L10" s="215"/>
      <c r="M10" s="216"/>
      <c r="N10" s="217"/>
      <c r="O10" s="218"/>
      <c r="P10" s="219"/>
      <c r="Q10" s="220"/>
      <c r="R10" s="217"/>
      <c r="S10" s="218"/>
      <c r="T10" s="219"/>
      <c r="U10" s="220"/>
    </row>
    <row r="11" spans="1:22" s="64" customFormat="1" ht="24.95" customHeight="1" x14ac:dyDescent="0.25">
      <c r="A11" s="221" t="s">
        <v>28</v>
      </c>
      <c r="B11" s="222"/>
      <c r="C11" s="222"/>
      <c r="D11" s="222"/>
      <c r="E11" s="223"/>
      <c r="F11" s="223"/>
      <c r="G11" s="224"/>
      <c r="H11" s="224"/>
      <c r="I11" s="224"/>
      <c r="J11" s="224"/>
      <c r="K11" s="224"/>
      <c r="L11" s="225"/>
      <c r="M11" s="226"/>
      <c r="N11" s="227"/>
      <c r="O11" s="228"/>
      <c r="P11" s="229"/>
      <c r="Q11" s="230"/>
      <c r="R11" s="227"/>
      <c r="S11" s="228"/>
      <c r="T11" s="229"/>
      <c r="U11" s="230"/>
    </row>
    <row r="12" spans="1:22" s="64" customFormat="1" ht="24.95" customHeight="1" x14ac:dyDescent="0.25">
      <c r="A12" s="221" t="s">
        <v>29</v>
      </c>
      <c r="B12" s="222"/>
      <c r="C12" s="222"/>
      <c r="D12" s="222"/>
      <c r="E12" s="223"/>
      <c r="F12" s="223"/>
      <c r="G12" s="224"/>
      <c r="H12" s="224"/>
      <c r="I12" s="224"/>
      <c r="J12" s="224"/>
      <c r="K12" s="224"/>
      <c r="L12" s="225"/>
      <c r="M12" s="226"/>
      <c r="N12" s="227"/>
      <c r="O12" s="228"/>
      <c r="P12" s="229"/>
      <c r="Q12" s="230"/>
      <c r="R12" s="227"/>
      <c r="S12" s="228"/>
      <c r="T12" s="229"/>
      <c r="U12" s="230"/>
    </row>
    <row r="13" spans="1:22" s="64" customFormat="1" ht="24.95" customHeight="1" x14ac:dyDescent="0.25">
      <c r="A13" s="221" t="s">
        <v>30</v>
      </c>
      <c r="B13" s="222"/>
      <c r="C13" s="222"/>
      <c r="D13" s="222"/>
      <c r="E13" s="223"/>
      <c r="F13" s="223"/>
      <c r="G13" s="224"/>
      <c r="H13" s="224"/>
      <c r="I13" s="224"/>
      <c r="J13" s="224"/>
      <c r="K13" s="224"/>
      <c r="L13" s="225"/>
      <c r="M13" s="226"/>
      <c r="N13" s="227"/>
      <c r="O13" s="228"/>
      <c r="P13" s="229"/>
      <c r="Q13" s="230"/>
      <c r="R13" s="227"/>
      <c r="S13" s="228"/>
      <c r="T13" s="229"/>
      <c r="U13" s="230"/>
    </row>
    <row r="14" spans="1:22" s="64" customFormat="1" ht="24.95" customHeight="1" x14ac:dyDescent="0.25">
      <c r="A14" s="231" t="s">
        <v>31</v>
      </c>
      <c r="B14" s="232"/>
      <c r="C14" s="232"/>
      <c r="D14" s="232"/>
      <c r="E14" s="233"/>
      <c r="F14" s="233"/>
      <c r="G14" s="234"/>
      <c r="H14" s="234"/>
      <c r="I14" s="234"/>
      <c r="J14" s="234"/>
      <c r="K14" s="234"/>
      <c r="L14" s="235"/>
      <c r="M14" s="236"/>
      <c r="N14" s="237"/>
      <c r="O14" s="238"/>
      <c r="P14" s="239"/>
      <c r="Q14" s="240"/>
      <c r="R14" s="237"/>
      <c r="S14" s="238"/>
      <c r="T14" s="239"/>
      <c r="U14" s="240"/>
    </row>
    <row r="15" spans="1:22" ht="24.95" customHeight="1" x14ac:dyDescent="0.2">
      <c r="A15" s="133"/>
      <c r="B15" s="134"/>
      <c r="C15" s="134"/>
      <c r="D15" s="134"/>
      <c r="E15" s="134"/>
      <c r="F15" s="134"/>
      <c r="G15" s="134"/>
      <c r="H15" s="134"/>
      <c r="I15" s="135"/>
      <c r="J15" s="136"/>
      <c r="K15" s="137"/>
      <c r="L15" s="137"/>
      <c r="M15" s="63"/>
      <c r="N15" s="63"/>
      <c r="O15" s="63"/>
      <c r="P15" s="63"/>
      <c r="Q15" s="63"/>
      <c r="R15" s="63"/>
      <c r="S15" s="63"/>
      <c r="T15" s="63"/>
      <c r="U15" s="63"/>
    </row>
    <row r="16" spans="1:22" s="20" customFormat="1" ht="20.100000000000001" customHeight="1" x14ac:dyDescent="0.25">
      <c r="A16" s="315" t="s">
        <v>38</v>
      </c>
      <c r="B16" s="315"/>
      <c r="C16" s="315"/>
      <c r="D16" s="315"/>
      <c r="E16" s="315"/>
      <c r="F16" s="315"/>
      <c r="G16" s="315"/>
      <c r="H16" s="315"/>
      <c r="I16" s="315"/>
      <c r="J16" s="315"/>
      <c r="K16" s="315"/>
    </row>
    <row r="17" spans="1:21" s="64" customFormat="1" ht="30" customHeight="1" x14ac:dyDescent="0.25">
      <c r="A17" s="314" t="s">
        <v>1</v>
      </c>
      <c r="B17" s="314"/>
      <c r="C17" s="355" t="str">
        <f>IF('Príloha č. 1'!$C$6="","",'Príloha č. 1'!$C$6)</f>
        <v/>
      </c>
      <c r="D17" s="355"/>
      <c r="E17" s="355"/>
      <c r="F17" s="151"/>
      <c r="G17" s="129"/>
      <c r="H17" s="129"/>
      <c r="I17" s="129"/>
      <c r="J17" s="139"/>
      <c r="K17" s="129"/>
      <c r="L17" s="129"/>
    </row>
    <row r="18" spans="1:21" s="64" customFormat="1" ht="15" customHeight="1" x14ac:dyDescent="0.25">
      <c r="A18" s="316" t="s">
        <v>2</v>
      </c>
      <c r="B18" s="316"/>
      <c r="C18" s="356" t="str">
        <f>IF('Príloha č. 1'!$C$7="","",'Príloha č. 1'!$C$7)</f>
        <v/>
      </c>
      <c r="D18" s="356"/>
      <c r="E18" s="356"/>
      <c r="F18" s="150"/>
      <c r="G18" s="129"/>
      <c r="H18" s="129"/>
      <c r="I18" s="129"/>
      <c r="J18" s="129"/>
      <c r="K18" s="129"/>
      <c r="L18" s="129"/>
    </row>
    <row r="19" spans="1:21" s="64" customFormat="1" ht="15" customHeight="1" x14ac:dyDescent="0.25">
      <c r="A19" s="316" t="s">
        <v>3</v>
      </c>
      <c r="B19" s="316"/>
      <c r="C19" s="338" t="str">
        <f>IF('Príloha č. 1'!C8:D8="","",'Príloha č. 1'!C8:D8)</f>
        <v/>
      </c>
      <c r="D19" s="338"/>
      <c r="E19" s="338"/>
      <c r="F19" s="150"/>
      <c r="G19" s="129"/>
      <c r="H19" s="129"/>
      <c r="I19" s="129"/>
      <c r="J19" s="129"/>
      <c r="K19" s="129"/>
      <c r="L19" s="129"/>
    </row>
    <row r="20" spans="1:21" s="64" customFormat="1" ht="15" customHeight="1" x14ac:dyDescent="0.25">
      <c r="A20" s="316" t="s">
        <v>4</v>
      </c>
      <c r="B20" s="316"/>
      <c r="C20" s="338" t="str">
        <f>IF('Príloha č. 1'!C9:D9="","",'Príloha č. 1'!C9:D9)</f>
        <v/>
      </c>
      <c r="D20" s="338"/>
      <c r="E20" s="338"/>
      <c r="F20" s="150"/>
      <c r="G20" s="129"/>
      <c r="H20" s="129"/>
      <c r="I20" s="129"/>
      <c r="J20" s="129"/>
      <c r="K20" s="129"/>
      <c r="L20" s="129"/>
    </row>
    <row r="21" spans="1:21" x14ac:dyDescent="0.2">
      <c r="A21" s="123"/>
      <c r="B21" s="123"/>
      <c r="C21" s="123"/>
      <c r="D21" s="191"/>
      <c r="E21" s="191"/>
      <c r="F21" s="191"/>
      <c r="G21" s="191"/>
      <c r="H21" s="191"/>
      <c r="I21" s="123"/>
      <c r="J21" s="123"/>
      <c r="K21" s="123"/>
      <c r="L21" s="123"/>
    </row>
    <row r="22" spans="1:21" x14ac:dyDescent="0.2">
      <c r="A22" s="123"/>
      <c r="B22" s="123"/>
      <c r="C22" s="123"/>
      <c r="D22" s="191"/>
      <c r="E22" s="191"/>
      <c r="F22" s="191"/>
      <c r="G22" s="191"/>
      <c r="H22" s="191"/>
      <c r="I22" s="123"/>
      <c r="J22" s="123"/>
      <c r="K22" s="123"/>
      <c r="L22" s="123"/>
    </row>
    <row r="23" spans="1:21" ht="15" customHeight="1" x14ac:dyDescent="0.2">
      <c r="A23" s="123" t="s">
        <v>8</v>
      </c>
      <c r="B23" s="140" t="str">
        <f>IF('Príloha č. 1'!B23:B23="","",'Príloha č. 1'!B23:B23)</f>
        <v/>
      </c>
      <c r="C23" s="191"/>
      <c r="D23" s="191"/>
      <c r="E23" s="191"/>
      <c r="F23" s="123"/>
      <c r="G23" s="123"/>
      <c r="H23" s="123"/>
      <c r="I23" s="123"/>
      <c r="J23" s="123"/>
      <c r="K23" s="123"/>
      <c r="L23" s="123"/>
    </row>
    <row r="24" spans="1:21" ht="15" customHeight="1" x14ac:dyDescent="0.2">
      <c r="A24" s="123" t="s">
        <v>9</v>
      </c>
      <c r="B24" s="141" t="str">
        <f>IF('Príloha č. 1'!B24:B24="","",'Príloha č. 1'!B24:B24)</f>
        <v/>
      </c>
      <c r="C24" s="191"/>
      <c r="D24" s="191"/>
      <c r="E24" s="191"/>
      <c r="F24" s="123"/>
      <c r="G24" s="123"/>
      <c r="H24" s="123"/>
      <c r="I24" s="123"/>
      <c r="J24" s="123"/>
      <c r="K24" s="123"/>
      <c r="L24" s="123"/>
    </row>
    <row r="25" spans="1:21" ht="20.100000000000001" customHeight="1" x14ac:dyDescent="0.2">
      <c r="A25" s="133"/>
      <c r="B25" s="134"/>
      <c r="C25" s="134"/>
      <c r="D25" s="134"/>
      <c r="E25" s="134"/>
      <c r="F25" s="134"/>
      <c r="G25" s="134"/>
      <c r="H25" s="134"/>
      <c r="I25" s="135"/>
      <c r="J25" s="136"/>
      <c r="K25" s="137"/>
      <c r="L25" s="137"/>
      <c r="M25" s="63"/>
      <c r="N25" s="63"/>
      <c r="O25" s="63"/>
      <c r="P25" s="63"/>
      <c r="Q25" s="63"/>
      <c r="R25" s="63"/>
      <c r="S25" s="63"/>
      <c r="T25" s="63"/>
      <c r="U25" s="63"/>
    </row>
    <row r="26" spans="1:21" ht="20.100000000000001" customHeight="1" x14ac:dyDescent="0.2">
      <c r="A26" s="133"/>
      <c r="B26" s="134"/>
      <c r="C26" s="134"/>
      <c r="D26" s="134"/>
      <c r="E26" s="134"/>
      <c r="F26" s="134"/>
      <c r="G26" s="134"/>
      <c r="H26" s="134"/>
      <c r="I26" s="135"/>
      <c r="J26" s="136"/>
      <c r="K26" s="137"/>
      <c r="L26" s="137"/>
      <c r="M26" s="63"/>
      <c r="N26" s="63"/>
      <c r="O26" s="63"/>
      <c r="P26" s="63"/>
      <c r="Q26" s="63"/>
      <c r="R26" s="63"/>
      <c r="S26" s="63"/>
      <c r="T26" s="63"/>
      <c r="U26" s="63"/>
    </row>
    <row r="27" spans="1:21" ht="37.5" customHeight="1" x14ac:dyDescent="0.2">
      <c r="E27" s="68"/>
      <c r="F27" s="68"/>
      <c r="G27" s="68"/>
      <c r="H27" s="354" t="s">
        <v>410</v>
      </c>
      <c r="I27" s="354"/>
      <c r="J27" s="354"/>
    </row>
    <row r="28" spans="1:21" x14ac:dyDescent="0.2">
      <c r="A28" s="313" t="s">
        <v>10</v>
      </c>
      <c r="B28" s="313"/>
      <c r="C28" s="189"/>
      <c r="D28" s="68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</row>
    <row r="29" spans="1:21" ht="12" customHeight="1" x14ac:dyDescent="0.2">
      <c r="A29" s="66"/>
      <c r="B29" s="377" t="s">
        <v>11</v>
      </c>
      <c r="C29" s="378"/>
      <c r="D29" s="241"/>
      <c r="I29" s="68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</row>
  </sheetData>
  <mergeCells count="33">
    <mergeCell ref="A6:L6"/>
    <mergeCell ref="M7:M8"/>
    <mergeCell ref="N7:Q7"/>
    <mergeCell ref="R7:U7"/>
    <mergeCell ref="L7:L8"/>
    <mergeCell ref="A1:C1"/>
    <mergeCell ref="A2:L2"/>
    <mergeCell ref="A3:B3"/>
    <mergeCell ref="A4:D4"/>
    <mergeCell ref="A5:U5"/>
    <mergeCell ref="A16:K16"/>
    <mergeCell ref="A17:B17"/>
    <mergeCell ref="C17:E17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F7:F8"/>
    <mergeCell ref="H27:J27"/>
    <mergeCell ref="A28:B28"/>
    <mergeCell ref="B29:C29"/>
    <mergeCell ref="A18:B18"/>
    <mergeCell ref="C18:E18"/>
    <mergeCell ref="A19:B19"/>
    <mergeCell ref="C19:E19"/>
    <mergeCell ref="A20:B20"/>
    <mergeCell ref="C20:E20"/>
  </mergeCells>
  <conditionalFormatting sqref="J25:J26 J10:J15">
    <cfRule type="cellIs" dxfId="147" priority="3" operator="greaterThan">
      <formula>2560820</formula>
    </cfRule>
  </conditionalFormatting>
  <conditionalFormatting sqref="C17:E20">
    <cfRule type="containsBlanks" dxfId="146" priority="1">
      <formula>LEN(TRIM(C17))=0</formula>
    </cfRule>
  </conditionalFormatting>
  <conditionalFormatting sqref="B23:B24">
    <cfRule type="containsBlanks" dxfId="145" priority="2">
      <formula>LEN(TRIM(#REF!))=0</formula>
    </cfRule>
  </conditionalFormatting>
  <pageMargins left="0.59055118110236227" right="0.39370078740157483" top="0.98425196850393704" bottom="0.39370078740157483" header="0.31496062992125984" footer="0.31496062992125984"/>
  <pageSetup paperSize="9" scale="51" orientation="landscape" r:id="rId1"/>
  <headerFooter>
    <oddHeader>&amp;L&amp;"Arial,Tučné"&amp;10Príloha č. 6 SP &amp;"Arial,Normálne"
Sortiment ponúkaného tovaru</oddHeader>
  </headerFooter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K31"/>
  <sheetViews>
    <sheetView showGridLines="0" zoomScaleNormal="100" workbookViewId="0">
      <selection activeCell="G11" sqref="G11"/>
    </sheetView>
  </sheetViews>
  <sheetFormatPr defaultRowHeight="12.75" x14ac:dyDescent="0.2"/>
  <cols>
    <col min="1" max="1" width="5.28515625" style="47" customWidth="1"/>
    <col min="2" max="2" width="40.7109375" style="47" customWidth="1"/>
    <col min="3" max="3" width="17.42578125" style="47" customWidth="1"/>
    <col min="4" max="4" width="10.7109375" style="162" customWidth="1"/>
    <col min="5" max="5" width="40.7109375" style="162" customWidth="1"/>
    <col min="6" max="6" width="12.7109375" style="162" customWidth="1"/>
    <col min="7" max="7" width="15.7109375" style="162" customWidth="1"/>
    <col min="8" max="8" width="7.85546875" style="47" customWidth="1"/>
    <col min="9" max="9" width="15.7109375" style="47" customWidth="1"/>
    <col min="10" max="10" width="10.7109375" style="47" customWidth="1"/>
    <col min="11" max="11" width="15.7109375" style="47" customWidth="1"/>
    <col min="12" max="16384" width="9.140625" style="47"/>
  </cols>
  <sheetData>
    <row r="1" spans="1:11" s="123" customFormat="1" ht="15" customHeight="1" x14ac:dyDescent="0.2">
      <c r="A1" s="326" t="s">
        <v>12</v>
      </c>
      <c r="B1" s="326"/>
      <c r="C1" s="326"/>
      <c r="D1" s="326"/>
      <c r="E1" s="164"/>
      <c r="F1" s="164"/>
      <c r="G1" s="164"/>
    </row>
    <row r="2" spans="1:11" s="123" customFormat="1" ht="30" customHeight="1" x14ac:dyDescent="0.2">
      <c r="A2" s="327" t="str">
        <f>'Príloha č. 1'!A2:B2</f>
        <v>Antiinfektíva pre potreby VÚSCH, a. s.</v>
      </c>
      <c r="B2" s="327"/>
      <c r="C2" s="327"/>
      <c r="D2" s="327"/>
      <c r="E2" s="124"/>
      <c r="F2" s="124"/>
      <c r="G2" s="124"/>
      <c r="H2" s="124"/>
      <c r="I2" s="124"/>
      <c r="J2" s="124"/>
      <c r="K2" s="124"/>
    </row>
    <row r="3" spans="1:11" s="126" customFormat="1" ht="15" customHeight="1" x14ac:dyDescent="0.2">
      <c r="A3" s="389" t="s">
        <v>424</v>
      </c>
      <c r="B3" s="389"/>
      <c r="C3" s="389"/>
      <c r="D3" s="125"/>
      <c r="E3" s="125"/>
    </row>
    <row r="4" spans="1:11" s="123" customFormat="1" ht="15" customHeight="1" x14ac:dyDescent="0.2">
      <c r="A4" s="160"/>
      <c r="B4" s="160"/>
      <c r="C4" s="160"/>
      <c r="D4" s="160"/>
      <c r="E4" s="124"/>
      <c r="F4" s="124"/>
      <c r="G4" s="124"/>
      <c r="H4" s="124"/>
      <c r="I4" s="124"/>
      <c r="J4" s="124"/>
      <c r="K4" s="124"/>
    </row>
    <row r="5" spans="1:11" s="129" customFormat="1" ht="30" customHeight="1" thickBot="1" x14ac:dyDescent="0.3">
      <c r="A5" s="329" t="s">
        <v>58</v>
      </c>
      <c r="B5" s="329"/>
      <c r="C5" s="329"/>
      <c r="D5" s="329"/>
      <c r="E5" s="329"/>
      <c r="F5" s="128"/>
      <c r="G5" s="128"/>
      <c r="H5" s="128"/>
      <c r="I5" s="128"/>
      <c r="J5" s="128"/>
      <c r="K5" s="128"/>
    </row>
    <row r="6" spans="1:11" s="2" customFormat="1" ht="61.5" customHeight="1" x14ac:dyDescent="0.25">
      <c r="A6" s="330" t="s">
        <v>415</v>
      </c>
      <c r="B6" s="331"/>
      <c r="C6" s="332"/>
      <c r="D6" s="336" t="s">
        <v>87</v>
      </c>
      <c r="E6" s="337"/>
    </row>
    <row r="7" spans="1:11" s="2" customFormat="1" ht="26.1" customHeight="1" thickBot="1" x14ac:dyDescent="0.3">
      <c r="A7" s="333"/>
      <c r="B7" s="334"/>
      <c r="C7" s="335"/>
      <c r="D7" s="130" t="s">
        <v>56</v>
      </c>
      <c r="E7" s="131" t="s">
        <v>57</v>
      </c>
    </row>
    <row r="8" spans="1:11" s="132" customFormat="1" ht="24.95" customHeight="1" x14ac:dyDescent="0.25">
      <c r="A8" s="319" t="s">
        <v>292</v>
      </c>
      <c r="B8" s="320"/>
      <c r="C8" s="321"/>
      <c r="D8" s="322" t="s">
        <v>267</v>
      </c>
      <c r="E8" s="323"/>
    </row>
    <row r="9" spans="1:11" s="3" customFormat="1" ht="17.100000000000001" customHeight="1" x14ac:dyDescent="0.25">
      <c r="A9" s="109" t="s">
        <v>27</v>
      </c>
      <c r="B9" s="110" t="s">
        <v>69</v>
      </c>
      <c r="C9" s="111" t="s">
        <v>262</v>
      </c>
      <c r="D9" s="112"/>
      <c r="E9" s="113"/>
    </row>
    <row r="10" spans="1:11" s="3" customFormat="1" ht="18" customHeight="1" x14ac:dyDescent="0.25">
      <c r="A10" s="114" t="s">
        <v>28</v>
      </c>
      <c r="B10" s="115" t="s">
        <v>71</v>
      </c>
      <c r="C10" s="116" t="s">
        <v>263</v>
      </c>
      <c r="D10" s="117"/>
      <c r="E10" s="118"/>
    </row>
    <row r="11" spans="1:11" s="3" customFormat="1" ht="32.25" customHeight="1" x14ac:dyDescent="0.25">
      <c r="A11" s="114" t="s">
        <v>29</v>
      </c>
      <c r="B11" s="115" t="s">
        <v>73</v>
      </c>
      <c r="C11" s="116" t="s">
        <v>264</v>
      </c>
      <c r="D11" s="117"/>
      <c r="E11" s="118"/>
    </row>
    <row r="12" spans="1:11" s="3" customFormat="1" ht="17.100000000000001" customHeight="1" x14ac:dyDescent="0.25">
      <c r="A12" s="114" t="s">
        <v>30</v>
      </c>
      <c r="B12" s="115" t="s">
        <v>75</v>
      </c>
      <c r="C12" s="116" t="s">
        <v>132</v>
      </c>
      <c r="D12" s="117"/>
      <c r="E12" s="118"/>
    </row>
    <row r="13" spans="1:11" s="3" customFormat="1" ht="17.100000000000001" customHeight="1" x14ac:dyDescent="0.25">
      <c r="A13" s="114" t="s">
        <v>31</v>
      </c>
      <c r="B13" s="115" t="s">
        <v>76</v>
      </c>
      <c r="C13" s="116" t="s">
        <v>291</v>
      </c>
      <c r="D13" s="117"/>
      <c r="E13" s="118"/>
    </row>
    <row r="14" spans="1:11" s="3" customFormat="1" ht="17.100000000000001" customHeight="1" x14ac:dyDescent="0.25">
      <c r="A14" s="114" t="s">
        <v>32</v>
      </c>
      <c r="B14" s="115" t="s">
        <v>78</v>
      </c>
      <c r="C14" s="116" t="s">
        <v>201</v>
      </c>
      <c r="D14" s="117"/>
      <c r="E14" s="118"/>
    </row>
    <row r="15" spans="1:11" s="3" customFormat="1" ht="22.5" customHeight="1" x14ac:dyDescent="0.25">
      <c r="A15" s="114" t="s">
        <v>33</v>
      </c>
      <c r="B15" s="115" t="s">
        <v>80</v>
      </c>
      <c r="C15" s="116" t="s">
        <v>266</v>
      </c>
      <c r="D15" s="117"/>
      <c r="E15" s="118"/>
    </row>
    <row r="16" spans="1:11" s="3" customFormat="1" ht="24" x14ac:dyDescent="0.25">
      <c r="A16" s="114" t="s">
        <v>34</v>
      </c>
      <c r="B16" s="115" t="s">
        <v>83</v>
      </c>
      <c r="C16" s="116" t="s">
        <v>111</v>
      </c>
      <c r="D16" s="117"/>
      <c r="E16" s="118"/>
    </row>
    <row r="17" spans="1:11" s="3" customFormat="1" ht="45" customHeight="1" thickBot="1" x14ac:dyDescent="0.3">
      <c r="A17" s="119" t="s">
        <v>35</v>
      </c>
      <c r="B17" s="324" t="s">
        <v>85</v>
      </c>
      <c r="C17" s="325"/>
      <c r="D17" s="120"/>
      <c r="E17" s="121"/>
    </row>
    <row r="18" spans="1:11" s="138" customFormat="1" ht="24.95" customHeight="1" x14ac:dyDescent="0.2">
      <c r="A18" s="133"/>
      <c r="B18" s="134"/>
      <c r="C18" s="134"/>
      <c r="D18" s="134"/>
      <c r="E18" s="134"/>
      <c r="F18" s="134"/>
      <c r="G18" s="134"/>
      <c r="H18" s="135"/>
      <c r="I18" s="136"/>
      <c r="J18" s="137"/>
      <c r="K18" s="137"/>
    </row>
    <row r="19" spans="1:11" s="20" customFormat="1" ht="20.100000000000001" customHeight="1" x14ac:dyDescent="0.25">
      <c r="A19" s="315" t="s">
        <v>38</v>
      </c>
      <c r="B19" s="315"/>
      <c r="C19" s="315"/>
      <c r="D19" s="315"/>
      <c r="E19" s="90"/>
      <c r="F19" s="90"/>
      <c r="G19" s="90"/>
      <c r="H19" s="90"/>
      <c r="I19" s="90"/>
      <c r="J19" s="90"/>
    </row>
    <row r="20" spans="1:11" s="129" customFormat="1" ht="30" customHeight="1" x14ac:dyDescent="0.25">
      <c r="A20" s="314" t="s">
        <v>1</v>
      </c>
      <c r="B20" s="314"/>
      <c r="C20" s="318" t="str">
        <f>IF('Príloha č. 1'!$C$6="","",'Príloha č. 1'!$C$6)</f>
        <v/>
      </c>
      <c r="D20" s="318"/>
      <c r="E20" s="318"/>
      <c r="I20" s="139"/>
    </row>
    <row r="21" spans="1:11" s="129" customFormat="1" ht="15" customHeight="1" x14ac:dyDescent="0.2">
      <c r="A21" s="316" t="s">
        <v>2</v>
      </c>
      <c r="B21" s="316"/>
      <c r="C21" s="317" t="str">
        <f>IF('Príloha č. 1'!$C$7="","",'Príloha č. 1'!$C$7)</f>
        <v/>
      </c>
      <c r="D21" s="317"/>
      <c r="E21" s="317"/>
    </row>
    <row r="22" spans="1:11" s="129" customFormat="1" ht="15" customHeight="1" x14ac:dyDescent="0.2">
      <c r="A22" s="316" t="s">
        <v>3</v>
      </c>
      <c r="B22" s="316"/>
      <c r="C22" s="317" t="str">
        <f>IF('Príloha č. 1'!C8:D8="","",'Príloha č. 1'!C8:D8)</f>
        <v/>
      </c>
      <c r="D22" s="317"/>
      <c r="E22" s="317"/>
    </row>
    <row r="23" spans="1:11" s="129" customFormat="1" ht="15" customHeight="1" x14ac:dyDescent="0.2">
      <c r="A23" s="316" t="s">
        <v>4</v>
      </c>
      <c r="B23" s="316"/>
      <c r="C23" s="317" t="str">
        <f>IF('Príloha č. 1'!C9:D9="","",'Príloha č. 1'!C9:D9)</f>
        <v/>
      </c>
      <c r="D23" s="317"/>
      <c r="E23" s="317"/>
    </row>
    <row r="24" spans="1:11" s="123" customFormat="1" ht="12" x14ac:dyDescent="0.2">
      <c r="D24" s="164"/>
      <c r="E24" s="164"/>
      <c r="F24" s="164"/>
      <c r="G24" s="164"/>
    </row>
    <row r="25" spans="1:11" s="123" customFormat="1" ht="12" x14ac:dyDescent="0.2">
      <c r="D25" s="164"/>
      <c r="E25" s="164"/>
      <c r="F25" s="164"/>
      <c r="G25" s="164"/>
    </row>
    <row r="26" spans="1:11" s="123" customFormat="1" ht="15" customHeight="1" x14ac:dyDescent="0.2">
      <c r="A26" s="123" t="s">
        <v>8</v>
      </c>
      <c r="B26" s="140" t="str">
        <f>IF('Príloha č. 1'!B23:B23="","",'Príloha č. 1'!B23:B23)</f>
        <v/>
      </c>
      <c r="C26" s="164"/>
      <c r="D26" s="164"/>
    </row>
    <row r="27" spans="1:11" s="123" customFormat="1" ht="15" customHeight="1" x14ac:dyDescent="0.2">
      <c r="A27" s="123" t="s">
        <v>9</v>
      </c>
      <c r="B27" s="141" t="str">
        <f>IF('Príloha č. 1'!B24:B24="","",'Príloha č. 1'!B24:B24)</f>
        <v/>
      </c>
      <c r="C27" s="164"/>
      <c r="D27" s="164"/>
    </row>
    <row r="28" spans="1:11" s="123" customFormat="1" ht="39.950000000000003" customHeight="1" x14ac:dyDescent="0.2">
      <c r="D28" s="142"/>
      <c r="E28" s="164"/>
      <c r="F28" s="164"/>
      <c r="G28" s="164"/>
    </row>
    <row r="29" spans="1:11" ht="45" customHeight="1" x14ac:dyDescent="0.2">
      <c r="D29" s="47"/>
      <c r="E29" s="163" t="s">
        <v>412</v>
      </c>
      <c r="F29" s="68"/>
      <c r="G29" s="68"/>
    </row>
    <row r="30" spans="1:11" s="65" customFormat="1" x14ac:dyDescent="0.2">
      <c r="A30" s="313" t="s">
        <v>10</v>
      </c>
      <c r="B30" s="313"/>
      <c r="C30" s="161"/>
      <c r="D30" s="68"/>
      <c r="E30" s="162"/>
      <c r="F30" s="162"/>
      <c r="G30" s="162"/>
    </row>
    <row r="31" spans="1:11" s="70" customFormat="1" ht="12" customHeight="1" x14ac:dyDescent="0.2">
      <c r="A31" s="66"/>
      <c r="B31" s="67" t="s">
        <v>11</v>
      </c>
      <c r="C31" s="67"/>
      <c r="D31" s="54"/>
      <c r="E31" s="162"/>
      <c r="F31" s="162"/>
      <c r="G31" s="162"/>
      <c r="H31" s="68"/>
    </row>
  </sheetData>
  <mergeCells count="19">
    <mergeCell ref="A30:B30"/>
    <mergeCell ref="A21:B21"/>
    <mergeCell ref="C21:E21"/>
    <mergeCell ref="A22:B22"/>
    <mergeCell ref="C22:E22"/>
    <mergeCell ref="A23:B23"/>
    <mergeCell ref="C23:E23"/>
    <mergeCell ref="A8:C8"/>
    <mergeCell ref="D8:E8"/>
    <mergeCell ref="B17:C17"/>
    <mergeCell ref="A19:D19"/>
    <mergeCell ref="A20:B20"/>
    <mergeCell ref="C20:E20"/>
    <mergeCell ref="A1:D1"/>
    <mergeCell ref="A2:D2"/>
    <mergeCell ref="A3:C3"/>
    <mergeCell ref="A5:E5"/>
    <mergeCell ref="A6:C7"/>
    <mergeCell ref="D6:E6"/>
  </mergeCells>
  <conditionalFormatting sqref="B26:B27">
    <cfRule type="containsBlanks" dxfId="144" priority="4">
      <formula>LEN(TRIM(B26))=0</formula>
    </cfRule>
  </conditionalFormatting>
  <conditionalFormatting sqref="I18">
    <cfRule type="cellIs" dxfId="143" priority="3" operator="greaterThan">
      <formula>2560820</formula>
    </cfRule>
  </conditionalFormatting>
  <conditionalFormatting sqref="C21:E23">
    <cfRule type="containsBlanks" dxfId="142" priority="2">
      <formula>LEN(TRIM(C21))=0</formula>
    </cfRule>
  </conditionalFormatting>
  <conditionalFormatting sqref="C20:E20">
    <cfRule type="containsBlanks" dxfId="141" priority="1">
      <formula>LEN(TRIM(C20))=0</formula>
    </cfRule>
  </conditionalFormatting>
  <pageMargins left="0.78740157480314965" right="0.39370078740157483" top="0.98425196850393704" bottom="0.39370078740157483" header="0.31496062992125984" footer="0.31496062992125984"/>
  <pageSetup paperSize="9" scale="78" orientation="portrait" r:id="rId1"/>
  <headerFooter>
    <oddHeader>&amp;L&amp;"Arial,Tučné"&amp;10Príloha č. 4 SP &amp;"Arial,Normálne"
Špecifikácia predmetu zákazky</oddHeader>
  </headerFooter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26"/>
  <sheetViews>
    <sheetView showGridLines="0" zoomScaleNormal="100" workbookViewId="0">
      <selection activeCell="E7" sqref="E7:I7"/>
    </sheetView>
  </sheetViews>
  <sheetFormatPr defaultRowHeight="12.75" x14ac:dyDescent="0.2"/>
  <cols>
    <col min="1" max="1" width="5.28515625" style="47" customWidth="1"/>
    <col min="2" max="2" width="36.42578125" style="47" customWidth="1"/>
    <col min="3" max="3" width="8.85546875" style="47" customWidth="1"/>
    <col min="4" max="4" width="12.7109375" style="47" customWidth="1"/>
    <col min="5" max="5" width="15.7109375" style="47" customWidth="1"/>
    <col min="6" max="6" width="10.7109375" style="47" customWidth="1"/>
    <col min="7" max="9" width="15.7109375" style="47" customWidth="1"/>
    <col min="10" max="16384" width="9.140625" style="47"/>
  </cols>
  <sheetData>
    <row r="1" spans="1:21" x14ac:dyDescent="0.2">
      <c r="A1" s="357" t="s">
        <v>12</v>
      </c>
      <c r="B1" s="357"/>
    </row>
    <row r="2" spans="1:21" ht="30" customHeight="1" x14ac:dyDescent="0.2">
      <c r="A2" s="358" t="str">
        <f>'Príloha č. 1'!A2:B2</f>
        <v>Antiinfektíva pre potreby VÚSCH, a. s.</v>
      </c>
      <c r="B2" s="358"/>
      <c r="C2" s="358"/>
      <c r="D2" s="358"/>
      <c r="E2" s="358"/>
      <c r="F2" s="358"/>
      <c r="G2" s="358"/>
      <c r="H2" s="358"/>
      <c r="I2" s="358"/>
    </row>
    <row r="3" spans="1:21" s="126" customFormat="1" ht="15" customHeight="1" x14ac:dyDescent="0.2">
      <c r="A3" s="382" t="s">
        <v>424</v>
      </c>
      <c r="B3" s="382"/>
      <c r="C3" s="382"/>
      <c r="D3" s="125"/>
      <c r="E3" s="125"/>
    </row>
    <row r="4" spans="1:21" ht="15" customHeight="1" x14ac:dyDescent="0.2">
      <c r="A4" s="359"/>
      <c r="B4" s="359"/>
    </row>
    <row r="5" spans="1:21" s="48" customFormat="1" ht="39.950000000000003" customHeight="1" x14ac:dyDescent="0.25">
      <c r="A5" s="360" t="s">
        <v>51</v>
      </c>
      <c r="B5" s="360"/>
      <c r="C5" s="360"/>
      <c r="D5" s="360"/>
      <c r="E5" s="360"/>
      <c r="F5" s="360"/>
      <c r="G5" s="360"/>
      <c r="H5" s="360"/>
      <c r="I5" s="360"/>
    </row>
    <row r="6" spans="1:21" s="24" customFormat="1" ht="15" customHeight="1" thickBot="1" x14ac:dyDescent="0.25">
      <c r="K6" s="49"/>
      <c r="L6" s="49"/>
      <c r="O6" s="49"/>
      <c r="P6" s="49"/>
      <c r="U6" s="49"/>
    </row>
    <row r="7" spans="1:21" s="50" customFormat="1" ht="30" customHeight="1" x14ac:dyDescent="0.25">
      <c r="A7" s="343" t="s">
        <v>44</v>
      </c>
      <c r="B7" s="345" t="s">
        <v>39</v>
      </c>
      <c r="C7" s="347" t="s">
        <v>45</v>
      </c>
      <c r="D7" s="349" t="s">
        <v>403</v>
      </c>
      <c r="E7" s="340" t="s">
        <v>423</v>
      </c>
      <c r="F7" s="341"/>
      <c r="G7" s="341"/>
      <c r="H7" s="351" t="s">
        <v>422</v>
      </c>
      <c r="I7" s="352"/>
    </row>
    <row r="8" spans="1:21" s="50" customFormat="1" ht="30" customHeight="1" x14ac:dyDescent="0.25">
      <c r="A8" s="344"/>
      <c r="B8" s="346"/>
      <c r="C8" s="348"/>
      <c r="D8" s="350"/>
      <c r="E8" s="51" t="s">
        <v>46</v>
      </c>
      <c r="F8" s="52" t="s">
        <v>405</v>
      </c>
      <c r="G8" s="79" t="s">
        <v>47</v>
      </c>
      <c r="H8" s="82" t="s">
        <v>46</v>
      </c>
      <c r="I8" s="71" t="s">
        <v>47</v>
      </c>
    </row>
    <row r="9" spans="1:21" s="54" customFormat="1" ht="12" customHeight="1" x14ac:dyDescent="0.25">
      <c r="A9" s="146" t="s">
        <v>27</v>
      </c>
      <c r="B9" s="147" t="s">
        <v>28</v>
      </c>
      <c r="C9" s="53" t="s">
        <v>29</v>
      </c>
      <c r="D9" s="148" t="s">
        <v>30</v>
      </c>
      <c r="E9" s="76" t="s">
        <v>31</v>
      </c>
      <c r="F9" s="77" t="s">
        <v>32</v>
      </c>
      <c r="G9" s="80" t="s">
        <v>33</v>
      </c>
      <c r="H9" s="83" t="s">
        <v>34</v>
      </c>
      <c r="I9" s="78" t="s">
        <v>35</v>
      </c>
    </row>
    <row r="10" spans="1:21" s="55" customFormat="1" ht="24.95" customHeight="1" thickBot="1" x14ac:dyDescent="0.3">
      <c r="A10" s="143" t="s">
        <v>27</v>
      </c>
      <c r="B10" s="165" t="s">
        <v>162</v>
      </c>
      <c r="C10" s="158" t="s">
        <v>132</v>
      </c>
      <c r="D10" s="263">
        <v>28000</v>
      </c>
      <c r="E10" s="72"/>
      <c r="F10" s="85"/>
      <c r="G10" s="81">
        <f>E10*1.1</f>
        <v>0</v>
      </c>
      <c r="H10" s="84">
        <f>D10*E10</f>
        <v>0</v>
      </c>
      <c r="I10" s="73">
        <f>H10*1.1</f>
        <v>0</v>
      </c>
    </row>
    <row r="11" spans="1:21" s="75" customFormat="1" ht="24.95" customHeight="1" thickBot="1" x14ac:dyDescent="0.3">
      <c r="A11" s="339" t="s">
        <v>48</v>
      </c>
      <c r="B11" s="339"/>
      <c r="C11" s="339"/>
      <c r="D11" s="339"/>
      <c r="E11" s="339"/>
      <c r="F11" s="339"/>
      <c r="G11" s="339"/>
      <c r="H11" s="339"/>
      <c r="I11" s="74">
        <f>SUM(I10:I10)</f>
        <v>0</v>
      </c>
    </row>
    <row r="12" spans="1:21" s="63" customFormat="1" ht="24.95" customHeight="1" x14ac:dyDescent="0.2">
      <c r="A12" s="56"/>
      <c r="B12" s="57"/>
      <c r="C12" s="58"/>
      <c r="D12" s="59"/>
      <c r="E12" s="60"/>
      <c r="F12" s="61"/>
      <c r="G12" s="61"/>
      <c r="H12" s="60"/>
      <c r="I12" s="62"/>
    </row>
    <row r="13" spans="1:21" s="20" customFormat="1" ht="20.100000000000001" customHeight="1" x14ac:dyDescent="0.25">
      <c r="A13" s="315" t="s">
        <v>38</v>
      </c>
      <c r="B13" s="315"/>
      <c r="C13" s="315"/>
      <c r="D13" s="315"/>
      <c r="E13" s="315"/>
      <c r="F13" s="315"/>
    </row>
    <row r="14" spans="1:21" s="64" customFormat="1" ht="30" customHeight="1" x14ac:dyDescent="0.25">
      <c r="A14" s="353" t="s">
        <v>1</v>
      </c>
      <c r="B14" s="353"/>
      <c r="C14" s="355" t="str">
        <f>IF('Príloha č. 1'!$C$6="","",'Príloha č. 1'!$C$6)</f>
        <v/>
      </c>
      <c r="D14" s="355"/>
      <c r="E14" s="355"/>
      <c r="F14" s="355"/>
    </row>
    <row r="15" spans="1:21" s="64" customFormat="1" ht="15" customHeight="1" x14ac:dyDescent="0.25">
      <c r="A15" s="342" t="s">
        <v>2</v>
      </c>
      <c r="B15" s="342"/>
      <c r="C15" s="356" t="str">
        <f>IF('Príloha č. 1'!$C$7="","",'Príloha č. 1'!$C$7)</f>
        <v/>
      </c>
      <c r="D15" s="356"/>
      <c r="E15" s="356"/>
      <c r="F15" s="356"/>
    </row>
    <row r="16" spans="1:21" s="64" customFormat="1" ht="15" customHeight="1" x14ac:dyDescent="0.25">
      <c r="A16" s="342" t="s">
        <v>3</v>
      </c>
      <c r="B16" s="342"/>
      <c r="C16" s="338" t="str">
        <f>IF('Príloha č. 1'!C8:D8="","",'Príloha č. 1'!C8:D8)</f>
        <v/>
      </c>
      <c r="D16" s="338"/>
      <c r="E16" s="338"/>
      <c r="F16" s="338"/>
    </row>
    <row r="17" spans="1:9" s="64" customFormat="1" ht="15" customHeight="1" x14ac:dyDescent="0.25">
      <c r="A17" s="342" t="s">
        <v>4</v>
      </c>
      <c r="B17" s="342"/>
      <c r="C17" s="338" t="str">
        <f>IF('Príloha č. 1'!C9:D9="","",'Príloha č. 1'!C9:D9)</f>
        <v/>
      </c>
      <c r="D17" s="338"/>
      <c r="E17" s="338"/>
      <c r="F17" s="338"/>
    </row>
    <row r="20" spans="1:9" ht="15" customHeight="1" x14ac:dyDescent="0.2">
      <c r="A20" s="47" t="s">
        <v>8</v>
      </c>
      <c r="B20" s="159" t="str">
        <f>IF('Príloha č. 1'!B23:B23="","",'Príloha č. 1'!B23:B23)</f>
        <v/>
      </c>
    </row>
    <row r="21" spans="1:9" ht="15" customHeight="1" x14ac:dyDescent="0.2">
      <c r="A21" s="47" t="s">
        <v>9</v>
      </c>
      <c r="B21" s="35" t="str">
        <f>IF('Príloha č. 1'!B24:B24="","",'Príloha č. 1'!B24:B24)</f>
        <v/>
      </c>
    </row>
    <row r="22" spans="1:9" ht="39.950000000000003" customHeight="1" x14ac:dyDescent="0.2">
      <c r="I22" s="87"/>
    </row>
    <row r="23" spans="1:9" ht="45" customHeight="1" x14ac:dyDescent="0.2">
      <c r="H23" s="354" t="s">
        <v>410</v>
      </c>
      <c r="I23" s="354"/>
    </row>
    <row r="25" spans="1:9" s="65" customFormat="1" ht="11.25" x14ac:dyDescent="0.2">
      <c r="A25" s="313" t="s">
        <v>10</v>
      </c>
      <c r="B25" s="313"/>
    </row>
    <row r="26" spans="1:9" s="70" customFormat="1" ht="12" customHeight="1" x14ac:dyDescent="0.2">
      <c r="A26" s="66"/>
      <c r="B26" s="67" t="s">
        <v>11</v>
      </c>
      <c r="C26" s="68"/>
      <c r="D26" s="69"/>
    </row>
  </sheetData>
  <mergeCells count="23">
    <mergeCell ref="H23:I23"/>
    <mergeCell ref="A25:B25"/>
    <mergeCell ref="H7:I7"/>
    <mergeCell ref="A11:H11"/>
    <mergeCell ref="A13:F13"/>
    <mergeCell ref="A14:B14"/>
    <mergeCell ref="C14:F14"/>
    <mergeCell ref="A15:B15"/>
    <mergeCell ref="C15:F15"/>
    <mergeCell ref="A7:A8"/>
    <mergeCell ref="B7:B8"/>
    <mergeCell ref="C7:C8"/>
    <mergeCell ref="D7:D8"/>
    <mergeCell ref="E7:G7"/>
    <mergeCell ref="A16:B16"/>
    <mergeCell ref="C16:F16"/>
    <mergeCell ref="A17:B17"/>
    <mergeCell ref="A1:B1"/>
    <mergeCell ref="A2:I2"/>
    <mergeCell ref="A3:C3"/>
    <mergeCell ref="A4:B4"/>
    <mergeCell ref="A5:I5"/>
    <mergeCell ref="C17:F17"/>
  </mergeCells>
  <conditionalFormatting sqref="H12">
    <cfRule type="cellIs" dxfId="140" priority="4" operator="greaterThan">
      <formula>2560820</formula>
    </cfRule>
  </conditionalFormatting>
  <conditionalFormatting sqref="B20:B21">
    <cfRule type="containsBlanks" dxfId="139" priority="3">
      <formula>LEN(TRIM(B20))=0</formula>
    </cfRule>
  </conditionalFormatting>
  <conditionalFormatting sqref="E12">
    <cfRule type="cellIs" dxfId="138" priority="2" operator="greaterThan">
      <formula>2560820</formula>
    </cfRule>
  </conditionalFormatting>
  <conditionalFormatting sqref="C14:F17">
    <cfRule type="containsBlanks" dxfId="137" priority="1">
      <formula>LEN(TRIM(C14))=0</formula>
    </cfRule>
  </conditionalFormatting>
  <pageMargins left="0.98425196850393704" right="0.39370078740157483" top="0.98425196850393704" bottom="0.39370078740157483" header="0.31496062992125984" footer="0.31496062992125984"/>
  <pageSetup paperSize="9" scale="93" orientation="landscape" r:id="rId1"/>
  <headerFooter>
    <oddHeader>&amp;L&amp;"Arial,Tučné"&amp;10Príloha č. 5 SP &amp;"Arial,Normálne"
Kalkulácia ceny a návrh na plnenie kritéria na vyhodnotenie ponúk</oddHeader>
  </headerFooter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V29"/>
  <sheetViews>
    <sheetView showGridLines="0" zoomScale="90" zoomScaleNormal="90" workbookViewId="0">
      <selection activeCell="H20" sqref="H20"/>
    </sheetView>
  </sheetViews>
  <sheetFormatPr defaultRowHeight="12.75" x14ac:dyDescent="0.2"/>
  <cols>
    <col min="1" max="1" width="5.5703125" style="47" customWidth="1"/>
    <col min="2" max="2" width="13.7109375" style="47" customWidth="1"/>
    <col min="3" max="3" width="10.7109375" style="47" customWidth="1"/>
    <col min="4" max="4" width="10.7109375" style="190" customWidth="1"/>
    <col min="5" max="6" width="25.7109375" style="190" customWidth="1"/>
    <col min="7" max="8" width="15.7109375" style="190" customWidth="1"/>
    <col min="9" max="9" width="12.7109375" style="47" customWidth="1"/>
    <col min="10" max="10" width="11.140625" style="47" customWidth="1"/>
    <col min="11" max="13" width="8.7109375" style="47" customWidth="1"/>
    <col min="14" max="14" width="12.7109375" style="47" customWidth="1"/>
    <col min="15" max="15" width="7" style="47" customWidth="1"/>
    <col min="16" max="18" width="12.7109375" style="47" customWidth="1"/>
    <col min="19" max="19" width="7" style="47" customWidth="1"/>
    <col min="20" max="21" width="12.7109375" style="47" customWidth="1"/>
    <col min="22" max="16384" width="9.140625" style="47"/>
  </cols>
  <sheetData>
    <row r="1" spans="1:22" ht="15" customHeight="1" x14ac:dyDescent="0.2">
      <c r="A1" s="326" t="s">
        <v>12</v>
      </c>
      <c r="B1" s="326"/>
      <c r="C1" s="326"/>
      <c r="D1" s="191"/>
      <c r="E1" s="191"/>
      <c r="F1" s="191"/>
      <c r="G1" s="191"/>
      <c r="H1" s="191"/>
      <c r="I1" s="123"/>
      <c r="J1" s="123"/>
      <c r="K1" s="123"/>
      <c r="L1" s="123"/>
    </row>
    <row r="2" spans="1:22" ht="15" customHeight="1" x14ac:dyDescent="0.2">
      <c r="A2" s="327" t="str">
        <f>'Príloha č. 1'!A2:B2</f>
        <v>Antiinfektíva pre potreby VÚSCH, a. s.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</row>
    <row r="3" spans="1:22" ht="15" customHeight="1" x14ac:dyDescent="0.2">
      <c r="A3" s="363"/>
      <c r="B3" s="363"/>
      <c r="C3" s="191"/>
      <c r="D3" s="191"/>
      <c r="E3" s="191"/>
      <c r="F3" s="191"/>
      <c r="G3" s="191"/>
      <c r="H3" s="191"/>
      <c r="I3" s="123"/>
      <c r="J3" s="123"/>
      <c r="K3" s="123"/>
      <c r="L3" s="123"/>
    </row>
    <row r="4" spans="1:22" s="126" customFormat="1" ht="15" customHeight="1" x14ac:dyDescent="0.2">
      <c r="A4" s="389" t="str">
        <f>'Príloha č. 4 - časť 35'!A3:C3</f>
        <v>Časť č. 35 - Lieky ATC skupiny č. J01MA02 II.</v>
      </c>
      <c r="B4" s="389"/>
      <c r="C4" s="389"/>
      <c r="D4" s="389"/>
      <c r="E4" s="125"/>
    </row>
    <row r="5" spans="1:22" s="48" customFormat="1" ht="30" customHeight="1" x14ac:dyDescent="0.25">
      <c r="A5" s="364" t="s">
        <v>52</v>
      </c>
      <c r="B5" s="364"/>
      <c r="C5" s="364"/>
      <c r="D5" s="364"/>
      <c r="E5" s="364"/>
      <c r="F5" s="364"/>
      <c r="G5" s="364"/>
      <c r="H5" s="364"/>
      <c r="I5" s="364"/>
      <c r="J5" s="364"/>
      <c r="K5" s="364"/>
      <c r="L5" s="364"/>
      <c r="M5" s="364"/>
      <c r="N5" s="364"/>
      <c r="O5" s="364"/>
      <c r="P5" s="364"/>
      <c r="Q5" s="364"/>
      <c r="R5" s="364"/>
      <c r="S5" s="364"/>
      <c r="T5" s="364"/>
      <c r="U5" s="364"/>
    </row>
    <row r="6" spans="1:22" s="64" customFormat="1" ht="30" customHeight="1" x14ac:dyDescent="0.25">
      <c r="A6" s="365" t="s">
        <v>292</v>
      </c>
      <c r="B6" s="365"/>
      <c r="C6" s="365"/>
      <c r="D6" s="365"/>
      <c r="E6" s="365"/>
      <c r="F6" s="365"/>
      <c r="G6" s="365"/>
      <c r="H6" s="365"/>
      <c r="I6" s="365"/>
      <c r="J6" s="365"/>
      <c r="K6" s="365"/>
      <c r="L6" s="365"/>
    </row>
    <row r="7" spans="1:22" s="63" customFormat="1" ht="24.95" customHeight="1" x14ac:dyDescent="0.2">
      <c r="A7" s="373" t="s">
        <v>44</v>
      </c>
      <c r="B7" s="375" t="s">
        <v>362</v>
      </c>
      <c r="C7" s="375" t="s">
        <v>363</v>
      </c>
      <c r="D7" s="375" t="s">
        <v>364</v>
      </c>
      <c r="E7" s="361" t="s">
        <v>365</v>
      </c>
      <c r="F7" s="361" t="s">
        <v>53</v>
      </c>
      <c r="G7" s="371" t="s">
        <v>366</v>
      </c>
      <c r="H7" s="371" t="s">
        <v>367</v>
      </c>
      <c r="I7" s="371" t="s">
        <v>368</v>
      </c>
      <c r="J7" s="371" t="s">
        <v>369</v>
      </c>
      <c r="K7" s="371" t="s">
        <v>370</v>
      </c>
      <c r="L7" s="387" t="s">
        <v>371</v>
      </c>
      <c r="M7" s="366" t="s">
        <v>372</v>
      </c>
      <c r="N7" s="379" t="s">
        <v>421</v>
      </c>
      <c r="O7" s="380"/>
      <c r="P7" s="380"/>
      <c r="Q7" s="381"/>
      <c r="R7" s="379" t="s">
        <v>425</v>
      </c>
      <c r="S7" s="380"/>
      <c r="T7" s="380"/>
      <c r="U7" s="381"/>
    </row>
    <row r="8" spans="1:22" s="63" customFormat="1" ht="24.95" customHeight="1" x14ac:dyDescent="0.2">
      <c r="A8" s="374"/>
      <c r="B8" s="376"/>
      <c r="C8" s="376"/>
      <c r="D8" s="376"/>
      <c r="E8" s="362"/>
      <c r="F8" s="362"/>
      <c r="G8" s="372"/>
      <c r="H8" s="372"/>
      <c r="I8" s="372"/>
      <c r="J8" s="372"/>
      <c r="K8" s="372"/>
      <c r="L8" s="388"/>
      <c r="M8" s="367"/>
      <c r="N8" s="192" t="s">
        <v>46</v>
      </c>
      <c r="O8" s="193" t="s">
        <v>373</v>
      </c>
      <c r="P8" s="194" t="s">
        <v>374</v>
      </c>
      <c r="Q8" s="195" t="s">
        <v>47</v>
      </c>
      <c r="R8" s="192" t="s">
        <v>46</v>
      </c>
      <c r="S8" s="193" t="s">
        <v>373</v>
      </c>
      <c r="T8" s="194" t="s">
        <v>374</v>
      </c>
      <c r="U8" s="195" t="s">
        <v>47</v>
      </c>
    </row>
    <row r="9" spans="1:22" s="20" customFormat="1" ht="12" customHeight="1" x14ac:dyDescent="0.25">
      <c r="A9" s="196" t="s">
        <v>27</v>
      </c>
      <c r="B9" s="197" t="s">
        <v>28</v>
      </c>
      <c r="C9" s="198" t="s">
        <v>29</v>
      </c>
      <c r="D9" s="197" t="s">
        <v>30</v>
      </c>
      <c r="E9" s="199" t="s">
        <v>31</v>
      </c>
      <c r="F9" s="199" t="s">
        <v>32</v>
      </c>
      <c r="G9" s="200" t="s">
        <v>33</v>
      </c>
      <c r="H9" s="199" t="s">
        <v>34</v>
      </c>
      <c r="I9" s="149" t="s">
        <v>35</v>
      </c>
      <c r="J9" s="201" t="s">
        <v>36</v>
      </c>
      <c r="K9" s="202" t="s">
        <v>54</v>
      </c>
      <c r="L9" s="203" t="s">
        <v>55</v>
      </c>
      <c r="M9" s="204" t="s">
        <v>375</v>
      </c>
      <c r="N9" s="205" t="s">
        <v>376</v>
      </c>
      <c r="O9" s="206" t="s">
        <v>377</v>
      </c>
      <c r="P9" s="207" t="s">
        <v>378</v>
      </c>
      <c r="Q9" s="208" t="s">
        <v>379</v>
      </c>
      <c r="R9" s="209" t="s">
        <v>380</v>
      </c>
      <c r="S9" s="206" t="s">
        <v>381</v>
      </c>
      <c r="T9" s="207" t="s">
        <v>382</v>
      </c>
      <c r="U9" s="197" t="s">
        <v>383</v>
      </c>
      <c r="V9" s="210"/>
    </row>
    <row r="10" spans="1:22" s="64" customFormat="1" ht="24.95" customHeight="1" x14ac:dyDescent="0.25">
      <c r="A10" s="211" t="s">
        <v>27</v>
      </c>
      <c r="B10" s="212"/>
      <c r="C10" s="212"/>
      <c r="D10" s="212"/>
      <c r="E10" s="213"/>
      <c r="F10" s="213"/>
      <c r="G10" s="214"/>
      <c r="H10" s="214"/>
      <c r="I10" s="214"/>
      <c r="J10" s="214"/>
      <c r="K10" s="214"/>
      <c r="L10" s="215"/>
      <c r="M10" s="216"/>
      <c r="N10" s="217"/>
      <c r="O10" s="218"/>
      <c r="P10" s="219"/>
      <c r="Q10" s="220"/>
      <c r="R10" s="217"/>
      <c r="S10" s="218"/>
      <c r="T10" s="219"/>
      <c r="U10" s="220"/>
    </row>
    <row r="11" spans="1:22" s="64" customFormat="1" ht="24.95" customHeight="1" x14ac:dyDescent="0.25">
      <c r="A11" s="221" t="s">
        <v>28</v>
      </c>
      <c r="B11" s="222"/>
      <c r="C11" s="222"/>
      <c r="D11" s="222"/>
      <c r="E11" s="223"/>
      <c r="F11" s="223"/>
      <c r="G11" s="224"/>
      <c r="H11" s="224"/>
      <c r="I11" s="224"/>
      <c r="J11" s="224"/>
      <c r="K11" s="224"/>
      <c r="L11" s="225"/>
      <c r="M11" s="226"/>
      <c r="N11" s="227"/>
      <c r="O11" s="228"/>
      <c r="P11" s="229"/>
      <c r="Q11" s="230"/>
      <c r="R11" s="227"/>
      <c r="S11" s="228"/>
      <c r="T11" s="229"/>
      <c r="U11" s="230"/>
    </row>
    <row r="12" spans="1:22" s="64" customFormat="1" ht="24.95" customHeight="1" x14ac:dyDescent="0.25">
      <c r="A12" s="221" t="s">
        <v>29</v>
      </c>
      <c r="B12" s="222"/>
      <c r="C12" s="222"/>
      <c r="D12" s="222"/>
      <c r="E12" s="223"/>
      <c r="F12" s="223"/>
      <c r="G12" s="224"/>
      <c r="H12" s="224"/>
      <c r="I12" s="224"/>
      <c r="J12" s="224"/>
      <c r="K12" s="224"/>
      <c r="L12" s="225"/>
      <c r="M12" s="226"/>
      <c r="N12" s="227"/>
      <c r="O12" s="228"/>
      <c r="P12" s="229"/>
      <c r="Q12" s="230"/>
      <c r="R12" s="227"/>
      <c r="S12" s="228"/>
      <c r="T12" s="229"/>
      <c r="U12" s="230"/>
    </row>
    <row r="13" spans="1:22" s="64" customFormat="1" ht="24.95" customHeight="1" x14ac:dyDescent="0.25">
      <c r="A13" s="221" t="s">
        <v>30</v>
      </c>
      <c r="B13" s="222"/>
      <c r="C13" s="222"/>
      <c r="D13" s="222"/>
      <c r="E13" s="223"/>
      <c r="F13" s="223"/>
      <c r="G13" s="224"/>
      <c r="H13" s="224"/>
      <c r="I13" s="224"/>
      <c r="J13" s="224"/>
      <c r="K13" s="224"/>
      <c r="L13" s="225"/>
      <c r="M13" s="226"/>
      <c r="N13" s="227"/>
      <c r="O13" s="228"/>
      <c r="P13" s="229"/>
      <c r="Q13" s="230"/>
      <c r="R13" s="227"/>
      <c r="S13" s="228"/>
      <c r="T13" s="229"/>
      <c r="U13" s="230"/>
    </row>
    <row r="14" spans="1:22" s="64" customFormat="1" ht="24.95" customHeight="1" x14ac:dyDescent="0.25">
      <c r="A14" s="231" t="s">
        <v>31</v>
      </c>
      <c r="B14" s="232"/>
      <c r="C14" s="232"/>
      <c r="D14" s="232"/>
      <c r="E14" s="233"/>
      <c r="F14" s="233"/>
      <c r="G14" s="234"/>
      <c r="H14" s="234"/>
      <c r="I14" s="234"/>
      <c r="J14" s="234"/>
      <c r="K14" s="234"/>
      <c r="L14" s="235"/>
      <c r="M14" s="236"/>
      <c r="N14" s="237"/>
      <c r="O14" s="238"/>
      <c r="P14" s="239"/>
      <c r="Q14" s="240"/>
      <c r="R14" s="237"/>
      <c r="S14" s="238"/>
      <c r="T14" s="239"/>
      <c r="U14" s="240"/>
    </row>
    <row r="15" spans="1:22" ht="24.95" customHeight="1" x14ac:dyDescent="0.2">
      <c r="A15" s="133"/>
      <c r="B15" s="134"/>
      <c r="C15" s="134"/>
      <c r="D15" s="134"/>
      <c r="E15" s="134"/>
      <c r="F15" s="134"/>
      <c r="G15" s="134"/>
      <c r="H15" s="134"/>
      <c r="I15" s="135"/>
      <c r="J15" s="136"/>
      <c r="K15" s="137"/>
      <c r="L15" s="137"/>
      <c r="M15" s="63"/>
      <c r="N15" s="63"/>
      <c r="O15" s="63"/>
      <c r="P15" s="63"/>
      <c r="Q15" s="63"/>
      <c r="R15" s="63"/>
      <c r="S15" s="63"/>
      <c r="T15" s="63"/>
      <c r="U15" s="63"/>
    </row>
    <row r="16" spans="1:22" s="20" customFormat="1" ht="20.100000000000001" customHeight="1" x14ac:dyDescent="0.25">
      <c r="A16" s="315" t="s">
        <v>38</v>
      </c>
      <c r="B16" s="315"/>
      <c r="C16" s="315"/>
      <c r="D16" s="315"/>
      <c r="E16" s="315"/>
      <c r="F16" s="315"/>
      <c r="G16" s="315"/>
      <c r="H16" s="315"/>
      <c r="I16" s="315"/>
      <c r="J16" s="315"/>
      <c r="K16" s="315"/>
    </row>
    <row r="17" spans="1:21" s="64" customFormat="1" ht="30" customHeight="1" x14ac:dyDescent="0.25">
      <c r="A17" s="314" t="s">
        <v>1</v>
      </c>
      <c r="B17" s="314"/>
      <c r="C17" s="355" t="str">
        <f>IF('Príloha č. 1'!$C$6="","",'Príloha č. 1'!$C$6)</f>
        <v/>
      </c>
      <c r="D17" s="355"/>
      <c r="E17" s="355"/>
      <c r="F17" s="151"/>
      <c r="G17" s="129"/>
      <c r="H17" s="129"/>
      <c r="I17" s="129"/>
      <c r="J17" s="139"/>
      <c r="K17" s="129"/>
      <c r="L17" s="129"/>
    </row>
    <row r="18" spans="1:21" s="64" customFormat="1" ht="15" customHeight="1" x14ac:dyDescent="0.25">
      <c r="A18" s="316" t="s">
        <v>2</v>
      </c>
      <c r="B18" s="316"/>
      <c r="C18" s="356" t="str">
        <f>IF('Príloha č. 1'!$C$7="","",'Príloha č. 1'!$C$7)</f>
        <v/>
      </c>
      <c r="D18" s="356"/>
      <c r="E18" s="356"/>
      <c r="F18" s="150"/>
      <c r="G18" s="129"/>
      <c r="H18" s="129"/>
      <c r="I18" s="129"/>
      <c r="J18" s="129"/>
      <c r="K18" s="129"/>
      <c r="L18" s="129"/>
    </row>
    <row r="19" spans="1:21" s="64" customFormat="1" ht="15" customHeight="1" x14ac:dyDescent="0.25">
      <c r="A19" s="316" t="s">
        <v>3</v>
      </c>
      <c r="B19" s="316"/>
      <c r="C19" s="338" t="str">
        <f>IF('Príloha č. 1'!C8:D8="","",'Príloha č. 1'!C8:D8)</f>
        <v/>
      </c>
      <c r="D19" s="338"/>
      <c r="E19" s="338"/>
      <c r="F19" s="150"/>
      <c r="G19" s="129"/>
      <c r="H19" s="129"/>
      <c r="I19" s="129"/>
      <c r="J19" s="129"/>
      <c r="K19" s="129"/>
      <c r="L19" s="129"/>
    </row>
    <row r="20" spans="1:21" s="64" customFormat="1" ht="15" customHeight="1" x14ac:dyDescent="0.25">
      <c r="A20" s="316" t="s">
        <v>4</v>
      </c>
      <c r="B20" s="316"/>
      <c r="C20" s="338" t="str">
        <f>IF('Príloha č. 1'!C9:D9="","",'Príloha č. 1'!C9:D9)</f>
        <v/>
      </c>
      <c r="D20" s="338"/>
      <c r="E20" s="338"/>
      <c r="F20" s="150"/>
      <c r="G20" s="129"/>
      <c r="H20" s="129"/>
      <c r="I20" s="129"/>
      <c r="J20" s="129"/>
      <c r="K20" s="129"/>
      <c r="L20" s="129"/>
    </row>
    <row r="21" spans="1:21" x14ac:dyDescent="0.2">
      <c r="A21" s="123"/>
      <c r="B21" s="123"/>
      <c r="C21" s="123"/>
      <c r="D21" s="191"/>
      <c r="E21" s="191"/>
      <c r="F21" s="191"/>
      <c r="G21" s="191"/>
      <c r="H21" s="191"/>
      <c r="I21" s="123"/>
      <c r="J21" s="123"/>
      <c r="K21" s="123"/>
      <c r="L21" s="123"/>
    </row>
    <row r="22" spans="1:21" x14ac:dyDescent="0.2">
      <c r="A22" s="123"/>
      <c r="B22" s="123"/>
      <c r="C22" s="123"/>
      <c r="D22" s="191"/>
      <c r="E22" s="191"/>
      <c r="F22" s="191"/>
      <c r="G22" s="191"/>
      <c r="H22" s="191"/>
      <c r="I22" s="123"/>
      <c r="J22" s="123"/>
      <c r="K22" s="123"/>
      <c r="L22" s="123"/>
    </row>
    <row r="23" spans="1:21" ht="15" customHeight="1" x14ac:dyDescent="0.2">
      <c r="A23" s="123" t="s">
        <v>8</v>
      </c>
      <c r="B23" s="140" t="str">
        <f>IF('Príloha č. 1'!B23:B23="","",'Príloha č. 1'!B23:B23)</f>
        <v/>
      </c>
      <c r="C23" s="191"/>
      <c r="D23" s="191"/>
      <c r="E23" s="191"/>
      <c r="F23" s="123"/>
      <c r="G23" s="123"/>
      <c r="H23" s="123"/>
      <c r="I23" s="123"/>
      <c r="J23" s="123"/>
      <c r="K23" s="123"/>
      <c r="L23" s="123"/>
    </row>
    <row r="24" spans="1:21" ht="15" customHeight="1" x14ac:dyDescent="0.2">
      <c r="A24" s="123" t="s">
        <v>9</v>
      </c>
      <c r="B24" s="141" t="str">
        <f>IF('Príloha č. 1'!B24:B24="","",'Príloha č. 1'!B24:B24)</f>
        <v/>
      </c>
      <c r="C24" s="191"/>
      <c r="D24" s="191"/>
      <c r="E24" s="191"/>
      <c r="F24" s="123"/>
      <c r="G24" s="123"/>
      <c r="H24" s="123"/>
      <c r="I24" s="123"/>
      <c r="J24" s="123"/>
      <c r="K24" s="123"/>
      <c r="L24" s="123"/>
    </row>
    <row r="25" spans="1:21" ht="20.100000000000001" customHeight="1" x14ac:dyDescent="0.2">
      <c r="A25" s="133"/>
      <c r="B25" s="134"/>
      <c r="C25" s="134"/>
      <c r="D25" s="134"/>
      <c r="E25" s="134"/>
      <c r="F25" s="134"/>
      <c r="G25" s="134"/>
      <c r="H25" s="134"/>
      <c r="I25" s="135"/>
      <c r="J25" s="136"/>
      <c r="K25" s="137"/>
      <c r="L25" s="137"/>
      <c r="M25" s="63"/>
      <c r="N25" s="63"/>
      <c r="O25" s="63"/>
      <c r="P25" s="63"/>
      <c r="Q25" s="63"/>
      <c r="R25" s="63"/>
      <c r="S25" s="63"/>
      <c r="T25" s="63"/>
      <c r="U25" s="63"/>
    </row>
    <row r="26" spans="1:21" ht="20.100000000000001" customHeight="1" x14ac:dyDescent="0.2">
      <c r="A26" s="133"/>
      <c r="B26" s="134"/>
      <c r="C26" s="134"/>
      <c r="D26" s="134"/>
      <c r="E26" s="134"/>
      <c r="F26" s="134"/>
      <c r="G26" s="134"/>
      <c r="H26" s="134"/>
      <c r="I26" s="135"/>
      <c r="J26" s="136"/>
      <c r="K26" s="137"/>
      <c r="L26" s="137"/>
      <c r="M26" s="63"/>
      <c r="N26" s="63"/>
      <c r="O26" s="63"/>
      <c r="P26" s="63"/>
      <c r="Q26" s="63"/>
      <c r="R26" s="63"/>
      <c r="S26" s="63"/>
      <c r="T26" s="63"/>
      <c r="U26" s="63"/>
    </row>
    <row r="27" spans="1:21" ht="37.5" customHeight="1" x14ac:dyDescent="0.2">
      <c r="E27" s="68"/>
      <c r="F27" s="68"/>
      <c r="G27" s="68"/>
      <c r="H27" s="354" t="s">
        <v>410</v>
      </c>
      <c r="I27" s="354"/>
      <c r="J27" s="354"/>
    </row>
    <row r="28" spans="1:21" x14ac:dyDescent="0.2">
      <c r="A28" s="313" t="s">
        <v>10</v>
      </c>
      <c r="B28" s="313"/>
      <c r="C28" s="189"/>
      <c r="D28" s="68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</row>
    <row r="29" spans="1:21" ht="12" customHeight="1" x14ac:dyDescent="0.2">
      <c r="A29" s="66"/>
      <c r="B29" s="377" t="s">
        <v>11</v>
      </c>
      <c r="C29" s="378"/>
      <c r="D29" s="241"/>
      <c r="I29" s="68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</row>
  </sheetData>
  <mergeCells count="33">
    <mergeCell ref="A6:L6"/>
    <mergeCell ref="M7:M8"/>
    <mergeCell ref="N7:Q7"/>
    <mergeCell ref="R7:U7"/>
    <mergeCell ref="L7:L8"/>
    <mergeCell ref="A1:C1"/>
    <mergeCell ref="A2:L2"/>
    <mergeCell ref="A3:B3"/>
    <mergeCell ref="A4:D4"/>
    <mergeCell ref="A5:U5"/>
    <mergeCell ref="A16:K16"/>
    <mergeCell ref="A17:B17"/>
    <mergeCell ref="C17:E17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F7:F8"/>
    <mergeCell ref="H27:J27"/>
    <mergeCell ref="A28:B28"/>
    <mergeCell ref="B29:C29"/>
    <mergeCell ref="A18:B18"/>
    <mergeCell ref="C18:E18"/>
    <mergeCell ref="A19:B19"/>
    <mergeCell ref="C19:E19"/>
    <mergeCell ref="A20:B20"/>
    <mergeCell ref="C20:E20"/>
  </mergeCells>
  <conditionalFormatting sqref="J25:J26 J10:J15">
    <cfRule type="cellIs" dxfId="136" priority="3" operator="greaterThan">
      <formula>2560820</formula>
    </cfRule>
  </conditionalFormatting>
  <conditionalFormatting sqref="C17:E20">
    <cfRule type="containsBlanks" dxfId="135" priority="1">
      <formula>LEN(TRIM(C17))=0</formula>
    </cfRule>
  </conditionalFormatting>
  <conditionalFormatting sqref="B23:B24">
    <cfRule type="containsBlanks" dxfId="134" priority="2">
      <formula>LEN(TRIM(#REF!))=0</formula>
    </cfRule>
  </conditionalFormatting>
  <pageMargins left="0.59055118110236227" right="0.39370078740157483" top="0.98425196850393704" bottom="0.39370078740157483" header="0.31496062992125984" footer="0.31496062992125984"/>
  <pageSetup paperSize="9" scale="51" orientation="landscape" r:id="rId1"/>
  <headerFooter>
    <oddHeader>&amp;L&amp;"Arial,Tučné"&amp;10Príloha č. 6 SP &amp;"Arial,Normálne"
Sortiment ponúkaného tovaru</oddHeader>
  </headerFooter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K32"/>
  <sheetViews>
    <sheetView showGridLines="0" zoomScaleNormal="100" workbookViewId="0">
      <selection activeCell="G13" sqref="G13"/>
    </sheetView>
  </sheetViews>
  <sheetFormatPr defaultRowHeight="12.75" x14ac:dyDescent="0.2"/>
  <cols>
    <col min="1" max="1" width="5.28515625" style="47" customWidth="1"/>
    <col min="2" max="2" width="40.7109375" style="47" customWidth="1"/>
    <col min="3" max="3" width="19.5703125" style="47" customWidth="1"/>
    <col min="4" max="4" width="10.7109375" style="162" customWidth="1"/>
    <col min="5" max="5" width="40.7109375" style="162" customWidth="1"/>
    <col min="6" max="6" width="12.7109375" style="162" customWidth="1"/>
    <col min="7" max="7" width="15.7109375" style="162" customWidth="1"/>
    <col min="8" max="8" width="7.85546875" style="47" customWidth="1"/>
    <col min="9" max="9" width="15.7109375" style="47" customWidth="1"/>
    <col min="10" max="10" width="10.7109375" style="47" customWidth="1"/>
    <col min="11" max="11" width="15.7109375" style="47" customWidth="1"/>
    <col min="12" max="16384" width="9.140625" style="47"/>
  </cols>
  <sheetData>
    <row r="1" spans="1:11" s="123" customFormat="1" ht="15" customHeight="1" x14ac:dyDescent="0.2">
      <c r="A1" s="326" t="s">
        <v>12</v>
      </c>
      <c r="B1" s="326"/>
      <c r="C1" s="326"/>
      <c r="D1" s="326"/>
      <c r="E1" s="164"/>
      <c r="F1" s="164"/>
      <c r="G1" s="164"/>
    </row>
    <row r="2" spans="1:11" s="123" customFormat="1" ht="30" customHeight="1" x14ac:dyDescent="0.2">
      <c r="A2" s="327" t="str">
        <f>'Príloha č. 1'!A2:B2</f>
        <v>Antiinfektíva pre potreby VÚSCH, a. s.</v>
      </c>
      <c r="B2" s="327"/>
      <c r="C2" s="327"/>
      <c r="D2" s="327"/>
      <c r="E2" s="124"/>
      <c r="F2" s="124"/>
      <c r="G2" s="124"/>
      <c r="H2" s="124"/>
      <c r="I2" s="124"/>
      <c r="J2" s="124"/>
      <c r="K2" s="124"/>
    </row>
    <row r="3" spans="1:11" s="126" customFormat="1" ht="15" customHeight="1" x14ac:dyDescent="0.2">
      <c r="A3" s="328" t="s">
        <v>327</v>
      </c>
      <c r="B3" s="328"/>
      <c r="C3" s="328"/>
      <c r="D3" s="125"/>
      <c r="E3" s="125"/>
    </row>
    <row r="4" spans="1:11" s="123" customFormat="1" ht="15" customHeight="1" x14ac:dyDescent="0.2">
      <c r="A4" s="160"/>
      <c r="B4" s="160"/>
      <c r="C4" s="160"/>
      <c r="D4" s="160"/>
      <c r="E4" s="124"/>
      <c r="F4" s="124"/>
      <c r="G4" s="124"/>
      <c r="H4" s="124"/>
      <c r="I4" s="124"/>
      <c r="J4" s="124"/>
      <c r="K4" s="124"/>
    </row>
    <row r="5" spans="1:11" s="129" customFormat="1" ht="30" customHeight="1" thickBot="1" x14ac:dyDescent="0.3">
      <c r="A5" s="329" t="s">
        <v>58</v>
      </c>
      <c r="B5" s="329"/>
      <c r="C5" s="329"/>
      <c r="D5" s="329"/>
      <c r="E5" s="329"/>
      <c r="F5" s="128"/>
      <c r="G5" s="128"/>
      <c r="H5" s="128"/>
      <c r="I5" s="128"/>
      <c r="J5" s="128"/>
      <c r="K5" s="128"/>
    </row>
    <row r="6" spans="1:11" s="2" customFormat="1" ht="61.5" customHeight="1" x14ac:dyDescent="0.25">
      <c r="A6" s="330" t="s">
        <v>415</v>
      </c>
      <c r="B6" s="331"/>
      <c r="C6" s="332"/>
      <c r="D6" s="336" t="s">
        <v>87</v>
      </c>
      <c r="E6" s="337"/>
    </row>
    <row r="7" spans="1:11" s="2" customFormat="1" ht="26.1" customHeight="1" thickBot="1" x14ac:dyDescent="0.3">
      <c r="A7" s="333"/>
      <c r="B7" s="334"/>
      <c r="C7" s="335"/>
      <c r="D7" s="130" t="s">
        <v>56</v>
      </c>
      <c r="E7" s="131" t="s">
        <v>57</v>
      </c>
    </row>
    <row r="8" spans="1:11" s="132" customFormat="1" ht="24.95" customHeight="1" x14ac:dyDescent="0.25">
      <c r="A8" s="319" t="s">
        <v>443</v>
      </c>
      <c r="B8" s="320"/>
      <c r="C8" s="321"/>
      <c r="D8" s="322" t="s">
        <v>443</v>
      </c>
      <c r="E8" s="323"/>
    </row>
    <row r="9" spans="1:11" s="3" customFormat="1" ht="17.100000000000001" customHeight="1" x14ac:dyDescent="0.25">
      <c r="A9" s="109" t="s">
        <v>27</v>
      </c>
      <c r="B9" s="110" t="s">
        <v>69</v>
      </c>
      <c r="C9" s="111" t="s">
        <v>262</v>
      </c>
      <c r="D9" s="112"/>
      <c r="E9" s="113"/>
    </row>
    <row r="10" spans="1:11" s="3" customFormat="1" ht="12" x14ac:dyDescent="0.25">
      <c r="A10" s="114" t="s">
        <v>28</v>
      </c>
      <c r="B10" s="115" t="s">
        <v>71</v>
      </c>
      <c r="C10" s="116" t="s">
        <v>263</v>
      </c>
      <c r="D10" s="117"/>
      <c r="E10" s="118"/>
    </row>
    <row r="11" spans="1:11" s="3" customFormat="1" ht="41.25" customHeight="1" x14ac:dyDescent="0.25">
      <c r="A11" s="114" t="s">
        <v>29</v>
      </c>
      <c r="B11" s="115" t="s">
        <v>73</v>
      </c>
      <c r="C11" s="116" t="s">
        <v>444</v>
      </c>
      <c r="D11" s="117"/>
      <c r="E11" s="118"/>
    </row>
    <row r="12" spans="1:11" s="3" customFormat="1" ht="17.100000000000001" customHeight="1" x14ac:dyDescent="0.25">
      <c r="A12" s="114" t="s">
        <v>30</v>
      </c>
      <c r="B12" s="115" t="s">
        <v>75</v>
      </c>
      <c r="C12" s="116" t="s">
        <v>112</v>
      </c>
      <c r="D12" s="117"/>
      <c r="E12" s="118"/>
    </row>
    <row r="13" spans="1:11" s="3" customFormat="1" ht="17.100000000000001" customHeight="1" x14ac:dyDescent="0.25">
      <c r="A13" s="114" t="s">
        <v>31</v>
      </c>
      <c r="B13" s="115" t="s">
        <v>76</v>
      </c>
      <c r="C13" s="116" t="s">
        <v>77</v>
      </c>
      <c r="D13" s="117"/>
      <c r="E13" s="118"/>
    </row>
    <row r="14" spans="1:11" s="3" customFormat="1" ht="17.100000000000001" customHeight="1" x14ac:dyDescent="0.25">
      <c r="A14" s="114" t="s">
        <v>32</v>
      </c>
      <c r="B14" s="115" t="s">
        <v>78</v>
      </c>
      <c r="C14" s="116" t="s">
        <v>180</v>
      </c>
      <c r="D14" s="117"/>
      <c r="E14" s="118"/>
    </row>
    <row r="15" spans="1:11" s="3" customFormat="1" ht="22.5" customHeight="1" x14ac:dyDescent="0.25">
      <c r="A15" s="114" t="s">
        <v>33</v>
      </c>
      <c r="B15" s="115" t="s">
        <v>80</v>
      </c>
      <c r="C15" s="116" t="s">
        <v>114</v>
      </c>
      <c r="D15" s="117"/>
      <c r="E15" s="118"/>
    </row>
    <row r="16" spans="1:11" s="3" customFormat="1" ht="19.5" customHeight="1" x14ac:dyDescent="0.25">
      <c r="A16" s="114" t="s">
        <v>34</v>
      </c>
      <c r="B16" s="115" t="s">
        <v>82</v>
      </c>
      <c r="C16" s="116" t="s">
        <v>77</v>
      </c>
      <c r="D16" s="117"/>
      <c r="E16" s="118"/>
    </row>
    <row r="17" spans="1:11" s="3" customFormat="1" ht="12" x14ac:dyDescent="0.25">
      <c r="A17" s="114" t="s">
        <v>35</v>
      </c>
      <c r="B17" s="115" t="s">
        <v>83</v>
      </c>
      <c r="C17" s="116" t="s">
        <v>84</v>
      </c>
      <c r="D17" s="117"/>
      <c r="E17" s="118"/>
    </row>
    <row r="18" spans="1:11" s="3" customFormat="1" ht="45" customHeight="1" thickBot="1" x14ac:dyDescent="0.3">
      <c r="A18" s="170" t="s">
        <v>36</v>
      </c>
      <c r="B18" s="324" t="s">
        <v>85</v>
      </c>
      <c r="C18" s="325"/>
      <c r="D18" s="120"/>
      <c r="E18" s="121"/>
    </row>
    <row r="19" spans="1:11" s="138" customFormat="1" ht="24.95" customHeight="1" x14ac:dyDescent="0.2">
      <c r="A19" s="171"/>
      <c r="B19" s="134"/>
      <c r="C19" s="134"/>
      <c r="D19" s="134"/>
      <c r="E19" s="134"/>
      <c r="F19" s="134"/>
      <c r="G19" s="134"/>
      <c r="H19" s="135"/>
      <c r="I19" s="136"/>
      <c r="J19" s="137"/>
      <c r="K19" s="137"/>
    </row>
    <row r="20" spans="1:11" s="20" customFormat="1" ht="20.100000000000001" customHeight="1" x14ac:dyDescent="0.25">
      <c r="A20" s="315" t="s">
        <v>38</v>
      </c>
      <c r="B20" s="315"/>
      <c r="C20" s="315"/>
      <c r="D20" s="315"/>
      <c r="E20" s="90"/>
      <c r="F20" s="90"/>
      <c r="G20" s="90"/>
      <c r="H20" s="90"/>
      <c r="I20" s="90"/>
      <c r="J20" s="90"/>
    </row>
    <row r="21" spans="1:11" s="129" customFormat="1" ht="30" customHeight="1" x14ac:dyDescent="0.25">
      <c r="A21" s="314" t="s">
        <v>1</v>
      </c>
      <c r="B21" s="314"/>
      <c r="C21" s="318" t="str">
        <f>IF('Príloha č. 1'!$C$6="","",'Príloha č. 1'!$C$6)</f>
        <v/>
      </c>
      <c r="D21" s="318"/>
      <c r="E21" s="318"/>
      <c r="I21" s="139"/>
    </row>
    <row r="22" spans="1:11" s="129" customFormat="1" ht="15" customHeight="1" x14ac:dyDescent="0.2">
      <c r="A22" s="316" t="s">
        <v>2</v>
      </c>
      <c r="B22" s="316"/>
      <c r="C22" s="317" t="str">
        <f>IF('Príloha č. 1'!$C$7="","",'Príloha č. 1'!$C$7)</f>
        <v/>
      </c>
      <c r="D22" s="317"/>
      <c r="E22" s="317"/>
    </row>
    <row r="23" spans="1:11" s="129" customFormat="1" ht="15" customHeight="1" x14ac:dyDescent="0.2">
      <c r="A23" s="316" t="s">
        <v>3</v>
      </c>
      <c r="B23" s="316"/>
      <c r="C23" s="317" t="str">
        <f>IF('Príloha č. 1'!C8:D8="","",'Príloha č. 1'!C8:D8)</f>
        <v/>
      </c>
      <c r="D23" s="317"/>
      <c r="E23" s="317"/>
    </row>
    <row r="24" spans="1:11" s="129" customFormat="1" ht="15" customHeight="1" x14ac:dyDescent="0.2">
      <c r="A24" s="316" t="s">
        <v>4</v>
      </c>
      <c r="B24" s="316"/>
      <c r="C24" s="317" t="str">
        <f>IF('Príloha č. 1'!C9:D9="","",'Príloha č. 1'!C9:D9)</f>
        <v/>
      </c>
      <c r="D24" s="317"/>
      <c r="E24" s="317"/>
    </row>
    <row r="25" spans="1:11" s="123" customFormat="1" ht="12" x14ac:dyDescent="0.2">
      <c r="D25" s="164"/>
      <c r="E25" s="164"/>
      <c r="F25" s="164"/>
      <c r="G25" s="164"/>
    </row>
    <row r="26" spans="1:11" s="123" customFormat="1" ht="12" x14ac:dyDescent="0.2">
      <c r="D26" s="164"/>
      <c r="E26" s="164"/>
      <c r="F26" s="164"/>
      <c r="G26" s="164"/>
    </row>
    <row r="27" spans="1:11" s="123" customFormat="1" ht="15" customHeight="1" x14ac:dyDescent="0.2">
      <c r="A27" s="123" t="s">
        <v>8</v>
      </c>
      <c r="B27" s="140" t="str">
        <f>IF('Príloha č. 1'!B23:B23="","",'Príloha č. 1'!B23:B23)</f>
        <v/>
      </c>
      <c r="C27" s="164"/>
      <c r="D27" s="164"/>
    </row>
    <row r="28" spans="1:11" s="123" customFormat="1" ht="15" customHeight="1" x14ac:dyDescent="0.2">
      <c r="A28" s="123" t="s">
        <v>9</v>
      </c>
      <c r="B28" s="141" t="str">
        <f>IF('Príloha č. 1'!B24:B24="","",'Príloha č. 1'!B24:B24)</f>
        <v/>
      </c>
      <c r="C28" s="164"/>
      <c r="D28" s="164"/>
    </row>
    <row r="29" spans="1:11" s="123" customFormat="1" ht="39.950000000000003" customHeight="1" x14ac:dyDescent="0.2">
      <c r="D29" s="142"/>
      <c r="E29" s="164"/>
      <c r="F29" s="164"/>
      <c r="G29" s="164"/>
    </row>
    <row r="30" spans="1:11" ht="45" customHeight="1" x14ac:dyDescent="0.2">
      <c r="D30" s="47"/>
      <c r="E30" s="163" t="s">
        <v>412</v>
      </c>
      <c r="F30" s="68"/>
      <c r="G30" s="68"/>
    </row>
    <row r="31" spans="1:11" s="65" customFormat="1" x14ac:dyDescent="0.2">
      <c r="A31" s="313" t="s">
        <v>10</v>
      </c>
      <c r="B31" s="313"/>
      <c r="C31" s="161"/>
      <c r="D31" s="68"/>
      <c r="E31" s="162"/>
      <c r="F31" s="162"/>
      <c r="G31" s="162"/>
    </row>
    <row r="32" spans="1:11" s="70" customFormat="1" ht="12" customHeight="1" x14ac:dyDescent="0.2">
      <c r="A32" s="66"/>
      <c r="B32" s="67" t="s">
        <v>11</v>
      </c>
      <c r="C32" s="67"/>
      <c r="D32" s="54"/>
      <c r="E32" s="162"/>
      <c r="F32" s="162"/>
      <c r="G32" s="162"/>
      <c r="H32" s="68"/>
    </row>
  </sheetData>
  <mergeCells count="19">
    <mergeCell ref="A31:B31"/>
    <mergeCell ref="A22:B22"/>
    <mergeCell ref="C22:E22"/>
    <mergeCell ref="A23:B23"/>
    <mergeCell ref="C23:E23"/>
    <mergeCell ref="A24:B24"/>
    <mergeCell ref="C24:E24"/>
    <mergeCell ref="A8:C8"/>
    <mergeCell ref="D8:E8"/>
    <mergeCell ref="B18:C18"/>
    <mergeCell ref="A20:D20"/>
    <mergeCell ref="A21:B21"/>
    <mergeCell ref="C21:E21"/>
    <mergeCell ref="A1:D1"/>
    <mergeCell ref="A2:D2"/>
    <mergeCell ref="A3:C3"/>
    <mergeCell ref="A5:E5"/>
    <mergeCell ref="A6:C7"/>
    <mergeCell ref="D6:E6"/>
  </mergeCells>
  <conditionalFormatting sqref="B27:B28">
    <cfRule type="containsBlanks" dxfId="133" priority="4">
      <formula>LEN(TRIM(B27))=0</formula>
    </cfRule>
  </conditionalFormatting>
  <conditionalFormatting sqref="I19">
    <cfRule type="cellIs" dxfId="132" priority="3" operator="greaterThan">
      <formula>2560820</formula>
    </cfRule>
  </conditionalFormatting>
  <conditionalFormatting sqref="C22:E24">
    <cfRule type="containsBlanks" dxfId="131" priority="2">
      <formula>LEN(TRIM(C22))=0</formula>
    </cfRule>
  </conditionalFormatting>
  <conditionalFormatting sqref="C21:E21">
    <cfRule type="containsBlanks" dxfId="130" priority="1">
      <formula>LEN(TRIM(C21))=0</formula>
    </cfRule>
  </conditionalFormatting>
  <pageMargins left="0.78740157480314965" right="0.39370078740157483" top="0.98425196850393704" bottom="0.39370078740157483" header="0.31496062992125984" footer="0.31496062992125984"/>
  <pageSetup paperSize="9" scale="77" orientation="portrait" r:id="rId1"/>
  <headerFooter>
    <oddHeader>&amp;L&amp;"Arial,Tučné"&amp;10Príloha č. 4 SP &amp;"Arial,Normálne"
Špecifikácia predmetu zákazky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26"/>
  <sheetViews>
    <sheetView showGridLines="0" zoomScaleNormal="100" workbookViewId="0">
      <selection activeCell="E7" sqref="E7:I7"/>
    </sheetView>
  </sheetViews>
  <sheetFormatPr defaultRowHeight="12.75" x14ac:dyDescent="0.2"/>
  <cols>
    <col min="1" max="1" width="5.28515625" style="47" customWidth="1"/>
    <col min="2" max="2" width="35.7109375" style="47" customWidth="1"/>
    <col min="3" max="3" width="7.5703125" style="47" bestFit="1" customWidth="1"/>
    <col min="4" max="4" width="12.7109375" style="47" customWidth="1"/>
    <col min="5" max="5" width="15.7109375" style="47" customWidth="1"/>
    <col min="6" max="6" width="10.7109375" style="47" customWidth="1"/>
    <col min="7" max="9" width="15.7109375" style="47" customWidth="1"/>
    <col min="10" max="16384" width="9.140625" style="47"/>
  </cols>
  <sheetData>
    <row r="1" spans="1:21" x14ac:dyDescent="0.2">
      <c r="A1" s="357" t="s">
        <v>12</v>
      </c>
      <c r="B1" s="357"/>
    </row>
    <row r="2" spans="1:21" ht="30" customHeight="1" x14ac:dyDescent="0.2">
      <c r="A2" s="358" t="str">
        <f>'Príloha č. 1'!A2:B2</f>
        <v>Antiinfektíva pre potreby VÚSCH, a. s.</v>
      </c>
      <c r="B2" s="358"/>
      <c r="C2" s="358"/>
      <c r="D2" s="358"/>
      <c r="E2" s="358"/>
      <c r="F2" s="358"/>
      <c r="G2" s="358"/>
      <c r="H2" s="358"/>
      <c r="I2" s="358"/>
    </row>
    <row r="3" spans="1:21" s="126" customFormat="1" ht="15" customHeight="1" x14ac:dyDescent="0.2">
      <c r="A3" s="328" t="str">
        <f>'Príloha č. 4 - časť 3'!A3:C3</f>
        <v>Časť č. 3 - Lieky ATC skupiny č. J01CA01</v>
      </c>
      <c r="B3" s="328"/>
      <c r="C3" s="328"/>
      <c r="D3" s="125"/>
      <c r="E3" s="125"/>
    </row>
    <row r="4" spans="1:21" ht="15" customHeight="1" x14ac:dyDescent="0.2">
      <c r="A4" s="359"/>
      <c r="B4" s="359"/>
    </row>
    <row r="5" spans="1:21" s="48" customFormat="1" ht="39.950000000000003" customHeight="1" x14ac:dyDescent="0.25">
      <c r="A5" s="360" t="s">
        <v>51</v>
      </c>
      <c r="B5" s="360"/>
      <c r="C5" s="360"/>
      <c r="D5" s="360"/>
      <c r="E5" s="360"/>
      <c r="F5" s="360"/>
      <c r="G5" s="360"/>
      <c r="H5" s="360"/>
      <c r="I5" s="360"/>
    </row>
    <row r="6" spans="1:21" s="24" customFormat="1" ht="15" customHeight="1" thickBot="1" x14ac:dyDescent="0.25">
      <c r="K6" s="49"/>
      <c r="L6" s="49"/>
      <c r="O6" s="49"/>
      <c r="P6" s="49"/>
      <c r="U6" s="49"/>
    </row>
    <row r="7" spans="1:21" s="50" customFormat="1" ht="30" customHeight="1" x14ac:dyDescent="0.25">
      <c r="A7" s="343" t="s">
        <v>44</v>
      </c>
      <c r="B7" s="345" t="s">
        <v>39</v>
      </c>
      <c r="C7" s="347" t="s">
        <v>45</v>
      </c>
      <c r="D7" s="349" t="s">
        <v>403</v>
      </c>
      <c r="E7" s="340" t="s">
        <v>421</v>
      </c>
      <c r="F7" s="341"/>
      <c r="G7" s="341"/>
      <c r="H7" s="351" t="s">
        <v>50</v>
      </c>
      <c r="I7" s="352"/>
    </row>
    <row r="8" spans="1:21" s="50" customFormat="1" ht="30" customHeight="1" x14ac:dyDescent="0.25">
      <c r="A8" s="344"/>
      <c r="B8" s="346"/>
      <c r="C8" s="348"/>
      <c r="D8" s="350"/>
      <c r="E8" s="51" t="s">
        <v>46</v>
      </c>
      <c r="F8" s="52" t="s">
        <v>405</v>
      </c>
      <c r="G8" s="79" t="s">
        <v>47</v>
      </c>
      <c r="H8" s="82" t="s">
        <v>46</v>
      </c>
      <c r="I8" s="71" t="s">
        <v>47</v>
      </c>
    </row>
    <row r="9" spans="1:21" s="54" customFormat="1" ht="12" customHeight="1" x14ac:dyDescent="0.25">
      <c r="A9" s="146" t="s">
        <v>27</v>
      </c>
      <c r="B9" s="147" t="s">
        <v>28</v>
      </c>
      <c r="C9" s="53" t="s">
        <v>29</v>
      </c>
      <c r="D9" s="148" t="s">
        <v>30</v>
      </c>
      <c r="E9" s="76" t="s">
        <v>31</v>
      </c>
      <c r="F9" s="77" t="s">
        <v>32</v>
      </c>
      <c r="G9" s="80" t="s">
        <v>33</v>
      </c>
      <c r="H9" s="83" t="s">
        <v>34</v>
      </c>
      <c r="I9" s="78" t="s">
        <v>35</v>
      </c>
    </row>
    <row r="10" spans="1:21" s="55" customFormat="1" ht="24.95" customHeight="1" thickBot="1" x14ac:dyDescent="0.3">
      <c r="A10" s="143" t="s">
        <v>27</v>
      </c>
      <c r="B10" s="144" t="s">
        <v>105</v>
      </c>
      <c r="C10" s="145" t="s">
        <v>100</v>
      </c>
      <c r="D10" s="263">
        <v>2320</v>
      </c>
      <c r="E10" s="72"/>
      <c r="F10" s="85"/>
      <c r="G10" s="81">
        <f>E10*1.1</f>
        <v>0</v>
      </c>
      <c r="H10" s="84">
        <f>D10*E10</f>
        <v>0</v>
      </c>
      <c r="I10" s="73">
        <f>H10*1.1</f>
        <v>0</v>
      </c>
    </row>
    <row r="11" spans="1:21" s="75" customFormat="1" ht="24.95" customHeight="1" thickBot="1" x14ac:dyDescent="0.3">
      <c r="A11" s="339" t="s">
        <v>48</v>
      </c>
      <c r="B11" s="339"/>
      <c r="C11" s="339"/>
      <c r="D11" s="339"/>
      <c r="E11" s="339"/>
      <c r="F11" s="339"/>
      <c r="G11" s="339"/>
      <c r="H11" s="339"/>
      <c r="I11" s="74">
        <f>SUM(I10:I10)</f>
        <v>0</v>
      </c>
    </row>
    <row r="12" spans="1:21" s="63" customFormat="1" ht="24.95" customHeight="1" x14ac:dyDescent="0.2">
      <c r="A12" s="56"/>
      <c r="B12" s="57"/>
      <c r="C12" s="58"/>
      <c r="D12" s="59"/>
      <c r="E12" s="60"/>
      <c r="F12" s="61"/>
      <c r="G12" s="61"/>
      <c r="H12" s="60"/>
      <c r="I12" s="62"/>
    </row>
    <row r="13" spans="1:21" s="20" customFormat="1" ht="20.100000000000001" customHeight="1" x14ac:dyDescent="0.25">
      <c r="A13" s="315" t="s">
        <v>38</v>
      </c>
      <c r="B13" s="315"/>
      <c r="C13" s="315"/>
      <c r="D13" s="315"/>
      <c r="E13" s="315"/>
      <c r="F13" s="315"/>
    </row>
    <row r="14" spans="1:21" s="64" customFormat="1" ht="30" customHeight="1" x14ac:dyDescent="0.25">
      <c r="A14" s="353" t="s">
        <v>1</v>
      </c>
      <c r="B14" s="353"/>
      <c r="C14" s="355" t="str">
        <f>IF('Príloha č. 1'!$C$6="","",'Príloha č. 1'!$C$6)</f>
        <v/>
      </c>
      <c r="D14" s="355"/>
      <c r="E14" s="355"/>
      <c r="F14" s="355"/>
    </row>
    <row r="15" spans="1:21" s="64" customFormat="1" ht="15" customHeight="1" x14ac:dyDescent="0.25">
      <c r="A15" s="342" t="s">
        <v>2</v>
      </c>
      <c r="B15" s="342"/>
      <c r="C15" s="356" t="str">
        <f>IF('Príloha č. 1'!$C$7="","",'Príloha č. 1'!$C$7)</f>
        <v/>
      </c>
      <c r="D15" s="356"/>
      <c r="E15" s="356"/>
      <c r="F15" s="356"/>
    </row>
    <row r="16" spans="1:21" s="64" customFormat="1" ht="15" customHeight="1" x14ac:dyDescent="0.25">
      <c r="A16" s="342" t="s">
        <v>3</v>
      </c>
      <c r="B16" s="342"/>
      <c r="C16" s="338" t="str">
        <f>IF('Príloha č. 1'!C8:D8="","",'Príloha č. 1'!C8:D8)</f>
        <v/>
      </c>
      <c r="D16" s="338"/>
      <c r="E16" s="338"/>
      <c r="F16" s="338"/>
    </row>
    <row r="17" spans="1:9" s="64" customFormat="1" ht="15" customHeight="1" x14ac:dyDescent="0.25">
      <c r="A17" s="342" t="s">
        <v>4</v>
      </c>
      <c r="B17" s="342"/>
      <c r="C17" s="338" t="str">
        <f>IF('Príloha č. 1'!C9:D9="","",'Príloha č. 1'!C9:D9)</f>
        <v/>
      </c>
      <c r="D17" s="338"/>
      <c r="E17" s="338"/>
      <c r="F17" s="338"/>
    </row>
    <row r="20" spans="1:9" ht="15" customHeight="1" x14ac:dyDescent="0.2">
      <c r="A20" s="47" t="s">
        <v>8</v>
      </c>
      <c r="B20" s="152" t="str">
        <f>IF('Príloha č. 1'!B23:B23="","",'Príloha č. 1'!B23:B23)</f>
        <v/>
      </c>
    </row>
    <row r="21" spans="1:9" ht="15" customHeight="1" x14ac:dyDescent="0.2">
      <c r="A21" s="47" t="s">
        <v>9</v>
      </c>
      <c r="B21" s="35" t="str">
        <f>IF('Príloha č. 1'!B24:B24="","",'Príloha č. 1'!B24:B24)</f>
        <v/>
      </c>
    </row>
    <row r="22" spans="1:9" ht="39.950000000000003" customHeight="1" x14ac:dyDescent="0.2">
      <c r="I22" s="87"/>
    </row>
    <row r="23" spans="1:9" ht="45" customHeight="1" x14ac:dyDescent="0.2">
      <c r="H23" s="354" t="s">
        <v>410</v>
      </c>
      <c r="I23" s="354"/>
    </row>
    <row r="25" spans="1:9" s="65" customFormat="1" ht="11.25" x14ac:dyDescent="0.2">
      <c r="A25" s="313" t="s">
        <v>10</v>
      </c>
      <c r="B25" s="313"/>
    </row>
    <row r="26" spans="1:9" s="70" customFormat="1" ht="12" customHeight="1" x14ac:dyDescent="0.2">
      <c r="A26" s="66"/>
      <c r="B26" s="67" t="s">
        <v>11</v>
      </c>
      <c r="C26" s="68"/>
      <c r="D26" s="69"/>
    </row>
  </sheetData>
  <mergeCells count="23">
    <mergeCell ref="H23:I23"/>
    <mergeCell ref="A25:B25"/>
    <mergeCell ref="H7:I7"/>
    <mergeCell ref="A11:H11"/>
    <mergeCell ref="A13:F13"/>
    <mergeCell ref="A14:B14"/>
    <mergeCell ref="C14:F14"/>
    <mergeCell ref="A15:B15"/>
    <mergeCell ref="C15:F15"/>
    <mergeCell ref="A7:A8"/>
    <mergeCell ref="B7:B8"/>
    <mergeCell ref="C7:C8"/>
    <mergeCell ref="D7:D8"/>
    <mergeCell ref="E7:G7"/>
    <mergeCell ref="A16:B16"/>
    <mergeCell ref="C16:F16"/>
    <mergeCell ref="A17:B17"/>
    <mergeCell ref="A1:B1"/>
    <mergeCell ref="A2:I2"/>
    <mergeCell ref="A3:C3"/>
    <mergeCell ref="A4:B4"/>
    <mergeCell ref="A5:I5"/>
    <mergeCell ref="C17:F17"/>
  </mergeCells>
  <conditionalFormatting sqref="H12">
    <cfRule type="cellIs" dxfId="492" priority="4" operator="greaterThan">
      <formula>2560820</formula>
    </cfRule>
  </conditionalFormatting>
  <conditionalFormatting sqref="B20:B21">
    <cfRule type="containsBlanks" dxfId="491" priority="3">
      <formula>LEN(TRIM(B20))=0</formula>
    </cfRule>
  </conditionalFormatting>
  <conditionalFormatting sqref="E12">
    <cfRule type="cellIs" dxfId="490" priority="2" operator="greaterThan">
      <formula>2560820</formula>
    </cfRule>
  </conditionalFormatting>
  <conditionalFormatting sqref="C14:F17">
    <cfRule type="containsBlanks" dxfId="489" priority="1">
      <formula>LEN(TRIM(C14))=0</formula>
    </cfRule>
  </conditionalFormatting>
  <pageMargins left="0.98425196850393704" right="0.39370078740157483" top="0.98425196850393704" bottom="0.39370078740157483" header="0.31496062992125984" footer="0.31496062992125984"/>
  <pageSetup paperSize="9" scale="93" orientation="landscape" r:id="rId1"/>
  <headerFooter>
    <oddHeader>&amp;L&amp;"Arial,Tučné"&amp;10Príloha č. 5 SP &amp;"Arial,Normálne"
Kalkulácia ceny a návrh na plnenie kritéria na vyhodnotenie ponúk</oddHeader>
  </headerFooter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26"/>
  <sheetViews>
    <sheetView showGridLines="0" zoomScaleNormal="100" workbookViewId="0">
      <selection activeCell="J19" sqref="J18:J19"/>
    </sheetView>
  </sheetViews>
  <sheetFormatPr defaultRowHeight="12.75" x14ac:dyDescent="0.2"/>
  <cols>
    <col min="1" max="1" width="5.28515625" style="47" customWidth="1"/>
    <col min="2" max="2" width="36.42578125" style="47" customWidth="1"/>
    <col min="3" max="3" width="8.85546875" style="47" customWidth="1"/>
    <col min="4" max="4" width="12.7109375" style="47" customWidth="1"/>
    <col min="5" max="5" width="15.7109375" style="47" customWidth="1"/>
    <col min="6" max="6" width="10.7109375" style="47" customWidth="1"/>
    <col min="7" max="9" width="15.7109375" style="47" customWidth="1"/>
    <col min="10" max="16384" width="9.140625" style="47"/>
  </cols>
  <sheetData>
    <row r="1" spans="1:21" x14ac:dyDescent="0.2">
      <c r="A1" s="357" t="s">
        <v>12</v>
      </c>
      <c r="B1" s="357"/>
    </row>
    <row r="2" spans="1:21" ht="30" customHeight="1" x14ac:dyDescent="0.2">
      <c r="A2" s="358" t="str">
        <f>'Príloha č. 1'!A2:B2</f>
        <v>Antiinfektíva pre potreby VÚSCH, a. s.</v>
      </c>
      <c r="B2" s="358"/>
      <c r="C2" s="358"/>
      <c r="D2" s="358"/>
      <c r="E2" s="358"/>
      <c r="F2" s="358"/>
      <c r="G2" s="358"/>
      <c r="H2" s="358"/>
      <c r="I2" s="358"/>
    </row>
    <row r="3" spans="1:21" s="126" customFormat="1" ht="15" customHeight="1" x14ac:dyDescent="0.2">
      <c r="A3" s="328" t="str">
        <f>'Príloha č. 4 - časť 36'!A3:C3</f>
        <v>Časť č. 36 - Lieky ATC skupiny č. J01MA02 III.</v>
      </c>
      <c r="B3" s="328"/>
      <c r="C3" s="328"/>
      <c r="D3" s="125"/>
      <c r="E3" s="125"/>
    </row>
    <row r="4" spans="1:21" ht="15" customHeight="1" x14ac:dyDescent="0.2">
      <c r="A4" s="359"/>
      <c r="B4" s="359"/>
    </row>
    <row r="5" spans="1:21" s="48" customFormat="1" ht="39.950000000000003" customHeight="1" x14ac:dyDescent="0.25">
      <c r="A5" s="360" t="s">
        <v>51</v>
      </c>
      <c r="B5" s="360"/>
      <c r="C5" s="360"/>
      <c r="D5" s="360"/>
      <c r="E5" s="360"/>
      <c r="F5" s="360"/>
      <c r="G5" s="360"/>
      <c r="H5" s="360"/>
      <c r="I5" s="360"/>
    </row>
    <row r="6" spans="1:21" s="24" customFormat="1" ht="15" customHeight="1" thickBot="1" x14ac:dyDescent="0.25">
      <c r="K6" s="49"/>
      <c r="L6" s="49"/>
      <c r="O6" s="49"/>
      <c r="P6" s="49"/>
      <c r="U6" s="49"/>
    </row>
    <row r="7" spans="1:21" s="50" customFormat="1" ht="30" customHeight="1" x14ac:dyDescent="0.25">
      <c r="A7" s="343" t="s">
        <v>44</v>
      </c>
      <c r="B7" s="345" t="s">
        <v>39</v>
      </c>
      <c r="C7" s="347" t="s">
        <v>45</v>
      </c>
      <c r="D7" s="349" t="s">
        <v>403</v>
      </c>
      <c r="E7" s="340" t="s">
        <v>423</v>
      </c>
      <c r="F7" s="341"/>
      <c r="G7" s="341"/>
      <c r="H7" s="351" t="s">
        <v>422</v>
      </c>
      <c r="I7" s="352"/>
    </row>
    <row r="8" spans="1:21" s="50" customFormat="1" ht="30" customHeight="1" x14ac:dyDescent="0.25">
      <c r="A8" s="344"/>
      <c r="B8" s="346"/>
      <c r="C8" s="348"/>
      <c r="D8" s="350"/>
      <c r="E8" s="51" t="s">
        <v>46</v>
      </c>
      <c r="F8" s="52" t="s">
        <v>405</v>
      </c>
      <c r="G8" s="79" t="s">
        <v>47</v>
      </c>
      <c r="H8" s="82" t="s">
        <v>46</v>
      </c>
      <c r="I8" s="71" t="s">
        <v>47</v>
      </c>
    </row>
    <row r="9" spans="1:21" s="54" customFormat="1" ht="12" customHeight="1" x14ac:dyDescent="0.25">
      <c r="A9" s="146" t="s">
        <v>27</v>
      </c>
      <c r="B9" s="147" t="s">
        <v>28</v>
      </c>
      <c r="C9" s="53" t="s">
        <v>29</v>
      </c>
      <c r="D9" s="148" t="s">
        <v>30</v>
      </c>
      <c r="E9" s="76" t="s">
        <v>31</v>
      </c>
      <c r="F9" s="77" t="s">
        <v>32</v>
      </c>
      <c r="G9" s="80" t="s">
        <v>33</v>
      </c>
      <c r="H9" s="83" t="s">
        <v>34</v>
      </c>
      <c r="I9" s="78" t="s">
        <v>35</v>
      </c>
    </row>
    <row r="10" spans="1:21" s="55" customFormat="1" ht="24.95" customHeight="1" thickBot="1" x14ac:dyDescent="0.3">
      <c r="A10" s="143" t="s">
        <v>27</v>
      </c>
      <c r="B10" s="165" t="s">
        <v>445</v>
      </c>
      <c r="C10" s="158" t="s">
        <v>143</v>
      </c>
      <c r="D10" s="263">
        <v>30400</v>
      </c>
      <c r="E10" s="72"/>
      <c r="F10" s="85"/>
      <c r="G10" s="81">
        <f>E10*1.1</f>
        <v>0</v>
      </c>
      <c r="H10" s="84">
        <f>D10*E10</f>
        <v>0</v>
      </c>
      <c r="I10" s="73">
        <f>H10*1.1</f>
        <v>0</v>
      </c>
    </row>
    <row r="11" spans="1:21" s="75" customFormat="1" ht="24.95" customHeight="1" thickBot="1" x14ac:dyDescent="0.3">
      <c r="A11" s="339" t="s">
        <v>48</v>
      </c>
      <c r="B11" s="339"/>
      <c r="C11" s="339"/>
      <c r="D11" s="339"/>
      <c r="E11" s="339"/>
      <c r="F11" s="339"/>
      <c r="G11" s="339"/>
      <c r="H11" s="339"/>
      <c r="I11" s="74">
        <f>SUM(I10:I10)</f>
        <v>0</v>
      </c>
    </row>
    <row r="12" spans="1:21" s="63" customFormat="1" ht="24.95" customHeight="1" x14ac:dyDescent="0.2">
      <c r="A12" s="56"/>
      <c r="B12" s="57"/>
      <c r="C12" s="58"/>
      <c r="D12" s="59"/>
      <c r="E12" s="60"/>
      <c r="F12" s="61"/>
      <c r="G12" s="61"/>
      <c r="H12" s="60"/>
      <c r="I12" s="62"/>
    </row>
    <row r="13" spans="1:21" s="20" customFormat="1" ht="20.100000000000001" customHeight="1" x14ac:dyDescent="0.25">
      <c r="A13" s="315" t="s">
        <v>38</v>
      </c>
      <c r="B13" s="315"/>
      <c r="C13" s="315"/>
      <c r="D13" s="315"/>
      <c r="E13" s="315"/>
      <c r="F13" s="315"/>
    </row>
    <row r="14" spans="1:21" s="64" customFormat="1" ht="30" customHeight="1" x14ac:dyDescent="0.25">
      <c r="A14" s="353" t="s">
        <v>1</v>
      </c>
      <c r="B14" s="353"/>
      <c r="C14" s="355" t="str">
        <f>IF('Príloha č. 1'!$C$6="","",'Príloha č. 1'!$C$6)</f>
        <v/>
      </c>
      <c r="D14" s="355"/>
      <c r="E14" s="355"/>
      <c r="F14" s="355"/>
    </row>
    <row r="15" spans="1:21" s="64" customFormat="1" ht="15" customHeight="1" x14ac:dyDescent="0.25">
      <c r="A15" s="342" t="s">
        <v>2</v>
      </c>
      <c r="B15" s="342"/>
      <c r="C15" s="356" t="str">
        <f>IF('Príloha č. 1'!$C$7="","",'Príloha č. 1'!$C$7)</f>
        <v/>
      </c>
      <c r="D15" s="356"/>
      <c r="E15" s="356"/>
      <c r="F15" s="356"/>
    </row>
    <row r="16" spans="1:21" s="64" customFormat="1" ht="15" customHeight="1" x14ac:dyDescent="0.25">
      <c r="A16" s="342" t="s">
        <v>3</v>
      </c>
      <c r="B16" s="342"/>
      <c r="C16" s="338" t="str">
        <f>IF('Príloha č. 1'!C8:D8="","",'Príloha č. 1'!C8:D8)</f>
        <v/>
      </c>
      <c r="D16" s="338"/>
      <c r="E16" s="338"/>
      <c r="F16" s="338"/>
    </row>
    <row r="17" spans="1:9" s="64" customFormat="1" ht="15" customHeight="1" x14ac:dyDescent="0.25">
      <c r="A17" s="342" t="s">
        <v>4</v>
      </c>
      <c r="B17" s="342"/>
      <c r="C17" s="338" t="str">
        <f>IF('Príloha č. 1'!C9:D9="","",'Príloha č. 1'!C9:D9)</f>
        <v/>
      </c>
      <c r="D17" s="338"/>
      <c r="E17" s="338"/>
      <c r="F17" s="338"/>
    </row>
    <row r="20" spans="1:9" ht="15" customHeight="1" x14ac:dyDescent="0.2">
      <c r="A20" s="47" t="s">
        <v>8</v>
      </c>
      <c r="B20" s="159" t="str">
        <f>IF('Príloha č. 1'!B23:B23="","",'Príloha č. 1'!B23:B23)</f>
        <v/>
      </c>
    </row>
    <row r="21" spans="1:9" ht="15" customHeight="1" x14ac:dyDescent="0.2">
      <c r="A21" s="47" t="s">
        <v>9</v>
      </c>
      <c r="B21" s="35" t="str">
        <f>IF('Príloha č. 1'!B24:B24="","",'Príloha č. 1'!B24:B24)</f>
        <v/>
      </c>
    </row>
    <row r="22" spans="1:9" ht="39.950000000000003" customHeight="1" x14ac:dyDescent="0.2">
      <c r="I22" s="87"/>
    </row>
    <row r="23" spans="1:9" ht="45" customHeight="1" x14ac:dyDescent="0.2">
      <c r="H23" s="354" t="s">
        <v>410</v>
      </c>
      <c r="I23" s="354"/>
    </row>
    <row r="25" spans="1:9" s="65" customFormat="1" ht="11.25" x14ac:dyDescent="0.2">
      <c r="A25" s="313" t="s">
        <v>10</v>
      </c>
      <c r="B25" s="313"/>
    </row>
    <row r="26" spans="1:9" s="70" customFormat="1" ht="12" customHeight="1" x14ac:dyDescent="0.2">
      <c r="A26" s="66"/>
      <c r="B26" s="67" t="s">
        <v>11</v>
      </c>
      <c r="C26" s="68"/>
      <c r="D26" s="69"/>
    </row>
  </sheetData>
  <mergeCells count="23">
    <mergeCell ref="H23:I23"/>
    <mergeCell ref="A25:B25"/>
    <mergeCell ref="H7:I7"/>
    <mergeCell ref="A11:H11"/>
    <mergeCell ref="A13:F13"/>
    <mergeCell ref="A14:B14"/>
    <mergeCell ref="C14:F14"/>
    <mergeCell ref="A15:B15"/>
    <mergeCell ref="C15:F15"/>
    <mergeCell ref="A7:A8"/>
    <mergeCell ref="B7:B8"/>
    <mergeCell ref="C7:C8"/>
    <mergeCell ref="D7:D8"/>
    <mergeCell ref="E7:G7"/>
    <mergeCell ref="A16:B16"/>
    <mergeCell ref="C16:F16"/>
    <mergeCell ref="A17:B17"/>
    <mergeCell ref="A1:B1"/>
    <mergeCell ref="A2:I2"/>
    <mergeCell ref="A3:C3"/>
    <mergeCell ref="A4:B4"/>
    <mergeCell ref="A5:I5"/>
    <mergeCell ref="C17:F17"/>
  </mergeCells>
  <conditionalFormatting sqref="H12">
    <cfRule type="cellIs" dxfId="129" priority="4" operator="greaterThan">
      <formula>2560820</formula>
    </cfRule>
  </conditionalFormatting>
  <conditionalFormatting sqref="B20:B21">
    <cfRule type="containsBlanks" dxfId="128" priority="3">
      <formula>LEN(TRIM(B20))=0</formula>
    </cfRule>
  </conditionalFormatting>
  <conditionalFormatting sqref="E12">
    <cfRule type="cellIs" dxfId="127" priority="2" operator="greaterThan">
      <formula>2560820</formula>
    </cfRule>
  </conditionalFormatting>
  <conditionalFormatting sqref="C14:F17">
    <cfRule type="containsBlanks" dxfId="126" priority="1">
      <formula>LEN(TRIM(C14))=0</formula>
    </cfRule>
  </conditionalFormatting>
  <pageMargins left="0.98425196850393704" right="0.39370078740157483" top="0.98425196850393704" bottom="0.39370078740157483" header="0.31496062992125984" footer="0.31496062992125984"/>
  <pageSetup paperSize="9" scale="93" orientation="landscape" r:id="rId1"/>
  <headerFooter>
    <oddHeader>&amp;L&amp;"Arial,Tučné"&amp;10Príloha č. 5 SP &amp;"Arial,Normálne"
Kalkulácia ceny a návrh na plnenie kritéria na vyhodnotenie ponúk</oddHeader>
  </headerFooter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V29"/>
  <sheetViews>
    <sheetView showGridLines="0" zoomScale="90" zoomScaleNormal="90" workbookViewId="0">
      <selection activeCell="G18" sqref="G18"/>
    </sheetView>
  </sheetViews>
  <sheetFormatPr defaultRowHeight="12.75" x14ac:dyDescent="0.2"/>
  <cols>
    <col min="1" max="1" width="5.5703125" style="47" customWidth="1"/>
    <col min="2" max="2" width="13.7109375" style="47" customWidth="1"/>
    <col min="3" max="3" width="10.7109375" style="47" customWidth="1"/>
    <col min="4" max="4" width="10.7109375" style="190" customWidth="1"/>
    <col min="5" max="6" width="25.7109375" style="190" customWidth="1"/>
    <col min="7" max="8" width="15.7109375" style="190" customWidth="1"/>
    <col min="9" max="9" width="12.7109375" style="47" customWidth="1"/>
    <col min="10" max="10" width="11.140625" style="47" customWidth="1"/>
    <col min="11" max="13" width="8.7109375" style="47" customWidth="1"/>
    <col min="14" max="14" width="12.7109375" style="47" customWidth="1"/>
    <col min="15" max="15" width="7" style="47" customWidth="1"/>
    <col min="16" max="18" width="12.7109375" style="47" customWidth="1"/>
    <col min="19" max="19" width="7" style="47" customWidth="1"/>
    <col min="20" max="21" width="12.7109375" style="47" customWidth="1"/>
    <col min="22" max="16384" width="9.140625" style="47"/>
  </cols>
  <sheetData>
    <row r="1" spans="1:22" ht="15" customHeight="1" x14ac:dyDescent="0.2">
      <c r="A1" s="326" t="s">
        <v>12</v>
      </c>
      <c r="B1" s="326"/>
      <c r="C1" s="326"/>
      <c r="D1" s="191"/>
      <c r="E1" s="191"/>
      <c r="F1" s="191"/>
      <c r="G1" s="191"/>
      <c r="H1" s="191"/>
      <c r="I1" s="123"/>
      <c r="J1" s="123"/>
      <c r="K1" s="123"/>
      <c r="L1" s="123"/>
    </row>
    <row r="2" spans="1:22" ht="15" customHeight="1" x14ac:dyDescent="0.2">
      <c r="A2" s="327" t="str">
        <f>'Príloha č. 1'!A2:B2</f>
        <v>Antiinfektíva pre potreby VÚSCH, a. s.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</row>
    <row r="3" spans="1:22" ht="15" customHeight="1" x14ac:dyDescent="0.2">
      <c r="A3" s="363"/>
      <c r="B3" s="363"/>
      <c r="C3" s="191"/>
      <c r="D3" s="191"/>
      <c r="E3" s="191"/>
      <c r="F3" s="191"/>
      <c r="G3" s="191"/>
      <c r="H3" s="191"/>
      <c r="I3" s="123"/>
      <c r="J3" s="123"/>
      <c r="K3" s="123"/>
      <c r="L3" s="123"/>
    </row>
    <row r="4" spans="1:22" s="126" customFormat="1" ht="15" customHeight="1" x14ac:dyDescent="0.2">
      <c r="A4" s="328" t="str">
        <f>'Príloha č. 4 - časť 36'!A3:C3</f>
        <v>Časť č. 36 - Lieky ATC skupiny č. J01MA02 III.</v>
      </c>
      <c r="B4" s="328"/>
      <c r="C4" s="328"/>
      <c r="D4" s="328"/>
      <c r="E4" s="125"/>
    </row>
    <row r="5" spans="1:22" s="48" customFormat="1" ht="30" customHeight="1" x14ac:dyDescent="0.25">
      <c r="A5" s="364" t="s">
        <v>52</v>
      </c>
      <c r="B5" s="364"/>
      <c r="C5" s="364"/>
      <c r="D5" s="364"/>
      <c r="E5" s="364"/>
      <c r="F5" s="364"/>
      <c r="G5" s="364"/>
      <c r="H5" s="364"/>
      <c r="I5" s="364"/>
      <c r="J5" s="364"/>
      <c r="K5" s="364"/>
      <c r="L5" s="364"/>
      <c r="M5" s="364"/>
      <c r="N5" s="364"/>
      <c r="O5" s="364"/>
      <c r="P5" s="364"/>
      <c r="Q5" s="364"/>
      <c r="R5" s="364"/>
      <c r="S5" s="364"/>
      <c r="T5" s="364"/>
      <c r="U5" s="364"/>
    </row>
    <row r="6" spans="1:22" s="64" customFormat="1" ht="30" customHeight="1" x14ac:dyDescent="0.25">
      <c r="A6" s="365" t="s">
        <v>443</v>
      </c>
      <c r="B6" s="365"/>
      <c r="C6" s="365"/>
      <c r="D6" s="365"/>
      <c r="E6" s="365"/>
      <c r="F6" s="365"/>
      <c r="G6" s="365"/>
      <c r="H6" s="365"/>
      <c r="I6" s="365"/>
      <c r="J6" s="365"/>
      <c r="K6" s="365"/>
      <c r="L6" s="365"/>
    </row>
    <row r="7" spans="1:22" s="63" customFormat="1" ht="24.95" customHeight="1" x14ac:dyDescent="0.2">
      <c r="A7" s="373" t="s">
        <v>44</v>
      </c>
      <c r="B7" s="375" t="s">
        <v>362</v>
      </c>
      <c r="C7" s="375" t="s">
        <v>363</v>
      </c>
      <c r="D7" s="375" t="s">
        <v>364</v>
      </c>
      <c r="E7" s="361" t="s">
        <v>365</v>
      </c>
      <c r="F7" s="361" t="s">
        <v>53</v>
      </c>
      <c r="G7" s="371" t="s">
        <v>366</v>
      </c>
      <c r="H7" s="371" t="s">
        <v>367</v>
      </c>
      <c r="I7" s="371" t="s">
        <v>368</v>
      </c>
      <c r="J7" s="371" t="s">
        <v>369</v>
      </c>
      <c r="K7" s="371" t="s">
        <v>370</v>
      </c>
      <c r="L7" s="387" t="s">
        <v>371</v>
      </c>
      <c r="M7" s="366" t="s">
        <v>372</v>
      </c>
      <c r="N7" s="379" t="s">
        <v>421</v>
      </c>
      <c r="O7" s="380"/>
      <c r="P7" s="380"/>
      <c r="Q7" s="381"/>
      <c r="R7" s="379" t="s">
        <v>425</v>
      </c>
      <c r="S7" s="380"/>
      <c r="T7" s="380"/>
      <c r="U7" s="381"/>
    </row>
    <row r="8" spans="1:22" s="63" customFormat="1" ht="24.95" customHeight="1" x14ac:dyDescent="0.2">
      <c r="A8" s="374"/>
      <c r="B8" s="376"/>
      <c r="C8" s="376"/>
      <c r="D8" s="376"/>
      <c r="E8" s="362"/>
      <c r="F8" s="362"/>
      <c r="G8" s="372"/>
      <c r="H8" s="372"/>
      <c r="I8" s="372"/>
      <c r="J8" s="372"/>
      <c r="K8" s="372"/>
      <c r="L8" s="388"/>
      <c r="M8" s="367"/>
      <c r="N8" s="192" t="s">
        <v>46</v>
      </c>
      <c r="O8" s="193" t="s">
        <v>373</v>
      </c>
      <c r="P8" s="194" t="s">
        <v>374</v>
      </c>
      <c r="Q8" s="195" t="s">
        <v>47</v>
      </c>
      <c r="R8" s="192" t="s">
        <v>46</v>
      </c>
      <c r="S8" s="193" t="s">
        <v>373</v>
      </c>
      <c r="T8" s="194" t="s">
        <v>374</v>
      </c>
      <c r="U8" s="195" t="s">
        <v>47</v>
      </c>
    </row>
    <row r="9" spans="1:22" s="20" customFormat="1" ht="12" customHeight="1" x14ac:dyDescent="0.25">
      <c r="A9" s="196" t="s">
        <v>27</v>
      </c>
      <c r="B9" s="197" t="s">
        <v>28</v>
      </c>
      <c r="C9" s="198" t="s">
        <v>29</v>
      </c>
      <c r="D9" s="197" t="s">
        <v>30</v>
      </c>
      <c r="E9" s="199" t="s">
        <v>31</v>
      </c>
      <c r="F9" s="199" t="s">
        <v>32</v>
      </c>
      <c r="G9" s="200" t="s">
        <v>33</v>
      </c>
      <c r="H9" s="199" t="s">
        <v>34</v>
      </c>
      <c r="I9" s="149" t="s">
        <v>35</v>
      </c>
      <c r="J9" s="201" t="s">
        <v>36</v>
      </c>
      <c r="K9" s="202" t="s">
        <v>54</v>
      </c>
      <c r="L9" s="203" t="s">
        <v>55</v>
      </c>
      <c r="M9" s="204" t="s">
        <v>375</v>
      </c>
      <c r="N9" s="205" t="s">
        <v>376</v>
      </c>
      <c r="O9" s="206" t="s">
        <v>377</v>
      </c>
      <c r="P9" s="207" t="s">
        <v>378</v>
      </c>
      <c r="Q9" s="208" t="s">
        <v>379</v>
      </c>
      <c r="R9" s="209" t="s">
        <v>380</v>
      </c>
      <c r="S9" s="206" t="s">
        <v>381</v>
      </c>
      <c r="T9" s="207" t="s">
        <v>382</v>
      </c>
      <c r="U9" s="197" t="s">
        <v>383</v>
      </c>
      <c r="V9" s="210"/>
    </row>
    <row r="10" spans="1:22" s="64" customFormat="1" ht="24.95" customHeight="1" x14ac:dyDescent="0.25">
      <c r="A10" s="211" t="s">
        <v>27</v>
      </c>
      <c r="B10" s="212"/>
      <c r="C10" s="212"/>
      <c r="D10" s="212"/>
      <c r="E10" s="213"/>
      <c r="F10" s="213"/>
      <c r="G10" s="214"/>
      <c r="H10" s="214"/>
      <c r="I10" s="214"/>
      <c r="J10" s="214"/>
      <c r="K10" s="214"/>
      <c r="L10" s="215"/>
      <c r="M10" s="216"/>
      <c r="N10" s="217"/>
      <c r="O10" s="218"/>
      <c r="P10" s="219"/>
      <c r="Q10" s="220"/>
      <c r="R10" s="217"/>
      <c r="S10" s="218"/>
      <c r="T10" s="219"/>
      <c r="U10" s="220"/>
    </row>
    <row r="11" spans="1:22" s="64" customFormat="1" ht="24.95" customHeight="1" x14ac:dyDescent="0.25">
      <c r="A11" s="221" t="s">
        <v>28</v>
      </c>
      <c r="B11" s="222"/>
      <c r="C11" s="222"/>
      <c r="D11" s="222"/>
      <c r="E11" s="223"/>
      <c r="F11" s="223"/>
      <c r="G11" s="224"/>
      <c r="H11" s="224"/>
      <c r="I11" s="224"/>
      <c r="J11" s="224"/>
      <c r="K11" s="224"/>
      <c r="L11" s="225"/>
      <c r="M11" s="226"/>
      <c r="N11" s="227"/>
      <c r="O11" s="228"/>
      <c r="P11" s="229"/>
      <c r="Q11" s="230"/>
      <c r="R11" s="227"/>
      <c r="S11" s="228"/>
      <c r="T11" s="229"/>
      <c r="U11" s="230"/>
    </row>
    <row r="12" spans="1:22" s="64" customFormat="1" ht="24.95" customHeight="1" x14ac:dyDescent="0.25">
      <c r="A12" s="221" t="s">
        <v>29</v>
      </c>
      <c r="B12" s="222"/>
      <c r="C12" s="222"/>
      <c r="D12" s="222"/>
      <c r="E12" s="223"/>
      <c r="F12" s="223"/>
      <c r="G12" s="224"/>
      <c r="H12" s="224"/>
      <c r="I12" s="224"/>
      <c r="J12" s="224"/>
      <c r="K12" s="224"/>
      <c r="L12" s="225"/>
      <c r="M12" s="226"/>
      <c r="N12" s="227"/>
      <c r="O12" s="228"/>
      <c r="P12" s="229"/>
      <c r="Q12" s="230"/>
      <c r="R12" s="227"/>
      <c r="S12" s="228"/>
      <c r="T12" s="229"/>
      <c r="U12" s="230"/>
    </row>
    <row r="13" spans="1:22" s="64" customFormat="1" ht="24.95" customHeight="1" x14ac:dyDescent="0.25">
      <c r="A13" s="221" t="s">
        <v>30</v>
      </c>
      <c r="B13" s="222"/>
      <c r="C13" s="222"/>
      <c r="D13" s="222"/>
      <c r="E13" s="223"/>
      <c r="F13" s="223"/>
      <c r="G13" s="224"/>
      <c r="H13" s="224"/>
      <c r="I13" s="224"/>
      <c r="J13" s="224"/>
      <c r="K13" s="224"/>
      <c r="L13" s="225"/>
      <c r="M13" s="226"/>
      <c r="N13" s="227"/>
      <c r="O13" s="228"/>
      <c r="P13" s="229"/>
      <c r="Q13" s="230"/>
      <c r="R13" s="227"/>
      <c r="S13" s="228"/>
      <c r="T13" s="229"/>
      <c r="U13" s="230"/>
    </row>
    <row r="14" spans="1:22" s="64" customFormat="1" ht="24.95" customHeight="1" x14ac:dyDescent="0.25">
      <c r="A14" s="231" t="s">
        <v>31</v>
      </c>
      <c r="B14" s="232"/>
      <c r="C14" s="232"/>
      <c r="D14" s="232"/>
      <c r="E14" s="233"/>
      <c r="F14" s="233"/>
      <c r="G14" s="234"/>
      <c r="H14" s="234"/>
      <c r="I14" s="234"/>
      <c r="J14" s="234"/>
      <c r="K14" s="234"/>
      <c r="L14" s="235"/>
      <c r="M14" s="236"/>
      <c r="N14" s="237"/>
      <c r="O14" s="238"/>
      <c r="P14" s="239"/>
      <c r="Q14" s="240"/>
      <c r="R14" s="237"/>
      <c r="S14" s="238"/>
      <c r="T14" s="239"/>
      <c r="U14" s="240"/>
    </row>
    <row r="15" spans="1:22" ht="24.95" customHeight="1" x14ac:dyDescent="0.2">
      <c r="A15" s="133"/>
      <c r="B15" s="134"/>
      <c r="C15" s="134"/>
      <c r="D15" s="134"/>
      <c r="E15" s="134"/>
      <c r="F15" s="134"/>
      <c r="G15" s="134"/>
      <c r="H15" s="134"/>
      <c r="I15" s="135"/>
      <c r="J15" s="136"/>
      <c r="K15" s="137"/>
      <c r="L15" s="137"/>
      <c r="M15" s="63"/>
      <c r="N15" s="63"/>
      <c r="O15" s="63"/>
      <c r="P15" s="63"/>
      <c r="Q15" s="63"/>
      <c r="R15" s="63"/>
      <c r="S15" s="63"/>
      <c r="T15" s="63"/>
      <c r="U15" s="63"/>
    </row>
    <row r="16" spans="1:22" s="20" customFormat="1" ht="20.100000000000001" customHeight="1" x14ac:dyDescent="0.25">
      <c r="A16" s="315" t="s">
        <v>38</v>
      </c>
      <c r="B16" s="315"/>
      <c r="C16" s="315"/>
      <c r="D16" s="315"/>
      <c r="E16" s="315"/>
      <c r="F16" s="315"/>
      <c r="G16" s="315"/>
      <c r="H16" s="315"/>
      <c r="I16" s="315"/>
      <c r="J16" s="315"/>
      <c r="K16" s="315"/>
    </row>
    <row r="17" spans="1:21" s="64" customFormat="1" ht="30" customHeight="1" x14ac:dyDescent="0.25">
      <c r="A17" s="314" t="s">
        <v>1</v>
      </c>
      <c r="B17" s="314"/>
      <c r="C17" s="355" t="str">
        <f>IF('Príloha č. 1'!$C$6="","",'Príloha č. 1'!$C$6)</f>
        <v/>
      </c>
      <c r="D17" s="355"/>
      <c r="E17" s="355"/>
      <c r="F17" s="151"/>
      <c r="G17" s="129"/>
      <c r="H17" s="129"/>
      <c r="I17" s="129"/>
      <c r="J17" s="139"/>
      <c r="K17" s="129"/>
      <c r="L17" s="129"/>
    </row>
    <row r="18" spans="1:21" s="64" customFormat="1" ht="15" customHeight="1" x14ac:dyDescent="0.25">
      <c r="A18" s="316" t="s">
        <v>2</v>
      </c>
      <c r="B18" s="316"/>
      <c r="C18" s="356" t="str">
        <f>IF('Príloha č. 1'!$C$7="","",'Príloha č. 1'!$C$7)</f>
        <v/>
      </c>
      <c r="D18" s="356"/>
      <c r="E18" s="356"/>
      <c r="F18" s="150"/>
      <c r="G18" s="129"/>
      <c r="H18" s="129"/>
      <c r="I18" s="129"/>
      <c r="J18" s="129"/>
      <c r="K18" s="129"/>
      <c r="L18" s="129"/>
    </row>
    <row r="19" spans="1:21" s="64" customFormat="1" ht="15" customHeight="1" x14ac:dyDescent="0.25">
      <c r="A19" s="316" t="s">
        <v>3</v>
      </c>
      <c r="B19" s="316"/>
      <c r="C19" s="338" t="str">
        <f>IF('Príloha č. 1'!C8:D8="","",'Príloha č. 1'!C8:D8)</f>
        <v/>
      </c>
      <c r="D19" s="338"/>
      <c r="E19" s="338"/>
      <c r="F19" s="150"/>
      <c r="G19" s="129"/>
      <c r="H19" s="129"/>
      <c r="I19" s="129"/>
      <c r="J19" s="129"/>
      <c r="K19" s="129"/>
      <c r="L19" s="129"/>
    </row>
    <row r="20" spans="1:21" s="64" customFormat="1" ht="15" customHeight="1" x14ac:dyDescent="0.25">
      <c r="A20" s="316" t="s">
        <v>4</v>
      </c>
      <c r="B20" s="316"/>
      <c r="C20" s="338" t="str">
        <f>IF('Príloha č. 1'!C9:D9="","",'Príloha č. 1'!C9:D9)</f>
        <v/>
      </c>
      <c r="D20" s="338"/>
      <c r="E20" s="338"/>
      <c r="F20" s="150"/>
      <c r="G20" s="129"/>
      <c r="H20" s="129"/>
      <c r="I20" s="129"/>
      <c r="J20" s="129"/>
      <c r="K20" s="129"/>
      <c r="L20" s="129"/>
    </row>
    <row r="21" spans="1:21" x14ac:dyDescent="0.2">
      <c r="A21" s="123"/>
      <c r="B21" s="123"/>
      <c r="C21" s="123"/>
      <c r="D21" s="191"/>
      <c r="E21" s="191"/>
      <c r="F21" s="191"/>
      <c r="G21" s="191"/>
      <c r="H21" s="191"/>
      <c r="I21" s="123"/>
      <c r="J21" s="123"/>
      <c r="K21" s="123"/>
      <c r="L21" s="123"/>
    </row>
    <row r="22" spans="1:21" x14ac:dyDescent="0.2">
      <c r="A22" s="123"/>
      <c r="B22" s="123"/>
      <c r="C22" s="123"/>
      <c r="D22" s="191"/>
      <c r="E22" s="191"/>
      <c r="F22" s="191"/>
      <c r="G22" s="191"/>
      <c r="H22" s="191"/>
      <c r="I22" s="123"/>
      <c r="J22" s="123"/>
      <c r="K22" s="123"/>
      <c r="L22" s="123"/>
    </row>
    <row r="23" spans="1:21" ht="15" customHeight="1" x14ac:dyDescent="0.2">
      <c r="A23" s="123" t="s">
        <v>8</v>
      </c>
      <c r="B23" s="140" t="str">
        <f>IF('Príloha č. 1'!B23:B23="","",'Príloha č. 1'!B23:B23)</f>
        <v/>
      </c>
      <c r="C23" s="191"/>
      <c r="D23" s="191"/>
      <c r="E23" s="191"/>
      <c r="F23" s="123"/>
      <c r="G23" s="123"/>
      <c r="H23" s="123"/>
      <c r="I23" s="123"/>
      <c r="J23" s="123"/>
      <c r="K23" s="123"/>
      <c r="L23" s="123"/>
    </row>
    <row r="24" spans="1:21" ht="15" customHeight="1" x14ac:dyDescent="0.2">
      <c r="A24" s="123" t="s">
        <v>9</v>
      </c>
      <c r="B24" s="141" t="str">
        <f>IF('Príloha č. 1'!B24:B24="","",'Príloha č. 1'!B24:B24)</f>
        <v/>
      </c>
      <c r="C24" s="191"/>
      <c r="D24" s="191"/>
      <c r="E24" s="191"/>
      <c r="F24" s="123"/>
      <c r="G24" s="123"/>
      <c r="H24" s="123"/>
      <c r="I24" s="123"/>
      <c r="J24" s="123"/>
      <c r="K24" s="123"/>
      <c r="L24" s="123"/>
    </row>
    <row r="25" spans="1:21" ht="20.100000000000001" customHeight="1" x14ac:dyDescent="0.2">
      <c r="A25" s="133"/>
      <c r="B25" s="134"/>
      <c r="C25" s="134"/>
      <c r="D25" s="134"/>
      <c r="E25" s="134"/>
      <c r="F25" s="134"/>
      <c r="G25" s="134"/>
      <c r="H25" s="134"/>
      <c r="I25" s="135"/>
      <c r="J25" s="136"/>
      <c r="K25" s="137"/>
      <c r="L25" s="137"/>
      <c r="M25" s="63"/>
      <c r="N25" s="63"/>
      <c r="O25" s="63"/>
      <c r="P25" s="63"/>
      <c r="Q25" s="63"/>
      <c r="R25" s="63"/>
      <c r="S25" s="63"/>
      <c r="T25" s="63"/>
      <c r="U25" s="63"/>
    </row>
    <row r="26" spans="1:21" ht="20.100000000000001" customHeight="1" x14ac:dyDescent="0.2">
      <c r="A26" s="133"/>
      <c r="B26" s="134"/>
      <c r="C26" s="134"/>
      <c r="D26" s="134"/>
      <c r="E26" s="134"/>
      <c r="F26" s="134"/>
      <c r="G26" s="134"/>
      <c r="H26" s="134"/>
      <c r="I26" s="135"/>
      <c r="J26" s="136"/>
      <c r="K26" s="137"/>
      <c r="L26" s="137"/>
      <c r="M26" s="63"/>
      <c r="N26" s="63"/>
      <c r="O26" s="63"/>
      <c r="P26" s="63"/>
      <c r="Q26" s="63"/>
      <c r="R26" s="63"/>
      <c r="S26" s="63"/>
      <c r="T26" s="63"/>
      <c r="U26" s="63"/>
    </row>
    <row r="27" spans="1:21" ht="37.5" customHeight="1" x14ac:dyDescent="0.2">
      <c r="E27" s="68"/>
      <c r="F27" s="68"/>
      <c r="G27" s="68"/>
      <c r="H27" s="354" t="s">
        <v>410</v>
      </c>
      <c r="I27" s="354"/>
      <c r="J27" s="354"/>
    </row>
    <row r="28" spans="1:21" x14ac:dyDescent="0.2">
      <c r="A28" s="313" t="s">
        <v>10</v>
      </c>
      <c r="B28" s="313"/>
      <c r="C28" s="189"/>
      <c r="D28" s="68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</row>
    <row r="29" spans="1:21" ht="12" customHeight="1" x14ac:dyDescent="0.2">
      <c r="A29" s="66"/>
      <c r="B29" s="377" t="s">
        <v>11</v>
      </c>
      <c r="C29" s="378"/>
      <c r="D29" s="241"/>
      <c r="I29" s="68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</row>
  </sheetData>
  <mergeCells count="33">
    <mergeCell ref="A6:L6"/>
    <mergeCell ref="M7:M8"/>
    <mergeCell ref="N7:Q7"/>
    <mergeCell ref="R7:U7"/>
    <mergeCell ref="L7:L8"/>
    <mergeCell ref="A1:C1"/>
    <mergeCell ref="A2:L2"/>
    <mergeCell ref="A3:B3"/>
    <mergeCell ref="A4:D4"/>
    <mergeCell ref="A5:U5"/>
    <mergeCell ref="A16:K16"/>
    <mergeCell ref="A17:B17"/>
    <mergeCell ref="C17:E17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F7:F8"/>
    <mergeCell ref="H27:J27"/>
    <mergeCell ref="A28:B28"/>
    <mergeCell ref="B29:C29"/>
    <mergeCell ref="A18:B18"/>
    <mergeCell ref="C18:E18"/>
    <mergeCell ref="A19:B19"/>
    <mergeCell ref="C19:E19"/>
    <mergeCell ref="A20:B20"/>
    <mergeCell ref="C20:E20"/>
  </mergeCells>
  <conditionalFormatting sqref="J25:J26 J10:J15">
    <cfRule type="cellIs" dxfId="125" priority="3" operator="greaterThan">
      <formula>2560820</formula>
    </cfRule>
  </conditionalFormatting>
  <conditionalFormatting sqref="C17:E20">
    <cfRule type="containsBlanks" dxfId="124" priority="1">
      <formula>LEN(TRIM(C17))=0</formula>
    </cfRule>
  </conditionalFormatting>
  <conditionalFormatting sqref="B23:B24">
    <cfRule type="containsBlanks" dxfId="123" priority="2">
      <formula>LEN(TRIM(#REF!))=0</formula>
    </cfRule>
  </conditionalFormatting>
  <pageMargins left="0.59055118110236227" right="0.39370078740157483" top="0.98425196850393704" bottom="0.39370078740157483" header="0.31496062992125984" footer="0.31496062992125984"/>
  <pageSetup paperSize="9" scale="51" orientation="landscape" r:id="rId1"/>
  <headerFooter>
    <oddHeader>&amp;L&amp;"Arial,Tučné"&amp;10Príloha č. 6 SP &amp;"Arial,Normálne"
Sortiment ponúkaného tovaru</oddHeader>
  </headerFooter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K31"/>
  <sheetViews>
    <sheetView showGridLines="0" zoomScaleNormal="100" workbookViewId="0">
      <selection activeCell="I28" sqref="I28"/>
    </sheetView>
  </sheetViews>
  <sheetFormatPr defaultRowHeight="12.75" x14ac:dyDescent="0.2"/>
  <cols>
    <col min="1" max="1" width="5.28515625" style="47" customWidth="1"/>
    <col min="2" max="2" width="41.85546875" style="47" customWidth="1"/>
    <col min="3" max="3" width="17.85546875" style="47" customWidth="1"/>
    <col min="4" max="4" width="10.7109375" style="162" customWidth="1"/>
    <col min="5" max="5" width="40.7109375" style="162" customWidth="1"/>
    <col min="6" max="6" width="12.7109375" style="162" customWidth="1"/>
    <col min="7" max="7" width="15.7109375" style="162" customWidth="1"/>
    <col min="8" max="8" width="7.85546875" style="47" customWidth="1"/>
    <col min="9" max="9" width="15.7109375" style="47" customWidth="1"/>
    <col min="10" max="10" width="10.7109375" style="47" customWidth="1"/>
    <col min="11" max="11" width="15.7109375" style="47" customWidth="1"/>
    <col min="12" max="16384" width="9.140625" style="47"/>
  </cols>
  <sheetData>
    <row r="1" spans="1:11" s="123" customFormat="1" ht="15" customHeight="1" x14ac:dyDescent="0.2">
      <c r="A1" s="326" t="s">
        <v>12</v>
      </c>
      <c r="B1" s="326"/>
      <c r="C1" s="326"/>
      <c r="D1" s="326"/>
      <c r="E1" s="164"/>
      <c r="F1" s="164"/>
      <c r="G1" s="164"/>
    </row>
    <row r="2" spans="1:11" s="123" customFormat="1" ht="30" customHeight="1" x14ac:dyDescent="0.2">
      <c r="A2" s="327" t="str">
        <f>'Príloha č. 1'!A2:B2</f>
        <v>Antiinfektíva pre potreby VÚSCH, a. s.</v>
      </c>
      <c r="B2" s="327"/>
      <c r="C2" s="327"/>
      <c r="D2" s="327"/>
      <c r="E2" s="124"/>
      <c r="F2" s="124"/>
      <c r="G2" s="124"/>
      <c r="H2" s="124"/>
      <c r="I2" s="124"/>
      <c r="J2" s="124"/>
      <c r="K2" s="124"/>
    </row>
    <row r="3" spans="1:11" s="126" customFormat="1" ht="15" customHeight="1" x14ac:dyDescent="0.2">
      <c r="A3" s="328" t="s">
        <v>328</v>
      </c>
      <c r="B3" s="328"/>
      <c r="C3" s="328"/>
      <c r="D3" s="125"/>
      <c r="E3" s="125"/>
    </row>
    <row r="4" spans="1:11" s="123" customFormat="1" ht="15" customHeight="1" x14ac:dyDescent="0.2">
      <c r="A4" s="160"/>
      <c r="B4" s="160"/>
      <c r="C4" s="160"/>
      <c r="D4" s="160"/>
      <c r="E4" s="124"/>
      <c r="F4" s="124"/>
      <c r="G4" s="124"/>
      <c r="H4" s="124"/>
      <c r="I4" s="124"/>
      <c r="J4" s="124"/>
      <c r="K4" s="124"/>
    </row>
    <row r="5" spans="1:11" s="129" customFormat="1" ht="30" customHeight="1" thickBot="1" x14ac:dyDescent="0.3">
      <c r="A5" s="329" t="s">
        <v>58</v>
      </c>
      <c r="B5" s="329"/>
      <c r="C5" s="329"/>
      <c r="D5" s="329"/>
      <c r="E5" s="329"/>
      <c r="F5" s="128"/>
      <c r="G5" s="128"/>
      <c r="H5" s="128"/>
      <c r="I5" s="128"/>
      <c r="J5" s="128"/>
      <c r="K5" s="128"/>
    </row>
    <row r="6" spans="1:11" s="2" customFormat="1" ht="60.75" customHeight="1" x14ac:dyDescent="0.25">
      <c r="A6" s="330" t="s">
        <v>415</v>
      </c>
      <c r="B6" s="331"/>
      <c r="C6" s="332"/>
      <c r="D6" s="336" t="s">
        <v>87</v>
      </c>
      <c r="E6" s="337"/>
    </row>
    <row r="7" spans="1:11" s="2" customFormat="1" ht="26.1" customHeight="1" thickBot="1" x14ac:dyDescent="0.3">
      <c r="A7" s="333"/>
      <c r="B7" s="334"/>
      <c r="C7" s="335"/>
      <c r="D7" s="130" t="s">
        <v>56</v>
      </c>
      <c r="E7" s="131" t="s">
        <v>57</v>
      </c>
    </row>
    <row r="8" spans="1:11" s="132" customFormat="1" ht="24.95" customHeight="1" x14ac:dyDescent="0.25">
      <c r="A8" s="319" t="s">
        <v>268</v>
      </c>
      <c r="B8" s="320"/>
      <c r="C8" s="321"/>
      <c r="D8" s="322" t="s">
        <v>268</v>
      </c>
      <c r="E8" s="323"/>
    </row>
    <row r="9" spans="1:11" s="3" customFormat="1" ht="17.100000000000001" customHeight="1" x14ac:dyDescent="0.25">
      <c r="A9" s="109" t="s">
        <v>27</v>
      </c>
      <c r="B9" s="110" t="s">
        <v>69</v>
      </c>
      <c r="C9" s="111" t="s">
        <v>270</v>
      </c>
      <c r="D9" s="112"/>
      <c r="E9" s="113"/>
    </row>
    <row r="10" spans="1:11" s="3" customFormat="1" ht="19.5" customHeight="1" x14ac:dyDescent="0.25">
      <c r="A10" s="114" t="s">
        <v>28</v>
      </c>
      <c r="B10" s="115" t="s">
        <v>71</v>
      </c>
      <c r="C10" s="116" t="s">
        <v>271</v>
      </c>
      <c r="D10" s="117"/>
      <c r="E10" s="118"/>
    </row>
    <row r="11" spans="1:11" s="3" customFormat="1" ht="41.25" customHeight="1" x14ac:dyDescent="0.25">
      <c r="A11" s="114" t="s">
        <v>29</v>
      </c>
      <c r="B11" s="115" t="s">
        <v>73</v>
      </c>
      <c r="C11" s="116" t="s">
        <v>163</v>
      </c>
      <c r="D11" s="117"/>
      <c r="E11" s="118"/>
    </row>
    <row r="12" spans="1:11" s="3" customFormat="1" ht="17.100000000000001" customHeight="1" x14ac:dyDescent="0.25">
      <c r="A12" s="114" t="s">
        <v>30</v>
      </c>
      <c r="B12" s="115" t="s">
        <v>75</v>
      </c>
      <c r="C12" s="116" t="s">
        <v>100</v>
      </c>
      <c r="D12" s="117"/>
      <c r="E12" s="118"/>
    </row>
    <row r="13" spans="1:11" s="3" customFormat="1" ht="17.100000000000001" customHeight="1" x14ac:dyDescent="0.25">
      <c r="A13" s="114" t="s">
        <v>31</v>
      </c>
      <c r="B13" s="115" t="s">
        <v>78</v>
      </c>
      <c r="C13" s="116" t="s">
        <v>101</v>
      </c>
      <c r="D13" s="117"/>
      <c r="E13" s="118"/>
    </row>
    <row r="14" spans="1:11" s="3" customFormat="1" ht="23.25" customHeight="1" x14ac:dyDescent="0.25">
      <c r="A14" s="114" t="s">
        <v>32</v>
      </c>
      <c r="B14" s="115" t="s">
        <v>80</v>
      </c>
      <c r="C14" s="116" t="s">
        <v>134</v>
      </c>
      <c r="D14" s="117"/>
      <c r="E14" s="118"/>
    </row>
    <row r="15" spans="1:11" s="3" customFormat="1" ht="28.5" customHeight="1" x14ac:dyDescent="0.25">
      <c r="A15" s="114" t="s">
        <v>33</v>
      </c>
      <c r="B15" s="115" t="s">
        <v>82</v>
      </c>
      <c r="C15" s="116" t="s">
        <v>110</v>
      </c>
      <c r="D15" s="117"/>
      <c r="E15" s="118"/>
    </row>
    <row r="16" spans="1:11" s="169" customFormat="1" ht="19.5" customHeight="1" x14ac:dyDescent="0.25">
      <c r="A16" s="114" t="s">
        <v>34</v>
      </c>
      <c r="B16" s="115" t="s">
        <v>83</v>
      </c>
      <c r="C16" s="116" t="s">
        <v>111</v>
      </c>
      <c r="D16" s="117"/>
      <c r="E16" s="118"/>
    </row>
    <row r="17" spans="1:11" s="3" customFormat="1" ht="45" customHeight="1" thickBot="1" x14ac:dyDescent="0.3">
      <c r="A17" s="119" t="s">
        <v>35</v>
      </c>
      <c r="B17" s="324" t="s">
        <v>85</v>
      </c>
      <c r="C17" s="325"/>
      <c r="D17" s="120"/>
      <c r="E17" s="121"/>
    </row>
    <row r="18" spans="1:11" s="138" customFormat="1" ht="24.95" customHeight="1" x14ac:dyDescent="0.2">
      <c r="A18" s="133"/>
      <c r="B18" s="134"/>
      <c r="C18" s="134"/>
      <c r="D18" s="134"/>
      <c r="E18" s="134"/>
      <c r="F18" s="134"/>
      <c r="G18" s="134"/>
      <c r="H18" s="135"/>
      <c r="I18" s="136"/>
      <c r="J18" s="137"/>
      <c r="K18" s="137"/>
    </row>
    <row r="19" spans="1:11" s="20" customFormat="1" ht="20.100000000000001" customHeight="1" x14ac:dyDescent="0.25">
      <c r="A19" s="315" t="s">
        <v>38</v>
      </c>
      <c r="B19" s="315"/>
      <c r="C19" s="315"/>
      <c r="D19" s="315"/>
      <c r="E19" s="90"/>
      <c r="F19" s="90"/>
      <c r="G19" s="90"/>
      <c r="H19" s="90"/>
      <c r="I19" s="90"/>
      <c r="J19" s="90"/>
    </row>
    <row r="20" spans="1:11" s="129" customFormat="1" ht="30" customHeight="1" x14ac:dyDescent="0.25">
      <c r="A20" s="314" t="s">
        <v>1</v>
      </c>
      <c r="B20" s="314"/>
      <c r="C20" s="318" t="str">
        <f>IF('Príloha č. 1'!$C$6="","",'Príloha č. 1'!$C$6)</f>
        <v/>
      </c>
      <c r="D20" s="318"/>
      <c r="E20" s="318"/>
      <c r="I20" s="139"/>
    </row>
    <row r="21" spans="1:11" s="129" customFormat="1" ht="15" customHeight="1" x14ac:dyDescent="0.2">
      <c r="A21" s="316" t="s">
        <v>2</v>
      </c>
      <c r="B21" s="316"/>
      <c r="C21" s="317" t="str">
        <f>IF('Príloha č. 1'!$C$7="","",'Príloha č. 1'!$C$7)</f>
        <v/>
      </c>
      <c r="D21" s="317"/>
      <c r="E21" s="317"/>
    </row>
    <row r="22" spans="1:11" s="129" customFormat="1" ht="15" customHeight="1" x14ac:dyDescent="0.2">
      <c r="A22" s="316" t="s">
        <v>3</v>
      </c>
      <c r="B22" s="316"/>
      <c r="C22" s="317" t="str">
        <f>IF('Príloha č. 1'!C8:D8="","",'Príloha č. 1'!C8:D8)</f>
        <v/>
      </c>
      <c r="D22" s="317"/>
      <c r="E22" s="317"/>
    </row>
    <row r="23" spans="1:11" s="129" customFormat="1" ht="15" customHeight="1" x14ac:dyDescent="0.2">
      <c r="A23" s="316" t="s">
        <v>4</v>
      </c>
      <c r="B23" s="316"/>
      <c r="C23" s="317" t="str">
        <f>IF('Príloha č. 1'!C9:D9="","",'Príloha č. 1'!C9:D9)</f>
        <v/>
      </c>
      <c r="D23" s="317"/>
      <c r="E23" s="317"/>
    </row>
    <row r="24" spans="1:11" s="123" customFormat="1" ht="12" x14ac:dyDescent="0.2">
      <c r="D24" s="164"/>
      <c r="E24" s="164"/>
      <c r="F24" s="164"/>
      <c r="G24" s="164"/>
    </row>
    <row r="25" spans="1:11" s="123" customFormat="1" ht="12" x14ac:dyDescent="0.2">
      <c r="D25" s="164"/>
      <c r="E25" s="164"/>
      <c r="F25" s="164"/>
      <c r="G25" s="164"/>
    </row>
    <row r="26" spans="1:11" s="123" customFormat="1" ht="15" customHeight="1" x14ac:dyDescent="0.2">
      <c r="A26" s="123" t="s">
        <v>8</v>
      </c>
      <c r="B26" s="140" t="str">
        <f>IF('Príloha č. 1'!B23:B23="","",'Príloha č. 1'!B23:B23)</f>
        <v/>
      </c>
      <c r="C26" s="164"/>
      <c r="D26" s="164"/>
    </row>
    <row r="27" spans="1:11" s="123" customFormat="1" ht="15" customHeight="1" x14ac:dyDescent="0.2">
      <c r="A27" s="123" t="s">
        <v>9</v>
      </c>
      <c r="B27" s="141" t="str">
        <f>IF('Príloha č. 1'!B24:B24="","",'Príloha č. 1'!B24:B24)</f>
        <v/>
      </c>
      <c r="C27" s="164"/>
      <c r="D27" s="164"/>
    </row>
    <row r="28" spans="1:11" s="123" customFormat="1" ht="39.950000000000003" customHeight="1" x14ac:dyDescent="0.2">
      <c r="D28" s="142"/>
      <c r="E28" s="164"/>
      <c r="F28" s="164"/>
      <c r="G28" s="164"/>
    </row>
    <row r="29" spans="1:11" ht="45" customHeight="1" x14ac:dyDescent="0.2">
      <c r="D29" s="47"/>
      <c r="E29" s="163" t="s">
        <v>412</v>
      </c>
      <c r="F29" s="68"/>
      <c r="G29" s="68"/>
    </row>
    <row r="30" spans="1:11" s="65" customFormat="1" x14ac:dyDescent="0.2">
      <c r="A30" s="313" t="s">
        <v>10</v>
      </c>
      <c r="B30" s="313"/>
      <c r="C30" s="161"/>
      <c r="D30" s="68"/>
      <c r="E30" s="162"/>
      <c r="F30" s="162"/>
      <c r="G30" s="162"/>
    </row>
    <row r="31" spans="1:11" s="70" customFormat="1" ht="12" customHeight="1" x14ac:dyDescent="0.2">
      <c r="A31" s="66"/>
      <c r="B31" s="67" t="s">
        <v>11</v>
      </c>
      <c r="C31" s="67"/>
      <c r="D31" s="54"/>
      <c r="E31" s="162"/>
      <c r="F31" s="162"/>
      <c r="G31" s="162"/>
      <c r="H31" s="68"/>
    </row>
  </sheetData>
  <mergeCells count="19">
    <mergeCell ref="A30:B30"/>
    <mergeCell ref="A21:B21"/>
    <mergeCell ref="C21:E21"/>
    <mergeCell ref="A22:B22"/>
    <mergeCell ref="C22:E22"/>
    <mergeCell ref="A23:B23"/>
    <mergeCell ref="C23:E23"/>
    <mergeCell ref="A8:C8"/>
    <mergeCell ref="D8:E8"/>
    <mergeCell ref="B17:C17"/>
    <mergeCell ref="A19:D19"/>
    <mergeCell ref="A20:B20"/>
    <mergeCell ref="C20:E20"/>
    <mergeCell ref="A1:D1"/>
    <mergeCell ref="A2:D2"/>
    <mergeCell ref="A3:C3"/>
    <mergeCell ref="A5:E5"/>
    <mergeCell ref="A6:C7"/>
    <mergeCell ref="D6:E6"/>
  </mergeCells>
  <conditionalFormatting sqref="B26:B27">
    <cfRule type="containsBlanks" dxfId="122" priority="4">
      <formula>LEN(TRIM(B26))=0</formula>
    </cfRule>
  </conditionalFormatting>
  <conditionalFormatting sqref="I18">
    <cfRule type="cellIs" dxfId="121" priority="3" operator="greaterThan">
      <formula>2560820</formula>
    </cfRule>
  </conditionalFormatting>
  <conditionalFormatting sqref="C21:E23">
    <cfRule type="containsBlanks" dxfId="120" priority="2">
      <formula>LEN(TRIM(C21))=0</formula>
    </cfRule>
  </conditionalFormatting>
  <conditionalFormatting sqref="C20:E20">
    <cfRule type="containsBlanks" dxfId="119" priority="1">
      <formula>LEN(TRIM(C20))=0</formula>
    </cfRule>
  </conditionalFormatting>
  <pageMargins left="0.78740157480314965" right="0.39370078740157483" top="0.98425196850393704" bottom="0.39370078740157483" header="0.31496062992125984" footer="0.31496062992125984"/>
  <pageSetup paperSize="9" scale="77" orientation="portrait" r:id="rId1"/>
  <headerFooter>
    <oddHeader>&amp;L&amp;"Arial,Tučné"&amp;10Príloha č. 4 SP &amp;"Arial,Normálne"
Špecifikácia predmetu zákazky</oddHeader>
  </headerFooter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26"/>
  <sheetViews>
    <sheetView showGridLines="0" zoomScaleNormal="100" workbookViewId="0">
      <selection activeCell="E7" sqref="E7:I7"/>
    </sheetView>
  </sheetViews>
  <sheetFormatPr defaultRowHeight="12.75" x14ac:dyDescent="0.2"/>
  <cols>
    <col min="1" max="1" width="5.28515625" style="47" customWidth="1"/>
    <col min="2" max="2" width="36.42578125" style="47" customWidth="1"/>
    <col min="3" max="3" width="8.85546875" style="47" customWidth="1"/>
    <col min="4" max="4" width="12.7109375" style="47" customWidth="1"/>
    <col min="5" max="5" width="15.7109375" style="47" customWidth="1"/>
    <col min="6" max="6" width="10.7109375" style="47" customWidth="1"/>
    <col min="7" max="9" width="15.7109375" style="47" customWidth="1"/>
    <col min="10" max="16384" width="9.140625" style="47"/>
  </cols>
  <sheetData>
    <row r="1" spans="1:21" x14ac:dyDescent="0.2">
      <c r="A1" s="357" t="s">
        <v>12</v>
      </c>
      <c r="B1" s="357"/>
    </row>
    <row r="2" spans="1:21" ht="30" customHeight="1" x14ac:dyDescent="0.2">
      <c r="A2" s="358" t="str">
        <f>'Príloha č. 1'!A2:B2</f>
        <v>Antiinfektíva pre potreby VÚSCH, a. s.</v>
      </c>
      <c r="B2" s="358"/>
      <c r="C2" s="358"/>
      <c r="D2" s="358"/>
      <c r="E2" s="358"/>
      <c r="F2" s="358"/>
      <c r="G2" s="358"/>
      <c r="H2" s="358"/>
      <c r="I2" s="358"/>
    </row>
    <row r="3" spans="1:21" s="126" customFormat="1" ht="15" customHeight="1" x14ac:dyDescent="0.2">
      <c r="A3" s="328" t="str">
        <f>'Príloha č. 4 - časť 37'!A3:C3</f>
        <v>Časť č. 37 - Lieky ATC skupiny č. J01XA01 I.</v>
      </c>
      <c r="B3" s="328"/>
      <c r="C3" s="328"/>
      <c r="D3" s="125"/>
      <c r="E3" s="125"/>
    </row>
    <row r="4" spans="1:21" ht="15" customHeight="1" x14ac:dyDescent="0.2">
      <c r="A4" s="359"/>
      <c r="B4" s="359"/>
    </row>
    <row r="5" spans="1:21" s="48" customFormat="1" ht="39.950000000000003" customHeight="1" x14ac:dyDescent="0.25">
      <c r="A5" s="360" t="s">
        <v>51</v>
      </c>
      <c r="B5" s="360"/>
      <c r="C5" s="360"/>
      <c r="D5" s="360"/>
      <c r="E5" s="360"/>
      <c r="F5" s="360"/>
      <c r="G5" s="360"/>
      <c r="H5" s="360"/>
      <c r="I5" s="360"/>
    </row>
    <row r="6" spans="1:21" s="24" customFormat="1" ht="15" customHeight="1" thickBot="1" x14ac:dyDescent="0.25">
      <c r="K6" s="49"/>
      <c r="L6" s="49"/>
      <c r="O6" s="49"/>
      <c r="P6" s="49"/>
      <c r="U6" s="49"/>
    </row>
    <row r="7" spans="1:21" s="50" customFormat="1" ht="30" customHeight="1" x14ac:dyDescent="0.25">
      <c r="A7" s="343" t="s">
        <v>44</v>
      </c>
      <c r="B7" s="345" t="s">
        <v>39</v>
      </c>
      <c r="C7" s="347" t="s">
        <v>45</v>
      </c>
      <c r="D7" s="349" t="s">
        <v>403</v>
      </c>
      <c r="E7" s="340" t="s">
        <v>423</v>
      </c>
      <c r="F7" s="341"/>
      <c r="G7" s="341"/>
      <c r="H7" s="351" t="s">
        <v>422</v>
      </c>
      <c r="I7" s="352"/>
    </row>
    <row r="8" spans="1:21" s="50" customFormat="1" ht="30" customHeight="1" x14ac:dyDescent="0.25">
      <c r="A8" s="344"/>
      <c r="B8" s="346"/>
      <c r="C8" s="348"/>
      <c r="D8" s="350"/>
      <c r="E8" s="51" t="s">
        <v>46</v>
      </c>
      <c r="F8" s="52" t="s">
        <v>405</v>
      </c>
      <c r="G8" s="79" t="s">
        <v>47</v>
      </c>
      <c r="H8" s="82" t="s">
        <v>46</v>
      </c>
      <c r="I8" s="71" t="s">
        <v>47</v>
      </c>
    </row>
    <row r="9" spans="1:21" s="54" customFormat="1" ht="12" customHeight="1" x14ac:dyDescent="0.25">
      <c r="A9" s="146" t="s">
        <v>27</v>
      </c>
      <c r="B9" s="147" t="s">
        <v>28</v>
      </c>
      <c r="C9" s="53" t="s">
        <v>29</v>
      </c>
      <c r="D9" s="148" t="s">
        <v>30</v>
      </c>
      <c r="E9" s="76" t="s">
        <v>31</v>
      </c>
      <c r="F9" s="77" t="s">
        <v>32</v>
      </c>
      <c r="G9" s="80" t="s">
        <v>33</v>
      </c>
      <c r="H9" s="83" t="s">
        <v>34</v>
      </c>
      <c r="I9" s="78" t="s">
        <v>35</v>
      </c>
    </row>
    <row r="10" spans="1:21" s="55" customFormat="1" ht="24.95" customHeight="1" thickBot="1" x14ac:dyDescent="0.3">
      <c r="A10" s="143" t="s">
        <v>27</v>
      </c>
      <c r="B10" s="165" t="s">
        <v>163</v>
      </c>
      <c r="C10" s="158" t="s">
        <v>100</v>
      </c>
      <c r="D10" s="263">
        <v>15200</v>
      </c>
      <c r="E10" s="72"/>
      <c r="F10" s="85"/>
      <c r="G10" s="81">
        <f>E10*1.1</f>
        <v>0</v>
      </c>
      <c r="H10" s="84">
        <f>D10*E10</f>
        <v>0</v>
      </c>
      <c r="I10" s="73">
        <f>H10*1.1</f>
        <v>0</v>
      </c>
    </row>
    <row r="11" spans="1:21" s="75" customFormat="1" ht="24.95" customHeight="1" thickBot="1" x14ac:dyDescent="0.3">
      <c r="A11" s="339" t="s">
        <v>48</v>
      </c>
      <c r="B11" s="339"/>
      <c r="C11" s="339"/>
      <c r="D11" s="339"/>
      <c r="E11" s="339"/>
      <c r="F11" s="339"/>
      <c r="G11" s="339"/>
      <c r="H11" s="339"/>
      <c r="I11" s="74">
        <f>SUM(I10:I10)</f>
        <v>0</v>
      </c>
    </row>
    <row r="12" spans="1:21" s="63" customFormat="1" ht="24.95" customHeight="1" x14ac:dyDescent="0.2">
      <c r="A12" s="56"/>
      <c r="B12" s="57"/>
      <c r="C12" s="58"/>
      <c r="D12" s="59"/>
      <c r="E12" s="60"/>
      <c r="F12" s="61"/>
      <c r="G12" s="61"/>
      <c r="H12" s="60"/>
      <c r="I12" s="62"/>
    </row>
    <row r="13" spans="1:21" s="20" customFormat="1" ht="20.100000000000001" customHeight="1" x14ac:dyDescent="0.25">
      <c r="A13" s="315" t="s">
        <v>38</v>
      </c>
      <c r="B13" s="315"/>
      <c r="C13" s="315"/>
      <c r="D13" s="315"/>
      <c r="E13" s="315"/>
      <c r="F13" s="315"/>
    </row>
    <row r="14" spans="1:21" s="64" customFormat="1" ht="30" customHeight="1" x14ac:dyDescent="0.25">
      <c r="A14" s="353" t="s">
        <v>1</v>
      </c>
      <c r="B14" s="353"/>
      <c r="C14" s="355" t="str">
        <f>IF('Príloha č. 1'!$C$6="","",'Príloha č. 1'!$C$6)</f>
        <v/>
      </c>
      <c r="D14" s="355"/>
      <c r="E14" s="355"/>
      <c r="F14" s="355"/>
    </row>
    <row r="15" spans="1:21" s="64" customFormat="1" ht="15" customHeight="1" x14ac:dyDescent="0.25">
      <c r="A15" s="342" t="s">
        <v>2</v>
      </c>
      <c r="B15" s="342"/>
      <c r="C15" s="356" t="str">
        <f>IF('Príloha č. 1'!$C$7="","",'Príloha č. 1'!$C$7)</f>
        <v/>
      </c>
      <c r="D15" s="356"/>
      <c r="E15" s="356"/>
      <c r="F15" s="356"/>
    </row>
    <row r="16" spans="1:21" s="64" customFormat="1" ht="15" customHeight="1" x14ac:dyDescent="0.25">
      <c r="A16" s="342" t="s">
        <v>3</v>
      </c>
      <c r="B16" s="342"/>
      <c r="C16" s="338" t="str">
        <f>IF('Príloha č. 1'!C8:D8="","",'Príloha č. 1'!C8:D8)</f>
        <v/>
      </c>
      <c r="D16" s="338"/>
      <c r="E16" s="338"/>
      <c r="F16" s="338"/>
    </row>
    <row r="17" spans="1:9" s="64" customFormat="1" ht="15" customHeight="1" x14ac:dyDescent="0.25">
      <c r="A17" s="342" t="s">
        <v>4</v>
      </c>
      <c r="B17" s="342"/>
      <c r="C17" s="338" t="str">
        <f>IF('Príloha č. 1'!C9:D9="","",'Príloha č. 1'!C9:D9)</f>
        <v/>
      </c>
      <c r="D17" s="338"/>
      <c r="E17" s="338"/>
      <c r="F17" s="338"/>
    </row>
    <row r="20" spans="1:9" ht="15" customHeight="1" x14ac:dyDescent="0.2">
      <c r="A20" s="47" t="s">
        <v>8</v>
      </c>
      <c r="B20" s="159" t="str">
        <f>IF('Príloha č. 1'!B23:B23="","",'Príloha č. 1'!B23:B23)</f>
        <v/>
      </c>
    </row>
    <row r="21" spans="1:9" ht="15" customHeight="1" x14ac:dyDescent="0.2">
      <c r="A21" s="47" t="s">
        <v>9</v>
      </c>
      <c r="B21" s="35" t="str">
        <f>IF('Príloha č. 1'!B24:B24="","",'Príloha č. 1'!B24:B24)</f>
        <v/>
      </c>
    </row>
    <row r="22" spans="1:9" ht="39.950000000000003" customHeight="1" x14ac:dyDescent="0.2">
      <c r="I22" s="87"/>
    </row>
    <row r="23" spans="1:9" ht="45" customHeight="1" x14ac:dyDescent="0.2">
      <c r="H23" s="354" t="s">
        <v>410</v>
      </c>
      <c r="I23" s="354"/>
    </row>
    <row r="25" spans="1:9" s="65" customFormat="1" ht="11.25" x14ac:dyDescent="0.2">
      <c r="A25" s="313" t="s">
        <v>10</v>
      </c>
      <c r="B25" s="313"/>
    </row>
    <row r="26" spans="1:9" s="70" customFormat="1" ht="12" customHeight="1" x14ac:dyDescent="0.2">
      <c r="A26" s="66"/>
      <c r="B26" s="67" t="s">
        <v>11</v>
      </c>
      <c r="C26" s="68"/>
      <c r="D26" s="69"/>
    </row>
  </sheetData>
  <mergeCells count="23">
    <mergeCell ref="H23:I23"/>
    <mergeCell ref="A25:B25"/>
    <mergeCell ref="H7:I7"/>
    <mergeCell ref="A11:H11"/>
    <mergeCell ref="A13:F13"/>
    <mergeCell ref="A14:B14"/>
    <mergeCell ref="C14:F14"/>
    <mergeCell ref="A15:B15"/>
    <mergeCell ref="C15:F15"/>
    <mergeCell ref="A7:A8"/>
    <mergeCell ref="B7:B8"/>
    <mergeCell ref="C7:C8"/>
    <mergeCell ref="D7:D8"/>
    <mergeCell ref="E7:G7"/>
    <mergeCell ref="A16:B16"/>
    <mergeCell ref="C16:F16"/>
    <mergeCell ref="A17:B17"/>
    <mergeCell ref="A1:B1"/>
    <mergeCell ref="A2:I2"/>
    <mergeCell ref="A3:C3"/>
    <mergeCell ref="A4:B4"/>
    <mergeCell ref="A5:I5"/>
    <mergeCell ref="C17:F17"/>
  </mergeCells>
  <conditionalFormatting sqref="H12">
    <cfRule type="cellIs" dxfId="118" priority="4" operator="greaterThan">
      <formula>2560820</formula>
    </cfRule>
  </conditionalFormatting>
  <conditionalFormatting sqref="B20:B21">
    <cfRule type="containsBlanks" dxfId="117" priority="3">
      <formula>LEN(TRIM(B20))=0</formula>
    </cfRule>
  </conditionalFormatting>
  <conditionalFormatting sqref="E12">
    <cfRule type="cellIs" dxfId="116" priority="2" operator="greaterThan">
      <formula>2560820</formula>
    </cfRule>
  </conditionalFormatting>
  <conditionalFormatting sqref="C14:F17">
    <cfRule type="containsBlanks" dxfId="115" priority="1">
      <formula>LEN(TRIM(C14))=0</formula>
    </cfRule>
  </conditionalFormatting>
  <pageMargins left="0.98425196850393704" right="0.39370078740157483" top="0.98425196850393704" bottom="0.39370078740157483" header="0.31496062992125984" footer="0.31496062992125984"/>
  <pageSetup paperSize="9" scale="93" orientation="landscape" r:id="rId1"/>
  <headerFooter>
    <oddHeader>&amp;L&amp;"Arial,Tučné"&amp;10Príloha č. 5 SP &amp;"Arial,Normálne"
Kalkulácia ceny a návrh na plnenie kritéria na vyhodnotenie ponúk</oddHeader>
  </headerFooter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V29"/>
  <sheetViews>
    <sheetView showGridLines="0" zoomScale="90" zoomScaleNormal="90" workbookViewId="0">
      <selection activeCell="N7" sqref="N7:U7"/>
    </sheetView>
  </sheetViews>
  <sheetFormatPr defaultRowHeight="12.75" x14ac:dyDescent="0.2"/>
  <cols>
    <col min="1" max="1" width="5.5703125" style="47" customWidth="1"/>
    <col min="2" max="2" width="13.7109375" style="47" customWidth="1"/>
    <col min="3" max="3" width="10.7109375" style="47" customWidth="1"/>
    <col min="4" max="4" width="10.7109375" style="190" customWidth="1"/>
    <col min="5" max="6" width="25.7109375" style="190" customWidth="1"/>
    <col min="7" max="8" width="15.7109375" style="190" customWidth="1"/>
    <col min="9" max="9" width="12.7109375" style="47" customWidth="1"/>
    <col min="10" max="10" width="11.140625" style="47" customWidth="1"/>
    <col min="11" max="13" width="8.7109375" style="47" customWidth="1"/>
    <col min="14" max="14" width="12.7109375" style="47" customWidth="1"/>
    <col min="15" max="15" width="7" style="47" customWidth="1"/>
    <col min="16" max="18" width="12.7109375" style="47" customWidth="1"/>
    <col min="19" max="19" width="7" style="47" customWidth="1"/>
    <col min="20" max="21" width="12.7109375" style="47" customWidth="1"/>
    <col min="22" max="16384" width="9.140625" style="47"/>
  </cols>
  <sheetData>
    <row r="1" spans="1:22" ht="15" customHeight="1" x14ac:dyDescent="0.2">
      <c r="A1" s="326" t="s">
        <v>12</v>
      </c>
      <c r="B1" s="326"/>
      <c r="C1" s="326"/>
      <c r="D1" s="191"/>
      <c r="E1" s="191"/>
      <c r="F1" s="191"/>
      <c r="G1" s="191"/>
      <c r="H1" s="191"/>
      <c r="I1" s="123"/>
      <c r="J1" s="123"/>
      <c r="K1" s="123"/>
      <c r="L1" s="123"/>
    </row>
    <row r="2" spans="1:22" ht="15" customHeight="1" x14ac:dyDescent="0.2">
      <c r="A2" s="327" t="str">
        <f>'Príloha č. 1'!A2:B2</f>
        <v>Antiinfektíva pre potreby VÚSCH, a. s.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</row>
    <row r="3" spans="1:22" ht="15" customHeight="1" x14ac:dyDescent="0.2">
      <c r="A3" s="363"/>
      <c r="B3" s="363"/>
      <c r="C3" s="191"/>
      <c r="D3" s="191"/>
      <c r="E3" s="191"/>
      <c r="F3" s="191"/>
      <c r="G3" s="191"/>
      <c r="H3" s="191"/>
      <c r="I3" s="123"/>
      <c r="J3" s="123"/>
      <c r="K3" s="123"/>
      <c r="L3" s="123"/>
    </row>
    <row r="4" spans="1:22" s="126" customFormat="1" ht="15" customHeight="1" x14ac:dyDescent="0.2">
      <c r="A4" s="328" t="str">
        <f>'Príloha č. 4 - časť 37'!A3:C3</f>
        <v>Časť č. 37 - Lieky ATC skupiny č. J01XA01 I.</v>
      </c>
      <c r="B4" s="328"/>
      <c r="C4" s="328"/>
      <c r="D4" s="328"/>
      <c r="E4" s="125"/>
    </row>
    <row r="5" spans="1:22" s="48" customFormat="1" ht="30" customHeight="1" x14ac:dyDescent="0.25">
      <c r="A5" s="364" t="s">
        <v>52</v>
      </c>
      <c r="B5" s="364"/>
      <c r="C5" s="364"/>
      <c r="D5" s="364"/>
      <c r="E5" s="364"/>
      <c r="F5" s="364"/>
      <c r="G5" s="364"/>
      <c r="H5" s="364"/>
      <c r="I5" s="364"/>
      <c r="J5" s="364"/>
      <c r="K5" s="364"/>
      <c r="L5" s="364"/>
      <c r="M5" s="364"/>
      <c r="N5" s="364"/>
      <c r="O5" s="364"/>
      <c r="P5" s="364"/>
      <c r="Q5" s="364"/>
      <c r="R5" s="364"/>
      <c r="S5" s="364"/>
      <c r="T5" s="364"/>
      <c r="U5" s="364"/>
    </row>
    <row r="6" spans="1:22" s="64" customFormat="1" ht="30" customHeight="1" x14ac:dyDescent="0.25">
      <c r="A6" s="365" t="s">
        <v>268</v>
      </c>
      <c r="B6" s="365"/>
      <c r="C6" s="365"/>
      <c r="D6" s="365"/>
      <c r="E6" s="365"/>
      <c r="F6" s="365"/>
      <c r="G6" s="365"/>
      <c r="H6" s="365"/>
      <c r="I6" s="365"/>
      <c r="J6" s="365"/>
      <c r="K6" s="365"/>
      <c r="L6" s="365"/>
    </row>
    <row r="7" spans="1:22" s="63" customFormat="1" ht="24.95" customHeight="1" x14ac:dyDescent="0.2">
      <c r="A7" s="373" t="s">
        <v>44</v>
      </c>
      <c r="B7" s="375" t="s">
        <v>362</v>
      </c>
      <c r="C7" s="375" t="s">
        <v>363</v>
      </c>
      <c r="D7" s="375" t="s">
        <v>364</v>
      </c>
      <c r="E7" s="361" t="s">
        <v>365</v>
      </c>
      <c r="F7" s="361" t="s">
        <v>53</v>
      </c>
      <c r="G7" s="371" t="s">
        <v>366</v>
      </c>
      <c r="H7" s="371" t="s">
        <v>367</v>
      </c>
      <c r="I7" s="371" t="s">
        <v>368</v>
      </c>
      <c r="J7" s="371" t="s">
        <v>369</v>
      </c>
      <c r="K7" s="371" t="s">
        <v>370</v>
      </c>
      <c r="L7" s="387" t="s">
        <v>371</v>
      </c>
      <c r="M7" s="366" t="s">
        <v>372</v>
      </c>
      <c r="N7" s="379" t="s">
        <v>421</v>
      </c>
      <c r="O7" s="380"/>
      <c r="P7" s="380"/>
      <c r="Q7" s="381"/>
      <c r="R7" s="379" t="s">
        <v>425</v>
      </c>
      <c r="S7" s="380"/>
      <c r="T7" s="380"/>
      <c r="U7" s="381"/>
    </row>
    <row r="8" spans="1:22" s="63" customFormat="1" ht="24.95" customHeight="1" x14ac:dyDescent="0.2">
      <c r="A8" s="374"/>
      <c r="B8" s="376"/>
      <c r="C8" s="376"/>
      <c r="D8" s="376"/>
      <c r="E8" s="362"/>
      <c r="F8" s="362"/>
      <c r="G8" s="372"/>
      <c r="H8" s="372"/>
      <c r="I8" s="372"/>
      <c r="J8" s="372"/>
      <c r="K8" s="372"/>
      <c r="L8" s="388"/>
      <c r="M8" s="367"/>
      <c r="N8" s="192" t="s">
        <v>46</v>
      </c>
      <c r="O8" s="193" t="s">
        <v>373</v>
      </c>
      <c r="P8" s="194" t="s">
        <v>374</v>
      </c>
      <c r="Q8" s="195" t="s">
        <v>47</v>
      </c>
      <c r="R8" s="192" t="s">
        <v>46</v>
      </c>
      <c r="S8" s="193" t="s">
        <v>373</v>
      </c>
      <c r="T8" s="194" t="s">
        <v>374</v>
      </c>
      <c r="U8" s="195" t="s">
        <v>47</v>
      </c>
    </row>
    <row r="9" spans="1:22" s="20" customFormat="1" ht="12" customHeight="1" x14ac:dyDescent="0.25">
      <c r="A9" s="196" t="s">
        <v>27</v>
      </c>
      <c r="B9" s="197" t="s">
        <v>28</v>
      </c>
      <c r="C9" s="198" t="s">
        <v>29</v>
      </c>
      <c r="D9" s="197" t="s">
        <v>30</v>
      </c>
      <c r="E9" s="199" t="s">
        <v>31</v>
      </c>
      <c r="F9" s="199" t="s">
        <v>32</v>
      </c>
      <c r="G9" s="200" t="s">
        <v>33</v>
      </c>
      <c r="H9" s="199" t="s">
        <v>34</v>
      </c>
      <c r="I9" s="149" t="s">
        <v>35</v>
      </c>
      <c r="J9" s="201" t="s">
        <v>36</v>
      </c>
      <c r="K9" s="202" t="s">
        <v>54</v>
      </c>
      <c r="L9" s="203" t="s">
        <v>55</v>
      </c>
      <c r="M9" s="204" t="s">
        <v>375</v>
      </c>
      <c r="N9" s="205" t="s">
        <v>376</v>
      </c>
      <c r="O9" s="206" t="s">
        <v>377</v>
      </c>
      <c r="P9" s="207" t="s">
        <v>378</v>
      </c>
      <c r="Q9" s="208" t="s">
        <v>379</v>
      </c>
      <c r="R9" s="209" t="s">
        <v>380</v>
      </c>
      <c r="S9" s="206" t="s">
        <v>381</v>
      </c>
      <c r="T9" s="207" t="s">
        <v>382</v>
      </c>
      <c r="U9" s="197" t="s">
        <v>383</v>
      </c>
      <c r="V9" s="210"/>
    </row>
    <row r="10" spans="1:22" s="64" customFormat="1" ht="24.95" customHeight="1" x14ac:dyDescent="0.25">
      <c r="A10" s="211" t="s">
        <v>27</v>
      </c>
      <c r="B10" s="212"/>
      <c r="C10" s="212"/>
      <c r="D10" s="212"/>
      <c r="E10" s="213"/>
      <c r="F10" s="213"/>
      <c r="G10" s="214"/>
      <c r="H10" s="214"/>
      <c r="I10" s="214"/>
      <c r="J10" s="214"/>
      <c r="K10" s="214"/>
      <c r="L10" s="215"/>
      <c r="M10" s="216"/>
      <c r="N10" s="217"/>
      <c r="O10" s="218"/>
      <c r="P10" s="219"/>
      <c r="Q10" s="220"/>
      <c r="R10" s="217"/>
      <c r="S10" s="218"/>
      <c r="T10" s="219"/>
      <c r="U10" s="220"/>
    </row>
    <row r="11" spans="1:22" s="64" customFormat="1" ht="24.95" customHeight="1" x14ac:dyDescent="0.25">
      <c r="A11" s="221" t="s">
        <v>28</v>
      </c>
      <c r="B11" s="222"/>
      <c r="C11" s="222"/>
      <c r="D11" s="222"/>
      <c r="E11" s="223"/>
      <c r="F11" s="223"/>
      <c r="G11" s="224"/>
      <c r="H11" s="224"/>
      <c r="I11" s="224"/>
      <c r="J11" s="224"/>
      <c r="K11" s="224"/>
      <c r="L11" s="225"/>
      <c r="M11" s="226"/>
      <c r="N11" s="227"/>
      <c r="O11" s="228"/>
      <c r="P11" s="229"/>
      <c r="Q11" s="230"/>
      <c r="R11" s="227"/>
      <c r="S11" s="228"/>
      <c r="T11" s="229"/>
      <c r="U11" s="230"/>
    </row>
    <row r="12" spans="1:22" s="64" customFormat="1" ht="24.95" customHeight="1" x14ac:dyDescent="0.25">
      <c r="A12" s="221" t="s">
        <v>29</v>
      </c>
      <c r="B12" s="222"/>
      <c r="C12" s="222"/>
      <c r="D12" s="222"/>
      <c r="E12" s="223"/>
      <c r="F12" s="223"/>
      <c r="G12" s="224"/>
      <c r="H12" s="224"/>
      <c r="I12" s="224"/>
      <c r="J12" s="224"/>
      <c r="K12" s="224"/>
      <c r="L12" s="225"/>
      <c r="M12" s="226"/>
      <c r="N12" s="227"/>
      <c r="O12" s="228"/>
      <c r="P12" s="229"/>
      <c r="Q12" s="230"/>
      <c r="R12" s="227"/>
      <c r="S12" s="228"/>
      <c r="T12" s="229"/>
      <c r="U12" s="230"/>
    </row>
    <row r="13" spans="1:22" s="64" customFormat="1" ht="24.95" customHeight="1" x14ac:dyDescent="0.25">
      <c r="A13" s="221" t="s">
        <v>30</v>
      </c>
      <c r="B13" s="222"/>
      <c r="C13" s="222"/>
      <c r="D13" s="222"/>
      <c r="E13" s="223"/>
      <c r="F13" s="223"/>
      <c r="G13" s="224"/>
      <c r="H13" s="224"/>
      <c r="I13" s="224"/>
      <c r="J13" s="224"/>
      <c r="K13" s="224"/>
      <c r="L13" s="225"/>
      <c r="M13" s="226"/>
      <c r="N13" s="227"/>
      <c r="O13" s="228"/>
      <c r="P13" s="229"/>
      <c r="Q13" s="230"/>
      <c r="R13" s="227"/>
      <c r="S13" s="228"/>
      <c r="T13" s="229"/>
      <c r="U13" s="230"/>
    </row>
    <row r="14" spans="1:22" s="64" customFormat="1" ht="24.95" customHeight="1" x14ac:dyDescent="0.25">
      <c r="A14" s="231" t="s">
        <v>31</v>
      </c>
      <c r="B14" s="232"/>
      <c r="C14" s="232"/>
      <c r="D14" s="232"/>
      <c r="E14" s="233"/>
      <c r="F14" s="233"/>
      <c r="G14" s="234"/>
      <c r="H14" s="234"/>
      <c r="I14" s="234"/>
      <c r="J14" s="234"/>
      <c r="K14" s="234"/>
      <c r="L14" s="235"/>
      <c r="M14" s="236"/>
      <c r="N14" s="237"/>
      <c r="O14" s="238"/>
      <c r="P14" s="239"/>
      <c r="Q14" s="240"/>
      <c r="R14" s="237"/>
      <c r="S14" s="238"/>
      <c r="T14" s="239"/>
      <c r="U14" s="240"/>
    </row>
    <row r="15" spans="1:22" ht="24.95" customHeight="1" x14ac:dyDescent="0.2">
      <c r="A15" s="133"/>
      <c r="B15" s="134"/>
      <c r="C15" s="134"/>
      <c r="D15" s="134"/>
      <c r="E15" s="134"/>
      <c r="F15" s="134"/>
      <c r="G15" s="134"/>
      <c r="H15" s="134"/>
      <c r="I15" s="135"/>
      <c r="J15" s="136"/>
      <c r="K15" s="137"/>
      <c r="L15" s="137"/>
      <c r="M15" s="63"/>
      <c r="N15" s="63"/>
      <c r="O15" s="63"/>
      <c r="P15" s="63"/>
      <c r="Q15" s="63"/>
      <c r="R15" s="63"/>
      <c r="S15" s="63"/>
      <c r="T15" s="63"/>
      <c r="U15" s="63"/>
    </row>
    <row r="16" spans="1:22" s="20" customFormat="1" ht="20.100000000000001" customHeight="1" x14ac:dyDescent="0.25">
      <c r="A16" s="315" t="s">
        <v>38</v>
      </c>
      <c r="B16" s="315"/>
      <c r="C16" s="315"/>
      <c r="D16" s="315"/>
      <c r="E16" s="315"/>
      <c r="F16" s="315"/>
      <c r="G16" s="315"/>
      <c r="H16" s="315"/>
      <c r="I16" s="315"/>
      <c r="J16" s="315"/>
      <c r="K16" s="315"/>
    </row>
    <row r="17" spans="1:21" s="64" customFormat="1" ht="30" customHeight="1" x14ac:dyDescent="0.25">
      <c r="A17" s="314" t="s">
        <v>1</v>
      </c>
      <c r="B17" s="314"/>
      <c r="C17" s="355" t="str">
        <f>IF('Príloha č. 1'!$C$6="","",'Príloha č. 1'!$C$6)</f>
        <v/>
      </c>
      <c r="D17" s="355"/>
      <c r="E17" s="355"/>
      <c r="F17" s="151"/>
      <c r="G17" s="129"/>
      <c r="H17" s="129"/>
      <c r="I17" s="129"/>
      <c r="J17" s="139"/>
      <c r="K17" s="129"/>
      <c r="L17" s="129"/>
    </row>
    <row r="18" spans="1:21" s="64" customFormat="1" ht="15" customHeight="1" x14ac:dyDescent="0.25">
      <c r="A18" s="316" t="s">
        <v>2</v>
      </c>
      <c r="B18" s="316"/>
      <c r="C18" s="356" t="str">
        <f>IF('Príloha č. 1'!$C$7="","",'Príloha č. 1'!$C$7)</f>
        <v/>
      </c>
      <c r="D18" s="356"/>
      <c r="E18" s="356"/>
      <c r="F18" s="150"/>
      <c r="G18" s="129"/>
      <c r="H18" s="129"/>
      <c r="I18" s="129"/>
      <c r="J18" s="129"/>
      <c r="K18" s="129"/>
      <c r="L18" s="129"/>
    </row>
    <row r="19" spans="1:21" s="64" customFormat="1" ht="15" customHeight="1" x14ac:dyDescent="0.25">
      <c r="A19" s="316" t="s">
        <v>3</v>
      </c>
      <c r="B19" s="316"/>
      <c r="C19" s="338" t="str">
        <f>IF('Príloha č. 1'!C8:D8="","",'Príloha č. 1'!C8:D8)</f>
        <v/>
      </c>
      <c r="D19" s="338"/>
      <c r="E19" s="338"/>
      <c r="F19" s="150"/>
      <c r="G19" s="129"/>
      <c r="H19" s="129"/>
      <c r="I19" s="129"/>
      <c r="J19" s="129"/>
      <c r="K19" s="129"/>
      <c r="L19" s="129"/>
    </row>
    <row r="20" spans="1:21" s="64" customFormat="1" ht="15" customHeight="1" x14ac:dyDescent="0.25">
      <c r="A20" s="316" t="s">
        <v>4</v>
      </c>
      <c r="B20" s="316"/>
      <c r="C20" s="338" t="str">
        <f>IF('Príloha č. 1'!C9:D9="","",'Príloha č. 1'!C9:D9)</f>
        <v/>
      </c>
      <c r="D20" s="338"/>
      <c r="E20" s="338"/>
      <c r="F20" s="150"/>
      <c r="G20" s="129"/>
      <c r="H20" s="129"/>
      <c r="I20" s="129"/>
      <c r="J20" s="129"/>
      <c r="K20" s="129"/>
      <c r="L20" s="129"/>
    </row>
    <row r="21" spans="1:21" x14ac:dyDescent="0.2">
      <c r="A21" s="123"/>
      <c r="B21" s="123"/>
      <c r="C21" s="123"/>
      <c r="D21" s="191"/>
      <c r="E21" s="191"/>
      <c r="F21" s="191"/>
      <c r="G21" s="191"/>
      <c r="H21" s="191"/>
      <c r="I21" s="123"/>
      <c r="J21" s="123"/>
      <c r="K21" s="123"/>
      <c r="L21" s="123"/>
    </row>
    <row r="22" spans="1:21" x14ac:dyDescent="0.2">
      <c r="A22" s="123"/>
      <c r="B22" s="123"/>
      <c r="C22" s="123"/>
      <c r="D22" s="191"/>
      <c r="E22" s="191"/>
      <c r="F22" s="191"/>
      <c r="G22" s="191"/>
      <c r="H22" s="191"/>
      <c r="I22" s="123"/>
      <c r="J22" s="123"/>
      <c r="K22" s="123"/>
      <c r="L22" s="123"/>
    </row>
    <row r="23" spans="1:21" ht="15" customHeight="1" x14ac:dyDescent="0.2">
      <c r="A23" s="123" t="s">
        <v>8</v>
      </c>
      <c r="B23" s="140" t="str">
        <f>IF('Príloha č. 1'!B23:B23="","",'Príloha č. 1'!B23:B23)</f>
        <v/>
      </c>
      <c r="C23" s="191"/>
      <c r="D23" s="191"/>
      <c r="E23" s="191"/>
      <c r="F23" s="123"/>
      <c r="G23" s="123"/>
      <c r="H23" s="123"/>
      <c r="I23" s="123"/>
      <c r="J23" s="123"/>
      <c r="K23" s="123"/>
      <c r="L23" s="123"/>
    </row>
    <row r="24" spans="1:21" ht="15" customHeight="1" x14ac:dyDescent="0.2">
      <c r="A24" s="123" t="s">
        <v>9</v>
      </c>
      <c r="B24" s="141" t="str">
        <f>IF('Príloha č. 1'!B24:B24="","",'Príloha č. 1'!B24:B24)</f>
        <v/>
      </c>
      <c r="C24" s="191"/>
      <c r="D24" s="191"/>
      <c r="E24" s="191"/>
      <c r="F24" s="123"/>
      <c r="G24" s="123"/>
      <c r="H24" s="123"/>
      <c r="I24" s="123"/>
      <c r="J24" s="123"/>
      <c r="K24" s="123"/>
      <c r="L24" s="123"/>
    </row>
    <row r="25" spans="1:21" ht="20.100000000000001" customHeight="1" x14ac:dyDescent="0.2">
      <c r="A25" s="133"/>
      <c r="B25" s="134"/>
      <c r="C25" s="134"/>
      <c r="D25" s="134"/>
      <c r="E25" s="134"/>
      <c r="F25" s="134"/>
      <c r="G25" s="134"/>
      <c r="H25" s="134"/>
      <c r="I25" s="135"/>
      <c r="J25" s="136"/>
      <c r="K25" s="137"/>
      <c r="L25" s="137"/>
      <c r="M25" s="63"/>
      <c r="N25" s="63"/>
      <c r="O25" s="63"/>
      <c r="P25" s="63"/>
      <c r="Q25" s="63"/>
      <c r="R25" s="63"/>
      <c r="S25" s="63"/>
      <c r="T25" s="63"/>
      <c r="U25" s="63"/>
    </row>
    <row r="26" spans="1:21" ht="20.100000000000001" customHeight="1" x14ac:dyDescent="0.2">
      <c r="A26" s="133"/>
      <c r="B26" s="134"/>
      <c r="C26" s="134"/>
      <c r="D26" s="134"/>
      <c r="E26" s="134"/>
      <c r="F26" s="134"/>
      <c r="G26" s="134"/>
      <c r="H26" s="134"/>
      <c r="I26" s="135"/>
      <c r="J26" s="136"/>
      <c r="K26" s="137"/>
      <c r="L26" s="137"/>
      <c r="M26" s="63"/>
      <c r="N26" s="63"/>
      <c r="O26" s="63"/>
      <c r="P26" s="63"/>
      <c r="Q26" s="63"/>
      <c r="R26" s="63"/>
      <c r="S26" s="63"/>
      <c r="T26" s="63"/>
      <c r="U26" s="63"/>
    </row>
    <row r="27" spans="1:21" ht="37.5" customHeight="1" x14ac:dyDescent="0.2">
      <c r="E27" s="68"/>
      <c r="F27" s="68"/>
      <c r="G27" s="68"/>
      <c r="H27" s="354" t="s">
        <v>410</v>
      </c>
      <c r="I27" s="354"/>
      <c r="J27" s="354"/>
    </row>
    <row r="28" spans="1:21" x14ac:dyDescent="0.2">
      <c r="A28" s="313" t="s">
        <v>10</v>
      </c>
      <c r="B28" s="313"/>
      <c r="C28" s="189"/>
      <c r="D28" s="68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</row>
    <row r="29" spans="1:21" ht="12" customHeight="1" x14ac:dyDescent="0.2">
      <c r="A29" s="66"/>
      <c r="B29" s="377" t="s">
        <v>11</v>
      </c>
      <c r="C29" s="378"/>
      <c r="D29" s="241"/>
      <c r="I29" s="68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</row>
  </sheetData>
  <mergeCells count="33">
    <mergeCell ref="A6:L6"/>
    <mergeCell ref="M7:M8"/>
    <mergeCell ref="N7:Q7"/>
    <mergeCell ref="R7:U7"/>
    <mergeCell ref="L7:L8"/>
    <mergeCell ref="A1:C1"/>
    <mergeCell ref="A2:L2"/>
    <mergeCell ref="A3:B3"/>
    <mergeCell ref="A4:D4"/>
    <mergeCell ref="A5:U5"/>
    <mergeCell ref="A16:K16"/>
    <mergeCell ref="A17:B17"/>
    <mergeCell ref="C17:E17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F7:F8"/>
    <mergeCell ref="H27:J27"/>
    <mergeCell ref="A28:B28"/>
    <mergeCell ref="B29:C29"/>
    <mergeCell ref="A18:B18"/>
    <mergeCell ref="C18:E18"/>
    <mergeCell ref="A19:B19"/>
    <mergeCell ref="C19:E19"/>
    <mergeCell ref="A20:B20"/>
    <mergeCell ref="C20:E20"/>
  </mergeCells>
  <conditionalFormatting sqref="J25:J26 J10:J15">
    <cfRule type="cellIs" dxfId="114" priority="3" operator="greaterThan">
      <formula>2560820</formula>
    </cfRule>
  </conditionalFormatting>
  <conditionalFormatting sqref="C17:E20">
    <cfRule type="containsBlanks" dxfId="113" priority="1">
      <formula>LEN(TRIM(C17))=0</formula>
    </cfRule>
  </conditionalFormatting>
  <conditionalFormatting sqref="B23:B24">
    <cfRule type="containsBlanks" dxfId="112" priority="2">
      <formula>LEN(TRIM(#REF!))=0</formula>
    </cfRule>
  </conditionalFormatting>
  <pageMargins left="0.59055118110236227" right="0.39370078740157483" top="0.98425196850393704" bottom="0.39370078740157483" header="0.31496062992125984" footer="0.31496062992125984"/>
  <pageSetup paperSize="9" scale="51" orientation="landscape" r:id="rId1"/>
  <headerFooter>
    <oddHeader>&amp;L&amp;"Arial,Tučné"&amp;10Príloha č. 6 SP &amp;"Arial,Normálne"
Sortiment ponúkaného tovaru</oddHeader>
  </headerFooter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K31"/>
  <sheetViews>
    <sheetView showGridLines="0" zoomScaleNormal="100" workbookViewId="0">
      <selection activeCell="E38" sqref="E38"/>
    </sheetView>
  </sheetViews>
  <sheetFormatPr defaultRowHeight="12.75" x14ac:dyDescent="0.2"/>
  <cols>
    <col min="1" max="1" width="5.28515625" style="47" customWidth="1"/>
    <col min="2" max="2" width="41.85546875" style="47" customWidth="1"/>
    <col min="3" max="3" width="17.85546875" style="47" customWidth="1"/>
    <col min="4" max="4" width="10.7109375" style="162" customWidth="1"/>
    <col min="5" max="5" width="40.7109375" style="162" customWidth="1"/>
    <col min="6" max="6" width="12.7109375" style="162" customWidth="1"/>
    <col min="7" max="7" width="15.7109375" style="162" customWidth="1"/>
    <col min="8" max="8" width="7.85546875" style="47" customWidth="1"/>
    <col min="9" max="9" width="15.7109375" style="47" customWidth="1"/>
    <col min="10" max="10" width="10.7109375" style="47" customWidth="1"/>
    <col min="11" max="11" width="15.7109375" style="47" customWidth="1"/>
    <col min="12" max="16384" width="9.140625" style="47"/>
  </cols>
  <sheetData>
    <row r="1" spans="1:11" s="123" customFormat="1" ht="15" customHeight="1" x14ac:dyDescent="0.2">
      <c r="A1" s="326" t="s">
        <v>12</v>
      </c>
      <c r="B1" s="326"/>
      <c r="C1" s="326"/>
      <c r="D1" s="326"/>
      <c r="E1" s="164"/>
      <c r="F1" s="164"/>
      <c r="G1" s="164"/>
    </row>
    <row r="2" spans="1:11" s="123" customFormat="1" ht="30" customHeight="1" x14ac:dyDescent="0.2">
      <c r="A2" s="327" t="str">
        <f>'Príloha č. 1'!A2:B2</f>
        <v>Antiinfektíva pre potreby VÚSCH, a. s.</v>
      </c>
      <c r="B2" s="327"/>
      <c r="C2" s="327"/>
      <c r="D2" s="327"/>
      <c r="E2" s="124"/>
      <c r="F2" s="124"/>
      <c r="G2" s="124"/>
      <c r="H2" s="124"/>
      <c r="I2" s="124"/>
      <c r="J2" s="124"/>
      <c r="K2" s="124"/>
    </row>
    <row r="3" spans="1:11" s="126" customFormat="1" ht="15" customHeight="1" x14ac:dyDescent="0.2">
      <c r="A3" s="328" t="s">
        <v>329</v>
      </c>
      <c r="B3" s="328"/>
      <c r="C3" s="328"/>
      <c r="D3" s="125"/>
      <c r="E3" s="125"/>
    </row>
    <row r="4" spans="1:11" s="123" customFormat="1" ht="15" customHeight="1" x14ac:dyDescent="0.2">
      <c r="A4" s="160"/>
      <c r="B4" s="160"/>
      <c r="C4" s="160"/>
      <c r="D4" s="160"/>
      <c r="E4" s="124"/>
      <c r="F4" s="124"/>
      <c r="G4" s="124"/>
      <c r="H4" s="124"/>
      <c r="I4" s="124"/>
      <c r="J4" s="124"/>
      <c r="K4" s="124"/>
    </row>
    <row r="5" spans="1:11" s="129" customFormat="1" ht="30" customHeight="1" thickBot="1" x14ac:dyDescent="0.3">
      <c r="A5" s="329" t="s">
        <v>58</v>
      </c>
      <c r="B5" s="329"/>
      <c r="C5" s="329"/>
      <c r="D5" s="329"/>
      <c r="E5" s="329"/>
      <c r="F5" s="128"/>
      <c r="G5" s="128"/>
      <c r="H5" s="128"/>
      <c r="I5" s="128"/>
      <c r="J5" s="128"/>
      <c r="K5" s="128"/>
    </row>
    <row r="6" spans="1:11" s="2" customFormat="1" ht="61.5" customHeight="1" x14ac:dyDescent="0.25">
      <c r="A6" s="330" t="s">
        <v>415</v>
      </c>
      <c r="B6" s="331"/>
      <c r="C6" s="332"/>
      <c r="D6" s="336" t="s">
        <v>87</v>
      </c>
      <c r="E6" s="337"/>
    </row>
    <row r="7" spans="1:11" s="2" customFormat="1" ht="26.1" customHeight="1" thickBot="1" x14ac:dyDescent="0.3">
      <c r="A7" s="333"/>
      <c r="B7" s="334"/>
      <c r="C7" s="335"/>
      <c r="D7" s="130" t="s">
        <v>56</v>
      </c>
      <c r="E7" s="131" t="s">
        <v>57</v>
      </c>
    </row>
    <row r="8" spans="1:11" s="132" customFormat="1" ht="24.95" customHeight="1" x14ac:dyDescent="0.25">
      <c r="A8" s="319" t="s">
        <v>273</v>
      </c>
      <c r="B8" s="320"/>
      <c r="C8" s="321"/>
      <c r="D8" s="322" t="s">
        <v>273</v>
      </c>
      <c r="E8" s="323"/>
    </row>
    <row r="9" spans="1:11" s="3" customFormat="1" ht="17.100000000000001" customHeight="1" x14ac:dyDescent="0.25">
      <c r="A9" s="109" t="s">
        <v>27</v>
      </c>
      <c r="B9" s="110" t="s">
        <v>69</v>
      </c>
      <c r="C9" s="111" t="s">
        <v>270</v>
      </c>
      <c r="D9" s="112"/>
      <c r="E9" s="113"/>
    </row>
    <row r="10" spans="1:11" s="3" customFormat="1" ht="12" x14ac:dyDescent="0.25">
      <c r="A10" s="114" t="s">
        <v>28</v>
      </c>
      <c r="B10" s="115" t="s">
        <v>71</v>
      </c>
      <c r="C10" s="116" t="s">
        <v>271</v>
      </c>
      <c r="D10" s="117"/>
      <c r="E10" s="118"/>
    </row>
    <row r="11" spans="1:11" s="3" customFormat="1" ht="41.25" customHeight="1" x14ac:dyDescent="0.25">
      <c r="A11" s="114" t="s">
        <v>29</v>
      </c>
      <c r="B11" s="115" t="s">
        <v>73</v>
      </c>
      <c r="C11" s="116" t="s">
        <v>164</v>
      </c>
      <c r="D11" s="117"/>
      <c r="E11" s="118"/>
    </row>
    <row r="12" spans="1:11" s="3" customFormat="1" ht="17.100000000000001" customHeight="1" x14ac:dyDescent="0.25">
      <c r="A12" s="114" t="s">
        <v>30</v>
      </c>
      <c r="B12" s="115" t="s">
        <v>75</v>
      </c>
      <c r="C12" s="116" t="s">
        <v>100</v>
      </c>
      <c r="D12" s="117"/>
      <c r="E12" s="118"/>
    </row>
    <row r="13" spans="1:11" s="3" customFormat="1" ht="17.100000000000001" customHeight="1" x14ac:dyDescent="0.25">
      <c r="A13" s="114" t="s">
        <v>31</v>
      </c>
      <c r="B13" s="115" t="s">
        <v>78</v>
      </c>
      <c r="C13" s="116" t="s">
        <v>180</v>
      </c>
      <c r="D13" s="117"/>
      <c r="E13" s="118"/>
    </row>
    <row r="14" spans="1:11" s="3" customFormat="1" ht="23.25" customHeight="1" x14ac:dyDescent="0.25">
      <c r="A14" s="114" t="s">
        <v>32</v>
      </c>
      <c r="B14" s="115" t="s">
        <v>80</v>
      </c>
      <c r="C14" s="116" t="s">
        <v>134</v>
      </c>
      <c r="D14" s="117"/>
      <c r="E14" s="118"/>
    </row>
    <row r="15" spans="1:11" s="3" customFormat="1" ht="28.5" customHeight="1" x14ac:dyDescent="0.25">
      <c r="A15" s="114" t="s">
        <v>33</v>
      </c>
      <c r="B15" s="115" t="s">
        <v>82</v>
      </c>
      <c r="C15" s="116" t="s">
        <v>110</v>
      </c>
      <c r="D15" s="117"/>
      <c r="E15" s="118"/>
    </row>
    <row r="16" spans="1:11" s="169" customFormat="1" ht="24" x14ac:dyDescent="0.25">
      <c r="A16" s="114" t="s">
        <v>34</v>
      </c>
      <c r="B16" s="115" t="s">
        <v>83</v>
      </c>
      <c r="C16" s="116" t="s">
        <v>269</v>
      </c>
      <c r="D16" s="117"/>
      <c r="E16" s="118"/>
    </row>
    <row r="17" spans="1:11" s="3" customFormat="1" ht="45" customHeight="1" thickBot="1" x14ac:dyDescent="0.3">
      <c r="A17" s="170" t="s">
        <v>35</v>
      </c>
      <c r="B17" s="324" t="s">
        <v>85</v>
      </c>
      <c r="C17" s="325"/>
      <c r="D17" s="120"/>
      <c r="E17" s="121"/>
    </row>
    <row r="18" spans="1:11" s="138" customFormat="1" ht="24.95" customHeight="1" x14ac:dyDescent="0.2">
      <c r="A18" s="171"/>
      <c r="B18" s="134"/>
      <c r="C18" s="134"/>
      <c r="D18" s="134"/>
      <c r="E18" s="134"/>
      <c r="F18" s="134"/>
      <c r="G18" s="134"/>
      <c r="H18" s="135"/>
      <c r="I18" s="136"/>
      <c r="J18" s="137"/>
      <c r="K18" s="137"/>
    </row>
    <row r="19" spans="1:11" s="20" customFormat="1" ht="20.100000000000001" customHeight="1" x14ac:dyDescent="0.25">
      <c r="A19" s="315" t="s">
        <v>38</v>
      </c>
      <c r="B19" s="315"/>
      <c r="C19" s="315"/>
      <c r="D19" s="315"/>
      <c r="E19" s="90"/>
      <c r="F19" s="90"/>
      <c r="G19" s="90"/>
      <c r="H19" s="90"/>
      <c r="I19" s="90"/>
      <c r="J19" s="90"/>
    </row>
    <row r="20" spans="1:11" s="129" customFormat="1" ht="30" customHeight="1" x14ac:dyDescent="0.25">
      <c r="A20" s="314" t="s">
        <v>1</v>
      </c>
      <c r="B20" s="314"/>
      <c r="C20" s="318" t="str">
        <f>IF('Príloha č. 1'!$C$6="","",'Príloha č. 1'!$C$6)</f>
        <v/>
      </c>
      <c r="D20" s="318"/>
      <c r="E20" s="318"/>
      <c r="I20" s="139"/>
    </row>
    <row r="21" spans="1:11" s="129" customFormat="1" ht="15" customHeight="1" x14ac:dyDescent="0.2">
      <c r="A21" s="316" t="s">
        <v>2</v>
      </c>
      <c r="B21" s="316"/>
      <c r="C21" s="317" t="str">
        <f>IF('Príloha č. 1'!$C$7="","",'Príloha č. 1'!$C$7)</f>
        <v/>
      </c>
      <c r="D21" s="317"/>
      <c r="E21" s="317"/>
    </row>
    <row r="22" spans="1:11" s="129" customFormat="1" ht="15" customHeight="1" x14ac:dyDescent="0.2">
      <c r="A22" s="316" t="s">
        <v>3</v>
      </c>
      <c r="B22" s="316"/>
      <c r="C22" s="317" t="str">
        <f>IF('Príloha č. 1'!C8:D8="","",'Príloha č. 1'!C8:D8)</f>
        <v/>
      </c>
      <c r="D22" s="317"/>
      <c r="E22" s="317"/>
    </row>
    <row r="23" spans="1:11" s="129" customFormat="1" ht="15" customHeight="1" x14ac:dyDescent="0.2">
      <c r="A23" s="316" t="s">
        <v>4</v>
      </c>
      <c r="B23" s="316"/>
      <c r="C23" s="317" t="str">
        <f>IF('Príloha č. 1'!C9:D9="","",'Príloha č. 1'!C9:D9)</f>
        <v/>
      </c>
      <c r="D23" s="317"/>
      <c r="E23" s="317"/>
    </row>
    <row r="24" spans="1:11" s="123" customFormat="1" ht="12" x14ac:dyDescent="0.2">
      <c r="D24" s="164"/>
      <c r="E24" s="164"/>
      <c r="F24" s="164"/>
      <c r="G24" s="164"/>
    </row>
    <row r="25" spans="1:11" s="123" customFormat="1" ht="12" x14ac:dyDescent="0.2">
      <c r="D25" s="164"/>
      <c r="E25" s="164"/>
      <c r="F25" s="164"/>
      <c r="G25" s="164"/>
    </row>
    <row r="26" spans="1:11" s="123" customFormat="1" ht="15" customHeight="1" x14ac:dyDescent="0.2">
      <c r="A26" s="123" t="s">
        <v>8</v>
      </c>
      <c r="B26" s="140" t="str">
        <f>IF('Príloha č. 1'!B23:B23="","",'Príloha č. 1'!B23:B23)</f>
        <v/>
      </c>
      <c r="C26" s="164"/>
      <c r="D26" s="164"/>
    </row>
    <row r="27" spans="1:11" s="123" customFormat="1" ht="15" customHeight="1" x14ac:dyDescent="0.2">
      <c r="A27" s="123" t="s">
        <v>9</v>
      </c>
      <c r="B27" s="141" t="str">
        <f>IF('Príloha č. 1'!B24:B24="","",'Príloha č. 1'!B24:B24)</f>
        <v/>
      </c>
      <c r="C27" s="164"/>
      <c r="D27" s="164"/>
    </row>
    <row r="28" spans="1:11" s="123" customFormat="1" ht="39.950000000000003" customHeight="1" x14ac:dyDescent="0.2">
      <c r="D28" s="142"/>
      <c r="E28" s="164"/>
      <c r="F28" s="164"/>
      <c r="G28" s="164"/>
    </row>
    <row r="29" spans="1:11" ht="45" customHeight="1" x14ac:dyDescent="0.2">
      <c r="D29" s="47"/>
      <c r="E29" s="163" t="s">
        <v>412</v>
      </c>
      <c r="F29" s="68"/>
      <c r="G29" s="68"/>
    </row>
    <row r="30" spans="1:11" s="65" customFormat="1" x14ac:dyDescent="0.2">
      <c r="A30" s="313" t="s">
        <v>10</v>
      </c>
      <c r="B30" s="313"/>
      <c r="C30" s="161"/>
      <c r="D30" s="68"/>
      <c r="E30" s="162"/>
      <c r="F30" s="162"/>
      <c r="G30" s="162"/>
    </row>
    <row r="31" spans="1:11" s="70" customFormat="1" ht="12" customHeight="1" x14ac:dyDescent="0.2">
      <c r="A31" s="66"/>
      <c r="B31" s="67" t="s">
        <v>11</v>
      </c>
      <c r="C31" s="67"/>
      <c r="D31" s="54"/>
      <c r="E31" s="162"/>
      <c r="F31" s="162"/>
      <c r="G31" s="162"/>
      <c r="H31" s="68"/>
    </row>
  </sheetData>
  <mergeCells count="19">
    <mergeCell ref="A30:B30"/>
    <mergeCell ref="A21:B21"/>
    <mergeCell ref="C21:E21"/>
    <mergeCell ref="A22:B22"/>
    <mergeCell ref="C22:E22"/>
    <mergeCell ref="A23:B23"/>
    <mergeCell ref="C23:E23"/>
    <mergeCell ref="A8:C8"/>
    <mergeCell ref="D8:E8"/>
    <mergeCell ref="B17:C17"/>
    <mergeCell ref="A19:D19"/>
    <mergeCell ref="A20:B20"/>
    <mergeCell ref="C20:E20"/>
    <mergeCell ref="A1:D1"/>
    <mergeCell ref="A2:D2"/>
    <mergeCell ref="A3:C3"/>
    <mergeCell ref="A5:E5"/>
    <mergeCell ref="A6:C7"/>
    <mergeCell ref="D6:E6"/>
  </mergeCells>
  <conditionalFormatting sqref="B26:B27">
    <cfRule type="containsBlanks" dxfId="111" priority="4">
      <formula>LEN(TRIM(B26))=0</formula>
    </cfRule>
  </conditionalFormatting>
  <conditionalFormatting sqref="I18">
    <cfRule type="cellIs" dxfId="110" priority="3" operator="greaterThan">
      <formula>2560820</formula>
    </cfRule>
  </conditionalFormatting>
  <conditionalFormatting sqref="C21:E23">
    <cfRule type="containsBlanks" dxfId="109" priority="2">
      <formula>LEN(TRIM(C21))=0</formula>
    </cfRule>
  </conditionalFormatting>
  <conditionalFormatting sqref="C20:E20">
    <cfRule type="containsBlanks" dxfId="108" priority="1">
      <formula>LEN(TRIM(C20))=0</formula>
    </cfRule>
  </conditionalFormatting>
  <pageMargins left="0.78740157480314965" right="0.39370078740157483" top="0.98425196850393704" bottom="0.39370078740157483" header="0.31496062992125984" footer="0.31496062992125984"/>
  <pageSetup paperSize="9" scale="77" orientation="portrait" r:id="rId1"/>
  <headerFooter>
    <oddHeader>&amp;L&amp;"Arial,Tučné"&amp;10Príloha č. 4 SP &amp;"Arial,Normálne"
Špecifikácia predmetu zákazky</oddHeader>
  </headerFooter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26"/>
  <sheetViews>
    <sheetView showGridLines="0" zoomScaleNormal="100" workbookViewId="0">
      <selection activeCell="E7" sqref="E7:I7"/>
    </sheetView>
  </sheetViews>
  <sheetFormatPr defaultRowHeight="12.75" x14ac:dyDescent="0.2"/>
  <cols>
    <col min="1" max="1" width="5.28515625" style="47" customWidth="1"/>
    <col min="2" max="2" width="36.42578125" style="47" customWidth="1"/>
    <col min="3" max="3" width="8.85546875" style="47" customWidth="1"/>
    <col min="4" max="4" width="12.7109375" style="47" customWidth="1"/>
    <col min="5" max="5" width="15.7109375" style="47" customWidth="1"/>
    <col min="6" max="6" width="10.7109375" style="47" customWidth="1"/>
    <col min="7" max="9" width="15.7109375" style="47" customWidth="1"/>
    <col min="10" max="16384" width="9.140625" style="47"/>
  </cols>
  <sheetData>
    <row r="1" spans="1:21" x14ac:dyDescent="0.2">
      <c r="A1" s="357" t="s">
        <v>12</v>
      </c>
      <c r="B1" s="357"/>
    </row>
    <row r="2" spans="1:21" ht="30" customHeight="1" x14ac:dyDescent="0.2">
      <c r="A2" s="358" t="str">
        <f>'Príloha č. 1'!A2:B2</f>
        <v>Antiinfektíva pre potreby VÚSCH, a. s.</v>
      </c>
      <c r="B2" s="358"/>
      <c r="C2" s="358"/>
      <c r="D2" s="358"/>
      <c r="E2" s="358"/>
      <c r="F2" s="358"/>
      <c r="G2" s="358"/>
      <c r="H2" s="358"/>
      <c r="I2" s="358"/>
    </row>
    <row r="3" spans="1:21" s="126" customFormat="1" ht="15" customHeight="1" x14ac:dyDescent="0.2">
      <c r="A3" s="328" t="str">
        <f>'Príloha č. 4 - časť 38'!A3:C3</f>
        <v>Časť č. 38 - Lieky ATC skupiny č. J01XA01 II.</v>
      </c>
      <c r="B3" s="328"/>
      <c r="C3" s="328"/>
      <c r="D3" s="125"/>
      <c r="E3" s="125"/>
    </row>
    <row r="4" spans="1:21" ht="15" customHeight="1" x14ac:dyDescent="0.2">
      <c r="A4" s="359"/>
      <c r="B4" s="359"/>
    </row>
    <row r="5" spans="1:21" s="48" customFormat="1" ht="39.950000000000003" customHeight="1" x14ac:dyDescent="0.25">
      <c r="A5" s="360" t="s">
        <v>51</v>
      </c>
      <c r="B5" s="360"/>
      <c r="C5" s="360"/>
      <c r="D5" s="360"/>
      <c r="E5" s="360"/>
      <c r="F5" s="360"/>
      <c r="G5" s="360"/>
      <c r="H5" s="360"/>
      <c r="I5" s="360"/>
    </row>
    <row r="6" spans="1:21" s="24" customFormat="1" ht="15" customHeight="1" thickBot="1" x14ac:dyDescent="0.25">
      <c r="K6" s="49"/>
      <c r="L6" s="49"/>
      <c r="O6" s="49"/>
      <c r="P6" s="49"/>
      <c r="U6" s="49"/>
    </row>
    <row r="7" spans="1:21" s="50" customFormat="1" ht="30" customHeight="1" x14ac:dyDescent="0.25">
      <c r="A7" s="343" t="s">
        <v>44</v>
      </c>
      <c r="B7" s="345" t="s">
        <v>39</v>
      </c>
      <c r="C7" s="347" t="s">
        <v>45</v>
      </c>
      <c r="D7" s="349" t="s">
        <v>403</v>
      </c>
      <c r="E7" s="340" t="s">
        <v>423</v>
      </c>
      <c r="F7" s="341"/>
      <c r="G7" s="341"/>
      <c r="H7" s="351" t="s">
        <v>422</v>
      </c>
      <c r="I7" s="352"/>
    </row>
    <row r="8" spans="1:21" s="50" customFormat="1" ht="30" customHeight="1" x14ac:dyDescent="0.25">
      <c r="A8" s="344"/>
      <c r="B8" s="346"/>
      <c r="C8" s="348"/>
      <c r="D8" s="350"/>
      <c r="E8" s="51" t="s">
        <v>46</v>
      </c>
      <c r="F8" s="52" t="s">
        <v>405</v>
      </c>
      <c r="G8" s="79" t="s">
        <v>47</v>
      </c>
      <c r="H8" s="82" t="s">
        <v>46</v>
      </c>
      <c r="I8" s="71" t="s">
        <v>47</v>
      </c>
    </row>
    <row r="9" spans="1:21" s="54" customFormat="1" ht="12" customHeight="1" x14ac:dyDescent="0.25">
      <c r="A9" s="146" t="s">
        <v>27</v>
      </c>
      <c r="B9" s="147" t="s">
        <v>28</v>
      </c>
      <c r="C9" s="53" t="s">
        <v>29</v>
      </c>
      <c r="D9" s="148" t="s">
        <v>30</v>
      </c>
      <c r="E9" s="76" t="s">
        <v>31</v>
      </c>
      <c r="F9" s="77" t="s">
        <v>32</v>
      </c>
      <c r="G9" s="80" t="s">
        <v>33</v>
      </c>
      <c r="H9" s="83" t="s">
        <v>34</v>
      </c>
      <c r="I9" s="78" t="s">
        <v>35</v>
      </c>
    </row>
    <row r="10" spans="1:21" s="55" customFormat="1" ht="24.95" customHeight="1" thickBot="1" x14ac:dyDescent="0.3">
      <c r="A10" s="143" t="s">
        <v>27</v>
      </c>
      <c r="B10" s="165" t="s">
        <v>164</v>
      </c>
      <c r="C10" s="158" t="s">
        <v>100</v>
      </c>
      <c r="D10" s="263">
        <v>7400</v>
      </c>
      <c r="E10" s="72"/>
      <c r="F10" s="85"/>
      <c r="G10" s="81">
        <f>E10*1.1</f>
        <v>0</v>
      </c>
      <c r="H10" s="84">
        <f>D10*E10</f>
        <v>0</v>
      </c>
      <c r="I10" s="73">
        <f>H10*1.1</f>
        <v>0</v>
      </c>
    </row>
    <row r="11" spans="1:21" s="75" customFormat="1" ht="24.95" customHeight="1" thickBot="1" x14ac:dyDescent="0.3">
      <c r="A11" s="339" t="s">
        <v>48</v>
      </c>
      <c r="B11" s="339"/>
      <c r="C11" s="339"/>
      <c r="D11" s="339"/>
      <c r="E11" s="339"/>
      <c r="F11" s="339"/>
      <c r="G11" s="339"/>
      <c r="H11" s="339"/>
      <c r="I11" s="74">
        <f>SUM(I10:I10)</f>
        <v>0</v>
      </c>
    </row>
    <row r="12" spans="1:21" s="63" customFormat="1" ht="24.95" customHeight="1" x14ac:dyDescent="0.2">
      <c r="A12" s="56"/>
      <c r="B12" s="57"/>
      <c r="C12" s="58"/>
      <c r="D12" s="59"/>
      <c r="E12" s="60"/>
      <c r="F12" s="61"/>
      <c r="G12" s="61"/>
      <c r="H12" s="60"/>
      <c r="I12" s="62"/>
    </row>
    <row r="13" spans="1:21" s="20" customFormat="1" ht="20.100000000000001" customHeight="1" x14ac:dyDescent="0.25">
      <c r="A13" s="315" t="s">
        <v>38</v>
      </c>
      <c r="B13" s="315"/>
      <c r="C13" s="315"/>
      <c r="D13" s="315"/>
      <c r="E13" s="315"/>
      <c r="F13" s="315"/>
    </row>
    <row r="14" spans="1:21" s="64" customFormat="1" ht="30" customHeight="1" x14ac:dyDescent="0.25">
      <c r="A14" s="353" t="s">
        <v>1</v>
      </c>
      <c r="B14" s="353"/>
      <c r="C14" s="355" t="str">
        <f>IF('Príloha č. 1'!$C$6="","",'Príloha č. 1'!$C$6)</f>
        <v/>
      </c>
      <c r="D14" s="355"/>
      <c r="E14" s="355"/>
      <c r="F14" s="355"/>
    </row>
    <row r="15" spans="1:21" s="64" customFormat="1" ht="15" customHeight="1" x14ac:dyDescent="0.25">
      <c r="A15" s="342" t="s">
        <v>2</v>
      </c>
      <c r="B15" s="342"/>
      <c r="C15" s="356" t="str">
        <f>IF('Príloha č. 1'!$C$7="","",'Príloha č. 1'!$C$7)</f>
        <v/>
      </c>
      <c r="D15" s="356"/>
      <c r="E15" s="356"/>
      <c r="F15" s="356"/>
    </row>
    <row r="16" spans="1:21" s="64" customFormat="1" ht="15" customHeight="1" x14ac:dyDescent="0.25">
      <c r="A16" s="342" t="s">
        <v>3</v>
      </c>
      <c r="B16" s="342"/>
      <c r="C16" s="338" t="str">
        <f>IF('Príloha č. 1'!C8:D8="","",'Príloha č. 1'!C8:D8)</f>
        <v/>
      </c>
      <c r="D16" s="338"/>
      <c r="E16" s="338"/>
      <c r="F16" s="338"/>
    </row>
    <row r="17" spans="1:9" s="64" customFormat="1" ht="15" customHeight="1" x14ac:dyDescent="0.25">
      <c r="A17" s="342" t="s">
        <v>4</v>
      </c>
      <c r="B17" s="342"/>
      <c r="C17" s="338" t="str">
        <f>IF('Príloha č. 1'!C9:D9="","",'Príloha č. 1'!C9:D9)</f>
        <v/>
      </c>
      <c r="D17" s="338"/>
      <c r="E17" s="338"/>
      <c r="F17" s="338"/>
    </row>
    <row r="20" spans="1:9" ht="15" customHeight="1" x14ac:dyDescent="0.2">
      <c r="A20" s="47" t="s">
        <v>8</v>
      </c>
      <c r="B20" s="159" t="str">
        <f>IF('Príloha č. 1'!B23:B23="","",'Príloha č. 1'!B23:B23)</f>
        <v/>
      </c>
    </row>
    <row r="21" spans="1:9" ht="15" customHeight="1" x14ac:dyDescent="0.2">
      <c r="A21" s="47" t="s">
        <v>9</v>
      </c>
      <c r="B21" s="35" t="str">
        <f>IF('Príloha č. 1'!B24:B24="","",'Príloha č. 1'!B24:B24)</f>
        <v/>
      </c>
    </row>
    <row r="22" spans="1:9" ht="39.950000000000003" customHeight="1" x14ac:dyDescent="0.2">
      <c r="I22" s="87"/>
    </row>
    <row r="23" spans="1:9" ht="45" customHeight="1" x14ac:dyDescent="0.2">
      <c r="H23" s="354" t="s">
        <v>410</v>
      </c>
      <c r="I23" s="354"/>
    </row>
    <row r="25" spans="1:9" s="65" customFormat="1" ht="11.25" x14ac:dyDescent="0.2">
      <c r="A25" s="313" t="s">
        <v>10</v>
      </c>
      <c r="B25" s="313"/>
    </row>
    <row r="26" spans="1:9" s="70" customFormat="1" ht="12" customHeight="1" x14ac:dyDescent="0.2">
      <c r="A26" s="66"/>
      <c r="B26" s="67" t="s">
        <v>11</v>
      </c>
      <c r="C26" s="68"/>
      <c r="D26" s="69"/>
    </row>
  </sheetData>
  <mergeCells count="23">
    <mergeCell ref="H23:I23"/>
    <mergeCell ref="A25:B25"/>
    <mergeCell ref="H7:I7"/>
    <mergeCell ref="A11:H11"/>
    <mergeCell ref="A13:F13"/>
    <mergeCell ref="A14:B14"/>
    <mergeCell ref="C14:F14"/>
    <mergeCell ref="A15:B15"/>
    <mergeCell ref="C15:F15"/>
    <mergeCell ref="A7:A8"/>
    <mergeCell ref="B7:B8"/>
    <mergeCell ref="C7:C8"/>
    <mergeCell ref="D7:D8"/>
    <mergeCell ref="E7:G7"/>
    <mergeCell ref="A16:B16"/>
    <mergeCell ref="C16:F16"/>
    <mergeCell ref="A17:B17"/>
    <mergeCell ref="A1:B1"/>
    <mergeCell ref="A2:I2"/>
    <mergeCell ref="A3:C3"/>
    <mergeCell ref="A4:B4"/>
    <mergeCell ref="A5:I5"/>
    <mergeCell ref="C17:F17"/>
  </mergeCells>
  <conditionalFormatting sqref="H12">
    <cfRule type="cellIs" dxfId="107" priority="4" operator="greaterThan">
      <formula>2560820</formula>
    </cfRule>
  </conditionalFormatting>
  <conditionalFormatting sqref="B20:B21">
    <cfRule type="containsBlanks" dxfId="106" priority="3">
      <formula>LEN(TRIM(B20))=0</formula>
    </cfRule>
  </conditionalFormatting>
  <conditionalFormatting sqref="E12">
    <cfRule type="cellIs" dxfId="105" priority="2" operator="greaterThan">
      <formula>2560820</formula>
    </cfRule>
  </conditionalFormatting>
  <conditionalFormatting sqref="C14:F17">
    <cfRule type="containsBlanks" dxfId="104" priority="1">
      <formula>LEN(TRIM(C14))=0</formula>
    </cfRule>
  </conditionalFormatting>
  <pageMargins left="0.98425196850393704" right="0.39370078740157483" top="0.98425196850393704" bottom="0.39370078740157483" header="0.31496062992125984" footer="0.31496062992125984"/>
  <pageSetup paperSize="9" scale="93" orientation="landscape" r:id="rId1"/>
  <headerFooter>
    <oddHeader>&amp;L&amp;"Arial,Tučné"&amp;10Príloha č. 5 SP &amp;"Arial,Normálne"
Kalkulácia ceny a návrh na plnenie kritéria na vyhodnotenie ponúk</oddHeader>
  </headerFooter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V29"/>
  <sheetViews>
    <sheetView showGridLines="0" zoomScale="90" zoomScaleNormal="90" workbookViewId="0">
      <selection activeCell="N7" sqref="N7:U7"/>
    </sheetView>
  </sheetViews>
  <sheetFormatPr defaultRowHeight="12.75" x14ac:dyDescent="0.2"/>
  <cols>
    <col min="1" max="1" width="5.5703125" style="47" customWidth="1"/>
    <col min="2" max="2" width="13.7109375" style="47" customWidth="1"/>
    <col min="3" max="3" width="10.7109375" style="47" customWidth="1"/>
    <col min="4" max="4" width="10.7109375" style="190" customWidth="1"/>
    <col min="5" max="6" width="25.7109375" style="190" customWidth="1"/>
    <col min="7" max="8" width="15.7109375" style="190" customWidth="1"/>
    <col min="9" max="9" width="12.7109375" style="47" customWidth="1"/>
    <col min="10" max="10" width="11.140625" style="47" customWidth="1"/>
    <col min="11" max="13" width="8.7109375" style="47" customWidth="1"/>
    <col min="14" max="14" width="12.7109375" style="47" customWidth="1"/>
    <col min="15" max="15" width="7" style="47" customWidth="1"/>
    <col min="16" max="18" width="12.7109375" style="47" customWidth="1"/>
    <col min="19" max="19" width="7" style="47" customWidth="1"/>
    <col min="20" max="21" width="12.7109375" style="47" customWidth="1"/>
    <col min="22" max="16384" width="9.140625" style="47"/>
  </cols>
  <sheetData>
    <row r="1" spans="1:22" ht="15" customHeight="1" x14ac:dyDescent="0.2">
      <c r="A1" s="326" t="s">
        <v>12</v>
      </c>
      <c r="B1" s="326"/>
      <c r="C1" s="326"/>
      <c r="D1" s="191"/>
      <c r="E1" s="191"/>
      <c r="F1" s="191"/>
      <c r="G1" s="191"/>
      <c r="H1" s="191"/>
      <c r="I1" s="123"/>
      <c r="J1" s="123"/>
      <c r="K1" s="123"/>
      <c r="L1" s="123"/>
    </row>
    <row r="2" spans="1:22" ht="15" customHeight="1" x14ac:dyDescent="0.2">
      <c r="A2" s="327" t="str">
        <f>'Príloha č. 1'!A2:B2</f>
        <v>Antiinfektíva pre potreby VÚSCH, a. s.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</row>
    <row r="3" spans="1:22" ht="15" customHeight="1" x14ac:dyDescent="0.2">
      <c r="A3" s="363"/>
      <c r="B3" s="363"/>
      <c r="C3" s="191"/>
      <c r="D3" s="191"/>
      <c r="E3" s="191"/>
      <c r="F3" s="191"/>
      <c r="G3" s="191"/>
      <c r="H3" s="191"/>
      <c r="I3" s="123"/>
      <c r="J3" s="123"/>
      <c r="K3" s="123"/>
      <c r="L3" s="123"/>
    </row>
    <row r="4" spans="1:22" s="126" customFormat="1" ht="15" customHeight="1" x14ac:dyDescent="0.2">
      <c r="A4" s="328" t="str">
        <f>'Príloha č. 4 - časť 38'!A3:C3</f>
        <v>Časť č. 38 - Lieky ATC skupiny č. J01XA01 II.</v>
      </c>
      <c r="B4" s="328"/>
      <c r="C4" s="328"/>
      <c r="D4" s="328"/>
      <c r="E4" s="125"/>
    </row>
    <row r="5" spans="1:22" s="48" customFormat="1" ht="30" customHeight="1" x14ac:dyDescent="0.25">
      <c r="A5" s="364" t="s">
        <v>52</v>
      </c>
      <c r="B5" s="364"/>
      <c r="C5" s="364"/>
      <c r="D5" s="364"/>
      <c r="E5" s="364"/>
      <c r="F5" s="364"/>
      <c r="G5" s="364"/>
      <c r="H5" s="364"/>
      <c r="I5" s="364"/>
      <c r="J5" s="364"/>
      <c r="K5" s="364"/>
      <c r="L5" s="364"/>
      <c r="M5" s="364"/>
      <c r="N5" s="364"/>
      <c r="O5" s="364"/>
      <c r="P5" s="364"/>
      <c r="Q5" s="364"/>
      <c r="R5" s="364"/>
      <c r="S5" s="364"/>
      <c r="T5" s="364"/>
      <c r="U5" s="364"/>
    </row>
    <row r="6" spans="1:22" s="64" customFormat="1" ht="30" customHeight="1" x14ac:dyDescent="0.25">
      <c r="A6" s="365" t="s">
        <v>273</v>
      </c>
      <c r="B6" s="365"/>
      <c r="C6" s="365"/>
      <c r="D6" s="365"/>
      <c r="E6" s="365"/>
      <c r="F6" s="365"/>
      <c r="G6" s="365"/>
      <c r="H6" s="365"/>
      <c r="I6" s="365"/>
      <c r="J6" s="365"/>
      <c r="K6" s="365"/>
      <c r="L6" s="365"/>
    </row>
    <row r="7" spans="1:22" s="63" customFormat="1" ht="24.95" customHeight="1" x14ac:dyDescent="0.2">
      <c r="A7" s="373" t="s">
        <v>44</v>
      </c>
      <c r="B7" s="375" t="s">
        <v>362</v>
      </c>
      <c r="C7" s="375" t="s">
        <v>363</v>
      </c>
      <c r="D7" s="375" t="s">
        <v>364</v>
      </c>
      <c r="E7" s="361" t="s">
        <v>365</v>
      </c>
      <c r="F7" s="361" t="s">
        <v>53</v>
      </c>
      <c r="G7" s="371" t="s">
        <v>366</v>
      </c>
      <c r="H7" s="371" t="s">
        <v>367</v>
      </c>
      <c r="I7" s="371" t="s">
        <v>368</v>
      </c>
      <c r="J7" s="371" t="s">
        <v>369</v>
      </c>
      <c r="K7" s="371" t="s">
        <v>370</v>
      </c>
      <c r="L7" s="387" t="s">
        <v>371</v>
      </c>
      <c r="M7" s="366" t="s">
        <v>372</v>
      </c>
      <c r="N7" s="379" t="s">
        <v>421</v>
      </c>
      <c r="O7" s="380"/>
      <c r="P7" s="380"/>
      <c r="Q7" s="381"/>
      <c r="R7" s="379" t="s">
        <v>425</v>
      </c>
      <c r="S7" s="380"/>
      <c r="T7" s="380"/>
      <c r="U7" s="381"/>
    </row>
    <row r="8" spans="1:22" s="63" customFormat="1" ht="24.95" customHeight="1" x14ac:dyDescent="0.2">
      <c r="A8" s="374"/>
      <c r="B8" s="376"/>
      <c r="C8" s="376"/>
      <c r="D8" s="376"/>
      <c r="E8" s="362"/>
      <c r="F8" s="362"/>
      <c r="G8" s="372"/>
      <c r="H8" s="372"/>
      <c r="I8" s="372"/>
      <c r="J8" s="372"/>
      <c r="K8" s="372"/>
      <c r="L8" s="388"/>
      <c r="M8" s="367"/>
      <c r="N8" s="192" t="s">
        <v>46</v>
      </c>
      <c r="O8" s="193" t="s">
        <v>373</v>
      </c>
      <c r="P8" s="194" t="s">
        <v>374</v>
      </c>
      <c r="Q8" s="195" t="s">
        <v>47</v>
      </c>
      <c r="R8" s="192" t="s">
        <v>46</v>
      </c>
      <c r="S8" s="193" t="s">
        <v>373</v>
      </c>
      <c r="T8" s="194" t="s">
        <v>374</v>
      </c>
      <c r="U8" s="195" t="s">
        <v>47</v>
      </c>
    </row>
    <row r="9" spans="1:22" s="20" customFormat="1" ht="12" customHeight="1" x14ac:dyDescent="0.25">
      <c r="A9" s="196" t="s">
        <v>27</v>
      </c>
      <c r="B9" s="197" t="s">
        <v>28</v>
      </c>
      <c r="C9" s="198" t="s">
        <v>29</v>
      </c>
      <c r="D9" s="197" t="s">
        <v>30</v>
      </c>
      <c r="E9" s="199" t="s">
        <v>31</v>
      </c>
      <c r="F9" s="199" t="s">
        <v>32</v>
      </c>
      <c r="G9" s="200" t="s">
        <v>33</v>
      </c>
      <c r="H9" s="199" t="s">
        <v>34</v>
      </c>
      <c r="I9" s="149" t="s">
        <v>35</v>
      </c>
      <c r="J9" s="201" t="s">
        <v>36</v>
      </c>
      <c r="K9" s="202" t="s">
        <v>54</v>
      </c>
      <c r="L9" s="203" t="s">
        <v>55</v>
      </c>
      <c r="M9" s="204" t="s">
        <v>375</v>
      </c>
      <c r="N9" s="205" t="s">
        <v>376</v>
      </c>
      <c r="O9" s="206" t="s">
        <v>377</v>
      </c>
      <c r="P9" s="207" t="s">
        <v>378</v>
      </c>
      <c r="Q9" s="208" t="s">
        <v>379</v>
      </c>
      <c r="R9" s="209" t="s">
        <v>380</v>
      </c>
      <c r="S9" s="206" t="s">
        <v>381</v>
      </c>
      <c r="T9" s="207" t="s">
        <v>382</v>
      </c>
      <c r="U9" s="197" t="s">
        <v>383</v>
      </c>
      <c r="V9" s="210"/>
    </row>
    <row r="10" spans="1:22" s="64" customFormat="1" ht="24.95" customHeight="1" x14ac:dyDescent="0.25">
      <c r="A10" s="211" t="s">
        <v>27</v>
      </c>
      <c r="B10" s="212"/>
      <c r="C10" s="212"/>
      <c r="D10" s="212"/>
      <c r="E10" s="213"/>
      <c r="F10" s="213"/>
      <c r="G10" s="214"/>
      <c r="H10" s="214"/>
      <c r="I10" s="214"/>
      <c r="J10" s="214"/>
      <c r="K10" s="214"/>
      <c r="L10" s="215"/>
      <c r="M10" s="216"/>
      <c r="N10" s="217"/>
      <c r="O10" s="218"/>
      <c r="P10" s="219"/>
      <c r="Q10" s="220"/>
      <c r="R10" s="217"/>
      <c r="S10" s="218"/>
      <c r="T10" s="219"/>
      <c r="U10" s="220"/>
    </row>
    <row r="11" spans="1:22" s="64" customFormat="1" ht="24.95" customHeight="1" x14ac:dyDescent="0.25">
      <c r="A11" s="221" t="s">
        <v>28</v>
      </c>
      <c r="B11" s="222"/>
      <c r="C11" s="222"/>
      <c r="D11" s="222"/>
      <c r="E11" s="223"/>
      <c r="F11" s="223"/>
      <c r="G11" s="224"/>
      <c r="H11" s="224"/>
      <c r="I11" s="224"/>
      <c r="J11" s="224"/>
      <c r="K11" s="224"/>
      <c r="L11" s="225"/>
      <c r="M11" s="226"/>
      <c r="N11" s="227"/>
      <c r="O11" s="228"/>
      <c r="P11" s="229"/>
      <c r="Q11" s="230"/>
      <c r="R11" s="227"/>
      <c r="S11" s="228"/>
      <c r="T11" s="229"/>
      <c r="U11" s="230"/>
    </row>
    <row r="12" spans="1:22" s="64" customFormat="1" ht="24.95" customHeight="1" x14ac:dyDescent="0.25">
      <c r="A12" s="221" t="s">
        <v>29</v>
      </c>
      <c r="B12" s="222"/>
      <c r="C12" s="222"/>
      <c r="D12" s="222"/>
      <c r="E12" s="223"/>
      <c r="F12" s="223"/>
      <c r="G12" s="224"/>
      <c r="H12" s="224"/>
      <c r="I12" s="224"/>
      <c r="J12" s="224"/>
      <c r="K12" s="224"/>
      <c r="L12" s="225"/>
      <c r="M12" s="226"/>
      <c r="N12" s="227"/>
      <c r="O12" s="228"/>
      <c r="P12" s="229"/>
      <c r="Q12" s="230"/>
      <c r="R12" s="227"/>
      <c r="S12" s="228"/>
      <c r="T12" s="229"/>
      <c r="U12" s="230"/>
    </row>
    <row r="13" spans="1:22" s="64" customFormat="1" ht="24.95" customHeight="1" x14ac:dyDescent="0.25">
      <c r="A13" s="221" t="s">
        <v>30</v>
      </c>
      <c r="B13" s="222"/>
      <c r="C13" s="222"/>
      <c r="D13" s="222"/>
      <c r="E13" s="223"/>
      <c r="F13" s="223"/>
      <c r="G13" s="224"/>
      <c r="H13" s="224"/>
      <c r="I13" s="224"/>
      <c r="J13" s="224"/>
      <c r="K13" s="224"/>
      <c r="L13" s="225"/>
      <c r="M13" s="226"/>
      <c r="N13" s="227"/>
      <c r="O13" s="228"/>
      <c r="P13" s="229"/>
      <c r="Q13" s="230"/>
      <c r="R13" s="227"/>
      <c r="S13" s="228"/>
      <c r="T13" s="229"/>
      <c r="U13" s="230"/>
    </row>
    <row r="14" spans="1:22" s="64" customFormat="1" ht="24.95" customHeight="1" x14ac:dyDescent="0.25">
      <c r="A14" s="231" t="s">
        <v>31</v>
      </c>
      <c r="B14" s="232"/>
      <c r="C14" s="232"/>
      <c r="D14" s="232"/>
      <c r="E14" s="233"/>
      <c r="F14" s="233"/>
      <c r="G14" s="234"/>
      <c r="H14" s="234"/>
      <c r="I14" s="234"/>
      <c r="J14" s="234"/>
      <c r="K14" s="234"/>
      <c r="L14" s="235"/>
      <c r="M14" s="236"/>
      <c r="N14" s="237"/>
      <c r="O14" s="238"/>
      <c r="P14" s="239"/>
      <c r="Q14" s="240"/>
      <c r="R14" s="237"/>
      <c r="S14" s="238"/>
      <c r="T14" s="239"/>
      <c r="U14" s="240"/>
    </row>
    <row r="15" spans="1:22" ht="24.95" customHeight="1" x14ac:dyDescent="0.2">
      <c r="A15" s="133"/>
      <c r="B15" s="134"/>
      <c r="C15" s="134"/>
      <c r="D15" s="134"/>
      <c r="E15" s="134"/>
      <c r="F15" s="134"/>
      <c r="G15" s="134"/>
      <c r="H15" s="134"/>
      <c r="I15" s="135"/>
      <c r="J15" s="136"/>
      <c r="K15" s="137"/>
      <c r="L15" s="137"/>
      <c r="M15" s="63"/>
      <c r="N15" s="63"/>
      <c r="O15" s="63"/>
      <c r="P15" s="63"/>
      <c r="Q15" s="63"/>
      <c r="R15" s="63"/>
      <c r="S15" s="63"/>
      <c r="T15" s="63"/>
      <c r="U15" s="63"/>
    </row>
    <row r="16" spans="1:22" s="20" customFormat="1" ht="20.100000000000001" customHeight="1" x14ac:dyDescent="0.25">
      <c r="A16" s="315" t="s">
        <v>38</v>
      </c>
      <c r="B16" s="315"/>
      <c r="C16" s="315"/>
      <c r="D16" s="315"/>
      <c r="E16" s="315"/>
      <c r="F16" s="315"/>
      <c r="G16" s="315"/>
      <c r="H16" s="315"/>
      <c r="I16" s="315"/>
      <c r="J16" s="315"/>
      <c r="K16" s="315"/>
    </row>
    <row r="17" spans="1:21" s="64" customFormat="1" ht="30" customHeight="1" x14ac:dyDescent="0.25">
      <c r="A17" s="314" t="s">
        <v>1</v>
      </c>
      <c r="B17" s="314"/>
      <c r="C17" s="355" t="str">
        <f>IF('Príloha č. 1'!$C$6="","",'Príloha č. 1'!$C$6)</f>
        <v/>
      </c>
      <c r="D17" s="355"/>
      <c r="E17" s="355"/>
      <c r="F17" s="151"/>
      <c r="G17" s="129"/>
      <c r="H17" s="129"/>
      <c r="I17" s="129"/>
      <c r="J17" s="139"/>
      <c r="K17" s="129"/>
      <c r="L17" s="129"/>
    </row>
    <row r="18" spans="1:21" s="64" customFormat="1" ht="15" customHeight="1" x14ac:dyDescent="0.25">
      <c r="A18" s="316" t="s">
        <v>2</v>
      </c>
      <c r="B18" s="316"/>
      <c r="C18" s="356" t="str">
        <f>IF('Príloha č. 1'!$C$7="","",'Príloha č. 1'!$C$7)</f>
        <v/>
      </c>
      <c r="D18" s="356"/>
      <c r="E18" s="356"/>
      <c r="F18" s="150"/>
      <c r="G18" s="129"/>
      <c r="H18" s="129"/>
      <c r="I18" s="129"/>
      <c r="J18" s="129"/>
      <c r="K18" s="129"/>
      <c r="L18" s="129"/>
    </row>
    <row r="19" spans="1:21" s="64" customFormat="1" ht="15" customHeight="1" x14ac:dyDescent="0.25">
      <c r="A19" s="316" t="s">
        <v>3</v>
      </c>
      <c r="B19" s="316"/>
      <c r="C19" s="338" t="str">
        <f>IF('Príloha č. 1'!C8:D8="","",'Príloha č. 1'!C8:D8)</f>
        <v/>
      </c>
      <c r="D19" s="338"/>
      <c r="E19" s="338"/>
      <c r="F19" s="150"/>
      <c r="G19" s="129"/>
      <c r="H19" s="129"/>
      <c r="I19" s="129"/>
      <c r="J19" s="129"/>
      <c r="K19" s="129"/>
      <c r="L19" s="129"/>
    </row>
    <row r="20" spans="1:21" s="64" customFormat="1" ht="15" customHeight="1" x14ac:dyDescent="0.25">
      <c r="A20" s="316" t="s">
        <v>4</v>
      </c>
      <c r="B20" s="316"/>
      <c r="C20" s="338" t="str">
        <f>IF('Príloha č. 1'!C9:D9="","",'Príloha č. 1'!C9:D9)</f>
        <v/>
      </c>
      <c r="D20" s="338"/>
      <c r="E20" s="338"/>
      <c r="F20" s="150"/>
      <c r="G20" s="129"/>
      <c r="H20" s="129"/>
      <c r="I20" s="129"/>
      <c r="J20" s="129"/>
      <c r="K20" s="129"/>
      <c r="L20" s="129"/>
    </row>
    <row r="21" spans="1:21" x14ac:dyDescent="0.2">
      <c r="A21" s="123"/>
      <c r="B21" s="123"/>
      <c r="C21" s="123"/>
      <c r="D21" s="191"/>
      <c r="E21" s="191"/>
      <c r="F21" s="191"/>
      <c r="G21" s="191"/>
      <c r="H21" s="191"/>
      <c r="I21" s="123"/>
      <c r="J21" s="123"/>
      <c r="K21" s="123"/>
      <c r="L21" s="123"/>
    </row>
    <row r="22" spans="1:21" x14ac:dyDescent="0.2">
      <c r="A22" s="123"/>
      <c r="B22" s="123"/>
      <c r="C22" s="123"/>
      <c r="D22" s="191"/>
      <c r="E22" s="191"/>
      <c r="F22" s="191"/>
      <c r="G22" s="191"/>
      <c r="H22" s="191"/>
      <c r="I22" s="123"/>
      <c r="J22" s="123"/>
      <c r="K22" s="123"/>
      <c r="L22" s="123"/>
    </row>
    <row r="23" spans="1:21" ht="15" customHeight="1" x14ac:dyDescent="0.2">
      <c r="A23" s="123" t="s">
        <v>8</v>
      </c>
      <c r="B23" s="140" t="str">
        <f>IF('Príloha č. 1'!B23:B23="","",'Príloha č. 1'!B23:B23)</f>
        <v/>
      </c>
      <c r="C23" s="191"/>
      <c r="D23" s="191"/>
      <c r="E23" s="191"/>
      <c r="F23" s="123"/>
      <c r="G23" s="123"/>
      <c r="H23" s="123"/>
      <c r="I23" s="123"/>
      <c r="J23" s="123"/>
      <c r="K23" s="123"/>
      <c r="L23" s="123"/>
    </row>
    <row r="24" spans="1:21" ht="15" customHeight="1" x14ac:dyDescent="0.2">
      <c r="A24" s="123" t="s">
        <v>9</v>
      </c>
      <c r="B24" s="141" t="str">
        <f>IF('Príloha č. 1'!B24:B24="","",'Príloha č. 1'!B24:B24)</f>
        <v/>
      </c>
      <c r="C24" s="191"/>
      <c r="D24" s="191"/>
      <c r="E24" s="191"/>
      <c r="F24" s="123"/>
      <c r="G24" s="123"/>
      <c r="H24" s="123"/>
      <c r="I24" s="123"/>
      <c r="J24" s="123"/>
      <c r="K24" s="123"/>
      <c r="L24" s="123"/>
    </row>
    <row r="25" spans="1:21" ht="20.100000000000001" customHeight="1" x14ac:dyDescent="0.2">
      <c r="A25" s="133"/>
      <c r="B25" s="134"/>
      <c r="C25" s="134"/>
      <c r="D25" s="134"/>
      <c r="E25" s="134"/>
      <c r="F25" s="134"/>
      <c r="G25" s="134"/>
      <c r="H25" s="134"/>
      <c r="I25" s="135"/>
      <c r="J25" s="136"/>
      <c r="K25" s="137"/>
      <c r="L25" s="137"/>
      <c r="M25" s="63"/>
      <c r="N25" s="63"/>
      <c r="O25" s="63"/>
      <c r="P25" s="63"/>
      <c r="Q25" s="63"/>
      <c r="R25" s="63"/>
      <c r="S25" s="63"/>
      <c r="T25" s="63"/>
      <c r="U25" s="63"/>
    </row>
    <row r="26" spans="1:21" ht="20.100000000000001" customHeight="1" x14ac:dyDescent="0.2">
      <c r="A26" s="133"/>
      <c r="B26" s="134"/>
      <c r="C26" s="134"/>
      <c r="D26" s="134"/>
      <c r="E26" s="134"/>
      <c r="F26" s="134"/>
      <c r="G26" s="134"/>
      <c r="H26" s="134"/>
      <c r="I26" s="135"/>
      <c r="J26" s="136"/>
      <c r="K26" s="137"/>
      <c r="L26" s="137"/>
      <c r="M26" s="63"/>
      <c r="N26" s="63"/>
      <c r="O26" s="63"/>
      <c r="P26" s="63"/>
      <c r="Q26" s="63"/>
      <c r="R26" s="63"/>
      <c r="S26" s="63"/>
      <c r="T26" s="63"/>
      <c r="U26" s="63"/>
    </row>
    <row r="27" spans="1:21" ht="37.5" customHeight="1" x14ac:dyDescent="0.2">
      <c r="E27" s="68"/>
      <c r="F27" s="68"/>
      <c r="G27" s="68"/>
      <c r="H27" s="354" t="s">
        <v>410</v>
      </c>
      <c r="I27" s="354"/>
      <c r="J27" s="354"/>
    </row>
    <row r="28" spans="1:21" x14ac:dyDescent="0.2">
      <c r="A28" s="313" t="s">
        <v>10</v>
      </c>
      <c r="B28" s="313"/>
      <c r="C28" s="189"/>
      <c r="D28" s="68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</row>
    <row r="29" spans="1:21" ht="12" customHeight="1" x14ac:dyDescent="0.2">
      <c r="A29" s="66"/>
      <c r="B29" s="383" t="s">
        <v>11</v>
      </c>
      <c r="C29" s="384"/>
      <c r="D29" s="384"/>
      <c r="I29" s="68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</row>
  </sheetData>
  <mergeCells count="33">
    <mergeCell ref="A6:L6"/>
    <mergeCell ref="M7:M8"/>
    <mergeCell ref="N7:Q7"/>
    <mergeCell ref="R7:U7"/>
    <mergeCell ref="L7:L8"/>
    <mergeCell ref="A1:C1"/>
    <mergeCell ref="A2:L2"/>
    <mergeCell ref="A3:B3"/>
    <mergeCell ref="A4:D4"/>
    <mergeCell ref="A5:U5"/>
    <mergeCell ref="B29:D29"/>
    <mergeCell ref="A16:K16"/>
    <mergeCell ref="A17:B17"/>
    <mergeCell ref="C17:E17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F7:F8"/>
    <mergeCell ref="H27:J27"/>
    <mergeCell ref="A28:B28"/>
    <mergeCell ref="A18:B18"/>
    <mergeCell ref="C18:E18"/>
    <mergeCell ref="A19:B19"/>
    <mergeCell ref="C19:E19"/>
    <mergeCell ref="A20:B20"/>
    <mergeCell ref="C20:E20"/>
  </mergeCells>
  <conditionalFormatting sqref="J25:J26 J10:J15">
    <cfRule type="cellIs" dxfId="103" priority="3" operator="greaterThan">
      <formula>2560820</formula>
    </cfRule>
  </conditionalFormatting>
  <conditionalFormatting sqref="C17:E20">
    <cfRule type="containsBlanks" dxfId="102" priority="1">
      <formula>LEN(TRIM(C17))=0</formula>
    </cfRule>
  </conditionalFormatting>
  <conditionalFormatting sqref="B23:B24">
    <cfRule type="containsBlanks" dxfId="101" priority="2">
      <formula>LEN(TRIM(#REF!))=0</formula>
    </cfRule>
  </conditionalFormatting>
  <pageMargins left="0.59055118110236227" right="0.39370078740157483" top="0.98425196850393704" bottom="0.39370078740157483" header="0.31496062992125984" footer="0.31496062992125984"/>
  <pageSetup paperSize="9" scale="51" orientation="landscape" r:id="rId1"/>
  <headerFooter>
    <oddHeader>&amp;L&amp;"Arial,Tučné"&amp;10Príloha č. 6 SP &amp;"Arial,Normálne"
Sortiment ponúkaného tovaru</oddHeader>
  </headerFooter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K32"/>
  <sheetViews>
    <sheetView showGridLines="0" zoomScaleNormal="100" workbookViewId="0">
      <selection activeCell="I15" sqref="I15"/>
    </sheetView>
  </sheetViews>
  <sheetFormatPr defaultRowHeight="12.75" x14ac:dyDescent="0.2"/>
  <cols>
    <col min="1" max="1" width="5.28515625" style="47" customWidth="1"/>
    <col min="2" max="2" width="40.7109375" style="47" customWidth="1"/>
    <col min="3" max="3" width="18" style="47" customWidth="1"/>
    <col min="4" max="4" width="10.7109375" style="162" customWidth="1"/>
    <col min="5" max="5" width="40.7109375" style="162" customWidth="1"/>
    <col min="6" max="6" width="12.7109375" style="162" customWidth="1"/>
    <col min="7" max="7" width="15.7109375" style="162" customWidth="1"/>
    <col min="8" max="8" width="7.85546875" style="47" customWidth="1"/>
    <col min="9" max="9" width="15.7109375" style="47" customWidth="1"/>
    <col min="10" max="10" width="10.7109375" style="47" customWidth="1"/>
    <col min="11" max="11" width="15.7109375" style="47" customWidth="1"/>
    <col min="12" max="16384" width="9.140625" style="47"/>
  </cols>
  <sheetData>
    <row r="1" spans="1:11" s="123" customFormat="1" ht="15" customHeight="1" x14ac:dyDescent="0.2">
      <c r="A1" s="326" t="s">
        <v>12</v>
      </c>
      <c r="B1" s="326"/>
      <c r="C1" s="326"/>
      <c r="D1" s="326"/>
      <c r="E1" s="164"/>
      <c r="F1" s="164"/>
      <c r="G1" s="164"/>
    </row>
    <row r="2" spans="1:11" s="123" customFormat="1" ht="30" customHeight="1" x14ac:dyDescent="0.2">
      <c r="A2" s="327" t="str">
        <f>'Príloha č. 1'!A2:B2</f>
        <v>Antiinfektíva pre potreby VÚSCH, a. s.</v>
      </c>
      <c r="B2" s="327"/>
      <c r="C2" s="327"/>
      <c r="D2" s="327"/>
      <c r="E2" s="124"/>
      <c r="F2" s="124"/>
      <c r="G2" s="124"/>
      <c r="H2" s="124"/>
      <c r="I2" s="124"/>
      <c r="J2" s="124"/>
      <c r="K2" s="124"/>
    </row>
    <row r="3" spans="1:11" s="126" customFormat="1" ht="15" customHeight="1" x14ac:dyDescent="0.2">
      <c r="A3" s="328" t="s">
        <v>330</v>
      </c>
      <c r="B3" s="328"/>
      <c r="C3" s="328"/>
      <c r="D3" s="125"/>
      <c r="E3" s="125"/>
    </row>
    <row r="4" spans="1:11" s="123" customFormat="1" ht="15" customHeight="1" x14ac:dyDescent="0.2">
      <c r="A4" s="160"/>
      <c r="B4" s="160"/>
      <c r="C4" s="160"/>
      <c r="D4" s="160"/>
      <c r="E4" s="124"/>
      <c r="F4" s="124"/>
      <c r="G4" s="124"/>
      <c r="H4" s="124"/>
      <c r="I4" s="124"/>
      <c r="J4" s="124"/>
      <c r="K4" s="124"/>
    </row>
    <row r="5" spans="1:11" s="129" customFormat="1" ht="30" customHeight="1" thickBot="1" x14ac:dyDescent="0.3">
      <c r="A5" s="329" t="s">
        <v>58</v>
      </c>
      <c r="B5" s="329"/>
      <c r="C5" s="329"/>
      <c r="D5" s="329"/>
      <c r="E5" s="329"/>
      <c r="F5" s="128"/>
      <c r="G5" s="128"/>
      <c r="H5" s="128"/>
      <c r="I5" s="128"/>
      <c r="J5" s="128"/>
      <c r="K5" s="128"/>
    </row>
    <row r="6" spans="1:11" s="2" customFormat="1" ht="60.75" customHeight="1" x14ac:dyDescent="0.25">
      <c r="A6" s="330" t="s">
        <v>415</v>
      </c>
      <c r="B6" s="331"/>
      <c r="C6" s="332"/>
      <c r="D6" s="336" t="s">
        <v>87</v>
      </c>
      <c r="E6" s="337"/>
    </row>
    <row r="7" spans="1:11" s="2" customFormat="1" ht="26.1" customHeight="1" thickBot="1" x14ac:dyDescent="0.3">
      <c r="A7" s="333"/>
      <c r="B7" s="334"/>
      <c r="C7" s="335"/>
      <c r="D7" s="130" t="s">
        <v>56</v>
      </c>
      <c r="E7" s="131" t="s">
        <v>57</v>
      </c>
    </row>
    <row r="8" spans="1:11" s="132" customFormat="1" ht="24.95" customHeight="1" x14ac:dyDescent="0.25">
      <c r="A8" s="319" t="s">
        <v>418</v>
      </c>
      <c r="B8" s="320"/>
      <c r="C8" s="321"/>
      <c r="D8" s="322" t="s">
        <v>418</v>
      </c>
      <c r="E8" s="323"/>
    </row>
    <row r="9" spans="1:11" s="3" customFormat="1" ht="17.100000000000001" customHeight="1" x14ac:dyDescent="0.25">
      <c r="A9" s="109" t="s">
        <v>27</v>
      </c>
      <c r="B9" s="110" t="s">
        <v>69</v>
      </c>
      <c r="C9" s="111" t="s">
        <v>274</v>
      </c>
      <c r="D9" s="112"/>
      <c r="E9" s="113"/>
    </row>
    <row r="10" spans="1:11" s="3" customFormat="1" ht="12" x14ac:dyDescent="0.25">
      <c r="A10" s="114" t="s">
        <v>28</v>
      </c>
      <c r="B10" s="115" t="s">
        <v>71</v>
      </c>
      <c r="C10" s="116" t="s">
        <v>275</v>
      </c>
      <c r="D10" s="117"/>
      <c r="E10" s="118"/>
    </row>
    <row r="11" spans="1:11" s="3" customFormat="1" ht="41.25" customHeight="1" x14ac:dyDescent="0.25">
      <c r="A11" s="114" t="s">
        <v>29</v>
      </c>
      <c r="B11" s="115" t="s">
        <v>73</v>
      </c>
      <c r="C11" s="116" t="s">
        <v>276</v>
      </c>
      <c r="D11" s="117"/>
      <c r="E11" s="118"/>
    </row>
    <row r="12" spans="1:11" s="3" customFormat="1" ht="17.100000000000001" customHeight="1" x14ac:dyDescent="0.25">
      <c r="A12" s="114" t="s">
        <v>30</v>
      </c>
      <c r="B12" s="115" t="s">
        <v>75</v>
      </c>
      <c r="C12" s="116" t="s">
        <v>100</v>
      </c>
      <c r="D12" s="117"/>
      <c r="E12" s="118"/>
    </row>
    <row r="13" spans="1:11" s="3" customFormat="1" ht="17.100000000000001" customHeight="1" x14ac:dyDescent="0.25">
      <c r="A13" s="114" t="s">
        <v>31</v>
      </c>
      <c r="B13" s="115" t="s">
        <v>76</v>
      </c>
      <c r="C13" s="116" t="s">
        <v>277</v>
      </c>
      <c r="D13" s="117"/>
      <c r="E13" s="118"/>
    </row>
    <row r="14" spans="1:11" s="3" customFormat="1" ht="17.100000000000001" customHeight="1" x14ac:dyDescent="0.25">
      <c r="A14" s="114" t="s">
        <v>32</v>
      </c>
      <c r="B14" s="115" t="s">
        <v>78</v>
      </c>
      <c r="C14" s="116" t="s">
        <v>278</v>
      </c>
      <c r="D14" s="117"/>
      <c r="E14" s="118"/>
    </row>
    <row r="15" spans="1:11" s="3" customFormat="1" ht="42" customHeight="1" x14ac:dyDescent="0.25">
      <c r="A15" s="114" t="s">
        <v>33</v>
      </c>
      <c r="B15" s="115" t="s">
        <v>80</v>
      </c>
      <c r="C15" s="116" t="s">
        <v>279</v>
      </c>
      <c r="D15" s="117"/>
      <c r="E15" s="118"/>
    </row>
    <row r="16" spans="1:11" s="3" customFormat="1" ht="33" customHeight="1" x14ac:dyDescent="0.25">
      <c r="A16" s="114" t="s">
        <v>34</v>
      </c>
      <c r="B16" s="115" t="s">
        <v>82</v>
      </c>
      <c r="C16" s="116" t="s">
        <v>110</v>
      </c>
      <c r="D16" s="117"/>
      <c r="E16" s="118"/>
    </row>
    <row r="17" spans="1:11" s="3" customFormat="1" ht="36" x14ac:dyDescent="0.25">
      <c r="A17" s="114" t="s">
        <v>35</v>
      </c>
      <c r="B17" s="115" t="s">
        <v>83</v>
      </c>
      <c r="C17" s="116" t="s">
        <v>104</v>
      </c>
      <c r="D17" s="117"/>
      <c r="E17" s="118"/>
    </row>
    <row r="18" spans="1:11" s="3" customFormat="1" ht="45" customHeight="1" thickBot="1" x14ac:dyDescent="0.3">
      <c r="A18" s="170" t="s">
        <v>36</v>
      </c>
      <c r="B18" s="324" t="s">
        <v>85</v>
      </c>
      <c r="C18" s="325"/>
      <c r="D18" s="120"/>
      <c r="E18" s="121"/>
    </row>
    <row r="19" spans="1:11" s="138" customFormat="1" ht="24.95" customHeight="1" x14ac:dyDescent="0.2">
      <c r="A19" s="171"/>
      <c r="B19" s="134"/>
      <c r="C19" s="134"/>
      <c r="D19" s="134"/>
      <c r="E19" s="134"/>
      <c r="F19" s="134"/>
      <c r="G19" s="134"/>
      <c r="H19" s="135"/>
      <c r="I19" s="136"/>
      <c r="J19" s="137"/>
      <c r="K19" s="137"/>
    </row>
    <row r="20" spans="1:11" s="20" customFormat="1" ht="20.100000000000001" customHeight="1" x14ac:dyDescent="0.25">
      <c r="A20" s="315" t="s">
        <v>38</v>
      </c>
      <c r="B20" s="315"/>
      <c r="C20" s="315"/>
      <c r="D20" s="315"/>
      <c r="E20" s="90"/>
      <c r="F20" s="90"/>
      <c r="G20" s="90"/>
      <c r="H20" s="90"/>
      <c r="I20" s="90"/>
      <c r="J20" s="90"/>
    </row>
    <row r="21" spans="1:11" s="129" customFormat="1" ht="30" customHeight="1" x14ac:dyDescent="0.25">
      <c r="A21" s="314" t="s">
        <v>1</v>
      </c>
      <c r="B21" s="314"/>
      <c r="C21" s="318" t="str">
        <f>IF('Príloha č. 1'!$C$6="","",'Príloha č. 1'!$C$6)</f>
        <v/>
      </c>
      <c r="D21" s="318"/>
      <c r="E21" s="318"/>
      <c r="I21" s="139"/>
    </row>
    <row r="22" spans="1:11" s="129" customFormat="1" ht="15" customHeight="1" x14ac:dyDescent="0.2">
      <c r="A22" s="316" t="s">
        <v>2</v>
      </c>
      <c r="B22" s="316"/>
      <c r="C22" s="317" t="str">
        <f>IF('Príloha č. 1'!$C$7="","",'Príloha č. 1'!$C$7)</f>
        <v/>
      </c>
      <c r="D22" s="317"/>
      <c r="E22" s="317"/>
    </row>
    <row r="23" spans="1:11" s="129" customFormat="1" ht="15" customHeight="1" x14ac:dyDescent="0.2">
      <c r="A23" s="316" t="s">
        <v>3</v>
      </c>
      <c r="B23" s="316"/>
      <c r="C23" s="317" t="str">
        <f>IF('Príloha č. 1'!C8:D8="","",'Príloha č. 1'!C8:D8)</f>
        <v/>
      </c>
      <c r="D23" s="317"/>
      <c r="E23" s="317"/>
    </row>
    <row r="24" spans="1:11" s="129" customFormat="1" ht="15" customHeight="1" x14ac:dyDescent="0.2">
      <c r="A24" s="316" t="s">
        <v>4</v>
      </c>
      <c r="B24" s="316"/>
      <c r="C24" s="317" t="str">
        <f>IF('Príloha č. 1'!C9:D9="","",'Príloha č. 1'!C9:D9)</f>
        <v/>
      </c>
      <c r="D24" s="317"/>
      <c r="E24" s="317"/>
    </row>
    <row r="25" spans="1:11" s="123" customFormat="1" ht="12" x14ac:dyDescent="0.2">
      <c r="D25" s="164"/>
      <c r="E25" s="164"/>
      <c r="F25" s="164"/>
      <c r="G25" s="164"/>
    </row>
    <row r="26" spans="1:11" s="123" customFormat="1" ht="12" x14ac:dyDescent="0.2">
      <c r="D26" s="164"/>
      <c r="E26" s="164"/>
      <c r="F26" s="164"/>
      <c r="G26" s="164"/>
    </row>
    <row r="27" spans="1:11" s="123" customFormat="1" ht="15" customHeight="1" x14ac:dyDescent="0.2">
      <c r="A27" s="123" t="s">
        <v>8</v>
      </c>
      <c r="B27" s="140" t="str">
        <f>IF('Príloha č. 1'!B23:B23="","",'Príloha č. 1'!B23:B23)</f>
        <v/>
      </c>
      <c r="C27" s="164"/>
      <c r="D27" s="164"/>
    </row>
    <row r="28" spans="1:11" s="123" customFormat="1" ht="15" customHeight="1" x14ac:dyDescent="0.2">
      <c r="A28" s="123" t="s">
        <v>9</v>
      </c>
      <c r="B28" s="141" t="str">
        <f>IF('Príloha č. 1'!B24:B24="","",'Príloha č. 1'!B24:B24)</f>
        <v/>
      </c>
      <c r="C28" s="164"/>
      <c r="D28" s="164"/>
    </row>
    <row r="29" spans="1:11" s="123" customFormat="1" ht="39.950000000000003" customHeight="1" x14ac:dyDescent="0.2">
      <c r="D29" s="142"/>
      <c r="E29" s="164"/>
      <c r="F29" s="164"/>
      <c r="G29" s="164"/>
    </row>
    <row r="30" spans="1:11" ht="45" customHeight="1" x14ac:dyDescent="0.2">
      <c r="D30" s="47"/>
      <c r="E30" s="163" t="s">
        <v>412</v>
      </c>
      <c r="F30" s="68"/>
      <c r="G30" s="68"/>
    </row>
    <row r="31" spans="1:11" s="65" customFormat="1" x14ac:dyDescent="0.2">
      <c r="A31" s="313" t="s">
        <v>10</v>
      </c>
      <c r="B31" s="313"/>
      <c r="C31" s="161"/>
      <c r="D31" s="68"/>
      <c r="E31" s="162"/>
      <c r="F31" s="162"/>
      <c r="G31" s="162"/>
    </row>
    <row r="32" spans="1:11" s="70" customFormat="1" ht="12" customHeight="1" x14ac:dyDescent="0.2">
      <c r="A32" s="66"/>
      <c r="B32" s="67" t="s">
        <v>11</v>
      </c>
      <c r="C32" s="67"/>
      <c r="D32" s="54"/>
      <c r="E32" s="162"/>
      <c r="F32" s="162"/>
      <c r="G32" s="162"/>
      <c r="H32" s="68"/>
    </row>
  </sheetData>
  <mergeCells count="19">
    <mergeCell ref="A31:B31"/>
    <mergeCell ref="A22:B22"/>
    <mergeCell ref="C22:E22"/>
    <mergeCell ref="A23:B23"/>
    <mergeCell ref="C23:E23"/>
    <mergeCell ref="A24:B24"/>
    <mergeCell ref="C24:E24"/>
    <mergeCell ref="A8:C8"/>
    <mergeCell ref="D8:E8"/>
    <mergeCell ref="B18:C18"/>
    <mergeCell ref="A20:D20"/>
    <mergeCell ref="A21:B21"/>
    <mergeCell ref="C21:E21"/>
    <mergeCell ref="A1:D1"/>
    <mergeCell ref="A2:D2"/>
    <mergeCell ref="A3:C3"/>
    <mergeCell ref="A5:E5"/>
    <mergeCell ref="A6:C7"/>
    <mergeCell ref="D6:E6"/>
  </mergeCells>
  <conditionalFormatting sqref="B27:B28">
    <cfRule type="containsBlanks" dxfId="100" priority="4">
      <formula>LEN(TRIM(B27))=0</formula>
    </cfRule>
  </conditionalFormatting>
  <conditionalFormatting sqref="I19">
    <cfRule type="cellIs" dxfId="99" priority="3" operator="greaterThan">
      <formula>2560820</formula>
    </cfRule>
  </conditionalFormatting>
  <conditionalFormatting sqref="C22:E24">
    <cfRule type="containsBlanks" dxfId="98" priority="2">
      <formula>LEN(TRIM(C22))=0</formula>
    </cfRule>
  </conditionalFormatting>
  <conditionalFormatting sqref="C21:E21">
    <cfRule type="containsBlanks" dxfId="97" priority="1">
      <formula>LEN(TRIM(C21))=0</formula>
    </cfRule>
  </conditionalFormatting>
  <pageMargins left="0.78740157480314965" right="0.39370078740157483" top="0.98425196850393704" bottom="0.39370078740157483" header="0.31496062992125984" footer="0.31496062992125984"/>
  <pageSetup paperSize="9" scale="79" orientation="portrait" r:id="rId1"/>
  <headerFooter>
    <oddHeader>&amp;L&amp;"Arial,Tučné"&amp;10Príloha č. 4 SP &amp;"Arial,Normálne"(časť č. 10 PZ)
Špecifikácia predmetu zákazky</oddHeader>
  </headerFooter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26"/>
  <sheetViews>
    <sheetView showGridLines="0" zoomScaleNormal="100" workbookViewId="0">
      <selection activeCell="E7" sqref="E7:I7"/>
    </sheetView>
  </sheetViews>
  <sheetFormatPr defaultRowHeight="12.75" x14ac:dyDescent="0.2"/>
  <cols>
    <col min="1" max="1" width="5.28515625" style="47" customWidth="1"/>
    <col min="2" max="2" width="36.42578125" style="47" customWidth="1"/>
    <col min="3" max="3" width="8.85546875" style="47" customWidth="1"/>
    <col min="4" max="4" width="12.7109375" style="47" customWidth="1"/>
    <col min="5" max="5" width="15.7109375" style="47" customWidth="1"/>
    <col min="6" max="6" width="10.7109375" style="47" customWidth="1"/>
    <col min="7" max="9" width="15.7109375" style="47" customWidth="1"/>
    <col min="10" max="16384" width="9.140625" style="47"/>
  </cols>
  <sheetData>
    <row r="1" spans="1:21" x14ac:dyDescent="0.2">
      <c r="A1" s="357" t="s">
        <v>12</v>
      </c>
      <c r="B1" s="357"/>
    </row>
    <row r="2" spans="1:21" ht="30" customHeight="1" x14ac:dyDescent="0.2">
      <c r="A2" s="358" t="str">
        <f>'Príloha č. 1'!A2:B2</f>
        <v>Antiinfektíva pre potreby VÚSCH, a. s.</v>
      </c>
      <c r="B2" s="358"/>
      <c r="C2" s="358"/>
      <c r="D2" s="358"/>
      <c r="E2" s="358"/>
      <c r="F2" s="358"/>
      <c r="G2" s="358"/>
      <c r="H2" s="358"/>
      <c r="I2" s="358"/>
    </row>
    <row r="3" spans="1:21" s="126" customFormat="1" ht="15" customHeight="1" x14ac:dyDescent="0.2">
      <c r="A3" s="328" t="str">
        <f>'Príloha č. 4 - časť 39'!A3:C3</f>
        <v>Časť č. 39 - Lieky ATC skupiny č. J01XB01</v>
      </c>
      <c r="B3" s="328"/>
      <c r="C3" s="328"/>
      <c r="D3" s="125"/>
      <c r="E3" s="125"/>
    </row>
    <row r="4" spans="1:21" ht="15" customHeight="1" x14ac:dyDescent="0.2">
      <c r="A4" s="359"/>
      <c r="B4" s="359"/>
    </row>
    <row r="5" spans="1:21" s="48" customFormat="1" ht="39.950000000000003" customHeight="1" x14ac:dyDescent="0.25">
      <c r="A5" s="360" t="s">
        <v>51</v>
      </c>
      <c r="B5" s="360"/>
      <c r="C5" s="360"/>
      <c r="D5" s="360"/>
      <c r="E5" s="360"/>
      <c r="F5" s="360"/>
      <c r="G5" s="360"/>
      <c r="H5" s="360"/>
      <c r="I5" s="360"/>
    </row>
    <row r="6" spans="1:21" s="24" customFormat="1" ht="15" customHeight="1" thickBot="1" x14ac:dyDescent="0.25">
      <c r="K6" s="49"/>
      <c r="L6" s="49"/>
      <c r="O6" s="49"/>
      <c r="P6" s="49"/>
      <c r="U6" s="49"/>
    </row>
    <row r="7" spans="1:21" s="50" customFormat="1" ht="30" customHeight="1" x14ac:dyDescent="0.25">
      <c r="A7" s="343" t="s">
        <v>44</v>
      </c>
      <c r="B7" s="345" t="s">
        <v>39</v>
      </c>
      <c r="C7" s="347" t="s">
        <v>45</v>
      </c>
      <c r="D7" s="349" t="s">
        <v>403</v>
      </c>
      <c r="E7" s="340" t="s">
        <v>423</v>
      </c>
      <c r="F7" s="341"/>
      <c r="G7" s="341"/>
      <c r="H7" s="351" t="s">
        <v>422</v>
      </c>
      <c r="I7" s="352"/>
    </row>
    <row r="8" spans="1:21" s="50" customFormat="1" ht="30" customHeight="1" x14ac:dyDescent="0.25">
      <c r="A8" s="344"/>
      <c r="B8" s="346"/>
      <c r="C8" s="348"/>
      <c r="D8" s="350"/>
      <c r="E8" s="51" t="s">
        <v>46</v>
      </c>
      <c r="F8" s="52" t="s">
        <v>405</v>
      </c>
      <c r="G8" s="79" t="s">
        <v>47</v>
      </c>
      <c r="H8" s="82" t="s">
        <v>46</v>
      </c>
      <c r="I8" s="71" t="s">
        <v>47</v>
      </c>
    </row>
    <row r="9" spans="1:21" s="54" customFormat="1" ht="12" customHeight="1" x14ac:dyDescent="0.25">
      <c r="A9" s="146" t="s">
        <v>27</v>
      </c>
      <c r="B9" s="147" t="s">
        <v>28</v>
      </c>
      <c r="C9" s="53" t="s">
        <v>29</v>
      </c>
      <c r="D9" s="148" t="s">
        <v>30</v>
      </c>
      <c r="E9" s="76" t="s">
        <v>31</v>
      </c>
      <c r="F9" s="77" t="s">
        <v>32</v>
      </c>
      <c r="G9" s="80" t="s">
        <v>33</v>
      </c>
      <c r="H9" s="83" t="s">
        <v>34</v>
      </c>
      <c r="I9" s="78" t="s">
        <v>35</v>
      </c>
    </row>
    <row r="10" spans="1:21" s="55" customFormat="1" ht="24.95" customHeight="1" thickBot="1" x14ac:dyDescent="0.3">
      <c r="A10" s="143" t="s">
        <v>27</v>
      </c>
      <c r="B10" s="165" t="s">
        <v>419</v>
      </c>
      <c r="C10" s="158" t="s">
        <v>100</v>
      </c>
      <c r="D10" s="263">
        <v>20000</v>
      </c>
      <c r="E10" s="72"/>
      <c r="F10" s="85"/>
      <c r="G10" s="81">
        <f>E10*1.1</f>
        <v>0</v>
      </c>
      <c r="H10" s="84">
        <f>D10*E10</f>
        <v>0</v>
      </c>
      <c r="I10" s="73">
        <f>H10*1.1</f>
        <v>0</v>
      </c>
    </row>
    <row r="11" spans="1:21" s="75" customFormat="1" ht="24.95" customHeight="1" thickBot="1" x14ac:dyDescent="0.3">
      <c r="A11" s="339" t="s">
        <v>48</v>
      </c>
      <c r="B11" s="339"/>
      <c r="C11" s="339"/>
      <c r="D11" s="339"/>
      <c r="E11" s="339"/>
      <c r="F11" s="339"/>
      <c r="G11" s="339"/>
      <c r="H11" s="339"/>
      <c r="I11" s="74">
        <f>SUM(I10:I10)</f>
        <v>0</v>
      </c>
    </row>
    <row r="12" spans="1:21" s="63" customFormat="1" ht="24.95" customHeight="1" x14ac:dyDescent="0.2">
      <c r="A12" s="56"/>
      <c r="B12" s="57"/>
      <c r="C12" s="58"/>
      <c r="D12" s="59"/>
      <c r="E12" s="60"/>
      <c r="F12" s="61"/>
      <c r="G12" s="61"/>
      <c r="H12" s="60"/>
      <c r="I12" s="62"/>
    </row>
    <row r="13" spans="1:21" s="20" customFormat="1" ht="20.100000000000001" customHeight="1" x14ac:dyDescent="0.25">
      <c r="A13" s="315" t="s">
        <v>38</v>
      </c>
      <c r="B13" s="315"/>
      <c r="C13" s="315"/>
      <c r="D13" s="315"/>
      <c r="E13" s="315"/>
      <c r="F13" s="315"/>
    </row>
    <row r="14" spans="1:21" s="64" customFormat="1" ht="30" customHeight="1" x14ac:dyDescent="0.25">
      <c r="A14" s="353" t="s">
        <v>1</v>
      </c>
      <c r="B14" s="353"/>
      <c r="C14" s="355" t="str">
        <f>IF('Príloha č. 1'!$C$6="","",'Príloha č. 1'!$C$6)</f>
        <v/>
      </c>
      <c r="D14" s="355"/>
      <c r="E14" s="355"/>
      <c r="F14" s="355"/>
    </row>
    <row r="15" spans="1:21" s="64" customFormat="1" ht="15" customHeight="1" x14ac:dyDescent="0.25">
      <c r="A15" s="342" t="s">
        <v>2</v>
      </c>
      <c r="B15" s="342"/>
      <c r="C15" s="356" t="str">
        <f>IF('Príloha č. 1'!$C$7="","",'Príloha č. 1'!$C$7)</f>
        <v/>
      </c>
      <c r="D15" s="356"/>
      <c r="E15" s="356"/>
      <c r="F15" s="356"/>
    </row>
    <row r="16" spans="1:21" s="64" customFormat="1" ht="15" customHeight="1" x14ac:dyDescent="0.25">
      <c r="A16" s="342" t="s">
        <v>3</v>
      </c>
      <c r="B16" s="342"/>
      <c r="C16" s="338" t="str">
        <f>IF('Príloha č. 1'!C8:D8="","",'Príloha č. 1'!C8:D8)</f>
        <v/>
      </c>
      <c r="D16" s="338"/>
      <c r="E16" s="338"/>
      <c r="F16" s="338"/>
    </row>
    <row r="17" spans="1:9" s="64" customFormat="1" ht="15" customHeight="1" x14ac:dyDescent="0.25">
      <c r="A17" s="342" t="s">
        <v>4</v>
      </c>
      <c r="B17" s="342"/>
      <c r="C17" s="338" t="str">
        <f>IF('Príloha č. 1'!C9:D9="","",'Príloha č. 1'!C9:D9)</f>
        <v/>
      </c>
      <c r="D17" s="338"/>
      <c r="E17" s="338"/>
      <c r="F17" s="338"/>
    </row>
    <row r="20" spans="1:9" ht="15" customHeight="1" x14ac:dyDescent="0.2">
      <c r="A20" s="47" t="s">
        <v>8</v>
      </c>
      <c r="B20" s="159" t="str">
        <f>IF('Príloha č. 1'!B23:B23="","",'Príloha č. 1'!B23:B23)</f>
        <v/>
      </c>
    </row>
    <row r="21" spans="1:9" ht="15" customHeight="1" x14ac:dyDescent="0.2">
      <c r="A21" s="47" t="s">
        <v>9</v>
      </c>
      <c r="B21" s="35" t="str">
        <f>IF('Príloha č. 1'!B24:B24="","",'Príloha č. 1'!B24:B24)</f>
        <v/>
      </c>
    </row>
    <row r="22" spans="1:9" ht="39.950000000000003" customHeight="1" x14ac:dyDescent="0.2">
      <c r="I22" s="87"/>
    </row>
    <row r="23" spans="1:9" ht="45" customHeight="1" x14ac:dyDescent="0.2">
      <c r="H23" s="354" t="s">
        <v>410</v>
      </c>
      <c r="I23" s="354"/>
    </row>
    <row r="25" spans="1:9" s="65" customFormat="1" ht="11.25" x14ac:dyDescent="0.2">
      <c r="A25" s="313" t="s">
        <v>10</v>
      </c>
      <c r="B25" s="313"/>
    </row>
    <row r="26" spans="1:9" s="70" customFormat="1" ht="12" customHeight="1" x14ac:dyDescent="0.2">
      <c r="A26" s="66"/>
      <c r="B26" s="67" t="s">
        <v>11</v>
      </c>
      <c r="C26" s="68"/>
      <c r="D26" s="69"/>
    </row>
  </sheetData>
  <mergeCells count="23">
    <mergeCell ref="H23:I23"/>
    <mergeCell ref="A25:B25"/>
    <mergeCell ref="H7:I7"/>
    <mergeCell ref="A11:H11"/>
    <mergeCell ref="A13:F13"/>
    <mergeCell ref="A14:B14"/>
    <mergeCell ref="C14:F14"/>
    <mergeCell ref="A15:B15"/>
    <mergeCell ref="C15:F15"/>
    <mergeCell ref="A7:A8"/>
    <mergeCell ref="B7:B8"/>
    <mergeCell ref="C7:C8"/>
    <mergeCell ref="D7:D8"/>
    <mergeCell ref="E7:G7"/>
    <mergeCell ref="A16:B16"/>
    <mergeCell ref="C16:F16"/>
    <mergeCell ref="A17:B17"/>
    <mergeCell ref="A1:B1"/>
    <mergeCell ref="A2:I2"/>
    <mergeCell ref="A3:C3"/>
    <mergeCell ref="A4:B4"/>
    <mergeCell ref="A5:I5"/>
    <mergeCell ref="C17:F17"/>
  </mergeCells>
  <conditionalFormatting sqref="H12">
    <cfRule type="cellIs" dxfId="96" priority="4" operator="greaterThan">
      <formula>2560820</formula>
    </cfRule>
  </conditionalFormatting>
  <conditionalFormatting sqref="B20:B21">
    <cfRule type="containsBlanks" dxfId="95" priority="3">
      <formula>LEN(TRIM(B20))=0</formula>
    </cfRule>
  </conditionalFormatting>
  <conditionalFormatting sqref="E12">
    <cfRule type="cellIs" dxfId="94" priority="2" operator="greaterThan">
      <formula>2560820</formula>
    </cfRule>
  </conditionalFormatting>
  <conditionalFormatting sqref="C14:F17">
    <cfRule type="containsBlanks" dxfId="93" priority="1">
      <formula>LEN(TRIM(C14))=0</formula>
    </cfRule>
  </conditionalFormatting>
  <pageMargins left="0.98425196850393704" right="0.39370078740157483" top="0.98425196850393704" bottom="0.39370078740157483" header="0.31496062992125984" footer="0.31496062992125984"/>
  <pageSetup paperSize="9" scale="93" orientation="landscape" r:id="rId1"/>
  <headerFooter>
    <oddHeader>&amp;L&amp;"Arial,Tučné"&amp;10Príloha č. 5 SP 
&amp;"Arial,Normálne"Kalkulácia ceny a návrh na plnenie kritéria na vyhodnotenie ponúk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29"/>
  <sheetViews>
    <sheetView showGridLines="0" zoomScale="90" zoomScaleNormal="90" workbookViewId="0">
      <selection activeCell="M7" sqref="M7:R7"/>
    </sheetView>
  </sheetViews>
  <sheetFormatPr defaultRowHeight="12.75" x14ac:dyDescent="0.2"/>
  <cols>
    <col min="1" max="1" width="5.5703125" style="47" customWidth="1"/>
    <col min="2" max="2" width="13.7109375" style="47" customWidth="1"/>
    <col min="3" max="3" width="10.7109375" style="47" customWidth="1"/>
    <col min="4" max="4" width="10.7109375" style="190" customWidth="1"/>
    <col min="5" max="6" width="25.7109375" style="190" customWidth="1"/>
    <col min="7" max="8" width="15.7109375" style="190" customWidth="1"/>
    <col min="9" max="9" width="12.7109375" style="47" customWidth="1"/>
    <col min="10" max="10" width="11.140625" style="47" customWidth="1"/>
    <col min="11" max="12" width="8.7109375" style="47" customWidth="1"/>
    <col min="13" max="13" width="12.7109375" style="47" customWidth="1"/>
    <col min="14" max="14" width="9.42578125" style="47" customWidth="1"/>
    <col min="15" max="16" width="12.7109375" style="47" customWidth="1"/>
    <col min="17" max="17" width="8.85546875" style="47" customWidth="1"/>
    <col min="18" max="18" width="12.7109375" style="47" customWidth="1"/>
    <col min="19" max="16384" width="9.140625" style="47"/>
  </cols>
  <sheetData>
    <row r="1" spans="1:19" ht="15" customHeight="1" x14ac:dyDescent="0.2">
      <c r="A1" s="326" t="s">
        <v>12</v>
      </c>
      <c r="B1" s="326"/>
      <c r="C1" s="326"/>
      <c r="D1" s="191"/>
      <c r="E1" s="191"/>
      <c r="F1" s="191"/>
      <c r="G1" s="191"/>
      <c r="H1" s="191"/>
      <c r="I1" s="123"/>
      <c r="J1" s="123"/>
      <c r="K1" s="123"/>
    </row>
    <row r="2" spans="1:19" ht="15" customHeight="1" x14ac:dyDescent="0.2">
      <c r="A2" s="327" t="str">
        <f>'Príloha č. 1'!A2:B2</f>
        <v>Antiinfektíva pre potreby VÚSCH, a. s.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</row>
    <row r="3" spans="1:19" ht="15" customHeight="1" x14ac:dyDescent="0.2">
      <c r="A3" s="363"/>
      <c r="B3" s="363"/>
      <c r="C3" s="191"/>
      <c r="D3" s="191"/>
      <c r="E3" s="191"/>
      <c r="F3" s="191"/>
      <c r="G3" s="191"/>
      <c r="H3" s="191"/>
      <c r="I3" s="123"/>
      <c r="J3" s="123"/>
      <c r="K3" s="123"/>
    </row>
    <row r="4" spans="1:19" s="126" customFormat="1" ht="15" customHeight="1" x14ac:dyDescent="0.2">
      <c r="A4" s="328" t="str">
        <f>'Príloha č. 4 - časť 3'!A3:C3</f>
        <v>Časť č. 3 - Lieky ATC skupiny č. J01CA01</v>
      </c>
      <c r="B4" s="328"/>
      <c r="C4" s="328"/>
      <c r="D4" s="328"/>
      <c r="E4" s="125"/>
    </row>
    <row r="5" spans="1:19" s="48" customFormat="1" ht="30" customHeight="1" x14ac:dyDescent="0.25">
      <c r="A5" s="364" t="s">
        <v>52</v>
      </c>
      <c r="B5" s="364"/>
      <c r="C5" s="364"/>
      <c r="D5" s="364"/>
      <c r="E5" s="364"/>
      <c r="F5" s="364"/>
      <c r="G5" s="364"/>
      <c r="H5" s="364"/>
      <c r="I5" s="364"/>
      <c r="J5" s="364"/>
      <c r="K5" s="364"/>
      <c r="L5" s="364"/>
      <c r="M5" s="364"/>
      <c r="N5" s="364"/>
      <c r="O5" s="364"/>
      <c r="P5" s="364"/>
      <c r="Q5" s="364"/>
      <c r="R5" s="364"/>
    </row>
    <row r="6" spans="1:19" s="64" customFormat="1" ht="30" customHeight="1" x14ac:dyDescent="0.25">
      <c r="A6" s="365" t="s">
        <v>96</v>
      </c>
      <c r="B6" s="365"/>
      <c r="C6" s="365"/>
      <c r="D6" s="365"/>
      <c r="E6" s="365"/>
      <c r="F6" s="365"/>
      <c r="G6" s="365"/>
      <c r="H6" s="365"/>
      <c r="I6" s="365"/>
      <c r="J6" s="365"/>
      <c r="K6" s="365"/>
    </row>
    <row r="7" spans="1:19" s="63" customFormat="1" ht="24.95" customHeight="1" x14ac:dyDescent="0.2">
      <c r="A7" s="373" t="s">
        <v>44</v>
      </c>
      <c r="B7" s="375" t="s">
        <v>362</v>
      </c>
      <c r="C7" s="375" t="s">
        <v>363</v>
      </c>
      <c r="D7" s="375" t="s">
        <v>364</v>
      </c>
      <c r="E7" s="361" t="s">
        <v>365</v>
      </c>
      <c r="F7" s="361" t="s">
        <v>404</v>
      </c>
      <c r="G7" s="371" t="s">
        <v>366</v>
      </c>
      <c r="H7" s="371" t="s">
        <v>367</v>
      </c>
      <c r="I7" s="371" t="s">
        <v>368</v>
      </c>
      <c r="J7" s="371" t="s">
        <v>369</v>
      </c>
      <c r="K7" s="371" t="s">
        <v>370</v>
      </c>
      <c r="L7" s="366" t="s">
        <v>372</v>
      </c>
      <c r="M7" s="379" t="s">
        <v>421</v>
      </c>
      <c r="N7" s="380"/>
      <c r="O7" s="381"/>
      <c r="P7" s="379" t="s">
        <v>425</v>
      </c>
      <c r="Q7" s="380"/>
      <c r="R7" s="381"/>
    </row>
    <row r="8" spans="1:19" s="63" customFormat="1" ht="37.5" customHeight="1" x14ac:dyDescent="0.2">
      <c r="A8" s="374"/>
      <c r="B8" s="376"/>
      <c r="C8" s="376"/>
      <c r="D8" s="376"/>
      <c r="E8" s="362"/>
      <c r="F8" s="362"/>
      <c r="G8" s="372"/>
      <c r="H8" s="372"/>
      <c r="I8" s="372"/>
      <c r="J8" s="372"/>
      <c r="K8" s="372"/>
      <c r="L8" s="367"/>
      <c r="M8" s="192" t="s">
        <v>46</v>
      </c>
      <c r="N8" s="193" t="s">
        <v>407</v>
      </c>
      <c r="O8" s="195" t="s">
        <v>47</v>
      </c>
      <c r="P8" s="192" t="s">
        <v>46</v>
      </c>
      <c r="Q8" s="193" t="s">
        <v>407</v>
      </c>
      <c r="R8" s="195" t="s">
        <v>47</v>
      </c>
    </row>
    <row r="9" spans="1:19" s="20" customFormat="1" ht="12" customHeight="1" x14ac:dyDescent="0.25">
      <c r="A9" s="196" t="s">
        <v>27</v>
      </c>
      <c r="B9" s="197" t="s">
        <v>28</v>
      </c>
      <c r="C9" s="198" t="s">
        <v>29</v>
      </c>
      <c r="D9" s="197" t="s">
        <v>30</v>
      </c>
      <c r="E9" s="199" t="s">
        <v>31</v>
      </c>
      <c r="F9" s="199" t="s">
        <v>32</v>
      </c>
      <c r="G9" s="200" t="s">
        <v>33</v>
      </c>
      <c r="H9" s="199" t="s">
        <v>34</v>
      </c>
      <c r="I9" s="149" t="s">
        <v>35</v>
      </c>
      <c r="J9" s="201" t="s">
        <v>36</v>
      </c>
      <c r="K9" s="202" t="s">
        <v>54</v>
      </c>
      <c r="L9" s="199" t="s">
        <v>55</v>
      </c>
      <c r="M9" s="205" t="s">
        <v>375</v>
      </c>
      <c r="N9" s="206" t="s">
        <v>376</v>
      </c>
      <c r="O9" s="208" t="s">
        <v>377</v>
      </c>
      <c r="P9" s="209" t="s">
        <v>378</v>
      </c>
      <c r="Q9" s="206" t="s">
        <v>379</v>
      </c>
      <c r="R9" s="208" t="s">
        <v>380</v>
      </c>
      <c r="S9" s="210"/>
    </row>
    <row r="10" spans="1:19" s="64" customFormat="1" ht="24.95" customHeight="1" x14ac:dyDescent="0.25">
      <c r="A10" s="211" t="s">
        <v>27</v>
      </c>
      <c r="B10" s="212"/>
      <c r="C10" s="212"/>
      <c r="D10" s="212"/>
      <c r="E10" s="213"/>
      <c r="F10" s="213"/>
      <c r="G10" s="214"/>
      <c r="H10" s="214"/>
      <c r="I10" s="214"/>
      <c r="J10" s="214"/>
      <c r="K10" s="214"/>
      <c r="L10" s="216"/>
      <c r="M10" s="217"/>
      <c r="N10" s="218"/>
      <c r="O10" s="220"/>
      <c r="P10" s="217"/>
      <c r="Q10" s="218"/>
      <c r="R10" s="220"/>
    </row>
    <row r="11" spans="1:19" s="64" customFormat="1" ht="24.95" customHeight="1" x14ac:dyDescent="0.25">
      <c r="A11" s="221" t="s">
        <v>28</v>
      </c>
      <c r="B11" s="222"/>
      <c r="C11" s="222"/>
      <c r="D11" s="222"/>
      <c r="E11" s="223"/>
      <c r="F11" s="223"/>
      <c r="G11" s="224"/>
      <c r="H11" s="224"/>
      <c r="I11" s="224"/>
      <c r="J11" s="224"/>
      <c r="K11" s="224"/>
      <c r="L11" s="226"/>
      <c r="M11" s="227"/>
      <c r="N11" s="228"/>
      <c r="O11" s="230"/>
      <c r="P11" s="227"/>
      <c r="Q11" s="228"/>
      <c r="R11" s="230"/>
    </row>
    <row r="12" spans="1:19" s="64" customFormat="1" ht="24.95" customHeight="1" x14ac:dyDescent="0.25">
      <c r="A12" s="221" t="s">
        <v>29</v>
      </c>
      <c r="B12" s="222"/>
      <c r="C12" s="222"/>
      <c r="D12" s="222"/>
      <c r="E12" s="223"/>
      <c r="F12" s="223"/>
      <c r="G12" s="224"/>
      <c r="H12" s="224"/>
      <c r="I12" s="224"/>
      <c r="J12" s="224"/>
      <c r="K12" s="224"/>
      <c r="L12" s="226"/>
      <c r="M12" s="227"/>
      <c r="N12" s="228"/>
      <c r="O12" s="230"/>
      <c r="P12" s="227"/>
      <c r="Q12" s="228"/>
      <c r="R12" s="230"/>
    </row>
    <row r="13" spans="1:19" s="64" customFormat="1" ht="24.95" customHeight="1" x14ac:dyDescent="0.25">
      <c r="A13" s="221" t="s">
        <v>30</v>
      </c>
      <c r="B13" s="222"/>
      <c r="C13" s="222"/>
      <c r="D13" s="222"/>
      <c r="E13" s="223"/>
      <c r="F13" s="223"/>
      <c r="G13" s="224"/>
      <c r="H13" s="224"/>
      <c r="I13" s="224"/>
      <c r="J13" s="224"/>
      <c r="K13" s="224"/>
      <c r="L13" s="226"/>
      <c r="M13" s="227"/>
      <c r="N13" s="228"/>
      <c r="O13" s="230"/>
      <c r="P13" s="227"/>
      <c r="Q13" s="228"/>
      <c r="R13" s="230"/>
    </row>
    <row r="14" spans="1:19" s="64" customFormat="1" ht="24.95" customHeight="1" x14ac:dyDescent="0.25">
      <c r="A14" s="231" t="s">
        <v>31</v>
      </c>
      <c r="B14" s="232"/>
      <c r="C14" s="232"/>
      <c r="D14" s="232"/>
      <c r="E14" s="233"/>
      <c r="F14" s="233"/>
      <c r="G14" s="234"/>
      <c r="H14" s="234"/>
      <c r="I14" s="234"/>
      <c r="J14" s="234"/>
      <c r="K14" s="234"/>
      <c r="L14" s="236"/>
      <c r="M14" s="237"/>
      <c r="N14" s="238"/>
      <c r="O14" s="240"/>
      <c r="P14" s="237"/>
      <c r="Q14" s="238"/>
      <c r="R14" s="240"/>
    </row>
    <row r="15" spans="1:19" ht="24.95" customHeight="1" x14ac:dyDescent="0.2">
      <c r="A15" s="133"/>
      <c r="B15" s="134"/>
      <c r="C15" s="134"/>
      <c r="D15" s="134"/>
      <c r="E15" s="134"/>
      <c r="F15" s="134"/>
      <c r="G15" s="134"/>
      <c r="H15" s="134"/>
      <c r="I15" s="135"/>
      <c r="J15" s="136"/>
      <c r="K15" s="137"/>
      <c r="L15" s="63"/>
      <c r="M15" s="63"/>
      <c r="N15" s="63"/>
      <c r="O15" s="63"/>
      <c r="P15" s="63"/>
      <c r="Q15" s="63"/>
      <c r="R15" s="63"/>
    </row>
    <row r="16" spans="1:19" s="20" customFormat="1" ht="20.100000000000001" customHeight="1" x14ac:dyDescent="0.25">
      <c r="A16" s="315" t="s">
        <v>38</v>
      </c>
      <c r="B16" s="315"/>
      <c r="C16" s="315"/>
      <c r="D16" s="315"/>
      <c r="E16" s="315"/>
      <c r="F16" s="315"/>
      <c r="G16" s="315"/>
      <c r="H16" s="315"/>
      <c r="I16" s="315"/>
      <c r="J16" s="315"/>
      <c r="K16" s="315"/>
    </row>
    <row r="17" spans="1:18" s="64" customFormat="1" ht="30" customHeight="1" x14ac:dyDescent="0.25">
      <c r="A17" s="314" t="s">
        <v>1</v>
      </c>
      <c r="B17" s="314"/>
      <c r="C17" s="355" t="str">
        <f>IF('Príloha č. 1'!$C$6="","",'Príloha č. 1'!$C$6)</f>
        <v/>
      </c>
      <c r="D17" s="355"/>
      <c r="E17" s="355"/>
      <c r="F17" s="151"/>
      <c r="G17" s="129"/>
      <c r="H17" s="129"/>
      <c r="I17" s="129"/>
      <c r="J17" s="139"/>
      <c r="K17" s="129"/>
    </row>
    <row r="18" spans="1:18" s="64" customFormat="1" ht="15" customHeight="1" x14ac:dyDescent="0.25">
      <c r="A18" s="316" t="s">
        <v>2</v>
      </c>
      <c r="B18" s="316"/>
      <c r="C18" s="356" t="str">
        <f>IF('Príloha č. 1'!$C$7="","",'Príloha č. 1'!$C$7)</f>
        <v/>
      </c>
      <c r="D18" s="356"/>
      <c r="E18" s="356"/>
      <c r="F18" s="150"/>
      <c r="G18" s="129"/>
      <c r="H18" s="129"/>
      <c r="I18" s="129"/>
      <c r="J18" s="129"/>
      <c r="K18" s="129"/>
    </row>
    <row r="19" spans="1:18" s="64" customFormat="1" ht="15" customHeight="1" x14ac:dyDescent="0.25">
      <c r="A19" s="316" t="s">
        <v>3</v>
      </c>
      <c r="B19" s="316"/>
      <c r="C19" s="338" t="str">
        <f>IF('Príloha č. 1'!C8:D8="","",'Príloha č. 1'!C8:D8)</f>
        <v/>
      </c>
      <c r="D19" s="338"/>
      <c r="E19" s="338"/>
      <c r="F19" s="150"/>
      <c r="G19" s="129"/>
      <c r="H19" s="129"/>
      <c r="I19" s="129"/>
      <c r="J19" s="129"/>
      <c r="K19" s="129"/>
    </row>
    <row r="20" spans="1:18" s="64" customFormat="1" ht="15" customHeight="1" x14ac:dyDescent="0.25">
      <c r="A20" s="316" t="s">
        <v>4</v>
      </c>
      <c r="B20" s="316"/>
      <c r="C20" s="338" t="str">
        <f>IF('Príloha č. 1'!C9:D9="","",'Príloha č. 1'!C9:D9)</f>
        <v/>
      </c>
      <c r="D20" s="338"/>
      <c r="E20" s="338"/>
      <c r="F20" s="150"/>
      <c r="G20" s="129"/>
      <c r="H20" s="129"/>
      <c r="I20" s="129"/>
      <c r="J20" s="129"/>
      <c r="K20" s="129"/>
    </row>
    <row r="21" spans="1:18" x14ac:dyDescent="0.2">
      <c r="A21" s="123"/>
      <c r="B21" s="123"/>
      <c r="C21" s="123"/>
      <c r="D21" s="191"/>
      <c r="E21" s="191"/>
      <c r="F21" s="191"/>
      <c r="G21" s="191"/>
      <c r="H21" s="191"/>
      <c r="I21" s="123"/>
      <c r="J21" s="123"/>
      <c r="K21" s="123"/>
    </row>
    <row r="22" spans="1:18" x14ac:dyDescent="0.2">
      <c r="A22" s="123"/>
      <c r="B22" s="123"/>
      <c r="C22" s="123"/>
      <c r="D22" s="191"/>
      <c r="E22" s="191"/>
      <c r="F22" s="191"/>
      <c r="G22" s="191"/>
      <c r="H22" s="191"/>
      <c r="I22" s="123"/>
      <c r="J22" s="123"/>
      <c r="K22" s="123"/>
    </row>
    <row r="23" spans="1:18" ht="15" customHeight="1" x14ac:dyDescent="0.2">
      <c r="A23" s="123" t="s">
        <v>8</v>
      </c>
      <c r="B23" s="140" t="str">
        <f>IF('Príloha č. 1'!B23:B23="","",'Príloha č. 1'!B23:B23)</f>
        <v/>
      </c>
      <c r="C23" s="191"/>
      <c r="D23" s="191"/>
      <c r="E23" s="191"/>
      <c r="F23" s="123"/>
      <c r="G23" s="123"/>
      <c r="H23" s="123"/>
      <c r="I23" s="123"/>
      <c r="J23" s="123"/>
      <c r="K23" s="123"/>
    </row>
    <row r="24" spans="1:18" ht="15" customHeight="1" x14ac:dyDescent="0.2">
      <c r="A24" s="123" t="s">
        <v>9</v>
      </c>
      <c r="B24" s="141" t="str">
        <f>IF('Príloha č. 1'!B24:B24="","",'Príloha č. 1'!B24:B24)</f>
        <v/>
      </c>
      <c r="C24" s="191"/>
      <c r="D24" s="191"/>
      <c r="E24" s="191"/>
      <c r="F24" s="123"/>
      <c r="G24" s="123"/>
      <c r="H24" s="123"/>
      <c r="I24" s="123"/>
      <c r="J24" s="123"/>
      <c r="K24" s="123"/>
    </row>
    <row r="25" spans="1:18" ht="20.100000000000001" customHeight="1" x14ac:dyDescent="0.2">
      <c r="A25" s="133"/>
      <c r="B25" s="134"/>
      <c r="C25" s="134"/>
      <c r="D25" s="134"/>
      <c r="E25" s="134"/>
      <c r="F25" s="134"/>
      <c r="G25" s="134"/>
      <c r="H25" s="134"/>
      <c r="I25" s="135"/>
      <c r="J25" s="136"/>
      <c r="K25" s="137"/>
      <c r="L25" s="63"/>
      <c r="M25" s="63"/>
      <c r="N25" s="63"/>
      <c r="O25" s="63"/>
      <c r="P25" s="63"/>
      <c r="Q25" s="63"/>
      <c r="R25" s="63"/>
    </row>
    <row r="26" spans="1:18" ht="20.100000000000001" customHeight="1" x14ac:dyDescent="0.2">
      <c r="A26" s="133"/>
      <c r="B26" s="134"/>
      <c r="C26" s="134"/>
      <c r="D26" s="134"/>
      <c r="E26" s="134"/>
      <c r="F26" s="134"/>
      <c r="G26" s="134"/>
      <c r="H26" s="134"/>
      <c r="I26" s="135"/>
      <c r="J26" s="136"/>
      <c r="K26" s="137"/>
      <c r="L26" s="63"/>
      <c r="M26" s="63"/>
      <c r="N26" s="63"/>
      <c r="O26" s="63"/>
      <c r="P26" s="63"/>
      <c r="Q26" s="63"/>
      <c r="R26" s="63"/>
    </row>
    <row r="27" spans="1:18" ht="37.5" customHeight="1" x14ac:dyDescent="0.2">
      <c r="E27" s="68"/>
      <c r="F27" s="68"/>
      <c r="G27" s="68"/>
      <c r="H27" s="354" t="s">
        <v>410</v>
      </c>
      <c r="I27" s="354"/>
      <c r="J27" s="354"/>
    </row>
    <row r="28" spans="1:18" x14ac:dyDescent="0.2">
      <c r="A28" s="313" t="s">
        <v>10</v>
      </c>
      <c r="B28" s="313"/>
      <c r="C28" s="189"/>
      <c r="D28" s="68"/>
      <c r="I28" s="65"/>
      <c r="J28" s="65"/>
      <c r="K28" s="65"/>
      <c r="L28" s="65"/>
      <c r="M28" s="65"/>
      <c r="N28" s="65"/>
      <c r="O28" s="65"/>
      <c r="P28" s="65"/>
      <c r="Q28" s="65"/>
      <c r="R28" s="65"/>
    </row>
    <row r="29" spans="1:18" ht="12" customHeight="1" x14ac:dyDescent="0.2">
      <c r="A29" s="66"/>
      <c r="B29" s="377" t="s">
        <v>11</v>
      </c>
      <c r="C29" s="378"/>
      <c r="D29" s="241"/>
      <c r="I29" s="68"/>
      <c r="J29" s="70"/>
      <c r="K29" s="70"/>
      <c r="L29" s="70"/>
      <c r="M29" s="70"/>
      <c r="N29" s="70"/>
      <c r="O29" s="70"/>
      <c r="P29" s="70"/>
      <c r="Q29" s="70"/>
      <c r="R29" s="70"/>
    </row>
  </sheetData>
  <mergeCells count="32">
    <mergeCell ref="A6:K6"/>
    <mergeCell ref="L7:L8"/>
    <mergeCell ref="M7:O7"/>
    <mergeCell ref="P7:R7"/>
    <mergeCell ref="A1:C1"/>
    <mergeCell ref="A2:K2"/>
    <mergeCell ref="A3:B3"/>
    <mergeCell ref="A4:D4"/>
    <mergeCell ref="A5:R5"/>
    <mergeCell ref="A16:K16"/>
    <mergeCell ref="A17:B17"/>
    <mergeCell ref="C17:E17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F7:F8"/>
    <mergeCell ref="H27:J27"/>
    <mergeCell ref="A28:B28"/>
    <mergeCell ref="B29:C29"/>
    <mergeCell ref="A18:B18"/>
    <mergeCell ref="C18:E18"/>
    <mergeCell ref="A19:B19"/>
    <mergeCell ref="C19:E19"/>
    <mergeCell ref="A20:B20"/>
    <mergeCell ref="C20:E20"/>
  </mergeCells>
  <conditionalFormatting sqref="J25:J26 J10:J15">
    <cfRule type="cellIs" dxfId="488" priority="3" operator="greaterThan">
      <formula>2560820</formula>
    </cfRule>
  </conditionalFormatting>
  <conditionalFormatting sqref="C17:E20">
    <cfRule type="containsBlanks" dxfId="487" priority="1">
      <formula>LEN(TRIM(C17))=0</formula>
    </cfRule>
  </conditionalFormatting>
  <conditionalFormatting sqref="B23:B24">
    <cfRule type="containsBlanks" dxfId="486" priority="2">
      <formula>LEN(TRIM(#REF!))=0</formula>
    </cfRule>
  </conditionalFormatting>
  <pageMargins left="0.59055118110236227" right="0.39370078740157483" top="0.98425196850393704" bottom="0.39370078740157483" header="0.31496062992125984" footer="0.31496062992125984"/>
  <pageSetup paperSize="9" scale="58" orientation="landscape" r:id="rId1"/>
  <headerFooter>
    <oddHeader>&amp;L&amp;"Arial,Tučné"&amp;10Príloha č. 6 SP &amp;"Arial,Normálne"
Sortiment ponúkaného tovaru</oddHeader>
  </headerFooter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V29"/>
  <sheetViews>
    <sheetView showGridLines="0" zoomScale="90" zoomScaleNormal="90" workbookViewId="0">
      <selection activeCell="N7" sqref="N7:U7"/>
    </sheetView>
  </sheetViews>
  <sheetFormatPr defaultRowHeight="12.75" x14ac:dyDescent="0.2"/>
  <cols>
    <col min="1" max="1" width="5.5703125" style="47" customWidth="1"/>
    <col min="2" max="2" width="13.7109375" style="47" customWidth="1"/>
    <col min="3" max="3" width="10.7109375" style="47" customWidth="1"/>
    <col min="4" max="4" width="10.7109375" style="190" customWidth="1"/>
    <col min="5" max="6" width="25.7109375" style="190" customWidth="1"/>
    <col min="7" max="8" width="15.7109375" style="190" customWidth="1"/>
    <col min="9" max="9" width="12.7109375" style="47" customWidth="1"/>
    <col min="10" max="10" width="11.140625" style="47" customWidth="1"/>
    <col min="11" max="13" width="8.7109375" style="47" customWidth="1"/>
    <col min="14" max="14" width="12.7109375" style="47" customWidth="1"/>
    <col min="15" max="15" width="7" style="47" customWidth="1"/>
    <col min="16" max="18" width="12.7109375" style="47" customWidth="1"/>
    <col min="19" max="19" width="7" style="47" customWidth="1"/>
    <col min="20" max="21" width="12.7109375" style="47" customWidth="1"/>
    <col min="22" max="16384" width="9.140625" style="47"/>
  </cols>
  <sheetData>
    <row r="1" spans="1:22" ht="15" customHeight="1" x14ac:dyDescent="0.2">
      <c r="A1" s="326" t="s">
        <v>12</v>
      </c>
      <c r="B1" s="326"/>
      <c r="C1" s="326"/>
      <c r="D1" s="191"/>
      <c r="E1" s="191"/>
      <c r="F1" s="191"/>
      <c r="G1" s="191"/>
      <c r="H1" s="191"/>
      <c r="I1" s="123"/>
      <c r="J1" s="123"/>
      <c r="K1" s="123"/>
      <c r="L1" s="123"/>
    </row>
    <row r="2" spans="1:22" ht="15" customHeight="1" x14ac:dyDescent="0.2">
      <c r="A2" s="327" t="str">
        <f>'Príloha č. 1'!A2:B2</f>
        <v>Antiinfektíva pre potreby VÚSCH, a. s.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</row>
    <row r="3" spans="1:22" ht="15" customHeight="1" x14ac:dyDescent="0.2">
      <c r="A3" s="363"/>
      <c r="B3" s="363"/>
      <c r="C3" s="191"/>
      <c r="D3" s="191"/>
      <c r="E3" s="191"/>
      <c r="F3" s="191"/>
      <c r="G3" s="191"/>
      <c r="H3" s="191"/>
      <c r="I3" s="123"/>
      <c r="J3" s="123"/>
      <c r="K3" s="123"/>
      <c r="L3" s="123"/>
    </row>
    <row r="4" spans="1:22" s="126" customFormat="1" ht="15" customHeight="1" x14ac:dyDescent="0.2">
      <c r="A4" s="328" t="str">
        <f>'Príloha č. 4 - časť 39'!A3:C3</f>
        <v>Časť č. 39 - Lieky ATC skupiny č. J01XB01</v>
      </c>
      <c r="B4" s="328"/>
      <c r="C4" s="328"/>
      <c r="D4" s="328"/>
      <c r="E4" s="125"/>
    </row>
    <row r="5" spans="1:22" s="48" customFormat="1" ht="30" customHeight="1" x14ac:dyDescent="0.25">
      <c r="A5" s="364" t="s">
        <v>52</v>
      </c>
      <c r="B5" s="364"/>
      <c r="C5" s="364"/>
      <c r="D5" s="364"/>
      <c r="E5" s="364"/>
      <c r="F5" s="364"/>
      <c r="G5" s="364"/>
      <c r="H5" s="364"/>
      <c r="I5" s="364"/>
      <c r="J5" s="364"/>
      <c r="K5" s="364"/>
      <c r="L5" s="364"/>
      <c r="M5" s="364"/>
      <c r="N5" s="364"/>
      <c r="O5" s="364"/>
      <c r="P5" s="364"/>
      <c r="Q5" s="364"/>
      <c r="R5" s="364"/>
      <c r="S5" s="364"/>
      <c r="T5" s="364"/>
      <c r="U5" s="364"/>
    </row>
    <row r="6" spans="1:22" s="64" customFormat="1" ht="30" customHeight="1" x14ac:dyDescent="0.25">
      <c r="A6" s="365" t="s">
        <v>418</v>
      </c>
      <c r="B6" s="365"/>
      <c r="C6" s="365"/>
      <c r="D6" s="365"/>
      <c r="E6" s="365"/>
      <c r="F6" s="365"/>
      <c r="G6" s="365"/>
      <c r="H6" s="365"/>
      <c r="I6" s="365"/>
      <c r="J6" s="365"/>
      <c r="K6" s="365"/>
      <c r="L6" s="365"/>
    </row>
    <row r="7" spans="1:22" s="63" customFormat="1" ht="24.95" customHeight="1" x14ac:dyDescent="0.2">
      <c r="A7" s="373" t="s">
        <v>44</v>
      </c>
      <c r="B7" s="375" t="s">
        <v>362</v>
      </c>
      <c r="C7" s="375" t="s">
        <v>363</v>
      </c>
      <c r="D7" s="375" t="s">
        <v>364</v>
      </c>
      <c r="E7" s="361" t="s">
        <v>365</v>
      </c>
      <c r="F7" s="361" t="s">
        <v>53</v>
      </c>
      <c r="G7" s="371" t="s">
        <v>366</v>
      </c>
      <c r="H7" s="371" t="s">
        <v>367</v>
      </c>
      <c r="I7" s="371" t="s">
        <v>368</v>
      </c>
      <c r="J7" s="371" t="s">
        <v>369</v>
      </c>
      <c r="K7" s="371" t="s">
        <v>370</v>
      </c>
      <c r="L7" s="387" t="s">
        <v>371</v>
      </c>
      <c r="M7" s="366" t="s">
        <v>372</v>
      </c>
      <c r="N7" s="379" t="s">
        <v>421</v>
      </c>
      <c r="O7" s="380"/>
      <c r="P7" s="380"/>
      <c r="Q7" s="381"/>
      <c r="R7" s="379" t="s">
        <v>425</v>
      </c>
      <c r="S7" s="380"/>
      <c r="T7" s="380"/>
      <c r="U7" s="381"/>
    </row>
    <row r="8" spans="1:22" s="63" customFormat="1" ht="24.95" customHeight="1" x14ac:dyDescent="0.2">
      <c r="A8" s="374"/>
      <c r="B8" s="376"/>
      <c r="C8" s="376"/>
      <c r="D8" s="376"/>
      <c r="E8" s="362"/>
      <c r="F8" s="362"/>
      <c r="G8" s="372"/>
      <c r="H8" s="372"/>
      <c r="I8" s="372"/>
      <c r="J8" s="372"/>
      <c r="K8" s="372"/>
      <c r="L8" s="388"/>
      <c r="M8" s="367"/>
      <c r="N8" s="192" t="s">
        <v>46</v>
      </c>
      <c r="O8" s="193" t="s">
        <v>373</v>
      </c>
      <c r="P8" s="194" t="s">
        <v>374</v>
      </c>
      <c r="Q8" s="195" t="s">
        <v>47</v>
      </c>
      <c r="R8" s="192" t="s">
        <v>46</v>
      </c>
      <c r="S8" s="193" t="s">
        <v>373</v>
      </c>
      <c r="T8" s="194" t="s">
        <v>374</v>
      </c>
      <c r="U8" s="195" t="s">
        <v>47</v>
      </c>
    </row>
    <row r="9" spans="1:22" s="20" customFormat="1" ht="12" customHeight="1" x14ac:dyDescent="0.25">
      <c r="A9" s="196" t="s">
        <v>27</v>
      </c>
      <c r="B9" s="197" t="s">
        <v>28</v>
      </c>
      <c r="C9" s="198" t="s">
        <v>29</v>
      </c>
      <c r="D9" s="197" t="s">
        <v>30</v>
      </c>
      <c r="E9" s="199" t="s">
        <v>31</v>
      </c>
      <c r="F9" s="199" t="s">
        <v>32</v>
      </c>
      <c r="G9" s="200" t="s">
        <v>33</v>
      </c>
      <c r="H9" s="199" t="s">
        <v>34</v>
      </c>
      <c r="I9" s="149" t="s">
        <v>35</v>
      </c>
      <c r="J9" s="201" t="s">
        <v>36</v>
      </c>
      <c r="K9" s="202" t="s">
        <v>54</v>
      </c>
      <c r="L9" s="203" t="s">
        <v>55</v>
      </c>
      <c r="M9" s="204" t="s">
        <v>375</v>
      </c>
      <c r="N9" s="205" t="s">
        <v>376</v>
      </c>
      <c r="O9" s="206" t="s">
        <v>377</v>
      </c>
      <c r="P9" s="207" t="s">
        <v>378</v>
      </c>
      <c r="Q9" s="208" t="s">
        <v>379</v>
      </c>
      <c r="R9" s="209" t="s">
        <v>380</v>
      </c>
      <c r="S9" s="206" t="s">
        <v>381</v>
      </c>
      <c r="T9" s="207" t="s">
        <v>382</v>
      </c>
      <c r="U9" s="197" t="s">
        <v>383</v>
      </c>
      <c r="V9" s="210"/>
    </row>
    <row r="10" spans="1:22" s="64" customFormat="1" ht="24.95" customHeight="1" x14ac:dyDescent="0.25">
      <c r="A10" s="211" t="s">
        <v>27</v>
      </c>
      <c r="B10" s="212"/>
      <c r="C10" s="212"/>
      <c r="D10" s="212"/>
      <c r="E10" s="213"/>
      <c r="F10" s="213"/>
      <c r="G10" s="214"/>
      <c r="H10" s="214"/>
      <c r="I10" s="214"/>
      <c r="J10" s="214"/>
      <c r="K10" s="214"/>
      <c r="L10" s="215"/>
      <c r="M10" s="216"/>
      <c r="N10" s="217"/>
      <c r="O10" s="218"/>
      <c r="P10" s="219"/>
      <c r="Q10" s="220"/>
      <c r="R10" s="217"/>
      <c r="S10" s="218"/>
      <c r="T10" s="219"/>
      <c r="U10" s="220"/>
    </row>
    <row r="11" spans="1:22" s="64" customFormat="1" ht="24.95" customHeight="1" x14ac:dyDescent="0.25">
      <c r="A11" s="221" t="s">
        <v>28</v>
      </c>
      <c r="B11" s="222"/>
      <c r="C11" s="222"/>
      <c r="D11" s="222"/>
      <c r="E11" s="223"/>
      <c r="F11" s="223"/>
      <c r="G11" s="224"/>
      <c r="H11" s="224"/>
      <c r="I11" s="224"/>
      <c r="J11" s="224"/>
      <c r="K11" s="224"/>
      <c r="L11" s="225"/>
      <c r="M11" s="226"/>
      <c r="N11" s="227"/>
      <c r="O11" s="228"/>
      <c r="P11" s="229"/>
      <c r="Q11" s="230"/>
      <c r="R11" s="227"/>
      <c r="S11" s="228"/>
      <c r="T11" s="229"/>
      <c r="U11" s="230"/>
    </row>
    <row r="12" spans="1:22" s="64" customFormat="1" ht="24.95" customHeight="1" x14ac:dyDescent="0.25">
      <c r="A12" s="221" t="s">
        <v>29</v>
      </c>
      <c r="B12" s="222"/>
      <c r="C12" s="222"/>
      <c r="D12" s="222"/>
      <c r="E12" s="223"/>
      <c r="F12" s="223"/>
      <c r="G12" s="224"/>
      <c r="H12" s="224"/>
      <c r="I12" s="224"/>
      <c r="J12" s="224"/>
      <c r="K12" s="224"/>
      <c r="L12" s="225"/>
      <c r="M12" s="226"/>
      <c r="N12" s="227"/>
      <c r="O12" s="228"/>
      <c r="P12" s="229"/>
      <c r="Q12" s="230"/>
      <c r="R12" s="227"/>
      <c r="S12" s="228"/>
      <c r="T12" s="229"/>
      <c r="U12" s="230"/>
    </row>
    <row r="13" spans="1:22" s="64" customFormat="1" ht="24.95" customHeight="1" x14ac:dyDescent="0.25">
      <c r="A13" s="221" t="s">
        <v>30</v>
      </c>
      <c r="B13" s="222"/>
      <c r="C13" s="222"/>
      <c r="D13" s="222"/>
      <c r="E13" s="223"/>
      <c r="F13" s="223"/>
      <c r="G13" s="224"/>
      <c r="H13" s="224"/>
      <c r="I13" s="224"/>
      <c r="J13" s="224"/>
      <c r="K13" s="224"/>
      <c r="L13" s="225"/>
      <c r="M13" s="226"/>
      <c r="N13" s="227"/>
      <c r="O13" s="228"/>
      <c r="P13" s="229"/>
      <c r="Q13" s="230"/>
      <c r="R13" s="227"/>
      <c r="S13" s="228"/>
      <c r="T13" s="229"/>
      <c r="U13" s="230"/>
    </row>
    <row r="14" spans="1:22" s="64" customFormat="1" ht="24.95" customHeight="1" x14ac:dyDescent="0.25">
      <c r="A14" s="231" t="s">
        <v>31</v>
      </c>
      <c r="B14" s="232"/>
      <c r="C14" s="232"/>
      <c r="D14" s="232"/>
      <c r="E14" s="233"/>
      <c r="F14" s="233"/>
      <c r="G14" s="234"/>
      <c r="H14" s="234"/>
      <c r="I14" s="234"/>
      <c r="J14" s="234"/>
      <c r="K14" s="234"/>
      <c r="L14" s="235"/>
      <c r="M14" s="236"/>
      <c r="N14" s="237"/>
      <c r="O14" s="238"/>
      <c r="P14" s="239"/>
      <c r="Q14" s="240"/>
      <c r="R14" s="237"/>
      <c r="S14" s="238"/>
      <c r="T14" s="239"/>
      <c r="U14" s="240"/>
    </row>
    <row r="15" spans="1:22" ht="24.95" customHeight="1" x14ac:dyDescent="0.2">
      <c r="A15" s="133"/>
      <c r="B15" s="134"/>
      <c r="C15" s="134"/>
      <c r="D15" s="134"/>
      <c r="E15" s="134"/>
      <c r="F15" s="134"/>
      <c r="G15" s="134"/>
      <c r="H15" s="134"/>
      <c r="I15" s="135"/>
      <c r="J15" s="136"/>
      <c r="K15" s="137"/>
      <c r="L15" s="137"/>
      <c r="M15" s="63"/>
      <c r="N15" s="63"/>
      <c r="O15" s="63"/>
      <c r="P15" s="63"/>
      <c r="Q15" s="63"/>
      <c r="R15" s="63"/>
      <c r="S15" s="63"/>
      <c r="T15" s="63"/>
      <c r="U15" s="63"/>
    </row>
    <row r="16" spans="1:22" s="20" customFormat="1" ht="20.100000000000001" customHeight="1" x14ac:dyDescent="0.25">
      <c r="A16" s="315" t="s">
        <v>38</v>
      </c>
      <c r="B16" s="315"/>
      <c r="C16" s="315"/>
      <c r="D16" s="315"/>
      <c r="E16" s="315"/>
      <c r="F16" s="315"/>
      <c r="G16" s="315"/>
      <c r="H16" s="315"/>
      <c r="I16" s="315"/>
      <c r="J16" s="315"/>
      <c r="K16" s="315"/>
    </row>
    <row r="17" spans="1:21" s="64" customFormat="1" ht="30" customHeight="1" x14ac:dyDescent="0.25">
      <c r="A17" s="314" t="s">
        <v>1</v>
      </c>
      <c r="B17" s="314"/>
      <c r="C17" s="355" t="str">
        <f>IF('Príloha č. 1'!$C$6="","",'Príloha č. 1'!$C$6)</f>
        <v/>
      </c>
      <c r="D17" s="355"/>
      <c r="E17" s="355"/>
      <c r="F17" s="151"/>
      <c r="G17" s="129"/>
      <c r="H17" s="129"/>
      <c r="I17" s="129"/>
      <c r="J17" s="139"/>
      <c r="K17" s="129"/>
      <c r="L17" s="129"/>
    </row>
    <row r="18" spans="1:21" s="64" customFormat="1" ht="15" customHeight="1" x14ac:dyDescent="0.25">
      <c r="A18" s="316" t="s">
        <v>2</v>
      </c>
      <c r="B18" s="316"/>
      <c r="C18" s="356" t="str">
        <f>IF('Príloha č. 1'!$C$7="","",'Príloha č. 1'!$C$7)</f>
        <v/>
      </c>
      <c r="D18" s="356"/>
      <c r="E18" s="356"/>
      <c r="F18" s="150"/>
      <c r="G18" s="129"/>
      <c r="H18" s="129"/>
      <c r="I18" s="129"/>
      <c r="J18" s="129"/>
      <c r="K18" s="129"/>
      <c r="L18" s="129"/>
    </row>
    <row r="19" spans="1:21" s="64" customFormat="1" ht="15" customHeight="1" x14ac:dyDescent="0.25">
      <c r="A19" s="316" t="s">
        <v>3</v>
      </c>
      <c r="B19" s="316"/>
      <c r="C19" s="338" t="str">
        <f>IF('Príloha č. 1'!C8:D8="","",'Príloha č. 1'!C8:D8)</f>
        <v/>
      </c>
      <c r="D19" s="338"/>
      <c r="E19" s="338"/>
      <c r="F19" s="150"/>
      <c r="G19" s="129"/>
      <c r="H19" s="129"/>
      <c r="I19" s="129"/>
      <c r="J19" s="129"/>
      <c r="K19" s="129"/>
      <c r="L19" s="129"/>
    </row>
    <row r="20" spans="1:21" s="64" customFormat="1" ht="15" customHeight="1" x14ac:dyDescent="0.25">
      <c r="A20" s="316" t="s">
        <v>4</v>
      </c>
      <c r="B20" s="316"/>
      <c r="C20" s="338" t="str">
        <f>IF('Príloha č. 1'!C9:D9="","",'Príloha č. 1'!C9:D9)</f>
        <v/>
      </c>
      <c r="D20" s="338"/>
      <c r="E20" s="338"/>
      <c r="F20" s="150"/>
      <c r="G20" s="129"/>
      <c r="H20" s="129"/>
      <c r="I20" s="129"/>
      <c r="J20" s="129"/>
      <c r="K20" s="129"/>
      <c r="L20" s="129"/>
    </row>
    <row r="21" spans="1:21" x14ac:dyDescent="0.2">
      <c r="A21" s="123"/>
      <c r="B21" s="123"/>
      <c r="C21" s="123"/>
      <c r="D21" s="191"/>
      <c r="E21" s="191"/>
      <c r="F21" s="191"/>
      <c r="G21" s="191"/>
      <c r="H21" s="191"/>
      <c r="I21" s="123"/>
      <c r="J21" s="123"/>
      <c r="K21" s="123"/>
      <c r="L21" s="123"/>
    </row>
    <row r="22" spans="1:21" x14ac:dyDescent="0.2">
      <c r="A22" s="123"/>
      <c r="B22" s="123"/>
      <c r="C22" s="123"/>
      <c r="D22" s="191"/>
      <c r="E22" s="191"/>
      <c r="F22" s="191"/>
      <c r="G22" s="191"/>
      <c r="H22" s="191"/>
      <c r="I22" s="123"/>
      <c r="J22" s="123"/>
      <c r="K22" s="123"/>
      <c r="L22" s="123"/>
    </row>
    <row r="23" spans="1:21" ht="15" customHeight="1" x14ac:dyDescent="0.2">
      <c r="A23" s="123" t="s">
        <v>8</v>
      </c>
      <c r="B23" s="140" t="str">
        <f>IF('Príloha č. 1'!B23:B23="","",'Príloha č. 1'!B23:B23)</f>
        <v/>
      </c>
      <c r="C23" s="191"/>
      <c r="D23" s="191"/>
      <c r="E23" s="191"/>
      <c r="F23" s="123"/>
      <c r="G23" s="123"/>
      <c r="H23" s="123"/>
      <c r="I23" s="123"/>
      <c r="J23" s="123"/>
      <c r="K23" s="123"/>
      <c r="L23" s="123"/>
    </row>
    <row r="24" spans="1:21" ht="15" customHeight="1" x14ac:dyDescent="0.2">
      <c r="A24" s="123" t="s">
        <v>9</v>
      </c>
      <c r="B24" s="141" t="str">
        <f>IF('Príloha č. 1'!B24:B24="","",'Príloha č. 1'!B24:B24)</f>
        <v/>
      </c>
      <c r="C24" s="191"/>
      <c r="D24" s="191"/>
      <c r="E24" s="191"/>
      <c r="F24" s="123"/>
      <c r="G24" s="123"/>
      <c r="H24" s="123"/>
      <c r="I24" s="123"/>
      <c r="J24" s="123"/>
      <c r="K24" s="123"/>
      <c r="L24" s="123"/>
    </row>
    <row r="25" spans="1:21" ht="20.100000000000001" customHeight="1" x14ac:dyDescent="0.2">
      <c r="A25" s="133"/>
      <c r="B25" s="134"/>
      <c r="C25" s="134"/>
      <c r="D25" s="134"/>
      <c r="E25" s="134"/>
      <c r="F25" s="134"/>
      <c r="G25" s="134"/>
      <c r="H25" s="134"/>
      <c r="I25" s="135"/>
      <c r="J25" s="136"/>
      <c r="K25" s="137"/>
      <c r="L25" s="137"/>
      <c r="M25" s="63"/>
      <c r="N25" s="63"/>
      <c r="O25" s="63"/>
      <c r="P25" s="63"/>
      <c r="Q25" s="63"/>
      <c r="R25" s="63"/>
      <c r="S25" s="63"/>
      <c r="T25" s="63"/>
      <c r="U25" s="63"/>
    </row>
    <row r="26" spans="1:21" ht="20.100000000000001" customHeight="1" x14ac:dyDescent="0.2">
      <c r="A26" s="133"/>
      <c r="B26" s="134"/>
      <c r="C26" s="134"/>
      <c r="D26" s="134"/>
      <c r="E26" s="134"/>
      <c r="F26" s="134"/>
      <c r="G26" s="134"/>
      <c r="H26" s="134"/>
      <c r="I26" s="135"/>
      <c r="J26" s="136"/>
      <c r="K26" s="137"/>
      <c r="L26" s="137"/>
      <c r="M26" s="63"/>
      <c r="N26" s="63"/>
      <c r="O26" s="63"/>
      <c r="P26" s="63"/>
      <c r="Q26" s="63"/>
      <c r="R26" s="63"/>
      <c r="S26" s="63"/>
      <c r="T26" s="63"/>
      <c r="U26" s="63"/>
    </row>
    <row r="27" spans="1:21" ht="37.5" customHeight="1" x14ac:dyDescent="0.2">
      <c r="E27" s="68"/>
      <c r="F27" s="68"/>
      <c r="G27" s="68"/>
      <c r="H27" s="354" t="s">
        <v>410</v>
      </c>
      <c r="I27" s="354"/>
      <c r="J27" s="354"/>
    </row>
    <row r="28" spans="1:21" x14ac:dyDescent="0.2">
      <c r="A28" s="313" t="s">
        <v>10</v>
      </c>
      <c r="B28" s="313"/>
      <c r="C28" s="189"/>
      <c r="D28" s="68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</row>
    <row r="29" spans="1:21" ht="12" customHeight="1" x14ac:dyDescent="0.2">
      <c r="A29" s="66"/>
      <c r="B29" s="377" t="s">
        <v>11</v>
      </c>
      <c r="C29" s="378"/>
      <c r="D29" s="241"/>
      <c r="I29" s="68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</row>
  </sheetData>
  <mergeCells count="33">
    <mergeCell ref="A6:L6"/>
    <mergeCell ref="M7:M8"/>
    <mergeCell ref="N7:Q7"/>
    <mergeCell ref="R7:U7"/>
    <mergeCell ref="L7:L8"/>
    <mergeCell ref="A1:C1"/>
    <mergeCell ref="A2:L2"/>
    <mergeCell ref="A3:B3"/>
    <mergeCell ref="A4:D4"/>
    <mergeCell ref="A5:U5"/>
    <mergeCell ref="A16:K16"/>
    <mergeCell ref="A17:B17"/>
    <mergeCell ref="C17:E17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F7:F8"/>
    <mergeCell ref="H27:J27"/>
    <mergeCell ref="A28:B28"/>
    <mergeCell ref="B29:C29"/>
    <mergeCell ref="A18:B18"/>
    <mergeCell ref="C18:E18"/>
    <mergeCell ref="A19:B19"/>
    <mergeCell ref="C19:E19"/>
    <mergeCell ref="A20:B20"/>
    <mergeCell ref="C20:E20"/>
  </mergeCells>
  <conditionalFormatting sqref="J25:J26 J10:J15">
    <cfRule type="cellIs" dxfId="92" priority="3" operator="greaterThan">
      <formula>2560820</formula>
    </cfRule>
  </conditionalFormatting>
  <conditionalFormatting sqref="C17:E20">
    <cfRule type="containsBlanks" dxfId="91" priority="1">
      <formula>LEN(TRIM(C17))=0</formula>
    </cfRule>
  </conditionalFormatting>
  <conditionalFormatting sqref="B23:B24">
    <cfRule type="containsBlanks" dxfId="90" priority="2">
      <formula>LEN(TRIM(#REF!))=0</formula>
    </cfRule>
  </conditionalFormatting>
  <pageMargins left="0.59055118110236227" right="0.39370078740157483" top="0.98425196850393704" bottom="0.39370078740157483" header="0.31496062992125984" footer="0.31496062992125984"/>
  <pageSetup paperSize="9" scale="51" orientation="landscape" r:id="rId1"/>
  <headerFooter>
    <oddHeader>&amp;L&amp;"Arial,Tučné"&amp;10Príloha č. 6 SP &amp;"Arial,Normálne"
Sortiment ponúkaného tovaru</oddHeader>
  </headerFooter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K31"/>
  <sheetViews>
    <sheetView showGridLines="0" zoomScaleNormal="100" workbookViewId="0">
      <selection activeCell="G33" sqref="G33"/>
    </sheetView>
  </sheetViews>
  <sheetFormatPr defaultRowHeight="12.75" x14ac:dyDescent="0.2"/>
  <cols>
    <col min="1" max="1" width="5.28515625" style="47" customWidth="1"/>
    <col min="2" max="2" width="41.85546875" style="47" customWidth="1"/>
    <col min="3" max="3" width="17.85546875" style="47" customWidth="1"/>
    <col min="4" max="4" width="10.7109375" style="162" customWidth="1"/>
    <col min="5" max="5" width="40.7109375" style="162" customWidth="1"/>
    <col min="6" max="6" width="12.7109375" style="162" customWidth="1"/>
    <col min="7" max="7" width="15.7109375" style="162" customWidth="1"/>
    <col min="8" max="8" width="7.85546875" style="47" customWidth="1"/>
    <col min="9" max="9" width="15.7109375" style="47" customWidth="1"/>
    <col min="10" max="10" width="10.7109375" style="47" customWidth="1"/>
    <col min="11" max="11" width="15.7109375" style="47" customWidth="1"/>
    <col min="12" max="16384" width="9.140625" style="47"/>
  </cols>
  <sheetData>
    <row r="1" spans="1:11" s="123" customFormat="1" ht="15" customHeight="1" x14ac:dyDescent="0.2">
      <c r="A1" s="326" t="s">
        <v>12</v>
      </c>
      <c r="B1" s="326"/>
      <c r="C1" s="326"/>
      <c r="D1" s="326"/>
      <c r="E1" s="164"/>
      <c r="F1" s="164"/>
      <c r="G1" s="164"/>
    </row>
    <row r="2" spans="1:11" s="123" customFormat="1" ht="30" customHeight="1" x14ac:dyDescent="0.2">
      <c r="A2" s="327" t="str">
        <f>'Príloha č. 1'!A2:B2</f>
        <v>Antiinfektíva pre potreby VÚSCH, a. s.</v>
      </c>
      <c r="B2" s="327"/>
      <c r="C2" s="327"/>
      <c r="D2" s="327"/>
      <c r="E2" s="124"/>
      <c r="F2" s="124"/>
      <c r="G2" s="124"/>
      <c r="H2" s="124"/>
      <c r="I2" s="124"/>
      <c r="J2" s="124"/>
      <c r="K2" s="124"/>
    </row>
    <row r="3" spans="1:11" s="126" customFormat="1" ht="15" customHeight="1" x14ac:dyDescent="0.2">
      <c r="A3" s="328" t="s">
        <v>331</v>
      </c>
      <c r="B3" s="328"/>
      <c r="C3" s="328"/>
      <c r="D3" s="125"/>
      <c r="E3" s="125"/>
    </row>
    <row r="4" spans="1:11" s="123" customFormat="1" ht="15" customHeight="1" x14ac:dyDescent="0.2">
      <c r="A4" s="160"/>
      <c r="B4" s="160"/>
      <c r="C4" s="160"/>
      <c r="D4" s="160"/>
      <c r="E4" s="124"/>
      <c r="F4" s="124"/>
      <c r="G4" s="124"/>
      <c r="H4" s="124"/>
      <c r="I4" s="124"/>
      <c r="J4" s="124"/>
      <c r="K4" s="124"/>
    </row>
    <row r="5" spans="1:11" s="129" customFormat="1" ht="30" customHeight="1" thickBot="1" x14ac:dyDescent="0.3">
      <c r="A5" s="329" t="s">
        <v>58</v>
      </c>
      <c r="B5" s="329"/>
      <c r="C5" s="329"/>
      <c r="D5" s="329"/>
      <c r="E5" s="329"/>
      <c r="F5" s="128"/>
      <c r="G5" s="128"/>
      <c r="H5" s="128"/>
      <c r="I5" s="128"/>
      <c r="J5" s="128"/>
      <c r="K5" s="128"/>
    </row>
    <row r="6" spans="1:11" s="2" customFormat="1" ht="60.75" customHeight="1" x14ac:dyDescent="0.25">
      <c r="A6" s="330" t="s">
        <v>415</v>
      </c>
      <c r="B6" s="331"/>
      <c r="C6" s="332"/>
      <c r="D6" s="336" t="s">
        <v>87</v>
      </c>
      <c r="E6" s="337"/>
    </row>
    <row r="7" spans="1:11" s="2" customFormat="1" ht="26.1" customHeight="1" thickBot="1" x14ac:dyDescent="0.3">
      <c r="A7" s="333"/>
      <c r="B7" s="334"/>
      <c r="C7" s="335"/>
      <c r="D7" s="130" t="s">
        <v>56</v>
      </c>
      <c r="E7" s="131" t="s">
        <v>57</v>
      </c>
    </row>
    <row r="8" spans="1:11" s="132" customFormat="1" ht="24.95" customHeight="1" x14ac:dyDescent="0.25">
      <c r="A8" s="319" t="s">
        <v>384</v>
      </c>
      <c r="B8" s="320"/>
      <c r="C8" s="321"/>
      <c r="D8" s="322" t="s">
        <v>384</v>
      </c>
      <c r="E8" s="323"/>
    </row>
    <row r="9" spans="1:11" s="3" customFormat="1" ht="17.100000000000001" customHeight="1" x14ac:dyDescent="0.25">
      <c r="A9" s="109" t="s">
        <v>27</v>
      </c>
      <c r="B9" s="110" t="s">
        <v>69</v>
      </c>
      <c r="C9" s="111" t="s">
        <v>280</v>
      </c>
      <c r="D9" s="112"/>
      <c r="E9" s="113"/>
    </row>
    <row r="10" spans="1:11" s="3" customFormat="1" ht="12" x14ac:dyDescent="0.25">
      <c r="A10" s="114" t="s">
        <v>28</v>
      </c>
      <c r="B10" s="115" t="s">
        <v>71</v>
      </c>
      <c r="C10" s="116" t="s">
        <v>281</v>
      </c>
      <c r="D10" s="117"/>
      <c r="E10" s="118"/>
    </row>
    <row r="11" spans="1:11" s="3" customFormat="1" ht="24" customHeight="1" x14ac:dyDescent="0.25">
      <c r="A11" s="114" t="s">
        <v>29</v>
      </c>
      <c r="B11" s="115" t="s">
        <v>73</v>
      </c>
      <c r="C11" s="183" t="s">
        <v>165</v>
      </c>
      <c r="D11" s="117"/>
      <c r="E11" s="118"/>
    </row>
    <row r="12" spans="1:11" s="3" customFormat="1" ht="17.100000000000001" customHeight="1" x14ac:dyDescent="0.25">
      <c r="A12" s="114" t="s">
        <v>30</v>
      </c>
      <c r="B12" s="115" t="s">
        <v>75</v>
      </c>
      <c r="C12" s="116" t="s">
        <v>132</v>
      </c>
      <c r="D12" s="117"/>
      <c r="E12" s="118"/>
    </row>
    <row r="13" spans="1:11" s="169" customFormat="1" ht="17.100000000000001" customHeight="1" x14ac:dyDescent="0.25">
      <c r="A13" s="114" t="s">
        <v>31</v>
      </c>
      <c r="B13" s="115" t="s">
        <v>76</v>
      </c>
      <c r="C13" s="116" t="s">
        <v>265</v>
      </c>
      <c r="D13" s="117"/>
      <c r="E13" s="118"/>
    </row>
    <row r="14" spans="1:11" s="3" customFormat="1" ht="17.100000000000001" customHeight="1" x14ac:dyDescent="0.25">
      <c r="A14" s="114" t="s">
        <v>32</v>
      </c>
      <c r="B14" s="115" t="s">
        <v>78</v>
      </c>
      <c r="C14" s="116" t="s">
        <v>180</v>
      </c>
      <c r="D14" s="117"/>
      <c r="E14" s="118"/>
    </row>
    <row r="15" spans="1:11" s="3" customFormat="1" ht="23.25" customHeight="1" x14ac:dyDescent="0.25">
      <c r="A15" s="114" t="s">
        <v>33</v>
      </c>
      <c r="B15" s="115" t="s">
        <v>80</v>
      </c>
      <c r="C15" s="116" t="s">
        <v>282</v>
      </c>
      <c r="D15" s="117"/>
      <c r="E15" s="118"/>
    </row>
    <row r="16" spans="1:11" s="169" customFormat="1" x14ac:dyDescent="0.25">
      <c r="A16" s="114" t="s">
        <v>34</v>
      </c>
      <c r="B16" s="115" t="s">
        <v>83</v>
      </c>
      <c r="C16" s="116" t="s">
        <v>111</v>
      </c>
      <c r="D16" s="117"/>
      <c r="E16" s="118"/>
    </row>
    <row r="17" spans="1:11" s="3" customFormat="1" ht="45" customHeight="1" thickBot="1" x14ac:dyDescent="0.3">
      <c r="A17" s="170" t="s">
        <v>35</v>
      </c>
      <c r="B17" s="324" t="s">
        <v>85</v>
      </c>
      <c r="C17" s="325"/>
      <c r="D17" s="120"/>
      <c r="E17" s="121"/>
    </row>
    <row r="18" spans="1:11" s="138" customFormat="1" ht="24.95" customHeight="1" x14ac:dyDescent="0.2">
      <c r="A18" s="171"/>
      <c r="B18" s="134"/>
      <c r="C18" s="134"/>
      <c r="D18" s="134"/>
      <c r="E18" s="134"/>
      <c r="F18" s="134"/>
      <c r="G18" s="134"/>
      <c r="H18" s="135"/>
      <c r="I18" s="136"/>
      <c r="J18" s="137"/>
      <c r="K18" s="137"/>
    </row>
    <row r="19" spans="1:11" s="20" customFormat="1" ht="20.100000000000001" customHeight="1" x14ac:dyDescent="0.25">
      <c r="A19" s="315" t="s">
        <v>38</v>
      </c>
      <c r="B19" s="315"/>
      <c r="C19" s="315"/>
      <c r="D19" s="315"/>
      <c r="E19" s="90"/>
      <c r="F19" s="90"/>
      <c r="G19" s="90"/>
      <c r="H19" s="90"/>
      <c r="I19" s="90"/>
      <c r="J19" s="90"/>
    </row>
    <row r="20" spans="1:11" s="129" customFormat="1" ht="30" customHeight="1" x14ac:dyDescent="0.25">
      <c r="A20" s="314" t="s">
        <v>1</v>
      </c>
      <c r="B20" s="314"/>
      <c r="C20" s="318" t="str">
        <f>IF('Príloha č. 1'!$C$6="","",'Príloha č. 1'!$C$6)</f>
        <v/>
      </c>
      <c r="D20" s="318"/>
      <c r="E20" s="318"/>
      <c r="I20" s="139"/>
    </row>
    <row r="21" spans="1:11" s="129" customFormat="1" ht="15" customHeight="1" x14ac:dyDescent="0.2">
      <c r="A21" s="316" t="s">
        <v>2</v>
      </c>
      <c r="B21" s="316"/>
      <c r="C21" s="317" t="str">
        <f>IF('Príloha č. 1'!$C$7="","",'Príloha č. 1'!$C$7)</f>
        <v/>
      </c>
      <c r="D21" s="317"/>
      <c r="E21" s="317"/>
    </row>
    <row r="22" spans="1:11" s="129" customFormat="1" ht="15" customHeight="1" x14ac:dyDescent="0.2">
      <c r="A22" s="316" t="s">
        <v>3</v>
      </c>
      <c r="B22" s="316"/>
      <c r="C22" s="317" t="str">
        <f>IF('Príloha č. 1'!C8:D8="","",'Príloha č. 1'!C8:D8)</f>
        <v/>
      </c>
      <c r="D22" s="317"/>
      <c r="E22" s="317"/>
    </row>
    <row r="23" spans="1:11" s="129" customFormat="1" ht="15" customHeight="1" x14ac:dyDescent="0.2">
      <c r="A23" s="316" t="s">
        <v>4</v>
      </c>
      <c r="B23" s="316"/>
      <c r="C23" s="317" t="str">
        <f>IF('Príloha č. 1'!C9:D9="","",'Príloha č. 1'!C9:D9)</f>
        <v/>
      </c>
      <c r="D23" s="317"/>
      <c r="E23" s="317"/>
    </row>
    <row r="24" spans="1:11" s="123" customFormat="1" ht="12" x14ac:dyDescent="0.2">
      <c r="D24" s="164"/>
      <c r="E24" s="164"/>
      <c r="F24" s="164"/>
      <c r="G24" s="164"/>
    </row>
    <row r="25" spans="1:11" s="123" customFormat="1" ht="12" x14ac:dyDescent="0.2">
      <c r="D25" s="164"/>
      <c r="E25" s="164"/>
      <c r="F25" s="164"/>
      <c r="G25" s="164"/>
    </row>
    <row r="26" spans="1:11" s="123" customFormat="1" ht="15" customHeight="1" x14ac:dyDescent="0.2">
      <c r="A26" s="123" t="s">
        <v>8</v>
      </c>
      <c r="B26" s="140" t="str">
        <f>IF('Príloha č. 1'!B23:B23="","",'Príloha č. 1'!B23:B23)</f>
        <v/>
      </c>
      <c r="C26" s="164"/>
      <c r="D26" s="164"/>
    </row>
    <row r="27" spans="1:11" s="123" customFormat="1" ht="15" customHeight="1" x14ac:dyDescent="0.2">
      <c r="A27" s="123" t="s">
        <v>9</v>
      </c>
      <c r="B27" s="141" t="str">
        <f>IF('Príloha č. 1'!B24:B24="","",'Príloha č. 1'!B24:B24)</f>
        <v/>
      </c>
      <c r="C27" s="164"/>
      <c r="D27" s="164"/>
    </row>
    <row r="28" spans="1:11" s="123" customFormat="1" ht="39.950000000000003" customHeight="1" x14ac:dyDescent="0.2">
      <c r="D28" s="142"/>
      <c r="E28" s="164"/>
      <c r="F28" s="164"/>
      <c r="G28" s="164"/>
    </row>
    <row r="29" spans="1:11" ht="45" customHeight="1" x14ac:dyDescent="0.2">
      <c r="D29" s="47"/>
      <c r="E29" s="163" t="s">
        <v>412</v>
      </c>
      <c r="F29" s="68"/>
      <c r="G29" s="68"/>
    </row>
    <row r="30" spans="1:11" s="65" customFormat="1" x14ac:dyDescent="0.2">
      <c r="A30" s="313" t="s">
        <v>10</v>
      </c>
      <c r="B30" s="313"/>
      <c r="C30" s="161"/>
      <c r="D30" s="68"/>
      <c r="E30" s="162"/>
      <c r="F30" s="162"/>
      <c r="G30" s="162"/>
    </row>
    <row r="31" spans="1:11" s="70" customFormat="1" ht="12" customHeight="1" x14ac:dyDescent="0.2">
      <c r="A31" s="66"/>
      <c r="B31" s="67" t="s">
        <v>11</v>
      </c>
      <c r="C31" s="67"/>
      <c r="D31" s="54"/>
      <c r="E31" s="162"/>
      <c r="F31" s="162"/>
      <c r="G31" s="162"/>
      <c r="H31" s="68"/>
    </row>
  </sheetData>
  <mergeCells count="19">
    <mergeCell ref="A30:B30"/>
    <mergeCell ref="A21:B21"/>
    <mergeCell ref="C21:E21"/>
    <mergeCell ref="A22:B22"/>
    <mergeCell ref="C22:E22"/>
    <mergeCell ref="A23:B23"/>
    <mergeCell ref="C23:E23"/>
    <mergeCell ref="A8:C8"/>
    <mergeCell ref="D8:E8"/>
    <mergeCell ref="B17:C17"/>
    <mergeCell ref="A19:D19"/>
    <mergeCell ref="A20:B20"/>
    <mergeCell ref="C20:E20"/>
    <mergeCell ref="A1:D1"/>
    <mergeCell ref="A2:D2"/>
    <mergeCell ref="A3:C3"/>
    <mergeCell ref="A5:E5"/>
    <mergeCell ref="A6:C7"/>
    <mergeCell ref="D6:E6"/>
  </mergeCells>
  <conditionalFormatting sqref="B26:B27">
    <cfRule type="containsBlanks" dxfId="89" priority="4">
      <formula>LEN(TRIM(B26))=0</formula>
    </cfRule>
  </conditionalFormatting>
  <conditionalFormatting sqref="I18">
    <cfRule type="cellIs" dxfId="88" priority="3" operator="greaterThan">
      <formula>2560820</formula>
    </cfRule>
  </conditionalFormatting>
  <conditionalFormatting sqref="C21:E23">
    <cfRule type="containsBlanks" dxfId="87" priority="2">
      <formula>LEN(TRIM(C21))=0</formula>
    </cfRule>
  </conditionalFormatting>
  <conditionalFormatting sqref="C20:E20">
    <cfRule type="containsBlanks" dxfId="86" priority="1">
      <formula>LEN(TRIM(C20))=0</formula>
    </cfRule>
  </conditionalFormatting>
  <pageMargins left="0.78740157480314965" right="0.39370078740157483" top="0.98425196850393704" bottom="0.39370078740157483" header="0.31496062992125984" footer="0.31496062992125984"/>
  <pageSetup paperSize="9" scale="77" orientation="portrait" r:id="rId1"/>
  <headerFooter>
    <oddHeader>&amp;L&amp;"Arial,Tučné"&amp;10Príloha č. 4 SP&amp;"Arial,Normálne"
Špecifikácia predmetu zákazky</oddHeader>
  </headerFooter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26"/>
  <sheetViews>
    <sheetView showGridLines="0" zoomScaleNormal="100" workbookViewId="0">
      <selection activeCell="E7" sqref="E7:I7"/>
    </sheetView>
  </sheetViews>
  <sheetFormatPr defaultRowHeight="12.75" x14ac:dyDescent="0.2"/>
  <cols>
    <col min="1" max="1" width="5.28515625" style="47" customWidth="1"/>
    <col min="2" max="2" width="36.42578125" style="47" customWidth="1"/>
    <col min="3" max="3" width="8.85546875" style="47" customWidth="1"/>
    <col min="4" max="4" width="12.7109375" style="47" customWidth="1"/>
    <col min="5" max="5" width="15.7109375" style="47" customWidth="1"/>
    <col min="6" max="6" width="10.7109375" style="47" customWidth="1"/>
    <col min="7" max="9" width="15.7109375" style="47" customWidth="1"/>
    <col min="10" max="16384" width="9.140625" style="47"/>
  </cols>
  <sheetData>
    <row r="1" spans="1:21" x14ac:dyDescent="0.2">
      <c r="A1" s="357" t="s">
        <v>12</v>
      </c>
      <c r="B1" s="357"/>
    </row>
    <row r="2" spans="1:21" ht="30" customHeight="1" x14ac:dyDescent="0.2">
      <c r="A2" s="358" t="str">
        <f>'Príloha č. 1'!A2:B2</f>
        <v>Antiinfektíva pre potreby VÚSCH, a. s.</v>
      </c>
      <c r="B2" s="358"/>
      <c r="C2" s="358"/>
      <c r="D2" s="358"/>
      <c r="E2" s="358"/>
      <c r="F2" s="358"/>
      <c r="G2" s="358"/>
      <c r="H2" s="358"/>
      <c r="I2" s="358"/>
    </row>
    <row r="3" spans="1:21" s="126" customFormat="1" ht="15" customHeight="1" x14ac:dyDescent="0.2">
      <c r="A3" s="328" t="str">
        <f>'Príloha č. 4 - časť 40'!A3:C3</f>
        <v>Časť č. 40 - Lieky ATC skupiny č. J01XD01</v>
      </c>
      <c r="B3" s="328"/>
      <c r="C3" s="328"/>
      <c r="D3" s="125"/>
      <c r="E3" s="125"/>
    </row>
    <row r="4" spans="1:21" ht="15" customHeight="1" x14ac:dyDescent="0.2">
      <c r="A4" s="359"/>
      <c r="B4" s="359"/>
    </row>
    <row r="5" spans="1:21" s="48" customFormat="1" ht="39.950000000000003" customHeight="1" x14ac:dyDescent="0.25">
      <c r="A5" s="360" t="s">
        <v>51</v>
      </c>
      <c r="B5" s="360"/>
      <c r="C5" s="360"/>
      <c r="D5" s="360"/>
      <c r="E5" s="360"/>
      <c r="F5" s="360"/>
      <c r="G5" s="360"/>
      <c r="H5" s="360"/>
      <c r="I5" s="360"/>
    </row>
    <row r="6" spans="1:21" s="24" customFormat="1" ht="15" customHeight="1" thickBot="1" x14ac:dyDescent="0.25">
      <c r="K6" s="49"/>
      <c r="L6" s="49"/>
      <c r="O6" s="49"/>
      <c r="P6" s="49"/>
      <c r="U6" s="49"/>
    </row>
    <row r="7" spans="1:21" s="50" customFormat="1" ht="30" customHeight="1" x14ac:dyDescent="0.25">
      <c r="A7" s="343" t="s">
        <v>44</v>
      </c>
      <c r="B7" s="345" t="s">
        <v>39</v>
      </c>
      <c r="C7" s="347" t="s">
        <v>45</v>
      </c>
      <c r="D7" s="349" t="s">
        <v>403</v>
      </c>
      <c r="E7" s="340" t="s">
        <v>423</v>
      </c>
      <c r="F7" s="341"/>
      <c r="G7" s="341"/>
      <c r="H7" s="351" t="s">
        <v>422</v>
      </c>
      <c r="I7" s="352"/>
    </row>
    <row r="8" spans="1:21" s="50" customFormat="1" ht="30" customHeight="1" x14ac:dyDescent="0.25">
      <c r="A8" s="344"/>
      <c r="B8" s="346"/>
      <c r="C8" s="348"/>
      <c r="D8" s="350"/>
      <c r="E8" s="51" t="s">
        <v>46</v>
      </c>
      <c r="F8" s="52" t="s">
        <v>405</v>
      </c>
      <c r="G8" s="79" t="s">
        <v>47</v>
      </c>
      <c r="H8" s="82" t="s">
        <v>46</v>
      </c>
      <c r="I8" s="71" t="s">
        <v>47</v>
      </c>
    </row>
    <row r="9" spans="1:21" s="54" customFormat="1" ht="12" customHeight="1" x14ac:dyDescent="0.25">
      <c r="A9" s="146" t="s">
        <v>27</v>
      </c>
      <c r="B9" s="147" t="s">
        <v>28</v>
      </c>
      <c r="C9" s="53" t="s">
        <v>29</v>
      </c>
      <c r="D9" s="148" t="s">
        <v>30</v>
      </c>
      <c r="E9" s="76" t="s">
        <v>31</v>
      </c>
      <c r="F9" s="77" t="s">
        <v>32</v>
      </c>
      <c r="G9" s="80" t="s">
        <v>33</v>
      </c>
      <c r="H9" s="83" t="s">
        <v>34</v>
      </c>
      <c r="I9" s="78" t="s">
        <v>35</v>
      </c>
    </row>
    <row r="10" spans="1:21" s="55" customFormat="1" ht="24.95" customHeight="1" thickBot="1" x14ac:dyDescent="0.3">
      <c r="A10" s="143" t="s">
        <v>27</v>
      </c>
      <c r="B10" s="245" t="s">
        <v>385</v>
      </c>
      <c r="C10" s="158" t="s">
        <v>132</v>
      </c>
      <c r="D10" s="263">
        <v>880</v>
      </c>
      <c r="E10" s="72"/>
      <c r="F10" s="85"/>
      <c r="G10" s="81">
        <f>E10*1.1</f>
        <v>0</v>
      </c>
      <c r="H10" s="84">
        <f>D10*E10</f>
        <v>0</v>
      </c>
      <c r="I10" s="73">
        <f>H10*1.1</f>
        <v>0</v>
      </c>
    </row>
    <row r="11" spans="1:21" s="75" customFormat="1" ht="24.95" customHeight="1" thickBot="1" x14ac:dyDescent="0.3">
      <c r="A11" s="339" t="s">
        <v>48</v>
      </c>
      <c r="B11" s="339"/>
      <c r="C11" s="339"/>
      <c r="D11" s="339"/>
      <c r="E11" s="339"/>
      <c r="F11" s="339"/>
      <c r="G11" s="339"/>
      <c r="H11" s="339"/>
      <c r="I11" s="74">
        <f>SUM(I10:I10)</f>
        <v>0</v>
      </c>
    </row>
    <row r="12" spans="1:21" s="63" customFormat="1" ht="24.95" customHeight="1" x14ac:dyDescent="0.2">
      <c r="A12" s="56"/>
      <c r="B12" s="57"/>
      <c r="C12" s="58"/>
      <c r="D12" s="59"/>
      <c r="E12" s="60"/>
      <c r="F12" s="61"/>
      <c r="G12" s="61"/>
      <c r="H12" s="60"/>
      <c r="I12" s="62"/>
    </row>
    <row r="13" spans="1:21" s="20" customFormat="1" ht="20.100000000000001" customHeight="1" x14ac:dyDescent="0.25">
      <c r="A13" s="315" t="s">
        <v>38</v>
      </c>
      <c r="B13" s="315"/>
      <c r="C13" s="315"/>
      <c r="D13" s="315"/>
      <c r="E13" s="315"/>
      <c r="F13" s="315"/>
    </row>
    <row r="14" spans="1:21" s="64" customFormat="1" ht="30" customHeight="1" x14ac:dyDescent="0.25">
      <c r="A14" s="353" t="s">
        <v>1</v>
      </c>
      <c r="B14" s="353"/>
      <c r="C14" s="355" t="str">
        <f>IF('Príloha č. 1'!$C$6="","",'Príloha č. 1'!$C$6)</f>
        <v/>
      </c>
      <c r="D14" s="355"/>
      <c r="E14" s="355"/>
      <c r="F14" s="355"/>
    </row>
    <row r="15" spans="1:21" s="64" customFormat="1" ht="15" customHeight="1" x14ac:dyDescent="0.25">
      <c r="A15" s="342" t="s">
        <v>2</v>
      </c>
      <c r="B15" s="342"/>
      <c r="C15" s="356" t="str">
        <f>IF('Príloha č. 1'!$C$7="","",'Príloha č. 1'!$C$7)</f>
        <v/>
      </c>
      <c r="D15" s="356"/>
      <c r="E15" s="356"/>
      <c r="F15" s="356"/>
    </row>
    <row r="16" spans="1:21" s="64" customFormat="1" ht="15" customHeight="1" x14ac:dyDescent="0.25">
      <c r="A16" s="342" t="s">
        <v>3</v>
      </c>
      <c r="B16" s="342"/>
      <c r="C16" s="338" t="str">
        <f>IF('Príloha č. 1'!C8:D8="","",'Príloha č. 1'!C8:D8)</f>
        <v/>
      </c>
      <c r="D16" s="338"/>
      <c r="E16" s="338"/>
      <c r="F16" s="338"/>
    </row>
    <row r="17" spans="1:9" s="64" customFormat="1" ht="15" customHeight="1" x14ac:dyDescent="0.25">
      <c r="A17" s="342" t="s">
        <v>4</v>
      </c>
      <c r="B17" s="342"/>
      <c r="C17" s="338" t="str">
        <f>IF('Príloha č. 1'!C9:D9="","",'Príloha č. 1'!C9:D9)</f>
        <v/>
      </c>
      <c r="D17" s="338"/>
      <c r="E17" s="338"/>
      <c r="F17" s="338"/>
    </row>
    <row r="20" spans="1:9" ht="15" customHeight="1" x14ac:dyDescent="0.2">
      <c r="A20" s="47" t="s">
        <v>8</v>
      </c>
      <c r="B20" s="159" t="str">
        <f>IF('Príloha č. 1'!B23:B23="","",'Príloha č. 1'!B23:B23)</f>
        <v/>
      </c>
    </row>
    <row r="21" spans="1:9" ht="15" customHeight="1" x14ac:dyDescent="0.2">
      <c r="A21" s="47" t="s">
        <v>9</v>
      </c>
      <c r="B21" s="35" t="str">
        <f>IF('Príloha č. 1'!B24:B24="","",'Príloha č. 1'!B24:B24)</f>
        <v/>
      </c>
    </row>
    <row r="22" spans="1:9" ht="39.950000000000003" customHeight="1" x14ac:dyDescent="0.2">
      <c r="I22" s="87"/>
    </row>
    <row r="23" spans="1:9" ht="45" customHeight="1" x14ac:dyDescent="0.2">
      <c r="H23" s="354" t="s">
        <v>410</v>
      </c>
      <c r="I23" s="354"/>
    </row>
    <row r="25" spans="1:9" s="65" customFormat="1" ht="11.25" x14ac:dyDescent="0.2">
      <c r="A25" s="313" t="s">
        <v>10</v>
      </c>
      <c r="B25" s="313"/>
    </row>
    <row r="26" spans="1:9" s="70" customFormat="1" ht="12" customHeight="1" x14ac:dyDescent="0.2">
      <c r="A26" s="66"/>
      <c r="B26" s="67" t="s">
        <v>11</v>
      </c>
      <c r="C26" s="68"/>
      <c r="D26" s="69"/>
    </row>
  </sheetData>
  <mergeCells count="23">
    <mergeCell ref="H23:I23"/>
    <mergeCell ref="A25:B25"/>
    <mergeCell ref="H7:I7"/>
    <mergeCell ref="A11:H11"/>
    <mergeCell ref="A13:F13"/>
    <mergeCell ref="A14:B14"/>
    <mergeCell ref="C14:F14"/>
    <mergeCell ref="A15:B15"/>
    <mergeCell ref="C15:F15"/>
    <mergeCell ref="A7:A8"/>
    <mergeCell ref="B7:B8"/>
    <mergeCell ref="C7:C8"/>
    <mergeCell ref="D7:D8"/>
    <mergeCell ref="E7:G7"/>
    <mergeCell ref="A16:B16"/>
    <mergeCell ref="C16:F16"/>
    <mergeCell ref="A17:B17"/>
    <mergeCell ref="A1:B1"/>
    <mergeCell ref="A2:I2"/>
    <mergeCell ref="A3:C3"/>
    <mergeCell ref="A4:B4"/>
    <mergeCell ref="A5:I5"/>
    <mergeCell ref="C17:F17"/>
  </mergeCells>
  <conditionalFormatting sqref="H12">
    <cfRule type="cellIs" dxfId="85" priority="4" operator="greaterThan">
      <formula>2560820</formula>
    </cfRule>
  </conditionalFormatting>
  <conditionalFormatting sqref="B20:B21">
    <cfRule type="containsBlanks" dxfId="84" priority="3">
      <formula>LEN(TRIM(B20))=0</formula>
    </cfRule>
  </conditionalFormatting>
  <conditionalFormatting sqref="E12">
    <cfRule type="cellIs" dxfId="83" priority="2" operator="greaterThan">
      <formula>2560820</formula>
    </cfRule>
  </conditionalFormatting>
  <conditionalFormatting sqref="C14:F17">
    <cfRule type="containsBlanks" dxfId="82" priority="1">
      <formula>LEN(TRIM(C14))=0</formula>
    </cfRule>
  </conditionalFormatting>
  <pageMargins left="0.98425196850393704" right="0.39370078740157483" top="0.98425196850393704" bottom="0.39370078740157483" header="0.31496062992125984" footer="0.31496062992125984"/>
  <pageSetup paperSize="9" scale="93" orientation="landscape" r:id="rId1"/>
  <headerFooter>
    <oddHeader>&amp;L&amp;"Arial,Tučné"&amp;10Príloha č. 5 SP &amp;"Arial,Normálne"
Kalkulácia ceny a návrh na plnenie kritéria na vyhodnotenie ponúk</oddHeader>
  </headerFooter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V29"/>
  <sheetViews>
    <sheetView showGridLines="0" zoomScale="90" zoomScaleNormal="90" workbookViewId="0">
      <selection activeCell="N7" sqref="N7:U7"/>
    </sheetView>
  </sheetViews>
  <sheetFormatPr defaultRowHeight="12.75" x14ac:dyDescent="0.2"/>
  <cols>
    <col min="1" max="1" width="5.5703125" style="47" customWidth="1"/>
    <col min="2" max="2" width="13.7109375" style="47" customWidth="1"/>
    <col min="3" max="3" width="10.7109375" style="47" customWidth="1"/>
    <col min="4" max="4" width="10.7109375" style="190" customWidth="1"/>
    <col min="5" max="6" width="25.7109375" style="190" customWidth="1"/>
    <col min="7" max="8" width="15.7109375" style="190" customWidth="1"/>
    <col min="9" max="9" width="12.7109375" style="47" customWidth="1"/>
    <col min="10" max="10" width="11.140625" style="47" customWidth="1"/>
    <col min="11" max="13" width="8.7109375" style="47" customWidth="1"/>
    <col min="14" max="14" width="12.7109375" style="47" customWidth="1"/>
    <col min="15" max="15" width="7" style="47" customWidth="1"/>
    <col min="16" max="18" width="12.7109375" style="47" customWidth="1"/>
    <col min="19" max="19" width="7" style="47" customWidth="1"/>
    <col min="20" max="21" width="12.7109375" style="47" customWidth="1"/>
    <col min="22" max="16384" width="9.140625" style="47"/>
  </cols>
  <sheetData>
    <row r="1" spans="1:22" ht="15" customHeight="1" x14ac:dyDescent="0.2">
      <c r="A1" s="326" t="s">
        <v>12</v>
      </c>
      <c r="B1" s="326"/>
      <c r="C1" s="326"/>
      <c r="D1" s="191"/>
      <c r="E1" s="191"/>
      <c r="F1" s="191"/>
      <c r="G1" s="191"/>
      <c r="H1" s="191"/>
      <c r="I1" s="123"/>
      <c r="J1" s="123"/>
      <c r="K1" s="123"/>
      <c r="L1" s="123"/>
    </row>
    <row r="2" spans="1:22" ht="15" customHeight="1" x14ac:dyDescent="0.2">
      <c r="A2" s="327" t="str">
        <f>'Príloha č. 1'!A2:B2</f>
        <v>Antiinfektíva pre potreby VÚSCH, a. s.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</row>
    <row r="3" spans="1:22" ht="15" customHeight="1" x14ac:dyDescent="0.2">
      <c r="A3" s="363"/>
      <c r="B3" s="363"/>
      <c r="C3" s="191"/>
      <c r="D3" s="191"/>
      <c r="E3" s="191"/>
      <c r="F3" s="191"/>
      <c r="G3" s="191"/>
      <c r="H3" s="191"/>
      <c r="I3" s="123"/>
      <c r="J3" s="123"/>
      <c r="K3" s="123"/>
      <c r="L3" s="123"/>
    </row>
    <row r="4" spans="1:22" s="126" customFormat="1" ht="15" customHeight="1" x14ac:dyDescent="0.2">
      <c r="A4" s="328" t="str">
        <f>'Príloha č. 4 - časť 40'!A3:C3</f>
        <v>Časť č. 40 - Lieky ATC skupiny č. J01XD01</v>
      </c>
      <c r="B4" s="328"/>
      <c r="C4" s="328"/>
      <c r="D4" s="328"/>
      <c r="E4" s="125"/>
    </row>
    <row r="5" spans="1:22" s="48" customFormat="1" ht="30" customHeight="1" x14ac:dyDescent="0.25">
      <c r="A5" s="364" t="s">
        <v>52</v>
      </c>
      <c r="B5" s="364"/>
      <c r="C5" s="364"/>
      <c r="D5" s="364"/>
      <c r="E5" s="364"/>
      <c r="F5" s="364"/>
      <c r="G5" s="364"/>
      <c r="H5" s="364"/>
      <c r="I5" s="364"/>
      <c r="J5" s="364"/>
      <c r="K5" s="364"/>
      <c r="L5" s="364"/>
      <c r="M5" s="364"/>
      <c r="N5" s="364"/>
      <c r="O5" s="364"/>
      <c r="P5" s="364"/>
      <c r="Q5" s="364"/>
      <c r="R5" s="364"/>
      <c r="S5" s="364"/>
      <c r="T5" s="364"/>
      <c r="U5" s="364"/>
    </row>
    <row r="6" spans="1:22" s="64" customFormat="1" ht="30" customHeight="1" x14ac:dyDescent="0.25">
      <c r="A6" s="390" t="s">
        <v>384</v>
      </c>
      <c r="B6" s="390"/>
      <c r="C6" s="390"/>
      <c r="D6" s="390"/>
      <c r="E6" s="390"/>
      <c r="F6" s="390"/>
      <c r="G6" s="390"/>
      <c r="H6" s="390"/>
      <c r="I6" s="390"/>
      <c r="J6" s="390"/>
      <c r="K6" s="390"/>
      <c r="L6" s="390"/>
    </row>
    <row r="7" spans="1:22" s="63" customFormat="1" ht="24.95" customHeight="1" x14ac:dyDescent="0.2">
      <c r="A7" s="373" t="s">
        <v>44</v>
      </c>
      <c r="B7" s="375" t="s">
        <v>362</v>
      </c>
      <c r="C7" s="375" t="s">
        <v>363</v>
      </c>
      <c r="D7" s="375" t="s">
        <v>364</v>
      </c>
      <c r="E7" s="361" t="s">
        <v>365</v>
      </c>
      <c r="F7" s="361" t="s">
        <v>53</v>
      </c>
      <c r="G7" s="371" t="s">
        <v>366</v>
      </c>
      <c r="H7" s="371" t="s">
        <v>367</v>
      </c>
      <c r="I7" s="371" t="s">
        <v>368</v>
      </c>
      <c r="J7" s="371" t="s">
        <v>369</v>
      </c>
      <c r="K7" s="371" t="s">
        <v>370</v>
      </c>
      <c r="L7" s="387" t="s">
        <v>371</v>
      </c>
      <c r="M7" s="366" t="s">
        <v>372</v>
      </c>
      <c r="N7" s="379" t="s">
        <v>421</v>
      </c>
      <c r="O7" s="380"/>
      <c r="P7" s="380"/>
      <c r="Q7" s="381"/>
      <c r="R7" s="379" t="s">
        <v>425</v>
      </c>
      <c r="S7" s="380"/>
      <c r="T7" s="380"/>
      <c r="U7" s="381"/>
    </row>
    <row r="8" spans="1:22" s="63" customFormat="1" ht="24.95" customHeight="1" x14ac:dyDescent="0.2">
      <c r="A8" s="374"/>
      <c r="B8" s="376"/>
      <c r="C8" s="376"/>
      <c r="D8" s="376"/>
      <c r="E8" s="362"/>
      <c r="F8" s="362"/>
      <c r="G8" s="372"/>
      <c r="H8" s="372"/>
      <c r="I8" s="372"/>
      <c r="J8" s="372"/>
      <c r="K8" s="372"/>
      <c r="L8" s="388"/>
      <c r="M8" s="367"/>
      <c r="N8" s="192" t="s">
        <v>46</v>
      </c>
      <c r="O8" s="193" t="s">
        <v>373</v>
      </c>
      <c r="P8" s="194" t="s">
        <v>374</v>
      </c>
      <c r="Q8" s="195" t="s">
        <v>47</v>
      </c>
      <c r="R8" s="192" t="s">
        <v>46</v>
      </c>
      <c r="S8" s="193" t="s">
        <v>373</v>
      </c>
      <c r="T8" s="194" t="s">
        <v>374</v>
      </c>
      <c r="U8" s="195" t="s">
        <v>47</v>
      </c>
    </row>
    <row r="9" spans="1:22" s="20" customFormat="1" ht="12" customHeight="1" x14ac:dyDescent="0.25">
      <c r="A9" s="196" t="s">
        <v>27</v>
      </c>
      <c r="B9" s="197" t="s">
        <v>28</v>
      </c>
      <c r="C9" s="198" t="s">
        <v>29</v>
      </c>
      <c r="D9" s="197" t="s">
        <v>30</v>
      </c>
      <c r="E9" s="199" t="s">
        <v>31</v>
      </c>
      <c r="F9" s="199" t="s">
        <v>32</v>
      </c>
      <c r="G9" s="200" t="s">
        <v>33</v>
      </c>
      <c r="H9" s="199" t="s">
        <v>34</v>
      </c>
      <c r="I9" s="149" t="s">
        <v>35</v>
      </c>
      <c r="J9" s="201" t="s">
        <v>36</v>
      </c>
      <c r="K9" s="202" t="s">
        <v>54</v>
      </c>
      <c r="L9" s="203" t="s">
        <v>55</v>
      </c>
      <c r="M9" s="204" t="s">
        <v>375</v>
      </c>
      <c r="N9" s="205" t="s">
        <v>376</v>
      </c>
      <c r="O9" s="206" t="s">
        <v>377</v>
      </c>
      <c r="P9" s="207" t="s">
        <v>378</v>
      </c>
      <c r="Q9" s="208" t="s">
        <v>379</v>
      </c>
      <c r="R9" s="209" t="s">
        <v>380</v>
      </c>
      <c r="S9" s="206" t="s">
        <v>381</v>
      </c>
      <c r="T9" s="207" t="s">
        <v>382</v>
      </c>
      <c r="U9" s="197" t="s">
        <v>383</v>
      </c>
      <c r="V9" s="210"/>
    </row>
    <row r="10" spans="1:22" s="64" customFormat="1" ht="24.95" customHeight="1" x14ac:dyDescent="0.25">
      <c r="A10" s="211" t="s">
        <v>27</v>
      </c>
      <c r="B10" s="212"/>
      <c r="C10" s="212"/>
      <c r="D10" s="212"/>
      <c r="E10" s="213"/>
      <c r="F10" s="213"/>
      <c r="G10" s="214"/>
      <c r="H10" s="214"/>
      <c r="I10" s="214"/>
      <c r="J10" s="214"/>
      <c r="K10" s="214"/>
      <c r="L10" s="215"/>
      <c r="M10" s="216"/>
      <c r="N10" s="217"/>
      <c r="O10" s="218"/>
      <c r="P10" s="219"/>
      <c r="Q10" s="220"/>
      <c r="R10" s="217"/>
      <c r="S10" s="218"/>
      <c r="T10" s="219"/>
      <c r="U10" s="220"/>
    </row>
    <row r="11" spans="1:22" s="64" customFormat="1" ht="24.95" customHeight="1" x14ac:dyDescent="0.25">
      <c r="A11" s="221" t="s">
        <v>28</v>
      </c>
      <c r="B11" s="222"/>
      <c r="C11" s="222"/>
      <c r="D11" s="222"/>
      <c r="E11" s="223"/>
      <c r="F11" s="223"/>
      <c r="G11" s="224"/>
      <c r="H11" s="224"/>
      <c r="I11" s="224"/>
      <c r="J11" s="224"/>
      <c r="K11" s="224"/>
      <c r="L11" s="225"/>
      <c r="M11" s="226"/>
      <c r="N11" s="227"/>
      <c r="O11" s="228"/>
      <c r="P11" s="229"/>
      <c r="Q11" s="230"/>
      <c r="R11" s="227"/>
      <c r="S11" s="228"/>
      <c r="T11" s="229"/>
      <c r="U11" s="230"/>
    </row>
    <row r="12" spans="1:22" s="64" customFormat="1" ht="24.95" customHeight="1" x14ac:dyDescent="0.25">
      <c r="A12" s="221" t="s">
        <v>29</v>
      </c>
      <c r="B12" s="222"/>
      <c r="C12" s="222"/>
      <c r="D12" s="222"/>
      <c r="E12" s="223"/>
      <c r="F12" s="223"/>
      <c r="G12" s="224"/>
      <c r="H12" s="224"/>
      <c r="I12" s="224"/>
      <c r="J12" s="224"/>
      <c r="K12" s="224"/>
      <c r="L12" s="225"/>
      <c r="M12" s="226"/>
      <c r="N12" s="227"/>
      <c r="O12" s="228"/>
      <c r="P12" s="229"/>
      <c r="Q12" s="230"/>
      <c r="R12" s="227"/>
      <c r="S12" s="228"/>
      <c r="T12" s="229"/>
      <c r="U12" s="230"/>
    </row>
    <row r="13" spans="1:22" s="64" customFormat="1" ht="24.95" customHeight="1" x14ac:dyDescent="0.25">
      <c r="A13" s="221" t="s">
        <v>30</v>
      </c>
      <c r="B13" s="222"/>
      <c r="C13" s="222"/>
      <c r="D13" s="222"/>
      <c r="E13" s="223"/>
      <c r="F13" s="223"/>
      <c r="G13" s="224"/>
      <c r="H13" s="224"/>
      <c r="I13" s="224"/>
      <c r="J13" s="224"/>
      <c r="K13" s="224"/>
      <c r="L13" s="225"/>
      <c r="M13" s="226"/>
      <c r="N13" s="227"/>
      <c r="O13" s="228"/>
      <c r="P13" s="229"/>
      <c r="Q13" s="230"/>
      <c r="R13" s="227"/>
      <c r="S13" s="228"/>
      <c r="T13" s="229"/>
      <c r="U13" s="230"/>
    </row>
    <row r="14" spans="1:22" s="64" customFormat="1" ht="24.95" customHeight="1" x14ac:dyDescent="0.25">
      <c r="A14" s="231" t="s">
        <v>31</v>
      </c>
      <c r="B14" s="232"/>
      <c r="C14" s="232"/>
      <c r="D14" s="232"/>
      <c r="E14" s="233"/>
      <c r="F14" s="233"/>
      <c r="G14" s="234"/>
      <c r="H14" s="234"/>
      <c r="I14" s="234"/>
      <c r="J14" s="234"/>
      <c r="K14" s="234"/>
      <c r="L14" s="235"/>
      <c r="M14" s="236"/>
      <c r="N14" s="237"/>
      <c r="O14" s="238"/>
      <c r="P14" s="239"/>
      <c r="Q14" s="240"/>
      <c r="R14" s="237"/>
      <c r="S14" s="238"/>
      <c r="T14" s="239"/>
      <c r="U14" s="240"/>
    </row>
    <row r="15" spans="1:22" ht="24.95" customHeight="1" x14ac:dyDescent="0.2">
      <c r="A15" s="133"/>
      <c r="B15" s="134"/>
      <c r="C15" s="134"/>
      <c r="D15" s="134"/>
      <c r="E15" s="134"/>
      <c r="F15" s="134"/>
      <c r="G15" s="134"/>
      <c r="H15" s="134"/>
      <c r="I15" s="135"/>
      <c r="J15" s="136"/>
      <c r="K15" s="137"/>
      <c r="L15" s="137"/>
      <c r="M15" s="63"/>
      <c r="N15" s="63"/>
      <c r="O15" s="63"/>
      <c r="P15" s="63"/>
      <c r="Q15" s="63"/>
      <c r="R15" s="63"/>
      <c r="S15" s="63"/>
      <c r="T15" s="63"/>
      <c r="U15" s="63"/>
    </row>
    <row r="16" spans="1:22" s="20" customFormat="1" ht="20.100000000000001" customHeight="1" x14ac:dyDescent="0.25">
      <c r="A16" s="315" t="s">
        <v>38</v>
      </c>
      <c r="B16" s="315"/>
      <c r="C16" s="315"/>
      <c r="D16" s="315"/>
      <c r="E16" s="315"/>
      <c r="F16" s="315"/>
      <c r="G16" s="315"/>
      <c r="H16" s="315"/>
      <c r="I16" s="315"/>
      <c r="J16" s="315"/>
      <c r="K16" s="315"/>
    </row>
    <row r="17" spans="1:21" s="64" customFormat="1" ht="30" customHeight="1" x14ac:dyDescent="0.25">
      <c r="A17" s="314" t="s">
        <v>1</v>
      </c>
      <c r="B17" s="314"/>
      <c r="C17" s="355" t="str">
        <f>IF('Príloha č. 1'!$C$6="","",'Príloha č. 1'!$C$6)</f>
        <v/>
      </c>
      <c r="D17" s="355"/>
      <c r="E17" s="355"/>
      <c r="F17" s="151"/>
      <c r="G17" s="129"/>
      <c r="H17" s="129"/>
      <c r="I17" s="129"/>
      <c r="J17" s="139"/>
      <c r="K17" s="129"/>
      <c r="L17" s="129"/>
    </row>
    <row r="18" spans="1:21" s="64" customFormat="1" ht="15" customHeight="1" x14ac:dyDescent="0.25">
      <c r="A18" s="316" t="s">
        <v>2</v>
      </c>
      <c r="B18" s="316"/>
      <c r="C18" s="356" t="str">
        <f>IF('Príloha č. 1'!$C$7="","",'Príloha č. 1'!$C$7)</f>
        <v/>
      </c>
      <c r="D18" s="356"/>
      <c r="E18" s="356"/>
      <c r="F18" s="150"/>
      <c r="G18" s="129"/>
      <c r="H18" s="129"/>
      <c r="I18" s="129"/>
      <c r="J18" s="129"/>
      <c r="K18" s="129"/>
      <c r="L18" s="129"/>
    </row>
    <row r="19" spans="1:21" s="64" customFormat="1" ht="15" customHeight="1" x14ac:dyDescent="0.25">
      <c r="A19" s="316" t="s">
        <v>3</v>
      </c>
      <c r="B19" s="316"/>
      <c r="C19" s="338" t="str">
        <f>IF('Príloha č. 1'!C8:D8="","",'Príloha č. 1'!C8:D8)</f>
        <v/>
      </c>
      <c r="D19" s="338"/>
      <c r="E19" s="338"/>
      <c r="F19" s="150"/>
      <c r="G19" s="129"/>
      <c r="H19" s="129"/>
      <c r="I19" s="129"/>
      <c r="J19" s="129"/>
      <c r="K19" s="129"/>
      <c r="L19" s="129"/>
    </row>
    <row r="20" spans="1:21" s="64" customFormat="1" ht="15" customHeight="1" x14ac:dyDescent="0.25">
      <c r="A20" s="316" t="s">
        <v>4</v>
      </c>
      <c r="B20" s="316"/>
      <c r="C20" s="338" t="str">
        <f>IF('Príloha č. 1'!C9:D9="","",'Príloha č. 1'!C9:D9)</f>
        <v/>
      </c>
      <c r="D20" s="338"/>
      <c r="E20" s="338"/>
      <c r="F20" s="150"/>
      <c r="G20" s="129"/>
      <c r="H20" s="129"/>
      <c r="I20" s="129"/>
      <c r="J20" s="129"/>
      <c r="K20" s="129"/>
      <c r="L20" s="129"/>
    </row>
    <row r="21" spans="1:21" x14ac:dyDescent="0.2">
      <c r="A21" s="123"/>
      <c r="B21" s="123"/>
      <c r="C21" s="123"/>
      <c r="D21" s="191"/>
      <c r="E21" s="191"/>
      <c r="F21" s="191"/>
      <c r="G21" s="191"/>
      <c r="H21" s="191"/>
      <c r="I21" s="123"/>
      <c r="J21" s="123"/>
      <c r="K21" s="123"/>
      <c r="L21" s="123"/>
    </row>
    <row r="22" spans="1:21" x14ac:dyDescent="0.2">
      <c r="A22" s="123"/>
      <c r="B22" s="123"/>
      <c r="C22" s="123"/>
      <c r="D22" s="191"/>
      <c r="E22" s="191"/>
      <c r="F22" s="191"/>
      <c r="G22" s="191"/>
      <c r="H22" s="191"/>
      <c r="I22" s="123"/>
      <c r="J22" s="123"/>
      <c r="K22" s="123"/>
      <c r="L22" s="123"/>
    </row>
    <row r="23" spans="1:21" ht="15" customHeight="1" x14ac:dyDescent="0.2">
      <c r="A23" s="123" t="s">
        <v>8</v>
      </c>
      <c r="B23" s="140" t="str">
        <f>IF('Príloha č. 1'!B23:B23="","",'Príloha č. 1'!B23:B23)</f>
        <v/>
      </c>
      <c r="C23" s="191"/>
      <c r="D23" s="191"/>
      <c r="E23" s="191"/>
      <c r="F23" s="123"/>
      <c r="G23" s="123"/>
      <c r="H23" s="123"/>
      <c r="I23" s="123"/>
      <c r="J23" s="123"/>
      <c r="K23" s="123"/>
      <c r="L23" s="123"/>
    </row>
    <row r="24" spans="1:21" ht="15" customHeight="1" x14ac:dyDescent="0.2">
      <c r="A24" s="123" t="s">
        <v>9</v>
      </c>
      <c r="B24" s="141" t="str">
        <f>IF('Príloha č. 1'!B24:B24="","",'Príloha č. 1'!B24:B24)</f>
        <v/>
      </c>
      <c r="C24" s="191"/>
      <c r="D24" s="191"/>
      <c r="E24" s="191"/>
      <c r="F24" s="123"/>
      <c r="G24" s="123"/>
      <c r="H24" s="123"/>
      <c r="I24" s="123"/>
      <c r="J24" s="123"/>
      <c r="K24" s="123"/>
      <c r="L24" s="123"/>
    </row>
    <row r="25" spans="1:21" ht="20.100000000000001" customHeight="1" x14ac:dyDescent="0.2">
      <c r="A25" s="133"/>
      <c r="B25" s="134"/>
      <c r="C25" s="134"/>
      <c r="D25" s="134"/>
      <c r="E25" s="134"/>
      <c r="F25" s="134"/>
      <c r="G25" s="134"/>
      <c r="H25" s="134"/>
      <c r="I25" s="135"/>
      <c r="J25" s="136"/>
      <c r="K25" s="137"/>
      <c r="L25" s="137"/>
      <c r="M25" s="63"/>
      <c r="N25" s="63"/>
      <c r="O25" s="63"/>
      <c r="P25" s="63"/>
      <c r="Q25" s="63"/>
      <c r="R25" s="63"/>
      <c r="S25" s="63"/>
      <c r="T25" s="63"/>
      <c r="U25" s="63"/>
    </row>
    <row r="26" spans="1:21" ht="20.100000000000001" customHeight="1" x14ac:dyDescent="0.2">
      <c r="A26" s="133"/>
      <c r="B26" s="134"/>
      <c r="C26" s="134"/>
      <c r="D26" s="134"/>
      <c r="E26" s="134"/>
      <c r="F26" s="134"/>
      <c r="G26" s="134"/>
      <c r="H26" s="134"/>
      <c r="I26" s="135"/>
      <c r="J26" s="136"/>
      <c r="K26" s="137"/>
      <c r="L26" s="137"/>
      <c r="M26" s="63"/>
      <c r="N26" s="63"/>
      <c r="O26" s="63"/>
      <c r="P26" s="63"/>
      <c r="Q26" s="63"/>
      <c r="R26" s="63"/>
      <c r="S26" s="63"/>
      <c r="T26" s="63"/>
      <c r="U26" s="63"/>
    </row>
    <row r="27" spans="1:21" ht="37.5" customHeight="1" x14ac:dyDescent="0.2">
      <c r="E27" s="68"/>
      <c r="F27" s="68"/>
      <c r="G27" s="68"/>
      <c r="H27" s="354" t="s">
        <v>410</v>
      </c>
      <c r="I27" s="354"/>
      <c r="J27" s="354"/>
    </row>
    <row r="28" spans="1:21" x14ac:dyDescent="0.2">
      <c r="A28" s="313" t="s">
        <v>10</v>
      </c>
      <c r="B28" s="313"/>
      <c r="C28" s="189"/>
      <c r="D28" s="68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</row>
    <row r="29" spans="1:21" ht="12" customHeight="1" x14ac:dyDescent="0.2">
      <c r="A29" s="66"/>
      <c r="B29" s="377" t="s">
        <v>11</v>
      </c>
      <c r="C29" s="378"/>
      <c r="D29" s="241"/>
      <c r="I29" s="68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</row>
  </sheetData>
  <mergeCells count="33">
    <mergeCell ref="A6:L6"/>
    <mergeCell ref="M7:M8"/>
    <mergeCell ref="N7:Q7"/>
    <mergeCell ref="R7:U7"/>
    <mergeCell ref="L7:L8"/>
    <mergeCell ref="A1:C1"/>
    <mergeCell ref="A2:L2"/>
    <mergeCell ref="A3:B3"/>
    <mergeCell ref="A4:D4"/>
    <mergeCell ref="A5:U5"/>
    <mergeCell ref="A16:K16"/>
    <mergeCell ref="A17:B17"/>
    <mergeCell ref="C17:E17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F7:F8"/>
    <mergeCell ref="H27:J27"/>
    <mergeCell ref="A28:B28"/>
    <mergeCell ref="B29:C29"/>
    <mergeCell ref="A18:B18"/>
    <mergeCell ref="C18:E18"/>
    <mergeCell ref="A19:B19"/>
    <mergeCell ref="C19:E19"/>
    <mergeCell ref="A20:B20"/>
    <mergeCell ref="C20:E20"/>
  </mergeCells>
  <conditionalFormatting sqref="J25:J26 J10:J15">
    <cfRule type="cellIs" dxfId="81" priority="3" operator="greaterThan">
      <formula>2560820</formula>
    </cfRule>
  </conditionalFormatting>
  <conditionalFormatting sqref="C17:E20">
    <cfRule type="containsBlanks" dxfId="80" priority="1">
      <formula>LEN(TRIM(C17))=0</formula>
    </cfRule>
  </conditionalFormatting>
  <conditionalFormatting sqref="B23:B24">
    <cfRule type="containsBlanks" dxfId="79" priority="2">
      <formula>LEN(TRIM(#REF!))=0</formula>
    </cfRule>
  </conditionalFormatting>
  <pageMargins left="0.59055118110236227" right="0.39370078740157483" top="0.98425196850393704" bottom="0.39370078740157483" header="0.31496062992125984" footer="0.31496062992125984"/>
  <pageSetup paperSize="9" scale="51" orientation="landscape" r:id="rId1"/>
  <headerFooter>
    <oddHeader>&amp;L&amp;"Arial,Tučné"&amp;10Príloha č. 6 SP&amp;"Arial,Normálne"
Sortiment ponúkaného tovaru</oddHeader>
  </headerFooter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K31"/>
  <sheetViews>
    <sheetView showGridLines="0" zoomScaleNormal="100" workbookViewId="0">
      <selection activeCell="G29" sqref="G29"/>
    </sheetView>
  </sheetViews>
  <sheetFormatPr defaultRowHeight="12.75" x14ac:dyDescent="0.2"/>
  <cols>
    <col min="1" max="1" width="5.28515625" style="47" customWidth="1"/>
    <col min="2" max="2" width="41.85546875" style="47" customWidth="1"/>
    <col min="3" max="3" width="17.85546875" style="47" customWidth="1"/>
    <col min="4" max="4" width="10.7109375" style="162" customWidth="1"/>
    <col min="5" max="5" width="40.7109375" style="162" customWidth="1"/>
    <col min="6" max="6" width="12.7109375" style="162" customWidth="1"/>
    <col min="7" max="7" width="15.7109375" style="162" customWidth="1"/>
    <col min="8" max="8" width="7.85546875" style="47" customWidth="1"/>
    <col min="9" max="9" width="15.7109375" style="47" customWidth="1"/>
    <col min="10" max="10" width="10.7109375" style="47" customWidth="1"/>
    <col min="11" max="11" width="15.7109375" style="47" customWidth="1"/>
    <col min="12" max="16384" width="9.140625" style="47"/>
  </cols>
  <sheetData>
    <row r="1" spans="1:11" s="123" customFormat="1" ht="15" customHeight="1" x14ac:dyDescent="0.2">
      <c r="A1" s="326" t="s">
        <v>12</v>
      </c>
      <c r="B1" s="326"/>
      <c r="C1" s="326"/>
      <c r="D1" s="326"/>
      <c r="E1" s="164"/>
      <c r="F1" s="164"/>
      <c r="G1" s="164"/>
    </row>
    <row r="2" spans="1:11" s="123" customFormat="1" ht="30" customHeight="1" x14ac:dyDescent="0.2">
      <c r="A2" s="327" t="str">
        <f>'Príloha č. 1'!A2:B2</f>
        <v>Antiinfektíva pre potreby VÚSCH, a. s.</v>
      </c>
      <c r="B2" s="327"/>
      <c r="C2" s="327"/>
      <c r="D2" s="327"/>
      <c r="E2" s="124"/>
      <c r="F2" s="124"/>
      <c r="G2" s="124"/>
      <c r="H2" s="124"/>
      <c r="I2" s="124"/>
      <c r="J2" s="124"/>
      <c r="K2" s="124"/>
    </row>
    <row r="3" spans="1:11" s="126" customFormat="1" ht="15" customHeight="1" x14ac:dyDescent="0.2">
      <c r="A3" s="328" t="s">
        <v>332</v>
      </c>
      <c r="B3" s="328"/>
      <c r="C3" s="328"/>
      <c r="D3" s="125"/>
      <c r="E3" s="125"/>
    </row>
    <row r="4" spans="1:11" s="123" customFormat="1" ht="15" customHeight="1" x14ac:dyDescent="0.2">
      <c r="A4" s="160"/>
      <c r="B4" s="160"/>
      <c r="C4" s="160"/>
      <c r="D4" s="160"/>
      <c r="E4" s="124"/>
      <c r="F4" s="124"/>
      <c r="G4" s="124"/>
      <c r="H4" s="124"/>
      <c r="I4" s="124"/>
      <c r="J4" s="124"/>
      <c r="K4" s="124"/>
    </row>
    <row r="5" spans="1:11" s="129" customFormat="1" ht="30" customHeight="1" thickBot="1" x14ac:dyDescent="0.3">
      <c r="A5" s="329" t="s">
        <v>58</v>
      </c>
      <c r="B5" s="329"/>
      <c r="C5" s="329"/>
      <c r="D5" s="329"/>
      <c r="E5" s="329"/>
      <c r="F5" s="128"/>
      <c r="G5" s="128"/>
      <c r="H5" s="128"/>
      <c r="I5" s="128"/>
      <c r="J5" s="128"/>
      <c r="K5" s="128"/>
    </row>
    <row r="6" spans="1:11" s="2" customFormat="1" ht="63" customHeight="1" x14ac:dyDescent="0.25">
      <c r="A6" s="330" t="s">
        <v>415</v>
      </c>
      <c r="B6" s="331"/>
      <c r="C6" s="332"/>
      <c r="D6" s="336" t="s">
        <v>87</v>
      </c>
      <c r="E6" s="337"/>
    </row>
    <row r="7" spans="1:11" s="2" customFormat="1" ht="26.1" customHeight="1" thickBot="1" x14ac:dyDescent="0.3">
      <c r="A7" s="333"/>
      <c r="B7" s="334"/>
      <c r="C7" s="335"/>
      <c r="D7" s="130" t="s">
        <v>56</v>
      </c>
      <c r="E7" s="131" t="s">
        <v>57</v>
      </c>
    </row>
    <row r="8" spans="1:11" s="132" customFormat="1" ht="24.95" customHeight="1" x14ac:dyDescent="0.25">
      <c r="A8" s="319" t="s">
        <v>283</v>
      </c>
      <c r="B8" s="320"/>
      <c r="C8" s="321"/>
      <c r="D8" s="322" t="s">
        <v>283</v>
      </c>
      <c r="E8" s="323"/>
    </row>
    <row r="9" spans="1:11" s="3" customFormat="1" ht="17.100000000000001" customHeight="1" x14ac:dyDescent="0.25">
      <c r="A9" s="109" t="s">
        <v>27</v>
      </c>
      <c r="B9" s="110" t="s">
        <v>69</v>
      </c>
      <c r="C9" s="111" t="s">
        <v>284</v>
      </c>
      <c r="D9" s="112"/>
      <c r="E9" s="113"/>
    </row>
    <row r="10" spans="1:11" s="3" customFormat="1" ht="12" x14ac:dyDescent="0.25">
      <c r="A10" s="114" t="s">
        <v>28</v>
      </c>
      <c r="B10" s="115" t="s">
        <v>71</v>
      </c>
      <c r="C10" s="116" t="s">
        <v>285</v>
      </c>
      <c r="D10" s="117"/>
      <c r="E10" s="118"/>
    </row>
    <row r="11" spans="1:11" s="3" customFormat="1" ht="24" customHeight="1" x14ac:dyDescent="0.25">
      <c r="A11" s="114" t="s">
        <v>29</v>
      </c>
      <c r="B11" s="115" t="s">
        <v>73</v>
      </c>
      <c r="C11" s="116" t="s">
        <v>166</v>
      </c>
      <c r="D11" s="117"/>
      <c r="E11" s="118"/>
    </row>
    <row r="12" spans="1:11" s="3" customFormat="1" ht="17.100000000000001" customHeight="1" x14ac:dyDescent="0.25">
      <c r="A12" s="114" t="s">
        <v>30</v>
      </c>
      <c r="B12" s="115" t="s">
        <v>75</v>
      </c>
      <c r="C12" s="116" t="s">
        <v>132</v>
      </c>
      <c r="D12" s="117"/>
      <c r="E12" s="118"/>
    </row>
    <row r="13" spans="1:11" s="169" customFormat="1" ht="17.100000000000001" customHeight="1" x14ac:dyDescent="0.25">
      <c r="A13" s="114" t="s">
        <v>31</v>
      </c>
      <c r="B13" s="115" t="s">
        <v>76</v>
      </c>
      <c r="C13" s="116" t="s">
        <v>286</v>
      </c>
      <c r="D13" s="117"/>
      <c r="E13" s="118"/>
    </row>
    <row r="14" spans="1:11" s="3" customFormat="1" ht="17.100000000000001" customHeight="1" x14ac:dyDescent="0.25">
      <c r="A14" s="114" t="s">
        <v>32</v>
      </c>
      <c r="B14" s="115" t="s">
        <v>78</v>
      </c>
      <c r="C14" s="116" t="s">
        <v>287</v>
      </c>
      <c r="D14" s="117"/>
      <c r="E14" s="118"/>
    </row>
    <row r="15" spans="1:11" s="3" customFormat="1" ht="23.25" customHeight="1" x14ac:dyDescent="0.25">
      <c r="A15" s="114" t="s">
        <v>33</v>
      </c>
      <c r="B15" s="115" t="s">
        <v>80</v>
      </c>
      <c r="C15" s="116" t="s">
        <v>266</v>
      </c>
      <c r="D15" s="117"/>
      <c r="E15" s="118"/>
    </row>
    <row r="16" spans="1:11" s="169" customFormat="1" x14ac:dyDescent="0.25">
      <c r="A16" s="114" t="s">
        <v>34</v>
      </c>
      <c r="B16" s="115" t="s">
        <v>83</v>
      </c>
      <c r="C16" s="116" t="s">
        <v>111</v>
      </c>
      <c r="D16" s="117"/>
      <c r="E16" s="118"/>
    </row>
    <row r="17" spans="1:11" s="3" customFormat="1" ht="45" customHeight="1" thickBot="1" x14ac:dyDescent="0.3">
      <c r="A17" s="119" t="s">
        <v>35</v>
      </c>
      <c r="B17" s="324" t="s">
        <v>85</v>
      </c>
      <c r="C17" s="325"/>
      <c r="D17" s="120"/>
      <c r="E17" s="121"/>
    </row>
    <row r="18" spans="1:11" s="138" customFormat="1" ht="24.95" customHeight="1" x14ac:dyDescent="0.2">
      <c r="A18" s="133"/>
      <c r="B18" s="134"/>
      <c r="C18" s="134"/>
      <c r="D18" s="134"/>
      <c r="E18" s="134"/>
      <c r="F18" s="134"/>
      <c r="G18" s="134"/>
      <c r="H18" s="135"/>
      <c r="I18" s="136"/>
      <c r="J18" s="137"/>
      <c r="K18" s="137"/>
    </row>
    <row r="19" spans="1:11" s="20" customFormat="1" ht="20.100000000000001" customHeight="1" x14ac:dyDescent="0.25">
      <c r="A19" s="315" t="s">
        <v>38</v>
      </c>
      <c r="B19" s="315"/>
      <c r="C19" s="315"/>
      <c r="D19" s="315"/>
      <c r="E19" s="90"/>
      <c r="F19" s="90"/>
      <c r="G19" s="90"/>
      <c r="H19" s="90"/>
      <c r="I19" s="90"/>
      <c r="J19" s="90"/>
    </row>
    <row r="20" spans="1:11" s="129" customFormat="1" ht="30" customHeight="1" x14ac:dyDescent="0.25">
      <c r="A20" s="314" t="s">
        <v>1</v>
      </c>
      <c r="B20" s="314"/>
      <c r="C20" s="318" t="str">
        <f>IF('Príloha č. 1'!$C$6="","",'Príloha č. 1'!$C$6)</f>
        <v/>
      </c>
      <c r="D20" s="318"/>
      <c r="E20" s="318"/>
      <c r="I20" s="139"/>
    </row>
    <row r="21" spans="1:11" s="129" customFormat="1" ht="15" customHeight="1" x14ac:dyDescent="0.2">
      <c r="A21" s="316" t="s">
        <v>2</v>
      </c>
      <c r="B21" s="316"/>
      <c r="C21" s="317" t="str">
        <f>IF('Príloha č. 1'!$C$7="","",'Príloha č. 1'!$C$7)</f>
        <v/>
      </c>
      <c r="D21" s="317"/>
      <c r="E21" s="317"/>
    </row>
    <row r="22" spans="1:11" s="129" customFormat="1" ht="15" customHeight="1" x14ac:dyDescent="0.2">
      <c r="A22" s="316" t="s">
        <v>3</v>
      </c>
      <c r="B22" s="316"/>
      <c r="C22" s="317" t="str">
        <f>IF('Príloha č. 1'!C8:D8="","",'Príloha č. 1'!C8:D8)</f>
        <v/>
      </c>
      <c r="D22" s="317"/>
      <c r="E22" s="317"/>
    </row>
    <row r="23" spans="1:11" s="129" customFormat="1" ht="15" customHeight="1" x14ac:dyDescent="0.2">
      <c r="A23" s="316" t="s">
        <v>4</v>
      </c>
      <c r="B23" s="316"/>
      <c r="C23" s="317" t="str">
        <f>IF('Príloha č. 1'!C9:D9="","",'Príloha č. 1'!C9:D9)</f>
        <v/>
      </c>
      <c r="D23" s="317"/>
      <c r="E23" s="317"/>
    </row>
    <row r="24" spans="1:11" s="123" customFormat="1" ht="12" x14ac:dyDescent="0.2">
      <c r="D24" s="164"/>
      <c r="E24" s="164"/>
      <c r="F24" s="164"/>
      <c r="G24" s="164"/>
    </row>
    <row r="25" spans="1:11" s="123" customFormat="1" ht="12" x14ac:dyDescent="0.2">
      <c r="D25" s="164"/>
      <c r="E25" s="164"/>
      <c r="F25" s="164"/>
      <c r="G25" s="164"/>
    </row>
    <row r="26" spans="1:11" s="123" customFormat="1" ht="15" customHeight="1" x14ac:dyDescent="0.2">
      <c r="A26" s="123" t="s">
        <v>8</v>
      </c>
      <c r="B26" s="140" t="str">
        <f>IF('Príloha č. 1'!B23:B23="","",'Príloha č. 1'!B23:B23)</f>
        <v/>
      </c>
      <c r="C26" s="164"/>
      <c r="D26" s="164"/>
    </row>
    <row r="27" spans="1:11" s="123" customFormat="1" ht="15" customHeight="1" x14ac:dyDescent="0.2">
      <c r="A27" s="123" t="s">
        <v>9</v>
      </c>
      <c r="B27" s="141" t="str">
        <f>IF('Príloha č. 1'!B24:B24="","",'Príloha č. 1'!B24:B24)</f>
        <v/>
      </c>
      <c r="C27" s="164"/>
      <c r="D27" s="164"/>
    </row>
    <row r="28" spans="1:11" s="123" customFormat="1" ht="39.950000000000003" customHeight="1" x14ac:dyDescent="0.2">
      <c r="D28" s="142"/>
      <c r="E28" s="164"/>
      <c r="F28" s="164"/>
      <c r="G28" s="164"/>
    </row>
    <row r="29" spans="1:11" ht="45" customHeight="1" x14ac:dyDescent="0.2">
      <c r="D29" s="47"/>
      <c r="E29" s="163" t="s">
        <v>412</v>
      </c>
      <c r="F29" s="68"/>
      <c r="G29" s="68"/>
    </row>
    <row r="30" spans="1:11" s="65" customFormat="1" x14ac:dyDescent="0.2">
      <c r="A30" s="313" t="s">
        <v>10</v>
      </c>
      <c r="B30" s="313"/>
      <c r="C30" s="161"/>
      <c r="D30" s="68"/>
      <c r="E30" s="162"/>
      <c r="F30" s="162"/>
      <c r="G30" s="162"/>
    </row>
    <row r="31" spans="1:11" s="70" customFormat="1" ht="12" customHeight="1" x14ac:dyDescent="0.2">
      <c r="A31" s="66"/>
      <c r="B31" s="67" t="s">
        <v>11</v>
      </c>
      <c r="C31" s="67"/>
      <c r="D31" s="54"/>
      <c r="E31" s="162"/>
      <c r="F31" s="162"/>
      <c r="G31" s="162"/>
      <c r="H31" s="68"/>
    </row>
  </sheetData>
  <mergeCells count="19">
    <mergeCell ref="A30:B30"/>
    <mergeCell ref="A21:B21"/>
    <mergeCell ref="C21:E21"/>
    <mergeCell ref="A22:B22"/>
    <mergeCell ref="C22:E22"/>
    <mergeCell ref="A23:B23"/>
    <mergeCell ref="C23:E23"/>
    <mergeCell ref="A8:C8"/>
    <mergeCell ref="D8:E8"/>
    <mergeCell ref="B17:C17"/>
    <mergeCell ref="A19:D19"/>
    <mergeCell ref="A20:B20"/>
    <mergeCell ref="C20:E20"/>
    <mergeCell ref="A1:D1"/>
    <mergeCell ref="A2:D2"/>
    <mergeCell ref="A3:C3"/>
    <mergeCell ref="A5:E5"/>
    <mergeCell ref="A6:C7"/>
    <mergeCell ref="D6:E6"/>
  </mergeCells>
  <conditionalFormatting sqref="B26:B27">
    <cfRule type="containsBlanks" dxfId="78" priority="4">
      <formula>LEN(TRIM(B26))=0</formula>
    </cfRule>
  </conditionalFormatting>
  <conditionalFormatting sqref="I18">
    <cfRule type="cellIs" dxfId="77" priority="3" operator="greaterThan">
      <formula>2560820</formula>
    </cfRule>
  </conditionalFormatting>
  <conditionalFormatting sqref="C21:E23">
    <cfRule type="containsBlanks" dxfId="76" priority="2">
      <formula>LEN(TRIM(C21))=0</formula>
    </cfRule>
  </conditionalFormatting>
  <conditionalFormatting sqref="C20:E20">
    <cfRule type="containsBlanks" dxfId="75" priority="1">
      <formula>LEN(TRIM(C20))=0</formula>
    </cfRule>
  </conditionalFormatting>
  <pageMargins left="0.78740157480314965" right="0.39370078740157483" top="0.98425196850393704" bottom="0.39370078740157483" header="0.31496062992125984" footer="0.31496062992125984"/>
  <pageSetup paperSize="9" scale="77" orientation="portrait" r:id="rId1"/>
  <headerFooter>
    <oddHeader>&amp;L&amp;"Arial,Tučné"&amp;10Príloha č. 4 SP &amp;"Arial,Normálne"
Špecifikácia predmetu zákazky</oddHeader>
  </headerFooter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26"/>
  <sheetViews>
    <sheetView showGridLines="0" zoomScaleNormal="100" workbookViewId="0">
      <selection activeCell="E7" sqref="E7:I7"/>
    </sheetView>
  </sheetViews>
  <sheetFormatPr defaultRowHeight="12.75" x14ac:dyDescent="0.2"/>
  <cols>
    <col min="1" max="1" width="5.28515625" style="47" customWidth="1"/>
    <col min="2" max="2" width="36.42578125" style="47" customWidth="1"/>
    <col min="3" max="3" width="8.85546875" style="47" customWidth="1"/>
    <col min="4" max="4" width="12.7109375" style="47" customWidth="1"/>
    <col min="5" max="5" width="15.7109375" style="47" customWidth="1"/>
    <col min="6" max="6" width="10.7109375" style="47" customWidth="1"/>
    <col min="7" max="9" width="15.7109375" style="47" customWidth="1"/>
    <col min="10" max="16384" width="9.140625" style="47"/>
  </cols>
  <sheetData>
    <row r="1" spans="1:21" x14ac:dyDescent="0.2">
      <c r="A1" s="357" t="s">
        <v>12</v>
      </c>
      <c r="B1" s="357"/>
    </row>
    <row r="2" spans="1:21" ht="30" customHeight="1" x14ac:dyDescent="0.2">
      <c r="A2" s="358" t="str">
        <f>'Príloha č. 1'!A2:B2</f>
        <v>Antiinfektíva pre potreby VÚSCH, a. s.</v>
      </c>
      <c r="B2" s="358"/>
      <c r="C2" s="358"/>
      <c r="D2" s="358"/>
      <c r="E2" s="358"/>
      <c r="F2" s="358"/>
      <c r="G2" s="358"/>
      <c r="H2" s="358"/>
      <c r="I2" s="358"/>
    </row>
    <row r="3" spans="1:21" s="126" customFormat="1" ht="15" customHeight="1" x14ac:dyDescent="0.2">
      <c r="A3" s="328" t="str">
        <f>'Príloha č. 4 - časť 41'!A3:C3</f>
        <v>Časť č. 41 - Lieky ATC skupiny č. J01XX08</v>
      </c>
      <c r="B3" s="328"/>
      <c r="C3" s="328"/>
      <c r="D3" s="125"/>
      <c r="E3" s="125"/>
    </row>
    <row r="4" spans="1:21" ht="15" customHeight="1" x14ac:dyDescent="0.2">
      <c r="A4" s="359"/>
      <c r="B4" s="359"/>
    </row>
    <row r="5" spans="1:21" s="48" customFormat="1" ht="39.950000000000003" customHeight="1" x14ac:dyDescent="0.25">
      <c r="A5" s="360" t="s">
        <v>51</v>
      </c>
      <c r="B5" s="360"/>
      <c r="C5" s="360"/>
      <c r="D5" s="360"/>
      <c r="E5" s="360"/>
      <c r="F5" s="360"/>
      <c r="G5" s="360"/>
      <c r="H5" s="360"/>
      <c r="I5" s="360"/>
    </row>
    <row r="6" spans="1:21" s="24" customFormat="1" ht="15" customHeight="1" thickBot="1" x14ac:dyDescent="0.25">
      <c r="K6" s="49"/>
      <c r="L6" s="49"/>
      <c r="O6" s="49"/>
      <c r="P6" s="49"/>
      <c r="U6" s="49"/>
    </row>
    <row r="7" spans="1:21" s="50" customFormat="1" ht="30" customHeight="1" x14ac:dyDescent="0.25">
      <c r="A7" s="343" t="s">
        <v>44</v>
      </c>
      <c r="B7" s="345" t="s">
        <v>39</v>
      </c>
      <c r="C7" s="347" t="s">
        <v>45</v>
      </c>
      <c r="D7" s="349" t="s">
        <v>403</v>
      </c>
      <c r="E7" s="340" t="s">
        <v>423</v>
      </c>
      <c r="F7" s="341"/>
      <c r="G7" s="341"/>
      <c r="H7" s="351" t="s">
        <v>422</v>
      </c>
      <c r="I7" s="352"/>
    </row>
    <row r="8" spans="1:21" s="50" customFormat="1" ht="30" customHeight="1" x14ac:dyDescent="0.25">
      <c r="A8" s="344"/>
      <c r="B8" s="346"/>
      <c r="C8" s="348"/>
      <c r="D8" s="350"/>
      <c r="E8" s="51" t="s">
        <v>46</v>
      </c>
      <c r="F8" s="52" t="s">
        <v>405</v>
      </c>
      <c r="G8" s="79" t="s">
        <v>47</v>
      </c>
      <c r="H8" s="82" t="s">
        <v>46</v>
      </c>
      <c r="I8" s="71" t="s">
        <v>47</v>
      </c>
    </row>
    <row r="9" spans="1:21" s="54" customFormat="1" ht="12" customHeight="1" x14ac:dyDescent="0.25">
      <c r="A9" s="146" t="s">
        <v>27</v>
      </c>
      <c r="B9" s="147" t="s">
        <v>28</v>
      </c>
      <c r="C9" s="53" t="s">
        <v>29</v>
      </c>
      <c r="D9" s="148" t="s">
        <v>30</v>
      </c>
      <c r="E9" s="76" t="s">
        <v>31</v>
      </c>
      <c r="F9" s="77" t="s">
        <v>32</v>
      </c>
      <c r="G9" s="80" t="s">
        <v>33</v>
      </c>
      <c r="H9" s="83" t="s">
        <v>34</v>
      </c>
      <c r="I9" s="78" t="s">
        <v>35</v>
      </c>
    </row>
    <row r="10" spans="1:21" s="55" customFormat="1" ht="24.95" customHeight="1" thickBot="1" x14ac:dyDescent="0.3">
      <c r="A10" s="143" t="s">
        <v>27</v>
      </c>
      <c r="B10" s="165" t="s">
        <v>166</v>
      </c>
      <c r="C10" s="158" t="s">
        <v>132</v>
      </c>
      <c r="D10" s="263">
        <v>4000</v>
      </c>
      <c r="E10" s="72"/>
      <c r="F10" s="85"/>
      <c r="G10" s="81">
        <f>E10*1.1</f>
        <v>0</v>
      </c>
      <c r="H10" s="84">
        <f>D10*E10</f>
        <v>0</v>
      </c>
      <c r="I10" s="73">
        <f>H10*1.1</f>
        <v>0</v>
      </c>
    </row>
    <row r="11" spans="1:21" s="75" customFormat="1" ht="24.95" customHeight="1" thickBot="1" x14ac:dyDescent="0.3">
      <c r="A11" s="339" t="s">
        <v>48</v>
      </c>
      <c r="B11" s="339"/>
      <c r="C11" s="339"/>
      <c r="D11" s="339"/>
      <c r="E11" s="339"/>
      <c r="F11" s="339"/>
      <c r="G11" s="339"/>
      <c r="H11" s="339"/>
      <c r="I11" s="74">
        <f>SUM(I10:I10)</f>
        <v>0</v>
      </c>
    </row>
    <row r="12" spans="1:21" s="63" customFormat="1" ht="24.95" customHeight="1" x14ac:dyDescent="0.2">
      <c r="A12" s="56"/>
      <c r="B12" s="57"/>
      <c r="C12" s="58"/>
      <c r="D12" s="59"/>
      <c r="E12" s="60"/>
      <c r="F12" s="61"/>
      <c r="G12" s="61"/>
      <c r="H12" s="60"/>
      <c r="I12" s="62"/>
    </row>
    <row r="13" spans="1:21" s="20" customFormat="1" ht="20.100000000000001" customHeight="1" x14ac:dyDescent="0.25">
      <c r="A13" s="315" t="s">
        <v>38</v>
      </c>
      <c r="B13" s="315"/>
      <c r="C13" s="315"/>
      <c r="D13" s="315"/>
      <c r="E13" s="315"/>
      <c r="F13" s="315"/>
    </row>
    <row r="14" spans="1:21" s="64" customFormat="1" ht="30" customHeight="1" x14ac:dyDescent="0.25">
      <c r="A14" s="353" t="s">
        <v>1</v>
      </c>
      <c r="B14" s="353"/>
      <c r="C14" s="355" t="str">
        <f>IF('Príloha č. 1'!$C$6="","",'Príloha č. 1'!$C$6)</f>
        <v/>
      </c>
      <c r="D14" s="355"/>
      <c r="E14" s="355"/>
      <c r="F14" s="355"/>
    </row>
    <row r="15" spans="1:21" s="64" customFormat="1" ht="15" customHeight="1" x14ac:dyDescent="0.25">
      <c r="A15" s="342" t="s">
        <v>2</v>
      </c>
      <c r="B15" s="342"/>
      <c r="C15" s="356" t="str">
        <f>IF('Príloha č. 1'!$C$7="","",'Príloha č. 1'!$C$7)</f>
        <v/>
      </c>
      <c r="D15" s="356"/>
      <c r="E15" s="356"/>
      <c r="F15" s="356"/>
    </row>
    <row r="16" spans="1:21" s="64" customFormat="1" ht="15" customHeight="1" x14ac:dyDescent="0.25">
      <c r="A16" s="342" t="s">
        <v>3</v>
      </c>
      <c r="B16" s="342"/>
      <c r="C16" s="338" t="str">
        <f>IF('Príloha č. 1'!C8:D8="","",'Príloha č. 1'!C8:D8)</f>
        <v/>
      </c>
      <c r="D16" s="338"/>
      <c r="E16" s="338"/>
      <c r="F16" s="338"/>
    </row>
    <row r="17" spans="1:9" s="64" customFormat="1" ht="15" customHeight="1" x14ac:dyDescent="0.25">
      <c r="A17" s="342" t="s">
        <v>4</v>
      </c>
      <c r="B17" s="342"/>
      <c r="C17" s="338" t="str">
        <f>IF('Príloha č. 1'!C9:D9="","",'Príloha č. 1'!C9:D9)</f>
        <v/>
      </c>
      <c r="D17" s="338"/>
      <c r="E17" s="338"/>
      <c r="F17" s="338"/>
    </row>
    <row r="20" spans="1:9" ht="15" customHeight="1" x14ac:dyDescent="0.2">
      <c r="A20" s="47" t="s">
        <v>8</v>
      </c>
      <c r="B20" s="159" t="str">
        <f>IF('Príloha č. 1'!B23:B23="","",'Príloha č. 1'!B23:B23)</f>
        <v/>
      </c>
    </row>
    <row r="21" spans="1:9" ht="15" customHeight="1" x14ac:dyDescent="0.2">
      <c r="A21" s="47" t="s">
        <v>9</v>
      </c>
      <c r="B21" s="35" t="str">
        <f>IF('Príloha č. 1'!B24:B24="","",'Príloha č. 1'!B24:B24)</f>
        <v/>
      </c>
    </row>
    <row r="22" spans="1:9" ht="39.950000000000003" customHeight="1" x14ac:dyDescent="0.2">
      <c r="I22" s="87"/>
    </row>
    <row r="23" spans="1:9" ht="45" customHeight="1" x14ac:dyDescent="0.2">
      <c r="H23" s="354" t="s">
        <v>410</v>
      </c>
      <c r="I23" s="354"/>
    </row>
    <row r="25" spans="1:9" s="65" customFormat="1" ht="11.25" x14ac:dyDescent="0.2">
      <c r="A25" s="313" t="s">
        <v>10</v>
      </c>
      <c r="B25" s="313"/>
    </row>
    <row r="26" spans="1:9" s="70" customFormat="1" ht="12" customHeight="1" x14ac:dyDescent="0.2">
      <c r="A26" s="66"/>
      <c r="B26" s="67" t="s">
        <v>11</v>
      </c>
      <c r="C26" s="68"/>
      <c r="D26" s="69"/>
    </row>
  </sheetData>
  <mergeCells count="23">
    <mergeCell ref="H23:I23"/>
    <mergeCell ref="A25:B25"/>
    <mergeCell ref="H7:I7"/>
    <mergeCell ref="A11:H11"/>
    <mergeCell ref="A13:F13"/>
    <mergeCell ref="A14:B14"/>
    <mergeCell ref="C14:F14"/>
    <mergeCell ref="A15:B15"/>
    <mergeCell ref="C15:F15"/>
    <mergeCell ref="A7:A8"/>
    <mergeCell ref="B7:B8"/>
    <mergeCell ref="C7:C8"/>
    <mergeCell ref="D7:D8"/>
    <mergeCell ref="E7:G7"/>
    <mergeCell ref="A16:B16"/>
    <mergeCell ref="C16:F16"/>
    <mergeCell ref="A17:B17"/>
    <mergeCell ref="A1:B1"/>
    <mergeCell ref="A2:I2"/>
    <mergeCell ref="A3:C3"/>
    <mergeCell ref="A4:B4"/>
    <mergeCell ref="A5:I5"/>
    <mergeCell ref="C17:F17"/>
  </mergeCells>
  <conditionalFormatting sqref="H12">
    <cfRule type="cellIs" dxfId="74" priority="4" operator="greaterThan">
      <formula>2560820</formula>
    </cfRule>
  </conditionalFormatting>
  <conditionalFormatting sqref="B20:B21">
    <cfRule type="containsBlanks" dxfId="73" priority="3">
      <formula>LEN(TRIM(B20))=0</formula>
    </cfRule>
  </conditionalFormatting>
  <conditionalFormatting sqref="E12">
    <cfRule type="cellIs" dxfId="72" priority="2" operator="greaterThan">
      <formula>2560820</formula>
    </cfRule>
  </conditionalFormatting>
  <conditionalFormatting sqref="C14:F17">
    <cfRule type="containsBlanks" dxfId="71" priority="1">
      <formula>LEN(TRIM(C14))=0</formula>
    </cfRule>
  </conditionalFormatting>
  <pageMargins left="0.98425196850393704" right="0.39370078740157483" top="0.98425196850393704" bottom="0.39370078740157483" header="0.31496062992125984" footer="0.31496062992125984"/>
  <pageSetup paperSize="9" scale="93" orientation="landscape" r:id="rId1"/>
  <headerFooter>
    <oddHeader>&amp;L&amp;"Arial,Tučné"&amp;10Príloha č. 5 SP &amp;"Arial,Normálne"
Kalkulácia ceny a návrh na plnenie kritéria na vyhodnotenie ponúk</oddHeader>
  </headerFooter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V29"/>
  <sheetViews>
    <sheetView showGridLines="0" zoomScale="90" zoomScaleNormal="90" workbookViewId="0">
      <selection activeCell="N7" sqref="N7:U7"/>
    </sheetView>
  </sheetViews>
  <sheetFormatPr defaultRowHeight="12.75" x14ac:dyDescent="0.2"/>
  <cols>
    <col min="1" max="1" width="5.5703125" style="47" customWidth="1"/>
    <col min="2" max="2" width="13.7109375" style="47" customWidth="1"/>
    <col min="3" max="3" width="10.7109375" style="47" customWidth="1"/>
    <col min="4" max="4" width="10.7109375" style="190" customWidth="1"/>
    <col min="5" max="6" width="25.7109375" style="190" customWidth="1"/>
    <col min="7" max="8" width="15.7109375" style="190" customWidth="1"/>
    <col min="9" max="9" width="12.7109375" style="47" customWidth="1"/>
    <col min="10" max="10" width="11.140625" style="47" customWidth="1"/>
    <col min="11" max="13" width="8.7109375" style="47" customWidth="1"/>
    <col min="14" max="14" width="12.7109375" style="47" customWidth="1"/>
    <col min="15" max="15" width="7" style="47" customWidth="1"/>
    <col min="16" max="18" width="12.7109375" style="47" customWidth="1"/>
    <col min="19" max="19" width="7" style="47" customWidth="1"/>
    <col min="20" max="21" width="12.7109375" style="47" customWidth="1"/>
    <col min="22" max="16384" width="9.140625" style="47"/>
  </cols>
  <sheetData>
    <row r="1" spans="1:22" ht="15" customHeight="1" x14ac:dyDescent="0.2">
      <c r="A1" s="326" t="s">
        <v>12</v>
      </c>
      <c r="B1" s="326"/>
      <c r="C1" s="326"/>
      <c r="D1" s="191"/>
      <c r="E1" s="191"/>
      <c r="F1" s="191"/>
      <c r="G1" s="191"/>
      <c r="H1" s="191"/>
      <c r="I1" s="123"/>
      <c r="J1" s="123"/>
      <c r="K1" s="123"/>
      <c r="L1" s="123"/>
    </row>
    <row r="2" spans="1:22" ht="15" customHeight="1" x14ac:dyDescent="0.2">
      <c r="A2" s="327" t="str">
        <f>'Príloha č. 1'!A2:B2</f>
        <v>Antiinfektíva pre potreby VÚSCH, a. s.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</row>
    <row r="3" spans="1:22" ht="15" customHeight="1" x14ac:dyDescent="0.2">
      <c r="A3" s="363"/>
      <c r="B3" s="363"/>
      <c r="C3" s="191"/>
      <c r="D3" s="191"/>
      <c r="E3" s="191"/>
      <c r="F3" s="191"/>
      <c r="G3" s="191"/>
      <c r="H3" s="191"/>
      <c r="I3" s="123"/>
      <c r="J3" s="123"/>
      <c r="K3" s="123"/>
      <c r="L3" s="123"/>
    </row>
    <row r="4" spans="1:22" s="126" customFormat="1" ht="15" customHeight="1" x14ac:dyDescent="0.2">
      <c r="A4" s="328" t="str">
        <f>'Príloha č. 4 - časť 41'!A3:C3</f>
        <v>Časť č. 41 - Lieky ATC skupiny č. J01XX08</v>
      </c>
      <c r="B4" s="328"/>
      <c r="C4" s="328"/>
      <c r="D4" s="328"/>
      <c r="E4" s="125"/>
    </row>
    <row r="5" spans="1:22" s="48" customFormat="1" ht="30" customHeight="1" x14ac:dyDescent="0.25">
      <c r="A5" s="364" t="s">
        <v>52</v>
      </c>
      <c r="B5" s="364"/>
      <c r="C5" s="364"/>
      <c r="D5" s="364"/>
      <c r="E5" s="364"/>
      <c r="F5" s="364"/>
      <c r="G5" s="364"/>
      <c r="H5" s="364"/>
      <c r="I5" s="364"/>
      <c r="J5" s="364"/>
      <c r="K5" s="364"/>
      <c r="L5" s="364"/>
      <c r="M5" s="364"/>
      <c r="N5" s="364"/>
      <c r="O5" s="364"/>
      <c r="P5" s="364"/>
      <c r="Q5" s="364"/>
      <c r="R5" s="364"/>
      <c r="S5" s="364"/>
      <c r="T5" s="364"/>
      <c r="U5" s="364"/>
    </row>
    <row r="6" spans="1:22" s="64" customFormat="1" ht="30" customHeight="1" x14ac:dyDescent="0.25">
      <c r="A6" s="365" t="s">
        <v>283</v>
      </c>
      <c r="B6" s="365"/>
      <c r="C6" s="365"/>
      <c r="D6" s="365"/>
      <c r="E6" s="365"/>
      <c r="F6" s="365"/>
      <c r="G6" s="365"/>
      <c r="H6" s="365"/>
      <c r="I6" s="365"/>
      <c r="J6" s="365"/>
      <c r="K6" s="365"/>
      <c r="L6" s="365"/>
    </row>
    <row r="7" spans="1:22" s="63" customFormat="1" ht="24.95" customHeight="1" x14ac:dyDescent="0.2">
      <c r="A7" s="373" t="s">
        <v>44</v>
      </c>
      <c r="B7" s="375" t="s">
        <v>362</v>
      </c>
      <c r="C7" s="375" t="s">
        <v>363</v>
      </c>
      <c r="D7" s="375" t="s">
        <v>364</v>
      </c>
      <c r="E7" s="361" t="s">
        <v>365</v>
      </c>
      <c r="F7" s="361" t="s">
        <v>53</v>
      </c>
      <c r="G7" s="371" t="s">
        <v>366</v>
      </c>
      <c r="H7" s="371" t="s">
        <v>367</v>
      </c>
      <c r="I7" s="371" t="s">
        <v>368</v>
      </c>
      <c r="J7" s="371" t="s">
        <v>369</v>
      </c>
      <c r="K7" s="371" t="s">
        <v>370</v>
      </c>
      <c r="L7" s="387" t="s">
        <v>371</v>
      </c>
      <c r="M7" s="366" t="s">
        <v>372</v>
      </c>
      <c r="N7" s="379" t="s">
        <v>421</v>
      </c>
      <c r="O7" s="380"/>
      <c r="P7" s="380"/>
      <c r="Q7" s="381"/>
      <c r="R7" s="379" t="s">
        <v>425</v>
      </c>
      <c r="S7" s="380"/>
      <c r="T7" s="380"/>
      <c r="U7" s="381"/>
    </row>
    <row r="8" spans="1:22" s="63" customFormat="1" ht="24.95" customHeight="1" x14ac:dyDescent="0.2">
      <c r="A8" s="374"/>
      <c r="B8" s="376"/>
      <c r="C8" s="376"/>
      <c r="D8" s="376"/>
      <c r="E8" s="362"/>
      <c r="F8" s="362"/>
      <c r="G8" s="372"/>
      <c r="H8" s="372"/>
      <c r="I8" s="372"/>
      <c r="J8" s="372"/>
      <c r="K8" s="372"/>
      <c r="L8" s="388"/>
      <c r="M8" s="367"/>
      <c r="N8" s="192" t="s">
        <v>46</v>
      </c>
      <c r="O8" s="193" t="s">
        <v>373</v>
      </c>
      <c r="P8" s="194" t="s">
        <v>374</v>
      </c>
      <c r="Q8" s="195" t="s">
        <v>47</v>
      </c>
      <c r="R8" s="192" t="s">
        <v>46</v>
      </c>
      <c r="S8" s="193" t="s">
        <v>373</v>
      </c>
      <c r="T8" s="194" t="s">
        <v>374</v>
      </c>
      <c r="U8" s="195" t="s">
        <v>47</v>
      </c>
    </row>
    <row r="9" spans="1:22" s="20" customFormat="1" ht="12" customHeight="1" x14ac:dyDescent="0.25">
      <c r="A9" s="196" t="s">
        <v>27</v>
      </c>
      <c r="B9" s="197" t="s">
        <v>28</v>
      </c>
      <c r="C9" s="198" t="s">
        <v>29</v>
      </c>
      <c r="D9" s="197" t="s">
        <v>30</v>
      </c>
      <c r="E9" s="199" t="s">
        <v>31</v>
      </c>
      <c r="F9" s="199" t="s">
        <v>32</v>
      </c>
      <c r="G9" s="200" t="s">
        <v>33</v>
      </c>
      <c r="H9" s="199" t="s">
        <v>34</v>
      </c>
      <c r="I9" s="149" t="s">
        <v>35</v>
      </c>
      <c r="J9" s="201" t="s">
        <v>36</v>
      </c>
      <c r="K9" s="202" t="s">
        <v>54</v>
      </c>
      <c r="L9" s="203" t="s">
        <v>55</v>
      </c>
      <c r="M9" s="204" t="s">
        <v>375</v>
      </c>
      <c r="N9" s="205" t="s">
        <v>376</v>
      </c>
      <c r="O9" s="206" t="s">
        <v>377</v>
      </c>
      <c r="P9" s="207" t="s">
        <v>378</v>
      </c>
      <c r="Q9" s="208" t="s">
        <v>379</v>
      </c>
      <c r="R9" s="209" t="s">
        <v>380</v>
      </c>
      <c r="S9" s="206" t="s">
        <v>381</v>
      </c>
      <c r="T9" s="207" t="s">
        <v>382</v>
      </c>
      <c r="U9" s="197" t="s">
        <v>383</v>
      </c>
      <c r="V9" s="210"/>
    </row>
    <row r="10" spans="1:22" s="64" customFormat="1" ht="24.95" customHeight="1" x14ac:dyDescent="0.25">
      <c r="A10" s="211" t="s">
        <v>27</v>
      </c>
      <c r="B10" s="212"/>
      <c r="C10" s="212"/>
      <c r="D10" s="212"/>
      <c r="E10" s="213"/>
      <c r="F10" s="213"/>
      <c r="G10" s="214"/>
      <c r="H10" s="214"/>
      <c r="I10" s="214"/>
      <c r="J10" s="214"/>
      <c r="K10" s="214"/>
      <c r="L10" s="215"/>
      <c r="M10" s="216"/>
      <c r="N10" s="217"/>
      <c r="O10" s="218"/>
      <c r="P10" s="219"/>
      <c r="Q10" s="220"/>
      <c r="R10" s="217"/>
      <c r="S10" s="218"/>
      <c r="T10" s="219"/>
      <c r="U10" s="220"/>
    </row>
    <row r="11" spans="1:22" s="64" customFormat="1" ht="24.95" customHeight="1" x14ac:dyDescent="0.25">
      <c r="A11" s="221" t="s">
        <v>28</v>
      </c>
      <c r="B11" s="222"/>
      <c r="C11" s="222"/>
      <c r="D11" s="222"/>
      <c r="E11" s="223"/>
      <c r="F11" s="223"/>
      <c r="G11" s="224"/>
      <c r="H11" s="224"/>
      <c r="I11" s="224"/>
      <c r="J11" s="224"/>
      <c r="K11" s="224"/>
      <c r="L11" s="225"/>
      <c r="M11" s="226"/>
      <c r="N11" s="227"/>
      <c r="O11" s="228"/>
      <c r="P11" s="229"/>
      <c r="Q11" s="230"/>
      <c r="R11" s="227"/>
      <c r="S11" s="228"/>
      <c r="T11" s="229"/>
      <c r="U11" s="230"/>
    </row>
    <row r="12" spans="1:22" s="64" customFormat="1" ht="24.95" customHeight="1" x14ac:dyDescent="0.25">
      <c r="A12" s="221" t="s">
        <v>29</v>
      </c>
      <c r="B12" s="222"/>
      <c r="C12" s="222"/>
      <c r="D12" s="222"/>
      <c r="E12" s="223"/>
      <c r="F12" s="223"/>
      <c r="G12" s="224"/>
      <c r="H12" s="224"/>
      <c r="I12" s="224"/>
      <c r="J12" s="224"/>
      <c r="K12" s="224"/>
      <c r="L12" s="225"/>
      <c r="M12" s="226"/>
      <c r="N12" s="227"/>
      <c r="O12" s="228"/>
      <c r="P12" s="229"/>
      <c r="Q12" s="230"/>
      <c r="R12" s="227"/>
      <c r="S12" s="228"/>
      <c r="T12" s="229"/>
      <c r="U12" s="230"/>
    </row>
    <row r="13" spans="1:22" s="64" customFormat="1" ht="24.95" customHeight="1" x14ac:dyDescent="0.25">
      <c r="A13" s="221" t="s">
        <v>30</v>
      </c>
      <c r="B13" s="222"/>
      <c r="C13" s="222"/>
      <c r="D13" s="222"/>
      <c r="E13" s="223"/>
      <c r="F13" s="223"/>
      <c r="G13" s="224"/>
      <c r="H13" s="224"/>
      <c r="I13" s="224"/>
      <c r="J13" s="224"/>
      <c r="K13" s="224"/>
      <c r="L13" s="225"/>
      <c r="M13" s="226"/>
      <c r="N13" s="227"/>
      <c r="O13" s="228"/>
      <c r="P13" s="229"/>
      <c r="Q13" s="230"/>
      <c r="R13" s="227"/>
      <c r="S13" s="228"/>
      <c r="T13" s="229"/>
      <c r="U13" s="230"/>
    </row>
    <row r="14" spans="1:22" s="64" customFormat="1" ht="24.95" customHeight="1" x14ac:dyDescent="0.25">
      <c r="A14" s="231" t="s">
        <v>31</v>
      </c>
      <c r="B14" s="232"/>
      <c r="C14" s="232"/>
      <c r="D14" s="232"/>
      <c r="E14" s="233"/>
      <c r="F14" s="233"/>
      <c r="G14" s="234"/>
      <c r="H14" s="234"/>
      <c r="I14" s="234"/>
      <c r="J14" s="234"/>
      <c r="K14" s="234"/>
      <c r="L14" s="235"/>
      <c r="M14" s="236"/>
      <c r="N14" s="237"/>
      <c r="O14" s="238"/>
      <c r="P14" s="239"/>
      <c r="Q14" s="240"/>
      <c r="R14" s="237"/>
      <c r="S14" s="238"/>
      <c r="T14" s="239"/>
      <c r="U14" s="240"/>
    </row>
    <row r="15" spans="1:22" ht="24.95" customHeight="1" x14ac:dyDescent="0.2">
      <c r="A15" s="133"/>
      <c r="B15" s="134"/>
      <c r="C15" s="134"/>
      <c r="D15" s="134"/>
      <c r="E15" s="134"/>
      <c r="F15" s="134"/>
      <c r="G15" s="134"/>
      <c r="H15" s="134"/>
      <c r="I15" s="135"/>
      <c r="J15" s="136"/>
      <c r="K15" s="137"/>
      <c r="L15" s="137"/>
      <c r="M15" s="63"/>
      <c r="N15" s="63"/>
      <c r="O15" s="63"/>
      <c r="P15" s="63"/>
      <c r="Q15" s="63"/>
      <c r="R15" s="63"/>
      <c r="S15" s="63"/>
      <c r="T15" s="63"/>
      <c r="U15" s="63"/>
    </row>
    <row r="16" spans="1:22" s="20" customFormat="1" ht="20.100000000000001" customHeight="1" x14ac:dyDescent="0.25">
      <c r="A16" s="315" t="s">
        <v>38</v>
      </c>
      <c r="B16" s="315"/>
      <c r="C16" s="315"/>
      <c r="D16" s="315"/>
      <c r="E16" s="315"/>
      <c r="F16" s="315"/>
      <c r="G16" s="315"/>
      <c r="H16" s="315"/>
      <c r="I16" s="315"/>
      <c r="J16" s="315"/>
      <c r="K16" s="315"/>
    </row>
    <row r="17" spans="1:21" s="64" customFormat="1" ht="30" customHeight="1" x14ac:dyDescent="0.25">
      <c r="A17" s="314" t="s">
        <v>1</v>
      </c>
      <c r="B17" s="314"/>
      <c r="C17" s="355" t="str">
        <f>IF('Príloha č. 1'!$C$6="","",'Príloha č. 1'!$C$6)</f>
        <v/>
      </c>
      <c r="D17" s="355"/>
      <c r="E17" s="355"/>
      <c r="F17" s="151"/>
      <c r="G17" s="129"/>
      <c r="H17" s="129"/>
      <c r="I17" s="129"/>
      <c r="J17" s="139"/>
      <c r="K17" s="129"/>
      <c r="L17" s="129"/>
    </row>
    <row r="18" spans="1:21" s="64" customFormat="1" ht="15" customHeight="1" x14ac:dyDescent="0.25">
      <c r="A18" s="316" t="s">
        <v>2</v>
      </c>
      <c r="B18" s="316"/>
      <c r="C18" s="356" t="str">
        <f>IF('Príloha č. 1'!$C$7="","",'Príloha č. 1'!$C$7)</f>
        <v/>
      </c>
      <c r="D18" s="356"/>
      <c r="E18" s="356"/>
      <c r="F18" s="150"/>
      <c r="G18" s="129"/>
      <c r="H18" s="129"/>
      <c r="I18" s="129"/>
      <c r="J18" s="129"/>
      <c r="K18" s="129"/>
      <c r="L18" s="129"/>
    </row>
    <row r="19" spans="1:21" s="64" customFormat="1" ht="15" customHeight="1" x14ac:dyDescent="0.25">
      <c r="A19" s="316" t="s">
        <v>3</v>
      </c>
      <c r="B19" s="316"/>
      <c r="C19" s="338" t="str">
        <f>IF('Príloha č. 1'!C8:D8="","",'Príloha č. 1'!C8:D8)</f>
        <v/>
      </c>
      <c r="D19" s="338"/>
      <c r="E19" s="338"/>
      <c r="F19" s="150"/>
      <c r="G19" s="129"/>
      <c r="H19" s="129"/>
      <c r="I19" s="129"/>
      <c r="J19" s="129"/>
      <c r="K19" s="129"/>
      <c r="L19" s="129"/>
    </row>
    <row r="20" spans="1:21" s="64" customFormat="1" ht="15" customHeight="1" x14ac:dyDescent="0.25">
      <c r="A20" s="316" t="s">
        <v>4</v>
      </c>
      <c r="B20" s="316"/>
      <c r="C20" s="338" t="str">
        <f>IF('Príloha č. 1'!C9:D9="","",'Príloha č. 1'!C9:D9)</f>
        <v/>
      </c>
      <c r="D20" s="338"/>
      <c r="E20" s="338"/>
      <c r="F20" s="150"/>
      <c r="G20" s="129"/>
      <c r="H20" s="129"/>
      <c r="I20" s="129"/>
      <c r="J20" s="129"/>
      <c r="K20" s="129"/>
      <c r="L20" s="129"/>
    </row>
    <row r="21" spans="1:21" x14ac:dyDescent="0.2">
      <c r="A21" s="123"/>
      <c r="B21" s="123"/>
      <c r="C21" s="123"/>
      <c r="D21" s="191"/>
      <c r="E21" s="191"/>
      <c r="F21" s="191"/>
      <c r="G21" s="191"/>
      <c r="H21" s="191"/>
      <c r="I21" s="123"/>
      <c r="J21" s="123"/>
      <c r="K21" s="123"/>
      <c r="L21" s="123"/>
    </row>
    <row r="22" spans="1:21" x14ac:dyDescent="0.2">
      <c r="A22" s="123"/>
      <c r="B22" s="123"/>
      <c r="C22" s="123"/>
      <c r="D22" s="191"/>
      <c r="E22" s="191"/>
      <c r="F22" s="191"/>
      <c r="G22" s="191"/>
      <c r="H22" s="191"/>
      <c r="I22" s="123"/>
      <c r="J22" s="123"/>
      <c r="K22" s="123"/>
      <c r="L22" s="123"/>
    </row>
    <row r="23" spans="1:21" ht="15" customHeight="1" x14ac:dyDescent="0.2">
      <c r="A23" s="123" t="s">
        <v>8</v>
      </c>
      <c r="B23" s="140" t="str">
        <f>IF('Príloha č. 1'!B23:B23="","",'Príloha č. 1'!B23:B23)</f>
        <v/>
      </c>
      <c r="C23" s="191"/>
      <c r="D23" s="191"/>
      <c r="E23" s="191"/>
      <c r="F23" s="123"/>
      <c r="G23" s="123"/>
      <c r="H23" s="123"/>
      <c r="I23" s="123"/>
      <c r="J23" s="123"/>
      <c r="K23" s="123"/>
      <c r="L23" s="123"/>
    </row>
    <row r="24" spans="1:21" ht="15" customHeight="1" x14ac:dyDescent="0.2">
      <c r="A24" s="123" t="s">
        <v>9</v>
      </c>
      <c r="B24" s="141" t="str">
        <f>IF('Príloha č. 1'!B24:B24="","",'Príloha č. 1'!B24:B24)</f>
        <v/>
      </c>
      <c r="C24" s="191"/>
      <c r="D24" s="191"/>
      <c r="E24" s="191"/>
      <c r="F24" s="123"/>
      <c r="G24" s="123"/>
      <c r="H24" s="123"/>
      <c r="I24" s="123"/>
      <c r="J24" s="123"/>
      <c r="K24" s="123"/>
      <c r="L24" s="123"/>
    </row>
    <row r="25" spans="1:21" ht="20.100000000000001" customHeight="1" x14ac:dyDescent="0.2">
      <c r="A25" s="133"/>
      <c r="B25" s="134"/>
      <c r="C25" s="134"/>
      <c r="D25" s="134"/>
      <c r="E25" s="134"/>
      <c r="F25" s="134"/>
      <c r="G25" s="134"/>
      <c r="H25" s="134"/>
      <c r="I25" s="135"/>
      <c r="J25" s="136"/>
      <c r="K25" s="137"/>
      <c r="L25" s="137"/>
      <c r="M25" s="63"/>
      <c r="N25" s="63"/>
      <c r="O25" s="63"/>
      <c r="P25" s="63"/>
      <c r="Q25" s="63"/>
      <c r="R25" s="63"/>
      <c r="S25" s="63"/>
      <c r="T25" s="63"/>
      <c r="U25" s="63"/>
    </row>
    <row r="26" spans="1:21" ht="20.100000000000001" customHeight="1" x14ac:dyDescent="0.2">
      <c r="A26" s="133"/>
      <c r="B26" s="134"/>
      <c r="C26" s="134"/>
      <c r="D26" s="134"/>
      <c r="E26" s="134"/>
      <c r="F26" s="134"/>
      <c r="G26" s="134"/>
      <c r="H26" s="134"/>
      <c r="I26" s="135"/>
      <c r="J26" s="136"/>
      <c r="K26" s="137"/>
      <c r="L26" s="137"/>
      <c r="M26" s="63"/>
      <c r="N26" s="63"/>
      <c r="O26" s="63"/>
      <c r="P26" s="63"/>
      <c r="Q26" s="63"/>
      <c r="R26" s="63"/>
      <c r="S26" s="63"/>
      <c r="T26" s="63"/>
      <c r="U26" s="63"/>
    </row>
    <row r="27" spans="1:21" ht="37.5" customHeight="1" x14ac:dyDescent="0.2">
      <c r="E27" s="68"/>
      <c r="F27" s="68"/>
      <c r="G27" s="68"/>
      <c r="H27" s="354" t="s">
        <v>410</v>
      </c>
      <c r="I27" s="354"/>
      <c r="J27" s="354"/>
    </row>
    <row r="28" spans="1:21" x14ac:dyDescent="0.2">
      <c r="A28" s="313" t="s">
        <v>10</v>
      </c>
      <c r="B28" s="313"/>
      <c r="C28" s="189"/>
      <c r="D28" s="68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</row>
    <row r="29" spans="1:21" ht="12" customHeight="1" x14ac:dyDescent="0.2">
      <c r="A29" s="66"/>
      <c r="B29" s="383" t="s">
        <v>11</v>
      </c>
      <c r="C29" s="384"/>
      <c r="D29" s="384"/>
      <c r="I29" s="68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</row>
  </sheetData>
  <mergeCells count="33">
    <mergeCell ref="A6:L6"/>
    <mergeCell ref="M7:M8"/>
    <mergeCell ref="N7:Q7"/>
    <mergeCell ref="R7:U7"/>
    <mergeCell ref="L7:L8"/>
    <mergeCell ref="A1:C1"/>
    <mergeCell ref="A2:L2"/>
    <mergeCell ref="A3:B3"/>
    <mergeCell ref="A4:D4"/>
    <mergeCell ref="A5:U5"/>
    <mergeCell ref="B29:D29"/>
    <mergeCell ref="A16:K16"/>
    <mergeCell ref="A17:B17"/>
    <mergeCell ref="C17:E17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F7:F8"/>
    <mergeCell ref="H27:J27"/>
    <mergeCell ref="A28:B28"/>
    <mergeCell ref="A18:B18"/>
    <mergeCell ref="C18:E18"/>
    <mergeCell ref="A19:B19"/>
    <mergeCell ref="C19:E19"/>
    <mergeCell ref="A20:B20"/>
    <mergeCell ref="C20:E20"/>
  </mergeCells>
  <conditionalFormatting sqref="J25:J26 J10:J15">
    <cfRule type="cellIs" dxfId="70" priority="3" operator="greaterThan">
      <formula>2560820</formula>
    </cfRule>
  </conditionalFormatting>
  <conditionalFormatting sqref="C17:E20">
    <cfRule type="containsBlanks" dxfId="69" priority="1">
      <formula>LEN(TRIM(C17))=0</formula>
    </cfRule>
  </conditionalFormatting>
  <conditionalFormatting sqref="B23:B24">
    <cfRule type="containsBlanks" dxfId="68" priority="2">
      <formula>LEN(TRIM(#REF!))=0</formula>
    </cfRule>
  </conditionalFormatting>
  <pageMargins left="0.59055118110236227" right="0.39370078740157483" top="0.98425196850393704" bottom="0.39370078740157483" header="0.31496062992125984" footer="0.31496062992125984"/>
  <pageSetup paperSize="9" scale="51" orientation="landscape" r:id="rId1"/>
  <headerFooter>
    <oddHeader>&amp;L&amp;"Arial,Tučné"&amp;10Príloha č. 6 SP &amp;"Arial,Normálne"
Sortiment ponúkaného tovaru</oddHeader>
  </headerFooter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K31"/>
  <sheetViews>
    <sheetView showGridLines="0" zoomScaleNormal="100" workbookViewId="0">
      <selection activeCell="I29" sqref="I29"/>
    </sheetView>
  </sheetViews>
  <sheetFormatPr defaultRowHeight="12.75" x14ac:dyDescent="0.2"/>
  <cols>
    <col min="1" max="1" width="5.28515625" style="47" customWidth="1"/>
    <col min="2" max="2" width="41.85546875" style="47" customWidth="1"/>
    <col min="3" max="3" width="17.85546875" style="47" customWidth="1"/>
    <col min="4" max="4" width="10.7109375" style="162" customWidth="1"/>
    <col min="5" max="5" width="40.7109375" style="162" customWidth="1"/>
    <col min="6" max="6" width="12.7109375" style="162" customWidth="1"/>
    <col min="7" max="7" width="15.7109375" style="162" customWidth="1"/>
    <col min="8" max="8" width="7.85546875" style="47" customWidth="1"/>
    <col min="9" max="9" width="15.7109375" style="47" customWidth="1"/>
    <col min="10" max="10" width="10.7109375" style="47" customWidth="1"/>
    <col min="11" max="11" width="15.7109375" style="47" customWidth="1"/>
    <col min="12" max="16384" width="9.140625" style="47"/>
  </cols>
  <sheetData>
    <row r="1" spans="1:11" s="123" customFormat="1" ht="15" customHeight="1" x14ac:dyDescent="0.2">
      <c r="A1" s="326" t="s">
        <v>12</v>
      </c>
      <c r="B1" s="326"/>
      <c r="C1" s="326"/>
      <c r="D1" s="326"/>
      <c r="E1" s="164"/>
      <c r="F1" s="164"/>
      <c r="G1" s="164"/>
    </row>
    <row r="2" spans="1:11" s="123" customFormat="1" ht="30" customHeight="1" x14ac:dyDescent="0.2">
      <c r="A2" s="327" t="str">
        <f>'Príloha č. 1'!A2:B2</f>
        <v>Antiinfektíva pre potreby VÚSCH, a. s.</v>
      </c>
      <c r="B2" s="327"/>
      <c r="C2" s="327"/>
      <c r="D2" s="327"/>
      <c r="E2" s="124"/>
      <c r="F2" s="124"/>
      <c r="G2" s="124"/>
      <c r="H2" s="124"/>
      <c r="I2" s="124"/>
      <c r="J2" s="124"/>
      <c r="K2" s="124"/>
    </row>
    <row r="3" spans="1:11" s="126" customFormat="1" ht="15" customHeight="1" x14ac:dyDescent="0.2">
      <c r="A3" s="328" t="s">
        <v>333</v>
      </c>
      <c r="B3" s="328"/>
      <c r="C3" s="328"/>
      <c r="D3" s="125"/>
      <c r="E3" s="125"/>
    </row>
    <row r="4" spans="1:11" s="123" customFormat="1" ht="15" customHeight="1" x14ac:dyDescent="0.2">
      <c r="A4" s="160"/>
      <c r="B4" s="160"/>
      <c r="C4" s="160"/>
      <c r="D4" s="160"/>
      <c r="E4" s="124"/>
      <c r="F4" s="124"/>
      <c r="G4" s="124"/>
      <c r="H4" s="124"/>
      <c r="I4" s="124"/>
      <c r="J4" s="124"/>
      <c r="K4" s="124"/>
    </row>
    <row r="5" spans="1:11" s="129" customFormat="1" ht="30" customHeight="1" thickBot="1" x14ac:dyDescent="0.3">
      <c r="A5" s="329" t="s">
        <v>58</v>
      </c>
      <c r="B5" s="329"/>
      <c r="C5" s="329"/>
      <c r="D5" s="329"/>
      <c r="E5" s="329"/>
      <c r="F5" s="128"/>
      <c r="G5" s="128"/>
      <c r="H5" s="128"/>
      <c r="I5" s="128"/>
      <c r="J5" s="128"/>
      <c r="K5" s="128"/>
    </row>
    <row r="6" spans="1:11" s="2" customFormat="1" ht="62.25" customHeight="1" x14ac:dyDescent="0.25">
      <c r="A6" s="330" t="s">
        <v>415</v>
      </c>
      <c r="B6" s="331"/>
      <c r="C6" s="332"/>
      <c r="D6" s="336" t="s">
        <v>87</v>
      </c>
      <c r="E6" s="337"/>
    </row>
    <row r="7" spans="1:11" s="2" customFormat="1" ht="26.1" customHeight="1" thickBot="1" x14ac:dyDescent="0.3">
      <c r="A7" s="333"/>
      <c r="B7" s="334"/>
      <c r="C7" s="335"/>
      <c r="D7" s="130" t="s">
        <v>56</v>
      </c>
      <c r="E7" s="131" t="s">
        <v>57</v>
      </c>
    </row>
    <row r="8" spans="1:11" s="132" customFormat="1" ht="24.95" customHeight="1" x14ac:dyDescent="0.25">
      <c r="A8" s="319" t="s">
        <v>288</v>
      </c>
      <c r="B8" s="320"/>
      <c r="C8" s="321"/>
      <c r="D8" s="322" t="s">
        <v>288</v>
      </c>
      <c r="E8" s="323"/>
    </row>
    <row r="9" spans="1:11" s="3" customFormat="1" ht="17.100000000000001" customHeight="1" x14ac:dyDescent="0.25">
      <c r="A9" s="109" t="s">
        <v>27</v>
      </c>
      <c r="B9" s="110" t="s">
        <v>69</v>
      </c>
      <c r="C9" s="111" t="s">
        <v>289</v>
      </c>
      <c r="D9" s="112"/>
      <c r="E9" s="113"/>
    </row>
    <row r="10" spans="1:11" s="3" customFormat="1" ht="12" x14ac:dyDescent="0.25">
      <c r="A10" s="114" t="s">
        <v>28</v>
      </c>
      <c r="B10" s="115" t="s">
        <v>71</v>
      </c>
      <c r="C10" s="116" t="s">
        <v>290</v>
      </c>
      <c r="D10" s="117"/>
      <c r="E10" s="118"/>
    </row>
    <row r="11" spans="1:11" s="3" customFormat="1" ht="24" customHeight="1" x14ac:dyDescent="0.25">
      <c r="A11" s="114" t="s">
        <v>29</v>
      </c>
      <c r="B11" s="115" t="s">
        <v>73</v>
      </c>
      <c r="C11" s="116" t="s">
        <v>167</v>
      </c>
      <c r="D11" s="117"/>
      <c r="E11" s="118"/>
    </row>
    <row r="12" spans="1:11" s="3" customFormat="1" ht="17.100000000000001" customHeight="1" x14ac:dyDescent="0.25">
      <c r="A12" s="114" t="s">
        <v>30</v>
      </c>
      <c r="B12" s="115" t="s">
        <v>75</v>
      </c>
      <c r="C12" s="116" t="s">
        <v>132</v>
      </c>
      <c r="D12" s="117"/>
      <c r="E12" s="118"/>
    </row>
    <row r="13" spans="1:11" s="3" customFormat="1" ht="17.100000000000001" customHeight="1" x14ac:dyDescent="0.25">
      <c r="A13" s="114" t="s">
        <v>32</v>
      </c>
      <c r="B13" s="115" t="s">
        <v>78</v>
      </c>
      <c r="C13" s="116" t="s">
        <v>79</v>
      </c>
      <c r="D13" s="117"/>
      <c r="E13" s="118"/>
    </row>
    <row r="14" spans="1:11" s="169" customFormat="1" ht="17.100000000000001" customHeight="1" x14ac:dyDescent="0.25">
      <c r="A14" s="114" t="s">
        <v>31</v>
      </c>
      <c r="B14" s="115" t="s">
        <v>76</v>
      </c>
      <c r="C14" s="116" t="s">
        <v>265</v>
      </c>
      <c r="D14" s="117"/>
      <c r="E14" s="118"/>
    </row>
    <row r="15" spans="1:11" s="3" customFormat="1" ht="23.25" customHeight="1" x14ac:dyDescent="0.25">
      <c r="A15" s="114" t="s">
        <v>33</v>
      </c>
      <c r="B15" s="115" t="s">
        <v>80</v>
      </c>
      <c r="C15" s="116" t="s">
        <v>266</v>
      </c>
      <c r="D15" s="117"/>
      <c r="E15" s="118"/>
    </row>
    <row r="16" spans="1:11" s="169" customFormat="1" x14ac:dyDescent="0.25">
      <c r="A16" s="114" t="s">
        <v>34</v>
      </c>
      <c r="B16" s="115" t="s">
        <v>83</v>
      </c>
      <c r="C16" s="116" t="s">
        <v>111</v>
      </c>
      <c r="D16" s="117"/>
      <c r="E16" s="118"/>
    </row>
    <row r="17" spans="1:11" s="3" customFormat="1" ht="45" customHeight="1" thickBot="1" x14ac:dyDescent="0.3">
      <c r="A17" s="119" t="s">
        <v>35</v>
      </c>
      <c r="B17" s="324" t="s">
        <v>85</v>
      </c>
      <c r="C17" s="325"/>
      <c r="D17" s="120"/>
      <c r="E17" s="121"/>
    </row>
    <row r="18" spans="1:11" s="138" customFormat="1" ht="24.95" customHeight="1" x14ac:dyDescent="0.2">
      <c r="A18" s="133"/>
      <c r="B18" s="134"/>
      <c r="C18" s="134"/>
      <c r="D18" s="134"/>
      <c r="E18" s="134"/>
      <c r="F18" s="134"/>
      <c r="G18" s="134"/>
      <c r="H18" s="135"/>
      <c r="I18" s="136"/>
      <c r="J18" s="137"/>
      <c r="K18" s="137"/>
    </row>
    <row r="19" spans="1:11" s="20" customFormat="1" ht="20.100000000000001" customHeight="1" x14ac:dyDescent="0.25">
      <c r="A19" s="315" t="s">
        <v>38</v>
      </c>
      <c r="B19" s="315"/>
      <c r="C19" s="315"/>
      <c r="D19" s="315"/>
      <c r="E19" s="90"/>
      <c r="F19" s="90"/>
      <c r="G19" s="90"/>
      <c r="H19" s="90"/>
      <c r="I19" s="90"/>
      <c r="J19" s="90"/>
    </row>
    <row r="20" spans="1:11" s="129" customFormat="1" ht="30" customHeight="1" x14ac:dyDescent="0.25">
      <c r="A20" s="314" t="s">
        <v>1</v>
      </c>
      <c r="B20" s="314"/>
      <c r="C20" s="318" t="str">
        <f>IF('Príloha č. 1'!$C$6="","",'Príloha č. 1'!$C$6)</f>
        <v/>
      </c>
      <c r="D20" s="318"/>
      <c r="E20" s="318"/>
      <c r="I20" s="139"/>
    </row>
    <row r="21" spans="1:11" s="129" customFormat="1" ht="15" customHeight="1" x14ac:dyDescent="0.2">
      <c r="A21" s="316" t="s">
        <v>2</v>
      </c>
      <c r="B21" s="316"/>
      <c r="C21" s="317" t="str">
        <f>IF('Príloha č. 1'!$C$7="","",'Príloha č. 1'!$C$7)</f>
        <v/>
      </c>
      <c r="D21" s="317"/>
      <c r="E21" s="317"/>
    </row>
    <row r="22" spans="1:11" s="129" customFormat="1" ht="15" customHeight="1" x14ac:dyDescent="0.2">
      <c r="A22" s="316" t="s">
        <v>3</v>
      </c>
      <c r="B22" s="316"/>
      <c r="C22" s="317" t="str">
        <f>IF('Príloha č. 1'!C8:D8="","",'Príloha č. 1'!C8:D8)</f>
        <v/>
      </c>
      <c r="D22" s="317"/>
      <c r="E22" s="317"/>
    </row>
    <row r="23" spans="1:11" s="129" customFormat="1" ht="15" customHeight="1" x14ac:dyDescent="0.2">
      <c r="A23" s="316" t="s">
        <v>4</v>
      </c>
      <c r="B23" s="316"/>
      <c r="C23" s="317" t="str">
        <f>IF('Príloha č. 1'!C9:D9="","",'Príloha č. 1'!C9:D9)</f>
        <v/>
      </c>
      <c r="D23" s="317"/>
      <c r="E23" s="317"/>
    </row>
    <row r="24" spans="1:11" s="123" customFormat="1" ht="12" x14ac:dyDescent="0.2">
      <c r="D24" s="164"/>
      <c r="E24" s="164"/>
      <c r="F24" s="164"/>
      <c r="G24" s="164"/>
    </row>
    <row r="25" spans="1:11" s="123" customFormat="1" ht="12" x14ac:dyDescent="0.2">
      <c r="D25" s="164"/>
      <c r="E25" s="164"/>
      <c r="F25" s="164"/>
      <c r="G25" s="164"/>
    </row>
    <row r="26" spans="1:11" s="123" customFormat="1" ht="15" customHeight="1" x14ac:dyDescent="0.2">
      <c r="A26" s="123" t="s">
        <v>8</v>
      </c>
      <c r="B26" s="140" t="str">
        <f>IF('Príloha č. 1'!B23:B23="","",'Príloha č. 1'!B23:B23)</f>
        <v/>
      </c>
      <c r="C26" s="164"/>
      <c r="D26" s="164"/>
    </row>
    <row r="27" spans="1:11" s="123" customFormat="1" ht="15" customHeight="1" x14ac:dyDescent="0.2">
      <c r="A27" s="123" t="s">
        <v>9</v>
      </c>
      <c r="B27" s="141" t="str">
        <f>IF('Príloha č. 1'!B24:B24="","",'Príloha č. 1'!B24:B24)</f>
        <v/>
      </c>
      <c r="C27" s="164"/>
      <c r="D27" s="164"/>
    </row>
    <row r="28" spans="1:11" s="123" customFormat="1" ht="39.950000000000003" customHeight="1" x14ac:dyDescent="0.2">
      <c r="D28" s="142"/>
      <c r="E28" s="164"/>
      <c r="F28" s="164"/>
      <c r="G28" s="164"/>
    </row>
    <row r="29" spans="1:11" ht="45" customHeight="1" x14ac:dyDescent="0.2">
      <c r="D29" s="47"/>
      <c r="E29" s="163" t="s">
        <v>412</v>
      </c>
      <c r="F29" s="68"/>
      <c r="G29" s="68"/>
    </row>
    <row r="30" spans="1:11" s="65" customFormat="1" x14ac:dyDescent="0.2">
      <c r="A30" s="313" t="s">
        <v>10</v>
      </c>
      <c r="B30" s="313"/>
      <c r="C30" s="161"/>
      <c r="D30" s="68"/>
      <c r="E30" s="162"/>
      <c r="F30" s="162"/>
      <c r="G30" s="162"/>
    </row>
    <row r="31" spans="1:11" s="70" customFormat="1" ht="12" customHeight="1" x14ac:dyDescent="0.2">
      <c r="A31" s="66"/>
      <c r="B31" s="67" t="s">
        <v>11</v>
      </c>
      <c r="C31" s="67"/>
      <c r="D31" s="54"/>
      <c r="E31" s="162"/>
      <c r="F31" s="162"/>
      <c r="G31" s="162"/>
      <c r="H31" s="68"/>
    </row>
  </sheetData>
  <mergeCells count="19">
    <mergeCell ref="A30:B30"/>
    <mergeCell ref="A21:B21"/>
    <mergeCell ref="C21:E21"/>
    <mergeCell ref="A22:B22"/>
    <mergeCell ref="C22:E22"/>
    <mergeCell ref="A23:B23"/>
    <mergeCell ref="C23:E23"/>
    <mergeCell ref="A8:C8"/>
    <mergeCell ref="D8:E8"/>
    <mergeCell ref="B17:C17"/>
    <mergeCell ref="A19:D19"/>
    <mergeCell ref="A20:B20"/>
    <mergeCell ref="C20:E20"/>
    <mergeCell ref="A1:D1"/>
    <mergeCell ref="A2:D2"/>
    <mergeCell ref="A3:C3"/>
    <mergeCell ref="A5:E5"/>
    <mergeCell ref="A6:C7"/>
    <mergeCell ref="D6:E6"/>
  </mergeCells>
  <conditionalFormatting sqref="B26:B27">
    <cfRule type="containsBlanks" dxfId="67" priority="4">
      <formula>LEN(TRIM(B26))=0</formula>
    </cfRule>
  </conditionalFormatting>
  <conditionalFormatting sqref="I18">
    <cfRule type="cellIs" dxfId="66" priority="3" operator="greaterThan">
      <formula>2560820</formula>
    </cfRule>
  </conditionalFormatting>
  <conditionalFormatting sqref="C21:E23">
    <cfRule type="containsBlanks" dxfId="65" priority="2">
      <formula>LEN(TRIM(C21))=0</formula>
    </cfRule>
  </conditionalFormatting>
  <conditionalFormatting sqref="C20:E20">
    <cfRule type="containsBlanks" dxfId="64" priority="1">
      <formula>LEN(TRIM(C20))=0</formula>
    </cfRule>
  </conditionalFormatting>
  <pageMargins left="0.78740157480314965" right="0.39370078740157483" top="0.98425196850393704" bottom="0.39370078740157483" header="0.31496062992125984" footer="0.31496062992125984"/>
  <pageSetup paperSize="9" scale="77" orientation="portrait" r:id="rId1"/>
  <headerFooter>
    <oddHeader>&amp;L&amp;"Arial,Tučné"&amp;10Príloha č. 4 SP &amp;"Arial,Normálne"
Špecifikácia predmetu zákazky</oddHeader>
  </headerFooter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26"/>
  <sheetViews>
    <sheetView showGridLines="0" zoomScaleNormal="100" workbookViewId="0">
      <selection activeCell="E7" sqref="E7:I7"/>
    </sheetView>
  </sheetViews>
  <sheetFormatPr defaultRowHeight="12.75" x14ac:dyDescent="0.2"/>
  <cols>
    <col min="1" max="1" width="5.28515625" style="47" customWidth="1"/>
    <col min="2" max="2" width="36.42578125" style="47" customWidth="1"/>
    <col min="3" max="3" width="8.85546875" style="47" customWidth="1"/>
    <col min="4" max="4" width="12.7109375" style="47" customWidth="1"/>
    <col min="5" max="5" width="15.7109375" style="47" customWidth="1"/>
    <col min="6" max="6" width="10.7109375" style="47" customWidth="1"/>
    <col min="7" max="9" width="15.7109375" style="47" customWidth="1"/>
    <col min="10" max="16384" width="9.140625" style="47"/>
  </cols>
  <sheetData>
    <row r="1" spans="1:21" x14ac:dyDescent="0.2">
      <c r="A1" s="357" t="s">
        <v>12</v>
      </c>
      <c r="B1" s="357"/>
    </row>
    <row r="2" spans="1:21" ht="30" customHeight="1" x14ac:dyDescent="0.2">
      <c r="A2" s="358" t="str">
        <f>'Príloha č. 1'!A2:B2</f>
        <v>Antiinfektíva pre potreby VÚSCH, a. s.</v>
      </c>
      <c r="B2" s="358"/>
      <c r="C2" s="358"/>
      <c r="D2" s="358"/>
      <c r="E2" s="358"/>
      <c r="F2" s="358"/>
      <c r="G2" s="358"/>
      <c r="H2" s="358"/>
      <c r="I2" s="358"/>
    </row>
    <row r="3" spans="1:21" s="126" customFormat="1" ht="15" customHeight="1" x14ac:dyDescent="0.2">
      <c r="A3" s="328" t="str">
        <f>'Príloha č. 4 - časť 42'!A3:C3</f>
        <v>Časť č. 42 - Lieky ATC skupiny č. J02AC01 I.</v>
      </c>
      <c r="B3" s="328"/>
      <c r="C3" s="328"/>
      <c r="D3" s="125"/>
      <c r="E3" s="125"/>
    </row>
    <row r="4" spans="1:21" ht="15" customHeight="1" x14ac:dyDescent="0.2">
      <c r="A4" s="359"/>
      <c r="B4" s="359"/>
    </row>
    <row r="5" spans="1:21" s="48" customFormat="1" ht="39.950000000000003" customHeight="1" x14ac:dyDescent="0.25">
      <c r="A5" s="360" t="s">
        <v>51</v>
      </c>
      <c r="B5" s="360"/>
      <c r="C5" s="360"/>
      <c r="D5" s="360"/>
      <c r="E5" s="360"/>
      <c r="F5" s="360"/>
      <c r="G5" s="360"/>
      <c r="H5" s="360"/>
      <c r="I5" s="360"/>
    </row>
    <row r="6" spans="1:21" s="24" customFormat="1" ht="15" customHeight="1" thickBot="1" x14ac:dyDescent="0.25">
      <c r="K6" s="49"/>
      <c r="L6" s="49"/>
      <c r="O6" s="49"/>
      <c r="P6" s="49"/>
      <c r="U6" s="49"/>
    </row>
    <row r="7" spans="1:21" s="50" customFormat="1" ht="30" customHeight="1" x14ac:dyDescent="0.25">
      <c r="A7" s="343" t="s">
        <v>44</v>
      </c>
      <c r="B7" s="345" t="s">
        <v>39</v>
      </c>
      <c r="C7" s="347" t="s">
        <v>45</v>
      </c>
      <c r="D7" s="349" t="s">
        <v>403</v>
      </c>
      <c r="E7" s="340" t="s">
        <v>423</v>
      </c>
      <c r="F7" s="341"/>
      <c r="G7" s="341"/>
      <c r="H7" s="351" t="s">
        <v>422</v>
      </c>
      <c r="I7" s="352"/>
    </row>
    <row r="8" spans="1:21" s="50" customFormat="1" ht="30" customHeight="1" x14ac:dyDescent="0.25">
      <c r="A8" s="344"/>
      <c r="B8" s="346"/>
      <c r="C8" s="348"/>
      <c r="D8" s="350"/>
      <c r="E8" s="51" t="s">
        <v>46</v>
      </c>
      <c r="F8" s="52" t="s">
        <v>409</v>
      </c>
      <c r="G8" s="79" t="s">
        <v>47</v>
      </c>
      <c r="H8" s="82" t="s">
        <v>46</v>
      </c>
      <c r="I8" s="71" t="s">
        <v>47</v>
      </c>
    </row>
    <row r="9" spans="1:21" s="54" customFormat="1" ht="12" customHeight="1" x14ac:dyDescent="0.25">
      <c r="A9" s="146" t="s">
        <v>27</v>
      </c>
      <c r="B9" s="147" t="s">
        <v>28</v>
      </c>
      <c r="C9" s="53" t="s">
        <v>29</v>
      </c>
      <c r="D9" s="148" t="s">
        <v>30</v>
      </c>
      <c r="E9" s="76" t="s">
        <v>31</v>
      </c>
      <c r="F9" s="77" t="s">
        <v>32</v>
      </c>
      <c r="G9" s="80" t="s">
        <v>33</v>
      </c>
      <c r="H9" s="83" t="s">
        <v>34</v>
      </c>
      <c r="I9" s="78" t="s">
        <v>35</v>
      </c>
    </row>
    <row r="10" spans="1:21" s="55" customFormat="1" ht="24.95" customHeight="1" thickBot="1" x14ac:dyDescent="0.3">
      <c r="A10" s="143" t="s">
        <v>27</v>
      </c>
      <c r="B10" s="165" t="s">
        <v>167</v>
      </c>
      <c r="C10" s="158" t="s">
        <v>132</v>
      </c>
      <c r="D10" s="263">
        <v>3000</v>
      </c>
      <c r="E10" s="72"/>
      <c r="F10" s="85"/>
      <c r="G10" s="81">
        <f>E10*1.1</f>
        <v>0</v>
      </c>
      <c r="H10" s="84">
        <f>D10*E10</f>
        <v>0</v>
      </c>
      <c r="I10" s="73">
        <f>H10*1.1</f>
        <v>0</v>
      </c>
    </row>
    <row r="11" spans="1:21" s="75" customFormat="1" ht="24.95" customHeight="1" thickBot="1" x14ac:dyDescent="0.3">
      <c r="A11" s="339" t="s">
        <v>48</v>
      </c>
      <c r="B11" s="339"/>
      <c r="C11" s="339"/>
      <c r="D11" s="339"/>
      <c r="E11" s="339"/>
      <c r="F11" s="339"/>
      <c r="G11" s="339"/>
      <c r="H11" s="339"/>
      <c r="I11" s="74">
        <f>SUM(I10:I10)</f>
        <v>0</v>
      </c>
    </row>
    <row r="12" spans="1:21" s="63" customFormat="1" ht="24.95" customHeight="1" x14ac:dyDescent="0.2">
      <c r="A12" s="56"/>
      <c r="B12" s="57"/>
      <c r="C12" s="58"/>
      <c r="D12" s="59"/>
      <c r="E12" s="60"/>
      <c r="F12" s="61"/>
      <c r="G12" s="61"/>
      <c r="H12" s="60"/>
      <c r="I12" s="62"/>
    </row>
    <row r="13" spans="1:21" s="20" customFormat="1" ht="20.100000000000001" customHeight="1" x14ac:dyDescent="0.25">
      <c r="A13" s="315" t="s">
        <v>38</v>
      </c>
      <c r="B13" s="315"/>
      <c r="C13" s="315"/>
      <c r="D13" s="315"/>
      <c r="E13" s="315"/>
      <c r="F13" s="315"/>
    </row>
    <row r="14" spans="1:21" s="64" customFormat="1" ht="30" customHeight="1" x14ac:dyDescent="0.25">
      <c r="A14" s="353" t="s">
        <v>1</v>
      </c>
      <c r="B14" s="353"/>
      <c r="C14" s="355" t="str">
        <f>IF('Príloha č. 1'!$C$6="","",'Príloha č. 1'!$C$6)</f>
        <v/>
      </c>
      <c r="D14" s="355"/>
      <c r="E14" s="355"/>
      <c r="F14" s="355"/>
    </row>
    <row r="15" spans="1:21" s="64" customFormat="1" ht="15" customHeight="1" x14ac:dyDescent="0.25">
      <c r="A15" s="342" t="s">
        <v>2</v>
      </c>
      <c r="B15" s="342"/>
      <c r="C15" s="356" t="str">
        <f>IF('Príloha č. 1'!$C$7="","",'Príloha č. 1'!$C$7)</f>
        <v/>
      </c>
      <c r="D15" s="356"/>
      <c r="E15" s="356"/>
      <c r="F15" s="356"/>
    </row>
    <row r="16" spans="1:21" s="64" customFormat="1" ht="15" customHeight="1" x14ac:dyDescent="0.25">
      <c r="A16" s="342" t="s">
        <v>3</v>
      </c>
      <c r="B16" s="342"/>
      <c r="C16" s="338" t="str">
        <f>IF('Príloha č. 1'!C8:D8="","",'Príloha č. 1'!C8:D8)</f>
        <v/>
      </c>
      <c r="D16" s="338"/>
      <c r="E16" s="338"/>
      <c r="F16" s="338"/>
    </row>
    <row r="17" spans="1:9" s="64" customFormat="1" ht="15" customHeight="1" x14ac:dyDescent="0.25">
      <c r="A17" s="342" t="s">
        <v>4</v>
      </c>
      <c r="B17" s="342"/>
      <c r="C17" s="338" t="str">
        <f>IF('Príloha č. 1'!C9:D9="","",'Príloha č. 1'!C9:D9)</f>
        <v/>
      </c>
      <c r="D17" s="338"/>
      <c r="E17" s="338"/>
      <c r="F17" s="338"/>
    </row>
    <row r="20" spans="1:9" ht="15" customHeight="1" x14ac:dyDescent="0.2">
      <c r="A20" s="47" t="s">
        <v>8</v>
      </c>
      <c r="B20" s="159" t="str">
        <f>IF('Príloha č. 1'!B23:B23="","",'Príloha č. 1'!B23:B23)</f>
        <v/>
      </c>
    </row>
    <row r="21" spans="1:9" ht="15" customHeight="1" x14ac:dyDescent="0.2">
      <c r="A21" s="47" t="s">
        <v>9</v>
      </c>
      <c r="B21" s="35" t="str">
        <f>IF('Príloha č. 1'!B24:B24="","",'Príloha č. 1'!B24:B24)</f>
        <v/>
      </c>
    </row>
    <row r="22" spans="1:9" ht="39.950000000000003" customHeight="1" x14ac:dyDescent="0.2">
      <c r="I22" s="87"/>
    </row>
    <row r="23" spans="1:9" ht="45" customHeight="1" x14ac:dyDescent="0.2">
      <c r="H23" s="354" t="s">
        <v>410</v>
      </c>
      <c r="I23" s="354"/>
    </row>
    <row r="25" spans="1:9" s="65" customFormat="1" ht="11.25" x14ac:dyDescent="0.2">
      <c r="A25" s="313" t="s">
        <v>10</v>
      </c>
      <c r="B25" s="313"/>
    </row>
    <row r="26" spans="1:9" s="70" customFormat="1" ht="12" customHeight="1" x14ac:dyDescent="0.2">
      <c r="A26" s="66"/>
      <c r="B26" s="67" t="s">
        <v>11</v>
      </c>
      <c r="C26" s="68"/>
      <c r="D26" s="69"/>
    </row>
  </sheetData>
  <mergeCells count="23">
    <mergeCell ref="H23:I23"/>
    <mergeCell ref="A25:B25"/>
    <mergeCell ref="H7:I7"/>
    <mergeCell ref="A11:H11"/>
    <mergeCell ref="A13:F13"/>
    <mergeCell ref="A14:B14"/>
    <mergeCell ref="C14:F14"/>
    <mergeCell ref="A15:B15"/>
    <mergeCell ref="C15:F15"/>
    <mergeCell ref="A7:A8"/>
    <mergeCell ref="B7:B8"/>
    <mergeCell ref="C7:C8"/>
    <mergeCell ref="D7:D8"/>
    <mergeCell ref="E7:G7"/>
    <mergeCell ref="A16:B16"/>
    <mergeCell ref="C16:F16"/>
    <mergeCell ref="A17:B17"/>
    <mergeCell ref="A1:B1"/>
    <mergeCell ref="A2:I2"/>
    <mergeCell ref="A3:C3"/>
    <mergeCell ref="A4:B4"/>
    <mergeCell ref="A5:I5"/>
    <mergeCell ref="C17:F17"/>
  </mergeCells>
  <conditionalFormatting sqref="H12">
    <cfRule type="cellIs" dxfId="63" priority="4" operator="greaterThan">
      <formula>2560820</formula>
    </cfRule>
  </conditionalFormatting>
  <conditionalFormatting sqref="B20:B21">
    <cfRule type="containsBlanks" dxfId="62" priority="3">
      <formula>LEN(TRIM(B20))=0</formula>
    </cfRule>
  </conditionalFormatting>
  <conditionalFormatting sqref="E12">
    <cfRule type="cellIs" dxfId="61" priority="2" operator="greaterThan">
      <formula>2560820</formula>
    </cfRule>
  </conditionalFormatting>
  <conditionalFormatting sqref="C14:F17">
    <cfRule type="containsBlanks" dxfId="60" priority="1">
      <formula>LEN(TRIM(C14))=0</formula>
    </cfRule>
  </conditionalFormatting>
  <pageMargins left="0.98425196850393704" right="0.39370078740157483" top="0.98425196850393704" bottom="0.39370078740157483" header="0.31496062992125984" footer="0.31496062992125984"/>
  <pageSetup paperSize="9" scale="93" orientation="landscape" r:id="rId1"/>
  <headerFooter>
    <oddHeader>&amp;L&amp;"Arial,Tučné"&amp;10Príloha č. 5 SP &amp;"Arial,Normálne"
Kalkulácia ceny a návrh na plnenie kritéria na vyhodnotenie ponúk</oddHeader>
  </headerFooter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V29"/>
  <sheetViews>
    <sheetView showGridLines="0" zoomScale="90" zoomScaleNormal="90" workbookViewId="0">
      <selection activeCell="N7" sqref="N7:U7"/>
    </sheetView>
  </sheetViews>
  <sheetFormatPr defaultRowHeight="12.75" x14ac:dyDescent="0.2"/>
  <cols>
    <col min="1" max="1" width="5.5703125" style="47" customWidth="1"/>
    <col min="2" max="2" width="13.7109375" style="47" customWidth="1"/>
    <col min="3" max="3" width="10.7109375" style="47" customWidth="1"/>
    <col min="4" max="4" width="10.7109375" style="190" customWidth="1"/>
    <col min="5" max="6" width="25.7109375" style="190" customWidth="1"/>
    <col min="7" max="8" width="15.7109375" style="190" customWidth="1"/>
    <col min="9" max="9" width="12.7109375" style="47" customWidth="1"/>
    <col min="10" max="10" width="11.140625" style="47" customWidth="1"/>
    <col min="11" max="13" width="8.7109375" style="47" customWidth="1"/>
    <col min="14" max="14" width="12.7109375" style="47" customWidth="1"/>
    <col min="15" max="15" width="7" style="47" customWidth="1"/>
    <col min="16" max="18" width="12.7109375" style="47" customWidth="1"/>
    <col min="19" max="19" width="7" style="47" customWidth="1"/>
    <col min="20" max="21" width="12.7109375" style="47" customWidth="1"/>
    <col min="22" max="16384" width="9.140625" style="47"/>
  </cols>
  <sheetData>
    <row r="1" spans="1:22" ht="15" customHeight="1" x14ac:dyDescent="0.2">
      <c r="A1" s="326" t="s">
        <v>12</v>
      </c>
      <c r="B1" s="326"/>
      <c r="C1" s="326"/>
      <c r="D1" s="191"/>
      <c r="E1" s="191"/>
      <c r="F1" s="191"/>
      <c r="G1" s="191"/>
      <c r="H1" s="191"/>
      <c r="I1" s="123"/>
      <c r="J1" s="123"/>
      <c r="K1" s="123"/>
      <c r="L1" s="123"/>
    </row>
    <row r="2" spans="1:22" ht="15" customHeight="1" x14ac:dyDescent="0.2">
      <c r="A2" s="327" t="str">
        <f>'Príloha č. 1'!A2:B2</f>
        <v>Antiinfektíva pre potreby VÚSCH, a. s.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</row>
    <row r="3" spans="1:22" ht="15" customHeight="1" x14ac:dyDescent="0.2">
      <c r="A3" s="363"/>
      <c r="B3" s="363"/>
      <c r="C3" s="191"/>
      <c r="D3" s="191"/>
      <c r="E3" s="191"/>
      <c r="F3" s="191"/>
      <c r="G3" s="191"/>
      <c r="H3" s="191"/>
      <c r="I3" s="123"/>
      <c r="J3" s="123"/>
      <c r="K3" s="123"/>
      <c r="L3" s="123"/>
    </row>
    <row r="4" spans="1:22" s="126" customFormat="1" ht="15" customHeight="1" x14ac:dyDescent="0.2">
      <c r="A4" s="328" t="str">
        <f>'Príloha č. 4 - časť 42'!A3:C3</f>
        <v>Časť č. 42 - Lieky ATC skupiny č. J02AC01 I.</v>
      </c>
      <c r="B4" s="328"/>
      <c r="C4" s="328"/>
      <c r="D4" s="328"/>
      <c r="E4" s="125"/>
    </row>
    <row r="5" spans="1:22" s="48" customFormat="1" ht="30" customHeight="1" x14ac:dyDescent="0.25">
      <c r="A5" s="364" t="s">
        <v>52</v>
      </c>
      <c r="B5" s="364"/>
      <c r="C5" s="364"/>
      <c r="D5" s="364"/>
      <c r="E5" s="364"/>
      <c r="F5" s="364"/>
      <c r="G5" s="364"/>
      <c r="H5" s="364"/>
      <c r="I5" s="364"/>
      <c r="J5" s="364"/>
      <c r="K5" s="364"/>
      <c r="L5" s="364"/>
      <c r="M5" s="364"/>
      <c r="N5" s="364"/>
      <c r="O5" s="364"/>
      <c r="P5" s="364"/>
      <c r="Q5" s="364"/>
      <c r="R5" s="364"/>
      <c r="S5" s="364"/>
      <c r="T5" s="364"/>
      <c r="U5" s="364"/>
    </row>
    <row r="6" spans="1:22" s="64" customFormat="1" ht="30" customHeight="1" x14ac:dyDescent="0.25">
      <c r="A6" s="365" t="s">
        <v>288</v>
      </c>
      <c r="B6" s="365"/>
      <c r="C6" s="365"/>
      <c r="D6" s="365"/>
      <c r="E6" s="365"/>
      <c r="F6" s="365"/>
      <c r="G6" s="365"/>
      <c r="H6" s="365"/>
      <c r="I6" s="365"/>
      <c r="J6" s="365"/>
      <c r="K6" s="365"/>
      <c r="L6" s="365"/>
    </row>
    <row r="7" spans="1:22" s="63" customFormat="1" ht="24.95" customHeight="1" x14ac:dyDescent="0.2">
      <c r="A7" s="373" t="s">
        <v>44</v>
      </c>
      <c r="B7" s="375" t="s">
        <v>362</v>
      </c>
      <c r="C7" s="375" t="s">
        <v>363</v>
      </c>
      <c r="D7" s="375" t="s">
        <v>364</v>
      </c>
      <c r="E7" s="361" t="s">
        <v>365</v>
      </c>
      <c r="F7" s="361" t="s">
        <v>53</v>
      </c>
      <c r="G7" s="371" t="s">
        <v>366</v>
      </c>
      <c r="H7" s="371" t="s">
        <v>367</v>
      </c>
      <c r="I7" s="371" t="s">
        <v>368</v>
      </c>
      <c r="J7" s="371" t="s">
        <v>369</v>
      </c>
      <c r="K7" s="371" t="s">
        <v>370</v>
      </c>
      <c r="L7" s="387" t="s">
        <v>371</v>
      </c>
      <c r="M7" s="366" t="s">
        <v>372</v>
      </c>
      <c r="N7" s="379" t="s">
        <v>421</v>
      </c>
      <c r="O7" s="380"/>
      <c r="P7" s="380"/>
      <c r="Q7" s="381"/>
      <c r="R7" s="379" t="s">
        <v>425</v>
      </c>
      <c r="S7" s="380"/>
      <c r="T7" s="380"/>
      <c r="U7" s="381"/>
    </row>
    <row r="8" spans="1:22" s="63" customFormat="1" ht="24.95" customHeight="1" x14ac:dyDescent="0.2">
      <c r="A8" s="374"/>
      <c r="B8" s="376"/>
      <c r="C8" s="376"/>
      <c r="D8" s="376"/>
      <c r="E8" s="362"/>
      <c r="F8" s="362"/>
      <c r="G8" s="372"/>
      <c r="H8" s="372"/>
      <c r="I8" s="372"/>
      <c r="J8" s="372"/>
      <c r="K8" s="372"/>
      <c r="L8" s="388"/>
      <c r="M8" s="367"/>
      <c r="N8" s="192" t="s">
        <v>46</v>
      </c>
      <c r="O8" s="193" t="s">
        <v>373</v>
      </c>
      <c r="P8" s="194" t="s">
        <v>374</v>
      </c>
      <c r="Q8" s="195" t="s">
        <v>47</v>
      </c>
      <c r="R8" s="192" t="s">
        <v>46</v>
      </c>
      <c r="S8" s="193" t="s">
        <v>373</v>
      </c>
      <c r="T8" s="194" t="s">
        <v>374</v>
      </c>
      <c r="U8" s="195" t="s">
        <v>47</v>
      </c>
    </row>
    <row r="9" spans="1:22" s="20" customFormat="1" ht="12" customHeight="1" x14ac:dyDescent="0.25">
      <c r="A9" s="196" t="s">
        <v>27</v>
      </c>
      <c r="B9" s="197" t="s">
        <v>28</v>
      </c>
      <c r="C9" s="198" t="s">
        <v>29</v>
      </c>
      <c r="D9" s="197" t="s">
        <v>30</v>
      </c>
      <c r="E9" s="199" t="s">
        <v>31</v>
      </c>
      <c r="F9" s="199" t="s">
        <v>32</v>
      </c>
      <c r="G9" s="200" t="s">
        <v>33</v>
      </c>
      <c r="H9" s="199" t="s">
        <v>34</v>
      </c>
      <c r="I9" s="149" t="s">
        <v>35</v>
      </c>
      <c r="J9" s="201" t="s">
        <v>36</v>
      </c>
      <c r="K9" s="202" t="s">
        <v>54</v>
      </c>
      <c r="L9" s="203" t="s">
        <v>55</v>
      </c>
      <c r="M9" s="204" t="s">
        <v>375</v>
      </c>
      <c r="N9" s="205" t="s">
        <v>376</v>
      </c>
      <c r="O9" s="206" t="s">
        <v>377</v>
      </c>
      <c r="P9" s="207" t="s">
        <v>378</v>
      </c>
      <c r="Q9" s="208" t="s">
        <v>379</v>
      </c>
      <c r="R9" s="209" t="s">
        <v>380</v>
      </c>
      <c r="S9" s="206" t="s">
        <v>381</v>
      </c>
      <c r="T9" s="207" t="s">
        <v>382</v>
      </c>
      <c r="U9" s="197" t="s">
        <v>383</v>
      </c>
      <c r="V9" s="210"/>
    </row>
    <row r="10" spans="1:22" s="64" customFormat="1" ht="24.95" customHeight="1" x14ac:dyDescent="0.25">
      <c r="A10" s="211" t="s">
        <v>27</v>
      </c>
      <c r="B10" s="212"/>
      <c r="C10" s="212"/>
      <c r="D10" s="212"/>
      <c r="E10" s="213"/>
      <c r="F10" s="213"/>
      <c r="G10" s="214"/>
      <c r="H10" s="214"/>
      <c r="I10" s="214"/>
      <c r="J10" s="214"/>
      <c r="K10" s="214"/>
      <c r="L10" s="215"/>
      <c r="M10" s="216"/>
      <c r="N10" s="217"/>
      <c r="O10" s="218"/>
      <c r="P10" s="219"/>
      <c r="Q10" s="220"/>
      <c r="R10" s="217"/>
      <c r="S10" s="218"/>
      <c r="T10" s="219"/>
      <c r="U10" s="220"/>
    </row>
    <row r="11" spans="1:22" s="64" customFormat="1" ht="24.95" customHeight="1" x14ac:dyDescent="0.25">
      <c r="A11" s="221" t="s">
        <v>28</v>
      </c>
      <c r="B11" s="222"/>
      <c r="C11" s="222"/>
      <c r="D11" s="222"/>
      <c r="E11" s="223"/>
      <c r="F11" s="223"/>
      <c r="G11" s="224"/>
      <c r="H11" s="224"/>
      <c r="I11" s="224"/>
      <c r="J11" s="224"/>
      <c r="K11" s="224"/>
      <c r="L11" s="225"/>
      <c r="M11" s="226"/>
      <c r="N11" s="227"/>
      <c r="O11" s="228"/>
      <c r="P11" s="229"/>
      <c r="Q11" s="230"/>
      <c r="R11" s="227"/>
      <c r="S11" s="228"/>
      <c r="T11" s="229"/>
      <c r="U11" s="230"/>
    </row>
    <row r="12" spans="1:22" s="64" customFormat="1" ht="24.95" customHeight="1" x14ac:dyDescent="0.25">
      <c r="A12" s="221" t="s">
        <v>29</v>
      </c>
      <c r="B12" s="222"/>
      <c r="C12" s="222"/>
      <c r="D12" s="222"/>
      <c r="E12" s="223"/>
      <c r="F12" s="223"/>
      <c r="G12" s="224"/>
      <c r="H12" s="224"/>
      <c r="I12" s="224"/>
      <c r="J12" s="224"/>
      <c r="K12" s="224"/>
      <c r="L12" s="225"/>
      <c r="M12" s="226"/>
      <c r="N12" s="227"/>
      <c r="O12" s="228"/>
      <c r="P12" s="229"/>
      <c r="Q12" s="230"/>
      <c r="R12" s="227"/>
      <c r="S12" s="228"/>
      <c r="T12" s="229"/>
      <c r="U12" s="230"/>
    </row>
    <row r="13" spans="1:22" s="64" customFormat="1" ht="24.95" customHeight="1" x14ac:dyDescent="0.25">
      <c r="A13" s="221" t="s">
        <v>30</v>
      </c>
      <c r="B13" s="222"/>
      <c r="C13" s="222"/>
      <c r="D13" s="222"/>
      <c r="E13" s="223"/>
      <c r="F13" s="223"/>
      <c r="G13" s="224"/>
      <c r="H13" s="224"/>
      <c r="I13" s="224"/>
      <c r="J13" s="224"/>
      <c r="K13" s="224"/>
      <c r="L13" s="225"/>
      <c r="M13" s="226"/>
      <c r="N13" s="227"/>
      <c r="O13" s="228"/>
      <c r="P13" s="229"/>
      <c r="Q13" s="230"/>
      <c r="R13" s="227"/>
      <c r="S13" s="228"/>
      <c r="T13" s="229"/>
      <c r="U13" s="230"/>
    </row>
    <row r="14" spans="1:22" s="64" customFormat="1" ht="24.95" customHeight="1" x14ac:dyDescent="0.25">
      <c r="A14" s="231" t="s">
        <v>31</v>
      </c>
      <c r="B14" s="232"/>
      <c r="C14" s="232"/>
      <c r="D14" s="232"/>
      <c r="E14" s="233"/>
      <c r="F14" s="233"/>
      <c r="G14" s="234"/>
      <c r="H14" s="234"/>
      <c r="I14" s="234"/>
      <c r="J14" s="234"/>
      <c r="K14" s="234"/>
      <c r="L14" s="235"/>
      <c r="M14" s="236"/>
      <c r="N14" s="237"/>
      <c r="O14" s="238"/>
      <c r="P14" s="239"/>
      <c r="Q14" s="240"/>
      <c r="R14" s="237"/>
      <c r="S14" s="238"/>
      <c r="T14" s="239"/>
      <c r="U14" s="240"/>
    </row>
    <row r="15" spans="1:22" ht="24.95" customHeight="1" x14ac:dyDescent="0.2">
      <c r="A15" s="133"/>
      <c r="B15" s="134"/>
      <c r="C15" s="134"/>
      <c r="D15" s="134"/>
      <c r="E15" s="134"/>
      <c r="F15" s="134"/>
      <c r="G15" s="134"/>
      <c r="H15" s="134"/>
      <c r="I15" s="135"/>
      <c r="J15" s="136"/>
      <c r="K15" s="137"/>
      <c r="L15" s="137"/>
      <c r="M15" s="63"/>
      <c r="N15" s="63"/>
      <c r="O15" s="63"/>
      <c r="P15" s="63"/>
      <c r="Q15" s="63"/>
      <c r="R15" s="63"/>
      <c r="S15" s="63"/>
      <c r="T15" s="63"/>
      <c r="U15" s="63"/>
    </row>
    <row r="16" spans="1:22" s="20" customFormat="1" ht="20.100000000000001" customHeight="1" x14ac:dyDescent="0.25">
      <c r="A16" s="315" t="s">
        <v>38</v>
      </c>
      <c r="B16" s="315"/>
      <c r="C16" s="315"/>
      <c r="D16" s="315"/>
      <c r="E16" s="315"/>
      <c r="F16" s="315"/>
      <c r="G16" s="315"/>
      <c r="H16" s="315"/>
      <c r="I16" s="315"/>
      <c r="J16" s="315"/>
      <c r="K16" s="315"/>
    </row>
    <row r="17" spans="1:21" s="64" customFormat="1" ht="30" customHeight="1" x14ac:dyDescent="0.25">
      <c r="A17" s="314" t="s">
        <v>1</v>
      </c>
      <c r="B17" s="314"/>
      <c r="C17" s="355" t="str">
        <f>IF('Príloha č. 1'!$C$6="","",'Príloha č. 1'!$C$6)</f>
        <v/>
      </c>
      <c r="D17" s="355"/>
      <c r="E17" s="355"/>
      <c r="F17" s="151"/>
      <c r="G17" s="129"/>
      <c r="H17" s="129"/>
      <c r="I17" s="129"/>
      <c r="J17" s="139"/>
      <c r="K17" s="129"/>
      <c r="L17" s="129"/>
    </row>
    <row r="18" spans="1:21" s="64" customFormat="1" ht="15" customHeight="1" x14ac:dyDescent="0.25">
      <c r="A18" s="316" t="s">
        <v>2</v>
      </c>
      <c r="B18" s="316"/>
      <c r="C18" s="356" t="str">
        <f>IF('Príloha č. 1'!$C$7="","",'Príloha č. 1'!$C$7)</f>
        <v/>
      </c>
      <c r="D18" s="356"/>
      <c r="E18" s="356"/>
      <c r="F18" s="150"/>
      <c r="G18" s="129"/>
      <c r="H18" s="129"/>
      <c r="I18" s="129"/>
      <c r="J18" s="129"/>
      <c r="K18" s="129"/>
      <c r="L18" s="129"/>
    </row>
    <row r="19" spans="1:21" s="64" customFormat="1" ht="15" customHeight="1" x14ac:dyDescent="0.25">
      <c r="A19" s="316" t="s">
        <v>3</v>
      </c>
      <c r="B19" s="316"/>
      <c r="C19" s="338" t="str">
        <f>IF('Príloha č. 1'!C8:D8="","",'Príloha č. 1'!C8:D8)</f>
        <v/>
      </c>
      <c r="D19" s="338"/>
      <c r="E19" s="338"/>
      <c r="F19" s="150"/>
      <c r="G19" s="129"/>
      <c r="H19" s="129"/>
      <c r="I19" s="129"/>
      <c r="J19" s="129"/>
      <c r="K19" s="129"/>
      <c r="L19" s="129"/>
    </row>
    <row r="20" spans="1:21" s="64" customFormat="1" ht="15" customHeight="1" x14ac:dyDescent="0.25">
      <c r="A20" s="316" t="s">
        <v>4</v>
      </c>
      <c r="B20" s="316"/>
      <c r="C20" s="338" t="str">
        <f>IF('Príloha č. 1'!C9:D9="","",'Príloha č. 1'!C9:D9)</f>
        <v/>
      </c>
      <c r="D20" s="338"/>
      <c r="E20" s="338"/>
      <c r="F20" s="150"/>
      <c r="G20" s="129"/>
      <c r="H20" s="129"/>
      <c r="I20" s="129"/>
      <c r="J20" s="129"/>
      <c r="K20" s="129"/>
      <c r="L20" s="129"/>
    </row>
    <row r="21" spans="1:21" x14ac:dyDescent="0.2">
      <c r="A21" s="123"/>
      <c r="B21" s="123"/>
      <c r="C21" s="123"/>
      <c r="D21" s="191"/>
      <c r="E21" s="191"/>
      <c r="F21" s="191"/>
      <c r="G21" s="191"/>
      <c r="H21" s="191"/>
      <c r="I21" s="123"/>
      <c r="J21" s="123"/>
      <c r="K21" s="123"/>
      <c r="L21" s="123"/>
    </row>
    <row r="22" spans="1:21" x14ac:dyDescent="0.2">
      <c r="A22" s="123"/>
      <c r="B22" s="123"/>
      <c r="C22" s="123"/>
      <c r="D22" s="191"/>
      <c r="E22" s="191"/>
      <c r="F22" s="191"/>
      <c r="G22" s="191"/>
      <c r="H22" s="191"/>
      <c r="I22" s="123"/>
      <c r="J22" s="123"/>
      <c r="K22" s="123"/>
      <c r="L22" s="123"/>
    </row>
    <row r="23" spans="1:21" ht="15" customHeight="1" x14ac:dyDescent="0.2">
      <c r="A23" s="123" t="s">
        <v>8</v>
      </c>
      <c r="B23" s="140" t="str">
        <f>IF('Príloha č. 1'!B23:B23="","",'Príloha č. 1'!B23:B23)</f>
        <v/>
      </c>
      <c r="C23" s="191"/>
      <c r="D23" s="191"/>
      <c r="E23" s="191"/>
      <c r="F23" s="123"/>
      <c r="G23" s="123"/>
      <c r="H23" s="123"/>
      <c r="I23" s="123"/>
      <c r="J23" s="123"/>
      <c r="K23" s="123"/>
      <c r="L23" s="123"/>
    </row>
    <row r="24" spans="1:21" ht="15" customHeight="1" x14ac:dyDescent="0.2">
      <c r="A24" s="123" t="s">
        <v>9</v>
      </c>
      <c r="B24" s="141" t="str">
        <f>IF('Príloha č. 1'!B24:B24="","",'Príloha č. 1'!B24:B24)</f>
        <v/>
      </c>
      <c r="C24" s="191"/>
      <c r="D24" s="191"/>
      <c r="E24" s="191"/>
      <c r="F24" s="123"/>
      <c r="G24" s="123"/>
      <c r="H24" s="123"/>
      <c r="I24" s="123"/>
      <c r="J24" s="123"/>
      <c r="K24" s="123"/>
      <c r="L24" s="123"/>
    </row>
    <row r="25" spans="1:21" ht="20.100000000000001" customHeight="1" x14ac:dyDescent="0.2">
      <c r="A25" s="133"/>
      <c r="B25" s="134"/>
      <c r="C25" s="134"/>
      <c r="D25" s="134"/>
      <c r="E25" s="134"/>
      <c r="F25" s="134"/>
      <c r="G25" s="134"/>
      <c r="H25" s="134"/>
      <c r="I25" s="135"/>
      <c r="J25" s="136"/>
      <c r="K25" s="137"/>
      <c r="L25" s="137"/>
      <c r="M25" s="63"/>
      <c r="N25" s="63"/>
      <c r="O25" s="63"/>
      <c r="P25" s="63"/>
      <c r="Q25" s="63"/>
      <c r="R25" s="63"/>
      <c r="S25" s="63"/>
      <c r="T25" s="63"/>
      <c r="U25" s="63"/>
    </row>
    <row r="26" spans="1:21" ht="20.100000000000001" customHeight="1" x14ac:dyDescent="0.2">
      <c r="A26" s="133"/>
      <c r="B26" s="134"/>
      <c r="C26" s="134"/>
      <c r="D26" s="134"/>
      <c r="E26" s="134"/>
      <c r="F26" s="134"/>
      <c r="G26" s="134"/>
      <c r="H26" s="134"/>
      <c r="I26" s="135"/>
      <c r="J26" s="136"/>
      <c r="K26" s="137"/>
      <c r="L26" s="137"/>
      <c r="M26" s="63"/>
      <c r="N26" s="63"/>
      <c r="O26" s="63"/>
      <c r="P26" s="63"/>
      <c r="Q26" s="63"/>
      <c r="R26" s="63"/>
      <c r="S26" s="63"/>
      <c r="T26" s="63"/>
      <c r="U26" s="63"/>
    </row>
    <row r="27" spans="1:21" ht="37.5" customHeight="1" x14ac:dyDescent="0.2">
      <c r="E27" s="68"/>
      <c r="F27" s="68"/>
      <c r="G27" s="68"/>
      <c r="H27" s="354" t="s">
        <v>410</v>
      </c>
      <c r="I27" s="354"/>
      <c r="J27" s="354"/>
    </row>
    <row r="28" spans="1:21" x14ac:dyDescent="0.2">
      <c r="A28" s="313" t="s">
        <v>10</v>
      </c>
      <c r="B28" s="313"/>
      <c r="C28" s="189"/>
      <c r="D28" s="68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</row>
    <row r="29" spans="1:21" ht="12" customHeight="1" x14ac:dyDescent="0.2">
      <c r="A29" s="66"/>
      <c r="B29" s="383" t="s">
        <v>11</v>
      </c>
      <c r="C29" s="384"/>
      <c r="D29" s="384"/>
      <c r="I29" s="68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</row>
  </sheetData>
  <mergeCells count="33">
    <mergeCell ref="A6:L6"/>
    <mergeCell ref="M7:M8"/>
    <mergeCell ref="N7:Q7"/>
    <mergeCell ref="R7:U7"/>
    <mergeCell ref="L7:L8"/>
    <mergeCell ref="A1:C1"/>
    <mergeCell ref="A2:L2"/>
    <mergeCell ref="A3:B3"/>
    <mergeCell ref="A4:D4"/>
    <mergeCell ref="A5:U5"/>
    <mergeCell ref="B29:D29"/>
    <mergeCell ref="A16:K16"/>
    <mergeCell ref="A17:B17"/>
    <mergeCell ref="C17:E17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F7:F8"/>
    <mergeCell ref="H27:J27"/>
    <mergeCell ref="A28:B28"/>
    <mergeCell ref="A18:B18"/>
    <mergeCell ref="C18:E18"/>
    <mergeCell ref="A19:B19"/>
    <mergeCell ref="C19:E19"/>
    <mergeCell ref="A20:B20"/>
    <mergeCell ref="C20:E20"/>
  </mergeCells>
  <conditionalFormatting sqref="J25:J26 J10:J15">
    <cfRule type="cellIs" dxfId="59" priority="3" operator="greaterThan">
      <formula>2560820</formula>
    </cfRule>
  </conditionalFormatting>
  <conditionalFormatting sqref="C17:E20">
    <cfRule type="containsBlanks" dxfId="58" priority="1">
      <formula>LEN(TRIM(C17))=0</formula>
    </cfRule>
  </conditionalFormatting>
  <conditionalFormatting sqref="B23:B24">
    <cfRule type="containsBlanks" dxfId="57" priority="2">
      <formula>LEN(TRIM(#REF!))=0</formula>
    </cfRule>
  </conditionalFormatting>
  <pageMargins left="0.59055118110236227" right="0.39370078740157483" top="0.98425196850393704" bottom="0.39370078740157483" header="0.31496062992125984" footer="0.31496062992125984"/>
  <pageSetup paperSize="9" scale="51" orientation="landscape" r:id="rId1"/>
  <headerFooter>
    <oddHeader>&amp;L&amp;"Arial,Tučné"&amp;10Príloha č. 6 SP &amp;"Arial,Normálne"
Sortiment ponúkaného tovaru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K30"/>
  <sheetViews>
    <sheetView showGridLines="0" zoomScaleNormal="100" workbookViewId="0">
      <selection activeCell="H11" sqref="H11"/>
    </sheetView>
  </sheetViews>
  <sheetFormatPr defaultRowHeight="12.75" x14ac:dyDescent="0.2"/>
  <cols>
    <col min="1" max="1" width="5.28515625" style="47" customWidth="1"/>
    <col min="2" max="2" width="40.7109375" style="47" customWidth="1"/>
    <col min="3" max="3" width="15.7109375" style="47" customWidth="1"/>
    <col min="4" max="4" width="10.7109375" style="155" customWidth="1"/>
    <col min="5" max="5" width="40.7109375" style="155" customWidth="1"/>
    <col min="6" max="6" width="12.7109375" style="155" customWidth="1"/>
    <col min="7" max="7" width="15.7109375" style="155" customWidth="1"/>
    <col min="8" max="8" width="7.85546875" style="47" customWidth="1"/>
    <col min="9" max="9" width="15.7109375" style="47" customWidth="1"/>
    <col min="10" max="10" width="10.7109375" style="47" customWidth="1"/>
    <col min="11" max="11" width="15.7109375" style="47" customWidth="1"/>
    <col min="12" max="16384" width="9.140625" style="47"/>
  </cols>
  <sheetData>
    <row r="1" spans="1:11" s="123" customFormat="1" ht="15" customHeight="1" x14ac:dyDescent="0.2">
      <c r="A1" s="326" t="s">
        <v>12</v>
      </c>
      <c r="B1" s="326"/>
      <c r="C1" s="326"/>
      <c r="D1" s="326"/>
      <c r="E1" s="157"/>
      <c r="F1" s="157"/>
      <c r="G1" s="157"/>
    </row>
    <row r="2" spans="1:11" s="123" customFormat="1" ht="30" customHeight="1" x14ac:dyDescent="0.2">
      <c r="A2" s="327" t="str">
        <f>'Príloha č. 1'!A2:B2</f>
        <v>Antiinfektíva pre potreby VÚSCH, a. s.</v>
      </c>
      <c r="B2" s="327"/>
      <c r="C2" s="327"/>
      <c r="D2" s="327"/>
      <c r="E2" s="124"/>
      <c r="F2" s="124"/>
      <c r="G2" s="124"/>
      <c r="H2" s="124"/>
      <c r="I2" s="124"/>
      <c r="J2" s="124"/>
      <c r="K2" s="124"/>
    </row>
    <row r="3" spans="1:11" s="126" customFormat="1" ht="15" customHeight="1" x14ac:dyDescent="0.2">
      <c r="A3" s="328" t="s">
        <v>296</v>
      </c>
      <c r="B3" s="328"/>
      <c r="C3" s="328"/>
      <c r="D3" s="125"/>
      <c r="E3" s="125"/>
    </row>
    <row r="4" spans="1:11" s="123" customFormat="1" ht="15" customHeight="1" x14ac:dyDescent="0.2">
      <c r="A4" s="154"/>
      <c r="B4" s="154"/>
      <c r="C4" s="154"/>
      <c r="D4" s="154"/>
      <c r="E4" s="124"/>
      <c r="F4" s="124"/>
      <c r="G4" s="124"/>
      <c r="H4" s="124"/>
      <c r="I4" s="124"/>
      <c r="J4" s="124"/>
      <c r="K4" s="124"/>
    </row>
    <row r="5" spans="1:11" s="129" customFormat="1" ht="30" customHeight="1" thickBot="1" x14ac:dyDescent="0.3">
      <c r="A5" s="329" t="s">
        <v>58</v>
      </c>
      <c r="B5" s="329"/>
      <c r="C5" s="329"/>
      <c r="D5" s="329"/>
      <c r="E5" s="329"/>
      <c r="F5" s="128"/>
      <c r="G5" s="128"/>
      <c r="H5" s="128"/>
      <c r="I5" s="128"/>
      <c r="J5" s="128"/>
      <c r="K5" s="128"/>
    </row>
    <row r="6" spans="1:11" s="2" customFormat="1" ht="64.5" customHeight="1" x14ac:dyDescent="0.25">
      <c r="A6" s="330" t="s">
        <v>415</v>
      </c>
      <c r="B6" s="331"/>
      <c r="C6" s="332"/>
      <c r="D6" s="336" t="s">
        <v>87</v>
      </c>
      <c r="E6" s="337"/>
    </row>
    <row r="7" spans="1:11" s="2" customFormat="1" ht="26.1" customHeight="1" thickBot="1" x14ac:dyDescent="0.3">
      <c r="A7" s="333"/>
      <c r="B7" s="334"/>
      <c r="C7" s="335"/>
      <c r="D7" s="130" t="s">
        <v>56</v>
      </c>
      <c r="E7" s="131" t="s">
        <v>57</v>
      </c>
    </row>
    <row r="8" spans="1:11" s="132" customFormat="1" ht="24.95" customHeight="1" x14ac:dyDescent="0.25">
      <c r="A8" s="319" t="s">
        <v>429</v>
      </c>
      <c r="B8" s="320"/>
      <c r="C8" s="321"/>
      <c r="D8" s="322" t="s">
        <v>429</v>
      </c>
      <c r="E8" s="323"/>
    </row>
    <row r="9" spans="1:11" s="3" customFormat="1" ht="17.100000000000001" customHeight="1" x14ac:dyDescent="0.25">
      <c r="A9" s="109" t="s">
        <v>27</v>
      </c>
      <c r="B9" s="110" t="s">
        <v>69</v>
      </c>
      <c r="C9" s="111" t="s">
        <v>106</v>
      </c>
      <c r="D9" s="112"/>
      <c r="E9" s="113"/>
    </row>
    <row r="10" spans="1:11" s="3" customFormat="1" ht="36" x14ac:dyDescent="0.25">
      <c r="A10" s="114" t="s">
        <v>28</v>
      </c>
      <c r="B10" s="115" t="s">
        <v>71</v>
      </c>
      <c r="C10" s="116" t="s">
        <v>107</v>
      </c>
      <c r="D10" s="117"/>
      <c r="E10" s="118"/>
    </row>
    <row r="11" spans="1:11" s="3" customFormat="1" ht="60" x14ac:dyDescent="0.25">
      <c r="A11" s="114" t="s">
        <v>29</v>
      </c>
      <c r="B11" s="115" t="s">
        <v>73</v>
      </c>
      <c r="C11" s="116" t="s">
        <v>426</v>
      </c>
      <c r="D11" s="117"/>
      <c r="E11" s="118"/>
    </row>
    <row r="12" spans="1:11" s="3" customFormat="1" ht="17.100000000000001" customHeight="1" x14ac:dyDescent="0.25">
      <c r="A12" s="114" t="s">
        <v>30</v>
      </c>
      <c r="B12" s="115" t="s">
        <v>75</v>
      </c>
      <c r="C12" s="116" t="s">
        <v>112</v>
      </c>
      <c r="D12" s="117"/>
      <c r="E12" s="118"/>
    </row>
    <row r="13" spans="1:11" s="3" customFormat="1" ht="17.100000000000001" customHeight="1" x14ac:dyDescent="0.25">
      <c r="A13" s="114" t="s">
        <v>31</v>
      </c>
      <c r="B13" s="115" t="s">
        <v>78</v>
      </c>
      <c r="C13" s="116" t="s">
        <v>113</v>
      </c>
      <c r="D13" s="117"/>
      <c r="E13" s="118"/>
    </row>
    <row r="14" spans="1:11" s="3" customFormat="1" ht="24" x14ac:dyDescent="0.25">
      <c r="A14" s="114" t="s">
        <v>32</v>
      </c>
      <c r="B14" s="115" t="s">
        <v>80</v>
      </c>
      <c r="C14" s="116" t="s">
        <v>114</v>
      </c>
      <c r="D14" s="117"/>
      <c r="E14" s="118"/>
    </row>
    <row r="15" spans="1:11" s="3" customFormat="1" ht="17.100000000000001" customHeight="1" x14ac:dyDescent="0.25">
      <c r="A15" s="114" t="s">
        <v>33</v>
      </c>
      <c r="B15" s="115" t="s">
        <v>83</v>
      </c>
      <c r="C15" s="116" t="s">
        <v>84</v>
      </c>
      <c r="D15" s="117"/>
      <c r="E15" s="118"/>
    </row>
    <row r="16" spans="1:11" s="3" customFormat="1" ht="45" customHeight="1" thickBot="1" x14ac:dyDescent="0.3">
      <c r="A16" s="119" t="s">
        <v>34</v>
      </c>
      <c r="B16" s="324" t="s">
        <v>85</v>
      </c>
      <c r="C16" s="325"/>
      <c r="D16" s="120"/>
      <c r="E16" s="121"/>
    </row>
    <row r="17" spans="1:11" s="138" customFormat="1" ht="24.95" customHeight="1" x14ac:dyDescent="0.2">
      <c r="A17" s="133"/>
      <c r="B17" s="134"/>
      <c r="C17" s="134"/>
      <c r="D17" s="134"/>
      <c r="E17" s="134"/>
      <c r="F17" s="134"/>
      <c r="G17" s="134"/>
      <c r="H17" s="135"/>
      <c r="I17" s="136"/>
      <c r="J17" s="137"/>
      <c r="K17" s="137"/>
    </row>
    <row r="18" spans="1:11" s="20" customFormat="1" ht="20.100000000000001" customHeight="1" x14ac:dyDescent="0.25">
      <c r="A18" s="315" t="s">
        <v>38</v>
      </c>
      <c r="B18" s="315"/>
      <c r="C18" s="315"/>
      <c r="D18" s="315"/>
      <c r="E18" s="90"/>
      <c r="F18" s="90"/>
      <c r="G18" s="90"/>
      <c r="H18" s="90"/>
      <c r="I18" s="90"/>
      <c r="J18" s="90"/>
    </row>
    <row r="19" spans="1:11" s="129" customFormat="1" ht="30" customHeight="1" x14ac:dyDescent="0.25">
      <c r="A19" s="314" t="s">
        <v>1</v>
      </c>
      <c r="B19" s="314"/>
      <c r="C19" s="318" t="str">
        <f>IF('Príloha č. 1'!$C$6="","",'Príloha č. 1'!$C$6)</f>
        <v/>
      </c>
      <c r="D19" s="318"/>
      <c r="E19" s="318"/>
      <c r="I19" s="139"/>
    </row>
    <row r="20" spans="1:11" s="129" customFormat="1" ht="15" customHeight="1" x14ac:dyDescent="0.2">
      <c r="A20" s="316" t="s">
        <v>2</v>
      </c>
      <c r="B20" s="316"/>
      <c r="C20" s="317" t="str">
        <f>IF('Príloha č. 1'!$C$7="","",'Príloha č. 1'!$C$7)</f>
        <v/>
      </c>
      <c r="D20" s="317"/>
      <c r="E20" s="317"/>
    </row>
    <row r="21" spans="1:11" s="129" customFormat="1" ht="15" customHeight="1" x14ac:dyDescent="0.2">
      <c r="A21" s="316" t="s">
        <v>3</v>
      </c>
      <c r="B21" s="316"/>
      <c r="C21" s="317" t="str">
        <f>IF('Príloha č. 1'!C8:D8="","",'Príloha č. 1'!C8:D8)</f>
        <v/>
      </c>
      <c r="D21" s="317"/>
      <c r="E21" s="317"/>
    </row>
    <row r="22" spans="1:11" s="129" customFormat="1" ht="15" customHeight="1" x14ac:dyDescent="0.2">
      <c r="A22" s="316" t="s">
        <v>4</v>
      </c>
      <c r="B22" s="316"/>
      <c r="C22" s="317" t="str">
        <f>IF('Príloha č. 1'!C9:D9="","",'Príloha č. 1'!C9:D9)</f>
        <v/>
      </c>
      <c r="D22" s="317"/>
      <c r="E22" s="317"/>
    </row>
    <row r="23" spans="1:11" s="123" customFormat="1" ht="12" x14ac:dyDescent="0.2">
      <c r="D23" s="157"/>
      <c r="E23" s="157"/>
      <c r="F23" s="157"/>
      <c r="G23" s="157"/>
    </row>
    <row r="24" spans="1:11" s="123" customFormat="1" ht="12" x14ac:dyDescent="0.2">
      <c r="D24" s="157"/>
      <c r="E24" s="157"/>
      <c r="F24" s="157"/>
      <c r="G24" s="157"/>
    </row>
    <row r="25" spans="1:11" s="123" customFormat="1" ht="15" customHeight="1" x14ac:dyDescent="0.2">
      <c r="A25" s="123" t="s">
        <v>8</v>
      </c>
      <c r="B25" s="140" t="str">
        <f>IF('Príloha č. 1'!B23:B23="","",'Príloha č. 1'!B23:B23)</f>
        <v/>
      </c>
      <c r="C25" s="157"/>
      <c r="D25" s="157"/>
    </row>
    <row r="26" spans="1:11" s="123" customFormat="1" ht="15" customHeight="1" x14ac:dyDescent="0.2">
      <c r="A26" s="123" t="s">
        <v>9</v>
      </c>
      <c r="B26" s="141" t="str">
        <f>IF('Príloha č. 1'!B24:B24="","",'Príloha č. 1'!B24:B24)</f>
        <v/>
      </c>
      <c r="C26" s="157"/>
      <c r="D26" s="157"/>
    </row>
    <row r="27" spans="1:11" s="123" customFormat="1" ht="39.950000000000003" customHeight="1" x14ac:dyDescent="0.2">
      <c r="D27" s="142"/>
      <c r="E27" s="157"/>
      <c r="F27" s="157"/>
      <c r="G27" s="157"/>
    </row>
    <row r="28" spans="1:11" ht="45" customHeight="1" x14ac:dyDescent="0.2">
      <c r="D28" s="47"/>
      <c r="E28" s="156" t="s">
        <v>412</v>
      </c>
      <c r="F28" s="68"/>
      <c r="G28" s="68"/>
    </row>
    <row r="29" spans="1:11" s="65" customFormat="1" x14ac:dyDescent="0.2">
      <c r="A29" s="313" t="s">
        <v>10</v>
      </c>
      <c r="B29" s="313"/>
      <c r="C29" s="153"/>
      <c r="D29" s="68"/>
      <c r="E29" s="155"/>
      <c r="F29" s="155"/>
      <c r="G29" s="155"/>
    </row>
    <row r="30" spans="1:11" s="70" customFormat="1" ht="12" customHeight="1" x14ac:dyDescent="0.2">
      <c r="A30" s="66"/>
      <c r="B30" s="67" t="s">
        <v>11</v>
      </c>
      <c r="C30" s="67"/>
      <c r="D30" s="54"/>
      <c r="E30" s="155"/>
      <c r="F30" s="155"/>
      <c r="G30" s="155"/>
      <c r="H30" s="68"/>
    </row>
  </sheetData>
  <mergeCells count="19">
    <mergeCell ref="A29:B29"/>
    <mergeCell ref="A20:B20"/>
    <mergeCell ref="C20:E20"/>
    <mergeCell ref="A21:B21"/>
    <mergeCell ref="C21:E21"/>
    <mergeCell ref="A22:B22"/>
    <mergeCell ref="C22:E22"/>
    <mergeCell ref="A8:C8"/>
    <mergeCell ref="D8:E8"/>
    <mergeCell ref="B16:C16"/>
    <mergeCell ref="A18:D18"/>
    <mergeCell ref="A19:B19"/>
    <mergeCell ref="C19:E19"/>
    <mergeCell ref="A1:D1"/>
    <mergeCell ref="A2:D2"/>
    <mergeCell ref="A3:C3"/>
    <mergeCell ref="A5:E5"/>
    <mergeCell ref="A6:C7"/>
    <mergeCell ref="D6:E6"/>
  </mergeCells>
  <conditionalFormatting sqref="B25:B26">
    <cfRule type="containsBlanks" dxfId="485" priority="4">
      <formula>LEN(TRIM(B25))=0</formula>
    </cfRule>
  </conditionalFormatting>
  <conditionalFormatting sqref="I17">
    <cfRule type="cellIs" dxfId="484" priority="3" operator="greaterThan">
      <formula>2560820</formula>
    </cfRule>
  </conditionalFormatting>
  <conditionalFormatting sqref="C20:E22">
    <cfRule type="containsBlanks" dxfId="483" priority="2">
      <formula>LEN(TRIM(C20))=0</formula>
    </cfRule>
  </conditionalFormatting>
  <conditionalFormatting sqref="C19:E19">
    <cfRule type="containsBlanks" dxfId="482" priority="1">
      <formula>LEN(TRIM(C19))=0</formula>
    </cfRule>
  </conditionalFormatting>
  <pageMargins left="0.78740157480314965" right="0.39370078740157483" top="0.98425196850393704" bottom="0.39370078740157483" header="0.31496062992125984" footer="0.31496062992125984"/>
  <pageSetup paperSize="9" scale="79" orientation="portrait" r:id="rId1"/>
  <headerFooter>
    <oddHeader>&amp;L&amp;"Arial,Tučné"&amp;10Príloha č. 4 SP &amp;"Arial,Normálne"
Špecifikácia predmetu zákazky</oddHeader>
  </headerFooter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K31"/>
  <sheetViews>
    <sheetView showGridLines="0" zoomScaleNormal="100" workbookViewId="0">
      <selection activeCell="F29" sqref="F29"/>
    </sheetView>
  </sheetViews>
  <sheetFormatPr defaultRowHeight="12.75" x14ac:dyDescent="0.2"/>
  <cols>
    <col min="1" max="1" width="5.28515625" style="47" customWidth="1"/>
    <col min="2" max="2" width="41.85546875" style="47" customWidth="1"/>
    <col min="3" max="3" width="17.85546875" style="47" customWidth="1"/>
    <col min="4" max="4" width="10.7109375" style="162" customWidth="1"/>
    <col min="5" max="5" width="45.5703125" style="162" customWidth="1"/>
    <col min="6" max="6" width="12.7109375" style="162" customWidth="1"/>
    <col min="7" max="7" width="15.7109375" style="162" customWidth="1"/>
    <col min="8" max="8" width="7.85546875" style="47" customWidth="1"/>
    <col min="9" max="9" width="15.7109375" style="47" customWidth="1"/>
    <col min="10" max="10" width="10.7109375" style="47" customWidth="1"/>
    <col min="11" max="11" width="15.7109375" style="47" customWidth="1"/>
    <col min="12" max="16384" width="9.140625" style="47"/>
  </cols>
  <sheetData>
    <row r="1" spans="1:11" s="123" customFormat="1" ht="15" customHeight="1" x14ac:dyDescent="0.2">
      <c r="A1" s="326" t="s">
        <v>12</v>
      </c>
      <c r="B1" s="326"/>
      <c r="C1" s="326"/>
      <c r="D1" s="326"/>
      <c r="E1" s="164"/>
      <c r="F1" s="164"/>
      <c r="G1" s="164"/>
    </row>
    <row r="2" spans="1:11" s="123" customFormat="1" ht="30" customHeight="1" x14ac:dyDescent="0.2">
      <c r="A2" s="327" t="str">
        <f>'Príloha č. 1'!A2:B2</f>
        <v>Antiinfektíva pre potreby VÚSCH, a. s.</v>
      </c>
      <c r="B2" s="327"/>
      <c r="C2" s="327"/>
      <c r="D2" s="327"/>
      <c r="E2" s="124"/>
      <c r="F2" s="124"/>
      <c r="G2" s="124"/>
      <c r="H2" s="124"/>
      <c r="I2" s="124"/>
      <c r="J2" s="124"/>
      <c r="K2" s="124"/>
    </row>
    <row r="3" spans="1:11" s="126" customFormat="1" ht="15" customHeight="1" x14ac:dyDescent="0.2">
      <c r="A3" s="328" t="s">
        <v>334</v>
      </c>
      <c r="B3" s="328"/>
      <c r="C3" s="328"/>
      <c r="D3" s="125"/>
      <c r="E3" s="125"/>
    </row>
    <row r="4" spans="1:11" s="123" customFormat="1" ht="15" customHeight="1" x14ac:dyDescent="0.2">
      <c r="A4" s="160"/>
      <c r="B4" s="160"/>
      <c r="C4" s="160"/>
      <c r="D4" s="160"/>
      <c r="E4" s="124"/>
      <c r="F4" s="124"/>
      <c r="G4" s="124"/>
      <c r="H4" s="124"/>
      <c r="I4" s="124"/>
      <c r="J4" s="124"/>
      <c r="K4" s="124"/>
    </row>
    <row r="5" spans="1:11" s="129" customFormat="1" ht="30" customHeight="1" thickBot="1" x14ac:dyDescent="0.3">
      <c r="A5" s="329" t="s">
        <v>58</v>
      </c>
      <c r="B5" s="329"/>
      <c r="C5" s="329"/>
      <c r="D5" s="329"/>
      <c r="E5" s="329"/>
      <c r="F5" s="128"/>
      <c r="G5" s="128"/>
      <c r="H5" s="128"/>
      <c r="I5" s="128"/>
      <c r="J5" s="128"/>
      <c r="K5" s="128"/>
    </row>
    <row r="6" spans="1:11" s="2" customFormat="1" ht="62.25" customHeight="1" x14ac:dyDescent="0.25">
      <c r="A6" s="330" t="s">
        <v>415</v>
      </c>
      <c r="B6" s="331"/>
      <c r="C6" s="332"/>
      <c r="D6" s="336" t="s">
        <v>87</v>
      </c>
      <c r="E6" s="337"/>
    </row>
    <row r="7" spans="1:11" s="2" customFormat="1" ht="26.1" customHeight="1" thickBot="1" x14ac:dyDescent="0.3">
      <c r="A7" s="333"/>
      <c r="B7" s="334"/>
      <c r="C7" s="335"/>
      <c r="D7" s="130" t="s">
        <v>56</v>
      </c>
      <c r="E7" s="131" t="s">
        <v>57</v>
      </c>
    </row>
    <row r="8" spans="1:11" s="132" customFormat="1" ht="24.95" customHeight="1" x14ac:dyDescent="0.25">
      <c r="A8" s="319" t="s">
        <v>288</v>
      </c>
      <c r="B8" s="320"/>
      <c r="C8" s="321"/>
      <c r="D8" s="322" t="s">
        <v>288</v>
      </c>
      <c r="E8" s="323"/>
    </row>
    <row r="9" spans="1:11" s="3" customFormat="1" ht="17.100000000000001" customHeight="1" x14ac:dyDescent="0.25">
      <c r="A9" s="109" t="s">
        <v>27</v>
      </c>
      <c r="B9" s="110" t="s">
        <v>69</v>
      </c>
      <c r="C9" s="111" t="s">
        <v>289</v>
      </c>
      <c r="D9" s="112"/>
      <c r="E9" s="113"/>
    </row>
    <row r="10" spans="1:11" s="3" customFormat="1" ht="12" x14ac:dyDescent="0.25">
      <c r="A10" s="114" t="s">
        <v>28</v>
      </c>
      <c r="B10" s="115" t="s">
        <v>71</v>
      </c>
      <c r="C10" s="116" t="s">
        <v>290</v>
      </c>
      <c r="D10" s="117"/>
      <c r="E10" s="118"/>
    </row>
    <row r="11" spans="1:11" s="3" customFormat="1" ht="24" customHeight="1" x14ac:dyDescent="0.25">
      <c r="A11" s="114" t="s">
        <v>29</v>
      </c>
      <c r="B11" s="115" t="s">
        <v>73</v>
      </c>
      <c r="C11" s="116" t="s">
        <v>167</v>
      </c>
      <c r="D11" s="117"/>
      <c r="E11" s="118"/>
    </row>
    <row r="12" spans="1:11" s="3" customFormat="1" ht="17.100000000000001" customHeight="1" x14ac:dyDescent="0.25">
      <c r="A12" s="114" t="s">
        <v>30</v>
      </c>
      <c r="B12" s="115" t="s">
        <v>75</v>
      </c>
      <c r="C12" s="116" t="s">
        <v>132</v>
      </c>
      <c r="D12" s="117"/>
      <c r="E12" s="118"/>
    </row>
    <row r="13" spans="1:11" s="3" customFormat="1" ht="17.100000000000001" customHeight="1" x14ac:dyDescent="0.25">
      <c r="A13" s="114" t="s">
        <v>32</v>
      </c>
      <c r="B13" s="115" t="s">
        <v>78</v>
      </c>
      <c r="C13" s="116" t="s">
        <v>201</v>
      </c>
      <c r="D13" s="117"/>
      <c r="E13" s="118"/>
    </row>
    <row r="14" spans="1:11" s="169" customFormat="1" ht="17.100000000000001" customHeight="1" x14ac:dyDescent="0.25">
      <c r="A14" s="114" t="s">
        <v>31</v>
      </c>
      <c r="B14" s="115" t="s">
        <v>76</v>
      </c>
      <c r="C14" s="116" t="s">
        <v>291</v>
      </c>
      <c r="D14" s="117"/>
      <c r="E14" s="118"/>
    </row>
    <row r="15" spans="1:11" s="3" customFormat="1" ht="23.25" customHeight="1" x14ac:dyDescent="0.25">
      <c r="A15" s="114" t="s">
        <v>33</v>
      </c>
      <c r="B15" s="115" t="s">
        <v>80</v>
      </c>
      <c r="C15" s="116" t="s">
        <v>266</v>
      </c>
      <c r="D15" s="117"/>
      <c r="E15" s="118"/>
    </row>
    <row r="16" spans="1:11" s="169" customFormat="1" x14ac:dyDescent="0.25">
      <c r="A16" s="114" t="s">
        <v>34</v>
      </c>
      <c r="B16" s="115" t="s">
        <v>83</v>
      </c>
      <c r="C16" s="116" t="s">
        <v>111</v>
      </c>
      <c r="D16" s="117"/>
      <c r="E16" s="118"/>
    </row>
    <row r="17" spans="1:11" s="3" customFormat="1" ht="45" customHeight="1" thickBot="1" x14ac:dyDescent="0.3">
      <c r="A17" s="170" t="s">
        <v>35</v>
      </c>
      <c r="B17" s="324" t="s">
        <v>85</v>
      </c>
      <c r="C17" s="325"/>
      <c r="D17" s="120"/>
      <c r="E17" s="121"/>
    </row>
    <row r="18" spans="1:11" s="138" customFormat="1" ht="24.95" customHeight="1" x14ac:dyDescent="0.2">
      <c r="A18" s="171"/>
      <c r="B18" s="134"/>
      <c r="C18" s="134"/>
      <c r="D18" s="134"/>
      <c r="E18" s="134"/>
      <c r="F18" s="134"/>
      <c r="G18" s="134"/>
      <c r="H18" s="135"/>
      <c r="I18" s="136"/>
      <c r="J18" s="137"/>
      <c r="K18" s="137"/>
    </row>
    <row r="19" spans="1:11" s="20" customFormat="1" ht="20.100000000000001" customHeight="1" x14ac:dyDescent="0.25">
      <c r="A19" s="315" t="s">
        <v>38</v>
      </c>
      <c r="B19" s="315"/>
      <c r="C19" s="315"/>
      <c r="D19" s="315"/>
      <c r="E19" s="90"/>
      <c r="F19" s="90"/>
      <c r="G19" s="90"/>
      <c r="H19" s="90"/>
      <c r="I19" s="90"/>
      <c r="J19" s="90"/>
    </row>
    <row r="20" spans="1:11" s="129" customFormat="1" ht="30" customHeight="1" x14ac:dyDescent="0.25">
      <c r="A20" s="314" t="s">
        <v>1</v>
      </c>
      <c r="B20" s="314"/>
      <c r="C20" s="318" t="str">
        <f>IF('Príloha č. 1'!$C$6="","",'Príloha č. 1'!$C$6)</f>
        <v/>
      </c>
      <c r="D20" s="318"/>
      <c r="E20" s="318"/>
      <c r="I20" s="139"/>
    </row>
    <row r="21" spans="1:11" s="129" customFormat="1" ht="15" customHeight="1" x14ac:dyDescent="0.2">
      <c r="A21" s="316" t="s">
        <v>2</v>
      </c>
      <c r="B21" s="316"/>
      <c r="C21" s="317" t="str">
        <f>IF('Príloha č. 1'!$C$7="","",'Príloha č. 1'!$C$7)</f>
        <v/>
      </c>
      <c r="D21" s="317"/>
      <c r="E21" s="317"/>
    </row>
    <row r="22" spans="1:11" s="129" customFormat="1" ht="15" customHeight="1" x14ac:dyDescent="0.2">
      <c r="A22" s="316" t="s">
        <v>3</v>
      </c>
      <c r="B22" s="316"/>
      <c r="C22" s="317" t="str">
        <f>IF('Príloha č. 1'!C8:D8="","",'Príloha č. 1'!C8:D8)</f>
        <v/>
      </c>
      <c r="D22" s="317"/>
      <c r="E22" s="317"/>
    </row>
    <row r="23" spans="1:11" s="129" customFormat="1" ht="15" customHeight="1" x14ac:dyDescent="0.2">
      <c r="A23" s="316" t="s">
        <v>4</v>
      </c>
      <c r="B23" s="316"/>
      <c r="C23" s="317" t="str">
        <f>IF('Príloha č. 1'!C9:D9="","",'Príloha č. 1'!C9:D9)</f>
        <v/>
      </c>
      <c r="D23" s="317"/>
      <c r="E23" s="317"/>
    </row>
    <row r="24" spans="1:11" s="123" customFormat="1" ht="12" x14ac:dyDescent="0.2">
      <c r="D24" s="164"/>
      <c r="E24" s="164"/>
      <c r="F24" s="164"/>
      <c r="G24" s="164"/>
    </row>
    <row r="25" spans="1:11" s="123" customFormat="1" ht="12" x14ac:dyDescent="0.2">
      <c r="D25" s="164"/>
      <c r="E25" s="164"/>
      <c r="F25" s="164"/>
      <c r="G25" s="164"/>
    </row>
    <row r="26" spans="1:11" s="123" customFormat="1" ht="15" customHeight="1" x14ac:dyDescent="0.2">
      <c r="A26" s="123" t="s">
        <v>8</v>
      </c>
      <c r="B26" s="140" t="str">
        <f>IF('Príloha č. 1'!B23:B23="","",'Príloha č. 1'!B23:B23)</f>
        <v/>
      </c>
      <c r="C26" s="164"/>
      <c r="D26" s="164"/>
    </row>
    <row r="27" spans="1:11" s="123" customFormat="1" ht="15" customHeight="1" x14ac:dyDescent="0.2">
      <c r="A27" s="123" t="s">
        <v>9</v>
      </c>
      <c r="B27" s="141" t="str">
        <f>IF('Príloha č. 1'!B24:B24="","",'Príloha č. 1'!B24:B24)</f>
        <v/>
      </c>
      <c r="C27" s="164"/>
      <c r="D27" s="164"/>
    </row>
    <row r="28" spans="1:11" s="123" customFormat="1" ht="39.950000000000003" customHeight="1" x14ac:dyDescent="0.2">
      <c r="D28" s="142"/>
      <c r="E28" s="164"/>
      <c r="F28" s="164"/>
      <c r="G28" s="164"/>
    </row>
    <row r="29" spans="1:11" ht="45" customHeight="1" x14ac:dyDescent="0.2">
      <c r="D29" s="47"/>
      <c r="E29" s="163" t="s">
        <v>412</v>
      </c>
      <c r="F29" s="68"/>
      <c r="G29" s="68"/>
    </row>
    <row r="30" spans="1:11" s="65" customFormat="1" x14ac:dyDescent="0.2">
      <c r="A30" s="313" t="s">
        <v>10</v>
      </c>
      <c r="B30" s="313"/>
      <c r="C30" s="161"/>
      <c r="D30" s="68"/>
      <c r="E30" s="162"/>
      <c r="F30" s="162"/>
      <c r="G30" s="162"/>
    </row>
    <row r="31" spans="1:11" s="70" customFormat="1" ht="12" customHeight="1" x14ac:dyDescent="0.2">
      <c r="A31" s="66"/>
      <c r="B31" s="67" t="s">
        <v>11</v>
      </c>
      <c r="C31" s="67"/>
      <c r="D31" s="54"/>
      <c r="E31" s="162"/>
      <c r="F31" s="162"/>
      <c r="G31" s="162"/>
      <c r="H31" s="68"/>
    </row>
  </sheetData>
  <mergeCells count="19">
    <mergeCell ref="A30:B30"/>
    <mergeCell ref="A21:B21"/>
    <mergeCell ref="C21:E21"/>
    <mergeCell ref="A22:B22"/>
    <mergeCell ref="C22:E22"/>
    <mergeCell ref="A23:B23"/>
    <mergeCell ref="C23:E23"/>
    <mergeCell ref="A8:C8"/>
    <mergeCell ref="D8:E8"/>
    <mergeCell ref="B17:C17"/>
    <mergeCell ref="A19:D19"/>
    <mergeCell ref="A20:B20"/>
    <mergeCell ref="C20:E20"/>
    <mergeCell ref="A1:D1"/>
    <mergeCell ref="A2:D2"/>
    <mergeCell ref="A3:C3"/>
    <mergeCell ref="A5:E5"/>
    <mergeCell ref="A6:C7"/>
    <mergeCell ref="D6:E6"/>
  </mergeCells>
  <conditionalFormatting sqref="B26:B27">
    <cfRule type="containsBlanks" dxfId="56" priority="4">
      <formula>LEN(TRIM(B26))=0</formula>
    </cfRule>
  </conditionalFormatting>
  <conditionalFormatting sqref="I18">
    <cfRule type="cellIs" dxfId="55" priority="3" operator="greaterThan">
      <formula>2560820</formula>
    </cfRule>
  </conditionalFormatting>
  <conditionalFormatting sqref="C21:E23">
    <cfRule type="containsBlanks" dxfId="54" priority="2">
      <formula>LEN(TRIM(C21))=0</formula>
    </cfRule>
  </conditionalFormatting>
  <conditionalFormatting sqref="C20:E20">
    <cfRule type="containsBlanks" dxfId="53" priority="1">
      <formula>LEN(TRIM(C20))=0</formula>
    </cfRule>
  </conditionalFormatting>
  <pageMargins left="0.78740157480314965" right="0.39370078740157483" top="0.98425196850393704" bottom="0.39370078740157483" header="0.31496062992125984" footer="0.31496062992125984"/>
  <pageSetup paperSize="9" scale="74" orientation="portrait" r:id="rId1"/>
  <headerFooter>
    <oddHeader>&amp;L&amp;"Arial,Tučné"&amp;10Príloha č. 4 SP &amp;"Arial,Normálne"
Špecifikácia predmetu zákazky</oddHeader>
  </headerFooter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26"/>
  <sheetViews>
    <sheetView showGridLines="0" zoomScaleNormal="100" workbookViewId="0">
      <selection activeCell="E7" sqref="E7:I7"/>
    </sheetView>
  </sheetViews>
  <sheetFormatPr defaultRowHeight="12.75" x14ac:dyDescent="0.2"/>
  <cols>
    <col min="1" max="1" width="5.28515625" style="47" customWidth="1"/>
    <col min="2" max="2" width="36.42578125" style="47" customWidth="1"/>
    <col min="3" max="3" width="8.85546875" style="47" customWidth="1"/>
    <col min="4" max="4" width="12.7109375" style="47" customWidth="1"/>
    <col min="5" max="5" width="15.7109375" style="47" customWidth="1"/>
    <col min="6" max="6" width="10.7109375" style="47" customWidth="1"/>
    <col min="7" max="9" width="15.7109375" style="47" customWidth="1"/>
    <col min="10" max="16384" width="9.140625" style="47"/>
  </cols>
  <sheetData>
    <row r="1" spans="1:21" x14ac:dyDescent="0.2">
      <c r="A1" s="357" t="s">
        <v>12</v>
      </c>
      <c r="B1" s="357"/>
    </row>
    <row r="2" spans="1:21" ht="30" customHeight="1" x14ac:dyDescent="0.2">
      <c r="A2" s="358" t="str">
        <f>'Príloha č. 1'!A2:B2</f>
        <v>Antiinfektíva pre potreby VÚSCH, a. s.</v>
      </c>
      <c r="B2" s="358"/>
      <c r="C2" s="358"/>
      <c r="D2" s="358"/>
      <c r="E2" s="358"/>
      <c r="F2" s="358"/>
      <c r="G2" s="358"/>
      <c r="H2" s="358"/>
      <c r="I2" s="358"/>
    </row>
    <row r="3" spans="1:21" s="126" customFormat="1" ht="15" customHeight="1" x14ac:dyDescent="0.2">
      <c r="A3" s="328" t="str">
        <f>'Príloha č. 4 - časť 43'!A3:C3</f>
        <v>Časť č. 43 - Lieky ATC skupiny č. J02AC01 II.</v>
      </c>
      <c r="B3" s="328"/>
      <c r="C3" s="328"/>
      <c r="D3" s="125"/>
      <c r="E3" s="125"/>
    </row>
    <row r="4" spans="1:21" ht="15" customHeight="1" x14ac:dyDescent="0.2">
      <c r="A4" s="359"/>
      <c r="B4" s="359"/>
    </row>
    <row r="5" spans="1:21" s="48" customFormat="1" ht="39.950000000000003" customHeight="1" x14ac:dyDescent="0.25">
      <c r="A5" s="360" t="s">
        <v>51</v>
      </c>
      <c r="B5" s="360"/>
      <c r="C5" s="360"/>
      <c r="D5" s="360"/>
      <c r="E5" s="360"/>
      <c r="F5" s="360"/>
      <c r="G5" s="360"/>
      <c r="H5" s="360"/>
      <c r="I5" s="360"/>
    </row>
    <row r="6" spans="1:21" s="24" customFormat="1" ht="15" customHeight="1" thickBot="1" x14ac:dyDescent="0.25">
      <c r="K6" s="49"/>
      <c r="L6" s="49"/>
      <c r="O6" s="49"/>
      <c r="P6" s="49"/>
      <c r="U6" s="49"/>
    </row>
    <row r="7" spans="1:21" s="50" customFormat="1" ht="30" customHeight="1" x14ac:dyDescent="0.25">
      <c r="A7" s="343" t="s">
        <v>44</v>
      </c>
      <c r="B7" s="345" t="s">
        <v>39</v>
      </c>
      <c r="C7" s="347" t="s">
        <v>45</v>
      </c>
      <c r="D7" s="349" t="s">
        <v>403</v>
      </c>
      <c r="E7" s="340" t="s">
        <v>423</v>
      </c>
      <c r="F7" s="341"/>
      <c r="G7" s="341"/>
      <c r="H7" s="351" t="s">
        <v>422</v>
      </c>
      <c r="I7" s="352"/>
    </row>
    <row r="8" spans="1:21" s="50" customFormat="1" ht="30" customHeight="1" x14ac:dyDescent="0.25">
      <c r="A8" s="344"/>
      <c r="B8" s="346"/>
      <c r="C8" s="348"/>
      <c r="D8" s="350"/>
      <c r="E8" s="51" t="s">
        <v>46</v>
      </c>
      <c r="F8" s="52" t="s">
        <v>405</v>
      </c>
      <c r="G8" s="79" t="s">
        <v>47</v>
      </c>
      <c r="H8" s="82" t="s">
        <v>46</v>
      </c>
      <c r="I8" s="71" t="s">
        <v>47</v>
      </c>
    </row>
    <row r="9" spans="1:21" s="54" customFormat="1" ht="12" customHeight="1" x14ac:dyDescent="0.25">
      <c r="A9" s="146" t="s">
        <v>27</v>
      </c>
      <c r="B9" s="147" t="s">
        <v>28</v>
      </c>
      <c r="C9" s="53" t="s">
        <v>29</v>
      </c>
      <c r="D9" s="148" t="s">
        <v>30</v>
      </c>
      <c r="E9" s="76" t="s">
        <v>31</v>
      </c>
      <c r="F9" s="77" t="s">
        <v>32</v>
      </c>
      <c r="G9" s="80" t="s">
        <v>33</v>
      </c>
      <c r="H9" s="83" t="s">
        <v>34</v>
      </c>
      <c r="I9" s="78" t="s">
        <v>35</v>
      </c>
    </row>
    <row r="10" spans="1:21" s="55" customFormat="1" ht="24.95" customHeight="1" thickBot="1" x14ac:dyDescent="0.3">
      <c r="A10" s="143" t="s">
        <v>27</v>
      </c>
      <c r="B10" s="165" t="s">
        <v>167</v>
      </c>
      <c r="C10" s="158" t="s">
        <v>132</v>
      </c>
      <c r="D10" s="263">
        <v>4400</v>
      </c>
      <c r="E10" s="72"/>
      <c r="F10" s="85"/>
      <c r="G10" s="81">
        <f>E10*1.1</f>
        <v>0</v>
      </c>
      <c r="H10" s="84">
        <f>D10*E10</f>
        <v>0</v>
      </c>
      <c r="I10" s="73">
        <f>H10*1.1</f>
        <v>0</v>
      </c>
    </row>
    <row r="11" spans="1:21" s="75" customFormat="1" ht="24.95" customHeight="1" thickBot="1" x14ac:dyDescent="0.3">
      <c r="A11" s="339" t="s">
        <v>48</v>
      </c>
      <c r="B11" s="339"/>
      <c r="C11" s="339"/>
      <c r="D11" s="339"/>
      <c r="E11" s="339"/>
      <c r="F11" s="339"/>
      <c r="G11" s="339"/>
      <c r="H11" s="339"/>
      <c r="I11" s="74">
        <f>SUM(I10:I10)</f>
        <v>0</v>
      </c>
    </row>
    <row r="12" spans="1:21" s="63" customFormat="1" ht="24.95" customHeight="1" x14ac:dyDescent="0.2">
      <c r="A12" s="56"/>
      <c r="B12" s="57"/>
      <c r="C12" s="58"/>
      <c r="D12" s="59"/>
      <c r="E12" s="60"/>
      <c r="F12" s="61"/>
      <c r="G12" s="61"/>
      <c r="H12" s="60"/>
      <c r="I12" s="62"/>
    </row>
    <row r="13" spans="1:21" s="20" customFormat="1" ht="20.100000000000001" customHeight="1" x14ac:dyDescent="0.25">
      <c r="A13" s="315" t="s">
        <v>38</v>
      </c>
      <c r="B13" s="315"/>
      <c r="C13" s="315"/>
      <c r="D13" s="315"/>
      <c r="E13" s="315"/>
      <c r="F13" s="315"/>
    </row>
    <row r="14" spans="1:21" s="64" customFormat="1" ht="30" customHeight="1" x14ac:dyDescent="0.25">
      <c r="A14" s="353" t="s">
        <v>1</v>
      </c>
      <c r="B14" s="353"/>
      <c r="C14" s="355" t="str">
        <f>IF('Príloha č. 1'!$C$6="","",'Príloha č. 1'!$C$6)</f>
        <v/>
      </c>
      <c r="D14" s="355"/>
      <c r="E14" s="355"/>
      <c r="F14" s="355"/>
    </row>
    <row r="15" spans="1:21" s="64" customFormat="1" ht="15" customHeight="1" x14ac:dyDescent="0.25">
      <c r="A15" s="342" t="s">
        <v>2</v>
      </c>
      <c r="B15" s="342"/>
      <c r="C15" s="356" t="str">
        <f>IF('Príloha č. 1'!$C$7="","",'Príloha č. 1'!$C$7)</f>
        <v/>
      </c>
      <c r="D15" s="356"/>
      <c r="E15" s="356"/>
      <c r="F15" s="356"/>
    </row>
    <row r="16" spans="1:21" s="64" customFormat="1" ht="15" customHeight="1" x14ac:dyDescent="0.25">
      <c r="A16" s="342" t="s">
        <v>3</v>
      </c>
      <c r="B16" s="342"/>
      <c r="C16" s="338" t="str">
        <f>IF('Príloha č. 1'!C8:D8="","",'Príloha č. 1'!C8:D8)</f>
        <v/>
      </c>
      <c r="D16" s="338"/>
      <c r="E16" s="338"/>
      <c r="F16" s="338"/>
    </row>
    <row r="17" spans="1:9" s="64" customFormat="1" ht="15" customHeight="1" x14ac:dyDescent="0.25">
      <c r="A17" s="342" t="s">
        <v>4</v>
      </c>
      <c r="B17" s="342"/>
      <c r="C17" s="338" t="str">
        <f>IF('Príloha č. 1'!C9:D9="","",'Príloha č. 1'!C9:D9)</f>
        <v/>
      </c>
      <c r="D17" s="338"/>
      <c r="E17" s="338"/>
      <c r="F17" s="338"/>
    </row>
    <row r="20" spans="1:9" ht="15" customHeight="1" x14ac:dyDescent="0.2">
      <c r="A20" s="47" t="s">
        <v>8</v>
      </c>
      <c r="B20" s="159" t="str">
        <f>IF('Príloha č. 1'!B23:B23="","",'Príloha č. 1'!B23:B23)</f>
        <v/>
      </c>
    </row>
    <row r="21" spans="1:9" ht="15" customHeight="1" x14ac:dyDescent="0.2">
      <c r="A21" s="47" t="s">
        <v>9</v>
      </c>
      <c r="B21" s="35" t="str">
        <f>IF('Príloha č. 1'!B24:B24="","",'Príloha č. 1'!B24:B24)</f>
        <v/>
      </c>
    </row>
    <row r="22" spans="1:9" ht="39.950000000000003" customHeight="1" x14ac:dyDescent="0.2">
      <c r="I22" s="87"/>
    </row>
    <row r="23" spans="1:9" ht="45" customHeight="1" x14ac:dyDescent="0.2">
      <c r="H23" s="354" t="s">
        <v>410</v>
      </c>
      <c r="I23" s="354"/>
    </row>
    <row r="25" spans="1:9" s="65" customFormat="1" ht="11.25" x14ac:dyDescent="0.2">
      <c r="A25" s="313" t="s">
        <v>10</v>
      </c>
      <c r="B25" s="313"/>
    </row>
    <row r="26" spans="1:9" s="70" customFormat="1" ht="12" customHeight="1" x14ac:dyDescent="0.2">
      <c r="A26" s="66"/>
      <c r="B26" s="67" t="s">
        <v>11</v>
      </c>
      <c r="C26" s="68"/>
      <c r="D26" s="69"/>
    </row>
  </sheetData>
  <mergeCells count="23">
    <mergeCell ref="H23:I23"/>
    <mergeCell ref="A25:B25"/>
    <mergeCell ref="H7:I7"/>
    <mergeCell ref="A11:H11"/>
    <mergeCell ref="A13:F13"/>
    <mergeCell ref="A14:B14"/>
    <mergeCell ref="C14:F14"/>
    <mergeCell ref="A15:B15"/>
    <mergeCell ref="C15:F15"/>
    <mergeCell ref="A7:A8"/>
    <mergeCell ref="B7:B8"/>
    <mergeCell ref="C7:C8"/>
    <mergeCell ref="D7:D8"/>
    <mergeCell ref="E7:G7"/>
    <mergeCell ref="A16:B16"/>
    <mergeCell ref="C16:F16"/>
    <mergeCell ref="A17:B17"/>
    <mergeCell ref="A1:B1"/>
    <mergeCell ref="A2:I2"/>
    <mergeCell ref="A3:C3"/>
    <mergeCell ref="A4:B4"/>
    <mergeCell ref="A5:I5"/>
    <mergeCell ref="C17:F17"/>
  </mergeCells>
  <conditionalFormatting sqref="H12">
    <cfRule type="cellIs" dxfId="52" priority="4" operator="greaterThan">
      <formula>2560820</formula>
    </cfRule>
  </conditionalFormatting>
  <conditionalFormatting sqref="B20:B21">
    <cfRule type="containsBlanks" dxfId="51" priority="3">
      <formula>LEN(TRIM(B20))=0</formula>
    </cfRule>
  </conditionalFormatting>
  <conditionalFormatting sqref="E12">
    <cfRule type="cellIs" dxfId="50" priority="2" operator="greaterThan">
      <formula>2560820</formula>
    </cfRule>
  </conditionalFormatting>
  <conditionalFormatting sqref="C14:F17">
    <cfRule type="containsBlanks" dxfId="49" priority="1">
      <formula>LEN(TRIM(C14))=0</formula>
    </cfRule>
  </conditionalFormatting>
  <pageMargins left="0.98425196850393704" right="0.39370078740157483" top="0.98425196850393704" bottom="0.39370078740157483" header="0.31496062992125984" footer="0.31496062992125984"/>
  <pageSetup paperSize="9" scale="93" orientation="landscape" r:id="rId1"/>
  <headerFooter>
    <oddHeader>&amp;L&amp;"Arial,Tučné"&amp;10Príloha č. 5 SP &amp;"Arial,Normálne"
Kalkulácia ceny a návrh na plnenie kritéria na vyhodnotenie ponúk</oddHeader>
  </headerFooter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V29"/>
  <sheetViews>
    <sheetView showGridLines="0" zoomScale="90" zoomScaleNormal="90" workbookViewId="0">
      <selection activeCell="N7" sqref="N7:U7"/>
    </sheetView>
  </sheetViews>
  <sheetFormatPr defaultRowHeight="12.75" x14ac:dyDescent="0.2"/>
  <cols>
    <col min="1" max="1" width="5.5703125" style="47" customWidth="1"/>
    <col min="2" max="2" width="13.7109375" style="47" customWidth="1"/>
    <col min="3" max="3" width="10.7109375" style="47" customWidth="1"/>
    <col min="4" max="4" width="10.7109375" style="190" customWidth="1"/>
    <col min="5" max="6" width="25.7109375" style="190" customWidth="1"/>
    <col min="7" max="8" width="15.7109375" style="190" customWidth="1"/>
    <col min="9" max="9" width="12.7109375" style="47" customWidth="1"/>
    <col min="10" max="10" width="11.140625" style="47" customWidth="1"/>
    <col min="11" max="13" width="8.7109375" style="47" customWidth="1"/>
    <col min="14" max="14" width="12.7109375" style="47" customWidth="1"/>
    <col min="15" max="15" width="7" style="47" customWidth="1"/>
    <col min="16" max="18" width="12.7109375" style="47" customWidth="1"/>
    <col min="19" max="19" width="7" style="47" customWidth="1"/>
    <col min="20" max="21" width="12.7109375" style="47" customWidth="1"/>
    <col min="22" max="16384" width="9.140625" style="47"/>
  </cols>
  <sheetData>
    <row r="1" spans="1:22" ht="15" customHeight="1" x14ac:dyDescent="0.2">
      <c r="A1" s="326" t="s">
        <v>12</v>
      </c>
      <c r="B1" s="326"/>
      <c r="C1" s="326"/>
      <c r="D1" s="191"/>
      <c r="E1" s="191"/>
      <c r="F1" s="191"/>
      <c r="G1" s="191"/>
      <c r="H1" s="191"/>
      <c r="I1" s="123"/>
      <c r="J1" s="123"/>
      <c r="K1" s="123"/>
      <c r="L1" s="123"/>
    </row>
    <row r="2" spans="1:22" ht="15" customHeight="1" x14ac:dyDescent="0.2">
      <c r="A2" s="327" t="str">
        <f>'Príloha č. 1'!A2:B2</f>
        <v>Antiinfektíva pre potreby VÚSCH, a. s.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</row>
    <row r="3" spans="1:22" ht="15" customHeight="1" x14ac:dyDescent="0.2">
      <c r="A3" s="363"/>
      <c r="B3" s="363"/>
      <c r="C3" s="191"/>
      <c r="D3" s="191"/>
      <c r="E3" s="191"/>
      <c r="F3" s="191"/>
      <c r="G3" s="191"/>
      <c r="H3" s="191"/>
      <c r="I3" s="123"/>
      <c r="J3" s="123"/>
      <c r="K3" s="123"/>
      <c r="L3" s="123"/>
    </row>
    <row r="4" spans="1:22" s="126" customFormat="1" ht="15" customHeight="1" x14ac:dyDescent="0.2">
      <c r="A4" s="328" t="str">
        <f>'Príloha č. 4 - časť 43'!A3:C3</f>
        <v>Časť č. 43 - Lieky ATC skupiny č. J02AC01 II.</v>
      </c>
      <c r="B4" s="328"/>
      <c r="C4" s="328"/>
      <c r="D4" s="328"/>
      <c r="E4" s="125"/>
    </row>
    <row r="5" spans="1:22" s="48" customFormat="1" ht="30" customHeight="1" x14ac:dyDescent="0.25">
      <c r="A5" s="364" t="s">
        <v>52</v>
      </c>
      <c r="B5" s="364"/>
      <c r="C5" s="364"/>
      <c r="D5" s="364"/>
      <c r="E5" s="364"/>
      <c r="F5" s="364"/>
      <c r="G5" s="364"/>
      <c r="H5" s="364"/>
      <c r="I5" s="364"/>
      <c r="J5" s="364"/>
      <c r="K5" s="364"/>
      <c r="L5" s="364"/>
      <c r="M5" s="364"/>
      <c r="N5" s="364"/>
      <c r="O5" s="364"/>
      <c r="P5" s="364"/>
      <c r="Q5" s="364"/>
      <c r="R5" s="364"/>
      <c r="S5" s="364"/>
      <c r="T5" s="364"/>
      <c r="U5" s="364"/>
    </row>
    <row r="6" spans="1:22" s="64" customFormat="1" ht="30" customHeight="1" x14ac:dyDescent="0.25">
      <c r="A6" s="365" t="s">
        <v>288</v>
      </c>
      <c r="B6" s="365"/>
      <c r="C6" s="365"/>
      <c r="D6" s="365"/>
      <c r="E6" s="365"/>
      <c r="F6" s="365"/>
      <c r="G6" s="365"/>
      <c r="H6" s="365"/>
      <c r="I6" s="365"/>
      <c r="J6" s="365"/>
      <c r="K6" s="365"/>
      <c r="L6" s="365"/>
    </row>
    <row r="7" spans="1:22" s="63" customFormat="1" ht="24.95" customHeight="1" x14ac:dyDescent="0.2">
      <c r="A7" s="373" t="s">
        <v>44</v>
      </c>
      <c r="B7" s="375" t="s">
        <v>362</v>
      </c>
      <c r="C7" s="375" t="s">
        <v>363</v>
      </c>
      <c r="D7" s="375" t="s">
        <v>364</v>
      </c>
      <c r="E7" s="361" t="s">
        <v>365</v>
      </c>
      <c r="F7" s="361" t="s">
        <v>53</v>
      </c>
      <c r="G7" s="371" t="s">
        <v>366</v>
      </c>
      <c r="H7" s="371" t="s">
        <v>367</v>
      </c>
      <c r="I7" s="371" t="s">
        <v>368</v>
      </c>
      <c r="J7" s="371" t="s">
        <v>369</v>
      </c>
      <c r="K7" s="371" t="s">
        <v>370</v>
      </c>
      <c r="L7" s="387" t="s">
        <v>371</v>
      </c>
      <c r="M7" s="366" t="s">
        <v>372</v>
      </c>
      <c r="N7" s="379" t="s">
        <v>421</v>
      </c>
      <c r="O7" s="380"/>
      <c r="P7" s="380"/>
      <c r="Q7" s="381"/>
      <c r="R7" s="379" t="s">
        <v>425</v>
      </c>
      <c r="S7" s="380"/>
      <c r="T7" s="380"/>
      <c r="U7" s="381"/>
    </row>
    <row r="8" spans="1:22" s="63" customFormat="1" ht="24.95" customHeight="1" x14ac:dyDescent="0.2">
      <c r="A8" s="374"/>
      <c r="B8" s="376"/>
      <c r="C8" s="376"/>
      <c r="D8" s="376"/>
      <c r="E8" s="362"/>
      <c r="F8" s="362"/>
      <c r="G8" s="372"/>
      <c r="H8" s="372"/>
      <c r="I8" s="372"/>
      <c r="J8" s="372"/>
      <c r="K8" s="372"/>
      <c r="L8" s="388"/>
      <c r="M8" s="367"/>
      <c r="N8" s="192" t="s">
        <v>46</v>
      </c>
      <c r="O8" s="193" t="s">
        <v>373</v>
      </c>
      <c r="P8" s="194" t="s">
        <v>374</v>
      </c>
      <c r="Q8" s="195" t="s">
        <v>47</v>
      </c>
      <c r="R8" s="192" t="s">
        <v>46</v>
      </c>
      <c r="S8" s="193" t="s">
        <v>373</v>
      </c>
      <c r="T8" s="194" t="s">
        <v>374</v>
      </c>
      <c r="U8" s="195" t="s">
        <v>47</v>
      </c>
    </row>
    <row r="9" spans="1:22" s="20" customFormat="1" ht="12" customHeight="1" x14ac:dyDescent="0.25">
      <c r="A9" s="196" t="s">
        <v>27</v>
      </c>
      <c r="B9" s="197" t="s">
        <v>28</v>
      </c>
      <c r="C9" s="198" t="s">
        <v>29</v>
      </c>
      <c r="D9" s="197" t="s">
        <v>30</v>
      </c>
      <c r="E9" s="199" t="s">
        <v>31</v>
      </c>
      <c r="F9" s="199" t="s">
        <v>32</v>
      </c>
      <c r="G9" s="200" t="s">
        <v>33</v>
      </c>
      <c r="H9" s="199" t="s">
        <v>34</v>
      </c>
      <c r="I9" s="149" t="s">
        <v>35</v>
      </c>
      <c r="J9" s="201" t="s">
        <v>36</v>
      </c>
      <c r="K9" s="202" t="s">
        <v>54</v>
      </c>
      <c r="L9" s="203" t="s">
        <v>55</v>
      </c>
      <c r="M9" s="204" t="s">
        <v>375</v>
      </c>
      <c r="N9" s="205" t="s">
        <v>376</v>
      </c>
      <c r="O9" s="206" t="s">
        <v>377</v>
      </c>
      <c r="P9" s="207" t="s">
        <v>378</v>
      </c>
      <c r="Q9" s="208" t="s">
        <v>379</v>
      </c>
      <c r="R9" s="209" t="s">
        <v>380</v>
      </c>
      <c r="S9" s="206" t="s">
        <v>381</v>
      </c>
      <c r="T9" s="207" t="s">
        <v>382</v>
      </c>
      <c r="U9" s="197" t="s">
        <v>383</v>
      </c>
      <c r="V9" s="210"/>
    </row>
    <row r="10" spans="1:22" s="64" customFormat="1" ht="24.95" customHeight="1" x14ac:dyDescent="0.25">
      <c r="A10" s="211" t="s">
        <v>27</v>
      </c>
      <c r="B10" s="212"/>
      <c r="C10" s="212"/>
      <c r="D10" s="212"/>
      <c r="E10" s="213"/>
      <c r="F10" s="213"/>
      <c r="G10" s="214"/>
      <c r="H10" s="214"/>
      <c r="I10" s="214"/>
      <c r="J10" s="214"/>
      <c r="K10" s="214"/>
      <c r="L10" s="215"/>
      <c r="M10" s="216"/>
      <c r="N10" s="217"/>
      <c r="O10" s="218"/>
      <c r="P10" s="219"/>
      <c r="Q10" s="220"/>
      <c r="R10" s="217"/>
      <c r="S10" s="218"/>
      <c r="T10" s="219"/>
      <c r="U10" s="220"/>
    </row>
    <row r="11" spans="1:22" s="64" customFormat="1" ht="24.95" customHeight="1" x14ac:dyDescent="0.25">
      <c r="A11" s="221" t="s">
        <v>28</v>
      </c>
      <c r="B11" s="222"/>
      <c r="C11" s="222"/>
      <c r="D11" s="222"/>
      <c r="E11" s="223"/>
      <c r="F11" s="223"/>
      <c r="G11" s="224"/>
      <c r="H11" s="224"/>
      <c r="I11" s="224"/>
      <c r="J11" s="224"/>
      <c r="K11" s="224"/>
      <c r="L11" s="225"/>
      <c r="M11" s="226"/>
      <c r="N11" s="227"/>
      <c r="O11" s="228"/>
      <c r="P11" s="229"/>
      <c r="Q11" s="230"/>
      <c r="R11" s="227"/>
      <c r="S11" s="228"/>
      <c r="T11" s="229"/>
      <c r="U11" s="230"/>
    </row>
    <row r="12" spans="1:22" s="64" customFormat="1" ht="24.95" customHeight="1" x14ac:dyDescent="0.25">
      <c r="A12" s="221" t="s">
        <v>29</v>
      </c>
      <c r="B12" s="222"/>
      <c r="C12" s="222"/>
      <c r="D12" s="222"/>
      <c r="E12" s="223"/>
      <c r="F12" s="223"/>
      <c r="G12" s="224"/>
      <c r="H12" s="224"/>
      <c r="I12" s="224"/>
      <c r="J12" s="224"/>
      <c r="K12" s="224"/>
      <c r="L12" s="225"/>
      <c r="M12" s="226"/>
      <c r="N12" s="227"/>
      <c r="O12" s="228"/>
      <c r="P12" s="229"/>
      <c r="Q12" s="230"/>
      <c r="R12" s="227"/>
      <c r="S12" s="228"/>
      <c r="T12" s="229"/>
      <c r="U12" s="230"/>
    </row>
    <row r="13" spans="1:22" s="64" customFormat="1" ht="24.95" customHeight="1" x14ac:dyDescent="0.25">
      <c r="A13" s="221" t="s">
        <v>30</v>
      </c>
      <c r="B13" s="222"/>
      <c r="C13" s="222"/>
      <c r="D13" s="222"/>
      <c r="E13" s="223"/>
      <c r="F13" s="223"/>
      <c r="G13" s="224"/>
      <c r="H13" s="224"/>
      <c r="I13" s="224"/>
      <c r="J13" s="224"/>
      <c r="K13" s="224"/>
      <c r="L13" s="225"/>
      <c r="M13" s="226"/>
      <c r="N13" s="227"/>
      <c r="O13" s="228"/>
      <c r="P13" s="229"/>
      <c r="Q13" s="230"/>
      <c r="R13" s="227"/>
      <c r="S13" s="228"/>
      <c r="T13" s="229"/>
      <c r="U13" s="230"/>
    </row>
    <row r="14" spans="1:22" s="64" customFormat="1" ht="24.95" customHeight="1" x14ac:dyDescent="0.25">
      <c r="A14" s="231" t="s">
        <v>31</v>
      </c>
      <c r="B14" s="232"/>
      <c r="C14" s="232"/>
      <c r="D14" s="232"/>
      <c r="E14" s="233"/>
      <c r="F14" s="233"/>
      <c r="G14" s="234"/>
      <c r="H14" s="234"/>
      <c r="I14" s="234"/>
      <c r="J14" s="234"/>
      <c r="K14" s="234"/>
      <c r="L14" s="235"/>
      <c r="M14" s="236"/>
      <c r="N14" s="237"/>
      <c r="O14" s="238"/>
      <c r="P14" s="239"/>
      <c r="Q14" s="240"/>
      <c r="R14" s="237"/>
      <c r="S14" s="238"/>
      <c r="T14" s="239"/>
      <c r="U14" s="240"/>
    </row>
    <row r="15" spans="1:22" ht="24.95" customHeight="1" x14ac:dyDescent="0.2">
      <c r="A15" s="133"/>
      <c r="B15" s="134"/>
      <c r="C15" s="134"/>
      <c r="D15" s="134"/>
      <c r="E15" s="134"/>
      <c r="F15" s="134"/>
      <c r="G15" s="134"/>
      <c r="H15" s="134"/>
      <c r="I15" s="135"/>
      <c r="J15" s="136"/>
      <c r="K15" s="137"/>
      <c r="L15" s="137"/>
      <c r="M15" s="63"/>
      <c r="N15" s="63"/>
      <c r="O15" s="63"/>
      <c r="P15" s="63"/>
      <c r="Q15" s="63"/>
      <c r="R15" s="63"/>
      <c r="S15" s="63"/>
      <c r="T15" s="63"/>
      <c r="U15" s="63"/>
    </row>
    <row r="16" spans="1:22" s="20" customFormat="1" ht="20.100000000000001" customHeight="1" x14ac:dyDescent="0.25">
      <c r="A16" s="315" t="s">
        <v>38</v>
      </c>
      <c r="B16" s="315"/>
      <c r="C16" s="315"/>
      <c r="D16" s="315"/>
      <c r="E16" s="315"/>
      <c r="F16" s="315"/>
      <c r="G16" s="315"/>
      <c r="H16" s="315"/>
      <c r="I16" s="315"/>
      <c r="J16" s="315"/>
      <c r="K16" s="315"/>
    </row>
    <row r="17" spans="1:21" s="64" customFormat="1" ht="30" customHeight="1" x14ac:dyDescent="0.25">
      <c r="A17" s="314" t="s">
        <v>1</v>
      </c>
      <c r="B17" s="314"/>
      <c r="C17" s="355" t="str">
        <f>IF('Príloha č. 1'!$C$6="","",'Príloha č. 1'!$C$6)</f>
        <v/>
      </c>
      <c r="D17" s="355"/>
      <c r="E17" s="355"/>
      <c r="F17" s="151"/>
      <c r="G17" s="129"/>
      <c r="H17" s="129"/>
      <c r="I17" s="129"/>
      <c r="J17" s="139"/>
      <c r="K17" s="129"/>
      <c r="L17" s="129"/>
    </row>
    <row r="18" spans="1:21" s="64" customFormat="1" ht="15" customHeight="1" x14ac:dyDescent="0.25">
      <c r="A18" s="316" t="s">
        <v>2</v>
      </c>
      <c r="B18" s="316"/>
      <c r="C18" s="356" t="str">
        <f>IF('Príloha č. 1'!$C$7="","",'Príloha č. 1'!$C$7)</f>
        <v/>
      </c>
      <c r="D18" s="356"/>
      <c r="E18" s="356"/>
      <c r="F18" s="150"/>
      <c r="G18" s="129"/>
      <c r="H18" s="129"/>
      <c r="I18" s="129"/>
      <c r="J18" s="129"/>
      <c r="K18" s="129"/>
      <c r="L18" s="129"/>
    </row>
    <row r="19" spans="1:21" s="64" customFormat="1" ht="15" customHeight="1" x14ac:dyDescent="0.25">
      <c r="A19" s="316" t="s">
        <v>3</v>
      </c>
      <c r="B19" s="316"/>
      <c r="C19" s="338" t="str">
        <f>IF('Príloha č. 1'!C8:D8="","",'Príloha č. 1'!C8:D8)</f>
        <v/>
      </c>
      <c r="D19" s="338"/>
      <c r="E19" s="338"/>
      <c r="F19" s="150"/>
      <c r="G19" s="129"/>
      <c r="H19" s="129"/>
      <c r="I19" s="129"/>
      <c r="J19" s="129"/>
      <c r="K19" s="129"/>
      <c r="L19" s="129"/>
    </row>
    <row r="20" spans="1:21" s="64" customFormat="1" ht="15" customHeight="1" x14ac:dyDescent="0.25">
      <c r="A20" s="316" t="s">
        <v>4</v>
      </c>
      <c r="B20" s="316"/>
      <c r="C20" s="338" t="str">
        <f>IF('Príloha č. 1'!C9:D9="","",'Príloha č. 1'!C9:D9)</f>
        <v/>
      </c>
      <c r="D20" s="338"/>
      <c r="E20" s="338"/>
      <c r="F20" s="150"/>
      <c r="G20" s="129"/>
      <c r="H20" s="129"/>
      <c r="I20" s="129"/>
      <c r="J20" s="129"/>
      <c r="K20" s="129"/>
      <c r="L20" s="129"/>
    </row>
    <row r="21" spans="1:21" x14ac:dyDescent="0.2">
      <c r="A21" s="123"/>
      <c r="B21" s="123"/>
      <c r="C21" s="123"/>
      <c r="D21" s="191"/>
      <c r="E21" s="191"/>
      <c r="F21" s="191"/>
      <c r="G21" s="191"/>
      <c r="H21" s="191"/>
      <c r="I21" s="123"/>
      <c r="J21" s="123"/>
      <c r="K21" s="123"/>
      <c r="L21" s="123"/>
    </row>
    <row r="22" spans="1:21" x14ac:dyDescent="0.2">
      <c r="A22" s="123"/>
      <c r="B22" s="123"/>
      <c r="C22" s="123"/>
      <c r="D22" s="191"/>
      <c r="E22" s="191"/>
      <c r="F22" s="191"/>
      <c r="G22" s="191"/>
      <c r="H22" s="191"/>
      <c r="I22" s="123"/>
      <c r="J22" s="123"/>
      <c r="K22" s="123"/>
      <c r="L22" s="123"/>
    </row>
    <row r="23" spans="1:21" ht="15" customHeight="1" x14ac:dyDescent="0.2">
      <c r="A23" s="123" t="s">
        <v>8</v>
      </c>
      <c r="B23" s="140" t="str">
        <f>IF('Príloha č. 1'!B23:B23="","",'Príloha č. 1'!B23:B23)</f>
        <v/>
      </c>
      <c r="C23" s="191"/>
      <c r="D23" s="191"/>
      <c r="E23" s="191"/>
      <c r="F23" s="123"/>
      <c r="G23" s="123"/>
      <c r="H23" s="123"/>
      <c r="I23" s="123"/>
      <c r="J23" s="123"/>
      <c r="K23" s="123"/>
      <c r="L23" s="123"/>
    </row>
    <row r="24" spans="1:21" ht="15" customHeight="1" x14ac:dyDescent="0.2">
      <c r="A24" s="123" t="s">
        <v>9</v>
      </c>
      <c r="B24" s="141" t="str">
        <f>IF('Príloha č. 1'!B24:B24="","",'Príloha č. 1'!B24:B24)</f>
        <v/>
      </c>
      <c r="C24" s="191"/>
      <c r="D24" s="191"/>
      <c r="E24" s="191"/>
      <c r="F24" s="123"/>
      <c r="G24" s="123"/>
      <c r="H24" s="123"/>
      <c r="I24" s="123"/>
      <c r="J24" s="123"/>
      <c r="K24" s="123"/>
      <c r="L24" s="123"/>
    </row>
    <row r="25" spans="1:21" ht="20.100000000000001" customHeight="1" x14ac:dyDescent="0.2">
      <c r="A25" s="133"/>
      <c r="B25" s="134"/>
      <c r="C25" s="134"/>
      <c r="D25" s="134"/>
      <c r="E25" s="134"/>
      <c r="F25" s="134"/>
      <c r="G25" s="134"/>
      <c r="H25" s="134"/>
      <c r="I25" s="135"/>
      <c r="J25" s="136"/>
      <c r="K25" s="137"/>
      <c r="L25" s="137"/>
      <c r="M25" s="63"/>
      <c r="N25" s="63"/>
      <c r="O25" s="63"/>
      <c r="P25" s="63"/>
      <c r="Q25" s="63"/>
      <c r="R25" s="63"/>
      <c r="S25" s="63"/>
      <c r="T25" s="63"/>
      <c r="U25" s="63"/>
    </row>
    <row r="26" spans="1:21" ht="20.100000000000001" customHeight="1" x14ac:dyDescent="0.2">
      <c r="A26" s="133"/>
      <c r="B26" s="134"/>
      <c r="C26" s="134"/>
      <c r="D26" s="134"/>
      <c r="E26" s="134"/>
      <c r="F26" s="134"/>
      <c r="G26" s="134"/>
      <c r="H26" s="134"/>
      <c r="I26" s="135"/>
      <c r="J26" s="136"/>
      <c r="K26" s="137"/>
      <c r="L26" s="137"/>
      <c r="M26" s="63"/>
      <c r="N26" s="63"/>
      <c r="O26" s="63"/>
      <c r="P26" s="63"/>
      <c r="Q26" s="63"/>
      <c r="R26" s="63"/>
      <c r="S26" s="63"/>
      <c r="T26" s="63"/>
      <c r="U26" s="63"/>
    </row>
    <row r="27" spans="1:21" ht="37.5" customHeight="1" x14ac:dyDescent="0.2">
      <c r="E27" s="68"/>
      <c r="F27" s="68"/>
      <c r="G27" s="68"/>
      <c r="H27" s="354" t="s">
        <v>410</v>
      </c>
      <c r="I27" s="354"/>
      <c r="J27" s="354"/>
    </row>
    <row r="28" spans="1:21" x14ac:dyDescent="0.2">
      <c r="A28" s="313" t="s">
        <v>10</v>
      </c>
      <c r="B28" s="313"/>
      <c r="C28" s="189"/>
      <c r="D28" s="68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</row>
    <row r="29" spans="1:21" ht="12" customHeight="1" x14ac:dyDescent="0.2">
      <c r="A29" s="66"/>
      <c r="B29" s="377" t="s">
        <v>11</v>
      </c>
      <c r="C29" s="378"/>
      <c r="D29" s="241"/>
      <c r="I29" s="68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</row>
  </sheetData>
  <mergeCells count="33">
    <mergeCell ref="A6:L6"/>
    <mergeCell ref="M7:M8"/>
    <mergeCell ref="N7:Q7"/>
    <mergeCell ref="R7:U7"/>
    <mergeCell ref="L7:L8"/>
    <mergeCell ref="A1:C1"/>
    <mergeCell ref="A2:L2"/>
    <mergeCell ref="A3:B3"/>
    <mergeCell ref="A4:D4"/>
    <mergeCell ref="A5:U5"/>
    <mergeCell ref="A16:K16"/>
    <mergeCell ref="A17:B17"/>
    <mergeCell ref="C17:E17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F7:F8"/>
    <mergeCell ref="H27:J27"/>
    <mergeCell ref="A28:B28"/>
    <mergeCell ref="B29:C29"/>
    <mergeCell ref="A18:B18"/>
    <mergeCell ref="C18:E18"/>
    <mergeCell ref="A19:B19"/>
    <mergeCell ref="C19:E19"/>
    <mergeCell ref="A20:B20"/>
    <mergeCell ref="C20:E20"/>
  </mergeCells>
  <conditionalFormatting sqref="J25:J26 J10:J15">
    <cfRule type="cellIs" dxfId="48" priority="3" operator="greaterThan">
      <formula>2560820</formula>
    </cfRule>
  </conditionalFormatting>
  <conditionalFormatting sqref="C17:E20">
    <cfRule type="containsBlanks" dxfId="47" priority="1">
      <formula>LEN(TRIM(C17))=0</formula>
    </cfRule>
  </conditionalFormatting>
  <conditionalFormatting sqref="B23:B24">
    <cfRule type="containsBlanks" dxfId="46" priority="2">
      <formula>LEN(TRIM(#REF!))=0</formula>
    </cfRule>
  </conditionalFormatting>
  <pageMargins left="0.59055118110236227" right="0.39370078740157483" top="0.98425196850393704" bottom="0.39370078740157483" header="0.31496062992125984" footer="0.31496062992125984"/>
  <pageSetup paperSize="9" scale="51" orientation="landscape" r:id="rId1"/>
  <headerFooter>
    <oddHeader>&amp;L&amp;"Arial,Tučné"&amp;10Príloha č. 6 SP &amp;"Arial,Normálne"
Sortiment ponúkaného tovaru</oddHeader>
  </headerFooter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K31"/>
  <sheetViews>
    <sheetView showGridLines="0" zoomScaleNormal="100" workbookViewId="0">
      <selection activeCell="I17" sqref="I17"/>
    </sheetView>
  </sheetViews>
  <sheetFormatPr defaultRowHeight="12.75" x14ac:dyDescent="0.2"/>
  <cols>
    <col min="1" max="1" width="5.28515625" style="47" customWidth="1"/>
    <col min="2" max="2" width="41.85546875" style="47" customWidth="1"/>
    <col min="3" max="3" width="17.85546875" style="47" customWidth="1"/>
    <col min="4" max="4" width="10.7109375" style="175" customWidth="1"/>
    <col min="5" max="5" width="45.5703125" style="175" customWidth="1"/>
    <col min="6" max="6" width="12.7109375" style="175" customWidth="1"/>
    <col min="7" max="7" width="15.7109375" style="175" customWidth="1"/>
    <col min="8" max="8" width="7.85546875" style="47" customWidth="1"/>
    <col min="9" max="9" width="15.7109375" style="47" customWidth="1"/>
    <col min="10" max="10" width="10.7109375" style="47" customWidth="1"/>
    <col min="11" max="11" width="15.7109375" style="47" customWidth="1"/>
    <col min="12" max="16384" width="9.140625" style="47"/>
  </cols>
  <sheetData>
    <row r="1" spans="1:11" s="123" customFormat="1" ht="15" customHeight="1" x14ac:dyDescent="0.2">
      <c r="A1" s="326" t="s">
        <v>12</v>
      </c>
      <c r="B1" s="326"/>
      <c r="C1" s="326"/>
      <c r="D1" s="326"/>
      <c r="E1" s="177"/>
      <c r="F1" s="177"/>
      <c r="G1" s="177"/>
    </row>
    <row r="2" spans="1:11" s="123" customFormat="1" ht="30" customHeight="1" x14ac:dyDescent="0.2">
      <c r="A2" s="327" t="str">
        <f>'Príloha č. 1'!A2:B2</f>
        <v>Antiinfektíva pre potreby VÚSCH, a. s.</v>
      </c>
      <c r="B2" s="327"/>
      <c r="C2" s="327"/>
      <c r="D2" s="327"/>
      <c r="E2" s="124"/>
      <c r="F2" s="124"/>
      <c r="G2" s="124"/>
      <c r="H2" s="124"/>
      <c r="I2" s="124"/>
      <c r="J2" s="124"/>
      <c r="K2" s="124"/>
    </row>
    <row r="3" spans="1:11" s="126" customFormat="1" ht="15" customHeight="1" x14ac:dyDescent="0.2">
      <c r="A3" s="328" t="s">
        <v>335</v>
      </c>
      <c r="B3" s="328"/>
      <c r="C3" s="328"/>
      <c r="D3" s="125"/>
      <c r="E3" s="125"/>
    </row>
    <row r="4" spans="1:11" s="123" customFormat="1" ht="15" customHeight="1" x14ac:dyDescent="0.2">
      <c r="A4" s="173"/>
      <c r="B4" s="173"/>
      <c r="C4" s="173"/>
      <c r="D4" s="173"/>
      <c r="E4" s="124"/>
      <c r="F4" s="124"/>
      <c r="G4" s="124"/>
      <c r="H4" s="124"/>
      <c r="I4" s="124"/>
      <c r="J4" s="124"/>
      <c r="K4" s="124"/>
    </row>
    <row r="5" spans="1:11" s="129" customFormat="1" ht="30" customHeight="1" thickBot="1" x14ac:dyDescent="0.3">
      <c r="A5" s="329" t="s">
        <v>58</v>
      </c>
      <c r="B5" s="329"/>
      <c r="C5" s="329"/>
      <c r="D5" s="329"/>
      <c r="E5" s="329"/>
      <c r="F5" s="128"/>
      <c r="G5" s="128"/>
      <c r="H5" s="128"/>
      <c r="I5" s="128"/>
      <c r="J5" s="128"/>
      <c r="K5" s="128"/>
    </row>
    <row r="6" spans="1:11" s="2" customFormat="1" ht="60.75" customHeight="1" x14ac:dyDescent="0.25">
      <c r="A6" s="330" t="s">
        <v>415</v>
      </c>
      <c r="B6" s="331"/>
      <c r="C6" s="332"/>
      <c r="D6" s="336" t="s">
        <v>87</v>
      </c>
      <c r="E6" s="337"/>
    </row>
    <row r="7" spans="1:11" s="2" customFormat="1" ht="26.1" customHeight="1" thickBot="1" x14ac:dyDescent="0.3">
      <c r="A7" s="333"/>
      <c r="B7" s="334"/>
      <c r="C7" s="335"/>
      <c r="D7" s="130" t="s">
        <v>56</v>
      </c>
      <c r="E7" s="131" t="s">
        <v>57</v>
      </c>
    </row>
    <row r="8" spans="1:11" s="132" customFormat="1" ht="24.95" customHeight="1" x14ac:dyDescent="0.25">
      <c r="A8" s="319" t="s">
        <v>336</v>
      </c>
      <c r="B8" s="320"/>
      <c r="C8" s="321"/>
      <c r="D8" s="322" t="s">
        <v>336</v>
      </c>
      <c r="E8" s="323"/>
    </row>
    <row r="9" spans="1:11" s="3" customFormat="1" ht="17.100000000000001" customHeight="1" x14ac:dyDescent="0.25">
      <c r="A9" s="109" t="s">
        <v>27</v>
      </c>
      <c r="B9" s="110" t="s">
        <v>69</v>
      </c>
      <c r="C9" s="111" t="s">
        <v>337</v>
      </c>
      <c r="D9" s="112"/>
      <c r="E9" s="113"/>
    </row>
    <row r="10" spans="1:11" s="3" customFormat="1" ht="12" x14ac:dyDescent="0.25">
      <c r="A10" s="114" t="s">
        <v>28</v>
      </c>
      <c r="B10" s="115" t="s">
        <v>71</v>
      </c>
      <c r="C10" s="116" t="s">
        <v>338</v>
      </c>
      <c r="D10" s="117"/>
      <c r="E10" s="118"/>
    </row>
    <row r="11" spans="1:11" s="3" customFormat="1" ht="24" customHeight="1" x14ac:dyDescent="0.25">
      <c r="A11" s="114" t="s">
        <v>29</v>
      </c>
      <c r="B11" s="115" t="s">
        <v>73</v>
      </c>
      <c r="C11" s="116" t="s">
        <v>339</v>
      </c>
      <c r="D11" s="117"/>
      <c r="E11" s="118"/>
    </row>
    <row r="12" spans="1:11" s="3" customFormat="1" ht="17.100000000000001" customHeight="1" x14ac:dyDescent="0.25">
      <c r="A12" s="114" t="s">
        <v>30</v>
      </c>
      <c r="B12" s="115" t="s">
        <v>75</v>
      </c>
      <c r="C12" s="116" t="s">
        <v>100</v>
      </c>
      <c r="D12" s="117"/>
      <c r="E12" s="118"/>
    </row>
    <row r="13" spans="1:11" s="3" customFormat="1" ht="17.100000000000001" customHeight="1" x14ac:dyDescent="0.25">
      <c r="A13" s="114" t="s">
        <v>32</v>
      </c>
      <c r="B13" s="115" t="s">
        <v>78</v>
      </c>
      <c r="C13" s="116" t="s">
        <v>340</v>
      </c>
      <c r="D13" s="117"/>
      <c r="E13" s="118"/>
    </row>
    <row r="14" spans="1:11" s="169" customFormat="1" ht="17.100000000000001" customHeight="1" x14ac:dyDescent="0.25">
      <c r="A14" s="114" t="s">
        <v>31</v>
      </c>
      <c r="B14" s="115" t="s">
        <v>76</v>
      </c>
      <c r="C14" s="116" t="s">
        <v>77</v>
      </c>
      <c r="D14" s="117"/>
      <c r="E14" s="118"/>
    </row>
    <row r="15" spans="1:11" s="3" customFormat="1" ht="23.25" customHeight="1" x14ac:dyDescent="0.25">
      <c r="A15" s="114" t="s">
        <v>33</v>
      </c>
      <c r="B15" s="115" t="s">
        <v>80</v>
      </c>
      <c r="C15" s="116" t="s">
        <v>272</v>
      </c>
      <c r="D15" s="117"/>
      <c r="E15" s="118"/>
    </row>
    <row r="16" spans="1:11" s="169" customFormat="1" x14ac:dyDescent="0.25">
      <c r="A16" s="114" t="s">
        <v>34</v>
      </c>
      <c r="B16" s="115" t="s">
        <v>83</v>
      </c>
      <c r="C16" s="116" t="s">
        <v>111</v>
      </c>
      <c r="D16" s="117"/>
      <c r="E16" s="118"/>
    </row>
    <row r="17" spans="1:11" s="3" customFormat="1" ht="45" customHeight="1" thickBot="1" x14ac:dyDescent="0.3">
      <c r="A17" s="170" t="s">
        <v>35</v>
      </c>
      <c r="B17" s="324" t="s">
        <v>85</v>
      </c>
      <c r="C17" s="325"/>
      <c r="D17" s="120"/>
      <c r="E17" s="121"/>
    </row>
    <row r="18" spans="1:11" s="138" customFormat="1" ht="24.95" customHeight="1" x14ac:dyDescent="0.2">
      <c r="A18" s="171"/>
      <c r="B18" s="134"/>
      <c r="C18" s="134"/>
      <c r="D18" s="134"/>
      <c r="E18" s="134"/>
      <c r="F18" s="134"/>
      <c r="G18" s="134"/>
      <c r="H18" s="135"/>
      <c r="I18" s="136"/>
      <c r="J18" s="137"/>
      <c r="K18" s="137"/>
    </row>
    <row r="19" spans="1:11" s="20" customFormat="1" ht="20.100000000000001" customHeight="1" x14ac:dyDescent="0.25">
      <c r="A19" s="315" t="s">
        <v>38</v>
      </c>
      <c r="B19" s="315"/>
      <c r="C19" s="315"/>
      <c r="D19" s="315"/>
      <c r="E19" s="90"/>
      <c r="F19" s="90"/>
      <c r="G19" s="90"/>
      <c r="H19" s="90"/>
      <c r="I19" s="90"/>
      <c r="J19" s="90"/>
    </row>
    <row r="20" spans="1:11" s="129" customFormat="1" ht="30" customHeight="1" x14ac:dyDescent="0.25">
      <c r="A20" s="314" t="s">
        <v>1</v>
      </c>
      <c r="B20" s="314"/>
      <c r="C20" s="318" t="str">
        <f>IF('Príloha č. 1'!$C$6="","",'Príloha č. 1'!$C$6)</f>
        <v/>
      </c>
      <c r="D20" s="318"/>
      <c r="E20" s="318"/>
      <c r="I20" s="139"/>
    </row>
    <row r="21" spans="1:11" s="129" customFormat="1" ht="15" customHeight="1" x14ac:dyDescent="0.2">
      <c r="A21" s="316" t="s">
        <v>2</v>
      </c>
      <c r="B21" s="316"/>
      <c r="C21" s="317" t="str">
        <f>IF('Príloha č. 1'!$C$7="","",'Príloha č. 1'!$C$7)</f>
        <v/>
      </c>
      <c r="D21" s="317"/>
      <c r="E21" s="317"/>
    </row>
    <row r="22" spans="1:11" s="129" customFormat="1" ht="15" customHeight="1" x14ac:dyDescent="0.2">
      <c r="A22" s="316" t="s">
        <v>3</v>
      </c>
      <c r="B22" s="316"/>
      <c r="C22" s="317" t="str">
        <f>IF('Príloha č. 1'!C8:D8="","",'Príloha č. 1'!C8:D8)</f>
        <v/>
      </c>
      <c r="D22" s="317"/>
      <c r="E22" s="317"/>
    </row>
    <row r="23" spans="1:11" s="129" customFormat="1" ht="15" customHeight="1" x14ac:dyDescent="0.2">
      <c r="A23" s="316" t="s">
        <v>4</v>
      </c>
      <c r="B23" s="316"/>
      <c r="C23" s="317" t="str">
        <f>IF('Príloha č. 1'!C9:D9="","",'Príloha č. 1'!C9:D9)</f>
        <v/>
      </c>
      <c r="D23" s="317"/>
      <c r="E23" s="317"/>
    </row>
    <row r="24" spans="1:11" s="123" customFormat="1" ht="12" x14ac:dyDescent="0.2">
      <c r="D24" s="177"/>
      <c r="E24" s="177"/>
      <c r="F24" s="177"/>
      <c r="G24" s="177"/>
    </row>
    <row r="25" spans="1:11" s="123" customFormat="1" ht="12" x14ac:dyDescent="0.2">
      <c r="D25" s="177"/>
      <c r="E25" s="177"/>
      <c r="F25" s="177"/>
      <c r="G25" s="177"/>
    </row>
    <row r="26" spans="1:11" s="123" customFormat="1" ht="15" customHeight="1" x14ac:dyDescent="0.2">
      <c r="A26" s="123" t="s">
        <v>8</v>
      </c>
      <c r="B26" s="140" t="str">
        <f>IF('Príloha č. 1'!B23:B23="","",'Príloha č. 1'!B23:B23)</f>
        <v/>
      </c>
      <c r="C26" s="177"/>
      <c r="D26" s="177"/>
    </row>
    <row r="27" spans="1:11" s="123" customFormat="1" ht="15" customHeight="1" x14ac:dyDescent="0.2">
      <c r="A27" s="123" t="s">
        <v>9</v>
      </c>
      <c r="B27" s="141" t="str">
        <f>IF('Príloha č. 1'!B24:B24="","",'Príloha č. 1'!B24:B24)</f>
        <v/>
      </c>
      <c r="C27" s="177"/>
      <c r="D27" s="177"/>
    </row>
    <row r="28" spans="1:11" s="123" customFormat="1" ht="39.950000000000003" customHeight="1" x14ac:dyDescent="0.2">
      <c r="D28" s="142"/>
      <c r="E28" s="177"/>
      <c r="F28" s="177"/>
      <c r="G28" s="177"/>
    </row>
    <row r="29" spans="1:11" ht="45" customHeight="1" x14ac:dyDescent="0.2">
      <c r="D29" s="47"/>
      <c r="E29" s="176" t="s">
        <v>412</v>
      </c>
      <c r="F29" s="68"/>
      <c r="G29" s="68"/>
    </row>
    <row r="30" spans="1:11" s="65" customFormat="1" x14ac:dyDescent="0.2">
      <c r="A30" s="313" t="s">
        <v>10</v>
      </c>
      <c r="B30" s="313"/>
      <c r="C30" s="174"/>
      <c r="D30" s="68"/>
      <c r="E30" s="175"/>
      <c r="F30" s="175"/>
      <c r="G30" s="175"/>
    </row>
    <row r="31" spans="1:11" s="70" customFormat="1" ht="12" customHeight="1" x14ac:dyDescent="0.2">
      <c r="A31" s="66"/>
      <c r="B31" s="67" t="s">
        <v>11</v>
      </c>
      <c r="C31" s="67"/>
      <c r="D31" s="54"/>
      <c r="E31" s="175"/>
      <c r="F31" s="175"/>
      <c r="G31" s="175"/>
      <c r="H31" s="68"/>
    </row>
  </sheetData>
  <mergeCells count="19">
    <mergeCell ref="A30:B30"/>
    <mergeCell ref="A21:B21"/>
    <mergeCell ref="C21:E21"/>
    <mergeCell ref="A22:B22"/>
    <mergeCell ref="C22:E22"/>
    <mergeCell ref="A23:B23"/>
    <mergeCell ref="C23:E23"/>
    <mergeCell ref="A8:C8"/>
    <mergeCell ref="D8:E8"/>
    <mergeCell ref="B17:C17"/>
    <mergeCell ref="A19:D19"/>
    <mergeCell ref="A20:B20"/>
    <mergeCell ref="C20:E20"/>
    <mergeCell ref="A1:D1"/>
    <mergeCell ref="A2:D2"/>
    <mergeCell ref="A3:C3"/>
    <mergeCell ref="A5:E5"/>
    <mergeCell ref="A6:C7"/>
    <mergeCell ref="D6:E6"/>
  </mergeCells>
  <conditionalFormatting sqref="B26:B27">
    <cfRule type="containsBlanks" dxfId="45" priority="4">
      <formula>LEN(TRIM(B26))=0</formula>
    </cfRule>
  </conditionalFormatting>
  <conditionalFormatting sqref="I18">
    <cfRule type="cellIs" dxfId="44" priority="3" operator="greaterThan">
      <formula>2560820</formula>
    </cfRule>
  </conditionalFormatting>
  <conditionalFormatting sqref="C21:E23">
    <cfRule type="containsBlanks" dxfId="43" priority="2">
      <formula>LEN(TRIM(C21))=0</formula>
    </cfRule>
  </conditionalFormatting>
  <conditionalFormatting sqref="C20:E20">
    <cfRule type="containsBlanks" dxfId="42" priority="1">
      <formula>LEN(TRIM(C20))=0</formula>
    </cfRule>
  </conditionalFormatting>
  <pageMargins left="0.78740157480314965" right="0.39370078740157483" top="0.98425196850393704" bottom="0.39370078740157483" header="0.31496062992125984" footer="0.31496062992125984"/>
  <pageSetup paperSize="9" scale="74" orientation="portrait" r:id="rId1"/>
  <headerFooter>
    <oddHeader>&amp;L&amp;"Arial,Tučné"&amp;10Príloha č. 4 SP &amp;"Arial,Normálne"
Špecifikácia predmetu zákazky</oddHeader>
  </headerFooter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26"/>
  <sheetViews>
    <sheetView showGridLines="0" zoomScaleNormal="100" workbookViewId="0">
      <selection activeCell="E7" sqref="E7:I7"/>
    </sheetView>
  </sheetViews>
  <sheetFormatPr defaultRowHeight="12.75" x14ac:dyDescent="0.2"/>
  <cols>
    <col min="1" max="1" width="5.28515625" style="47" customWidth="1"/>
    <col min="2" max="2" width="36.42578125" style="47" customWidth="1"/>
    <col min="3" max="3" width="8.85546875" style="47" customWidth="1"/>
    <col min="4" max="4" width="12.7109375" style="47" customWidth="1"/>
    <col min="5" max="5" width="15.7109375" style="47" customWidth="1"/>
    <col min="6" max="6" width="10.7109375" style="47" customWidth="1"/>
    <col min="7" max="9" width="15.7109375" style="47" customWidth="1"/>
    <col min="10" max="16384" width="9.140625" style="47"/>
  </cols>
  <sheetData>
    <row r="1" spans="1:21" x14ac:dyDescent="0.2">
      <c r="A1" s="357" t="s">
        <v>12</v>
      </c>
      <c r="B1" s="357"/>
    </row>
    <row r="2" spans="1:21" ht="30" customHeight="1" x14ac:dyDescent="0.2">
      <c r="A2" s="358" t="str">
        <f>'Príloha č. 1'!A2:B2</f>
        <v>Antiinfektíva pre potreby VÚSCH, a. s.</v>
      </c>
      <c r="B2" s="358"/>
      <c r="C2" s="358"/>
      <c r="D2" s="358"/>
      <c r="E2" s="358"/>
      <c r="F2" s="358"/>
      <c r="G2" s="358"/>
      <c r="H2" s="358"/>
      <c r="I2" s="358"/>
    </row>
    <row r="3" spans="1:21" s="126" customFormat="1" ht="15" customHeight="1" x14ac:dyDescent="0.2">
      <c r="A3" s="328" t="str">
        <f>'Príloha č. 4 - časť 44'!A3:C3</f>
        <v>Časť č. 44 - Lieky ATC skupiny č. J02AX04</v>
      </c>
      <c r="B3" s="328"/>
      <c r="C3" s="328"/>
      <c r="D3" s="125"/>
      <c r="E3" s="125"/>
    </row>
    <row r="4" spans="1:21" ht="15" customHeight="1" x14ac:dyDescent="0.2">
      <c r="A4" s="359"/>
      <c r="B4" s="359"/>
    </row>
    <row r="5" spans="1:21" s="48" customFormat="1" ht="39.950000000000003" customHeight="1" x14ac:dyDescent="0.25">
      <c r="A5" s="360" t="s">
        <v>51</v>
      </c>
      <c r="B5" s="360"/>
      <c r="C5" s="360"/>
      <c r="D5" s="360"/>
      <c r="E5" s="360"/>
      <c r="F5" s="360"/>
      <c r="G5" s="360"/>
      <c r="H5" s="360"/>
      <c r="I5" s="360"/>
    </row>
    <row r="6" spans="1:21" s="24" customFormat="1" ht="15" customHeight="1" thickBot="1" x14ac:dyDescent="0.25">
      <c r="K6" s="49"/>
      <c r="L6" s="49"/>
      <c r="O6" s="49"/>
      <c r="P6" s="49"/>
      <c r="U6" s="49"/>
    </row>
    <row r="7" spans="1:21" s="50" customFormat="1" ht="30" customHeight="1" x14ac:dyDescent="0.25">
      <c r="A7" s="343" t="s">
        <v>44</v>
      </c>
      <c r="B7" s="345" t="s">
        <v>39</v>
      </c>
      <c r="C7" s="347" t="s">
        <v>45</v>
      </c>
      <c r="D7" s="349" t="s">
        <v>403</v>
      </c>
      <c r="E7" s="340" t="s">
        <v>423</v>
      </c>
      <c r="F7" s="341"/>
      <c r="G7" s="341"/>
      <c r="H7" s="351" t="s">
        <v>422</v>
      </c>
      <c r="I7" s="352"/>
    </row>
    <row r="8" spans="1:21" s="50" customFormat="1" ht="30" customHeight="1" x14ac:dyDescent="0.25">
      <c r="A8" s="344"/>
      <c r="B8" s="346"/>
      <c r="C8" s="348"/>
      <c r="D8" s="350"/>
      <c r="E8" s="51" t="s">
        <v>46</v>
      </c>
      <c r="F8" s="52" t="s">
        <v>405</v>
      </c>
      <c r="G8" s="79" t="s">
        <v>47</v>
      </c>
      <c r="H8" s="82" t="s">
        <v>46</v>
      </c>
      <c r="I8" s="71" t="s">
        <v>47</v>
      </c>
    </row>
    <row r="9" spans="1:21" s="54" customFormat="1" ht="12" customHeight="1" x14ac:dyDescent="0.25">
      <c r="A9" s="146" t="s">
        <v>27</v>
      </c>
      <c r="B9" s="147" t="s">
        <v>28</v>
      </c>
      <c r="C9" s="53" t="s">
        <v>29</v>
      </c>
      <c r="D9" s="148" t="s">
        <v>30</v>
      </c>
      <c r="E9" s="76" t="s">
        <v>31</v>
      </c>
      <c r="F9" s="77" t="s">
        <v>32</v>
      </c>
      <c r="G9" s="80" t="s">
        <v>33</v>
      </c>
      <c r="H9" s="83" t="s">
        <v>34</v>
      </c>
      <c r="I9" s="78" t="s">
        <v>35</v>
      </c>
    </row>
    <row r="10" spans="1:21" s="55" customFormat="1" ht="24.95" customHeight="1" thickBot="1" x14ac:dyDescent="0.3">
      <c r="A10" s="143" t="s">
        <v>27</v>
      </c>
      <c r="B10" s="165" t="s">
        <v>341</v>
      </c>
      <c r="C10" s="158" t="s">
        <v>100</v>
      </c>
      <c r="D10" s="263">
        <v>80</v>
      </c>
      <c r="E10" s="72"/>
      <c r="F10" s="85"/>
      <c r="G10" s="81">
        <f>E10*1.1</f>
        <v>0</v>
      </c>
      <c r="H10" s="84">
        <f>D10*E10</f>
        <v>0</v>
      </c>
      <c r="I10" s="73">
        <f>H10*1.1</f>
        <v>0</v>
      </c>
    </row>
    <row r="11" spans="1:21" s="75" customFormat="1" ht="24.95" customHeight="1" thickBot="1" x14ac:dyDescent="0.3">
      <c r="A11" s="339" t="s">
        <v>48</v>
      </c>
      <c r="B11" s="339"/>
      <c r="C11" s="339"/>
      <c r="D11" s="339"/>
      <c r="E11" s="339"/>
      <c r="F11" s="339"/>
      <c r="G11" s="339"/>
      <c r="H11" s="339"/>
      <c r="I11" s="74">
        <f>SUM(I10:I10)</f>
        <v>0</v>
      </c>
    </row>
    <row r="12" spans="1:21" s="63" customFormat="1" ht="24.95" customHeight="1" x14ac:dyDescent="0.2">
      <c r="A12" s="56"/>
      <c r="B12" s="57"/>
      <c r="C12" s="58"/>
      <c r="D12" s="59"/>
      <c r="E12" s="60"/>
      <c r="F12" s="61"/>
      <c r="G12" s="61"/>
      <c r="H12" s="60"/>
      <c r="I12" s="62"/>
    </row>
    <row r="13" spans="1:21" s="20" customFormat="1" ht="20.100000000000001" customHeight="1" x14ac:dyDescent="0.25">
      <c r="A13" s="315" t="s">
        <v>38</v>
      </c>
      <c r="B13" s="315"/>
      <c r="C13" s="315"/>
      <c r="D13" s="315"/>
      <c r="E13" s="315"/>
      <c r="F13" s="315"/>
    </row>
    <row r="14" spans="1:21" s="64" customFormat="1" ht="30" customHeight="1" x14ac:dyDescent="0.25">
      <c r="A14" s="353" t="s">
        <v>1</v>
      </c>
      <c r="B14" s="353"/>
      <c r="C14" s="356" t="str">
        <f>IF('Príloha č. 1'!$C$7="","",'Príloha č. 1'!$C$7)</f>
        <v/>
      </c>
      <c r="D14" s="356"/>
      <c r="E14" s="356"/>
      <c r="F14" s="356"/>
    </row>
    <row r="15" spans="1:21" s="64" customFormat="1" ht="15" customHeight="1" x14ac:dyDescent="0.25">
      <c r="A15" s="342" t="s">
        <v>2</v>
      </c>
      <c r="B15" s="342"/>
      <c r="C15" s="356" t="str">
        <f>IF('Príloha č. 1'!$C$7="","",'Príloha č. 1'!$C$7)</f>
        <v/>
      </c>
      <c r="D15" s="356"/>
      <c r="E15" s="356"/>
      <c r="F15" s="356"/>
    </row>
    <row r="16" spans="1:21" s="64" customFormat="1" ht="15" customHeight="1" x14ac:dyDescent="0.25">
      <c r="A16" s="342" t="s">
        <v>3</v>
      </c>
      <c r="B16" s="342"/>
      <c r="C16" s="338" t="str">
        <f>IF('Príloha č. 1'!C8:D8="","",'Príloha č. 1'!C8:D8)</f>
        <v/>
      </c>
      <c r="D16" s="338"/>
      <c r="E16" s="338"/>
      <c r="F16" s="338"/>
    </row>
    <row r="17" spans="1:9" s="64" customFormat="1" ht="15" customHeight="1" x14ac:dyDescent="0.25">
      <c r="A17" s="342" t="s">
        <v>4</v>
      </c>
      <c r="B17" s="342"/>
      <c r="C17" s="338" t="str">
        <f>IF('Príloha č. 1'!C9:D9="","",'Príloha č. 1'!C9:D9)</f>
        <v/>
      </c>
      <c r="D17" s="338"/>
      <c r="E17" s="338"/>
      <c r="F17" s="338"/>
    </row>
    <row r="20" spans="1:9" ht="15" customHeight="1" x14ac:dyDescent="0.2">
      <c r="A20" s="47" t="s">
        <v>8</v>
      </c>
      <c r="B20" s="172" t="str">
        <f>IF('Príloha č. 1'!B23:B23="","",'Príloha č. 1'!B23:B23)</f>
        <v/>
      </c>
    </row>
    <row r="21" spans="1:9" ht="15" customHeight="1" x14ac:dyDescent="0.2">
      <c r="A21" s="47" t="s">
        <v>9</v>
      </c>
      <c r="B21" s="35" t="str">
        <f>IF('Príloha č. 1'!B24:B24="","",'Príloha č. 1'!B24:B24)</f>
        <v/>
      </c>
    </row>
    <row r="22" spans="1:9" ht="39.950000000000003" customHeight="1" x14ac:dyDescent="0.2">
      <c r="I22" s="87"/>
    </row>
    <row r="23" spans="1:9" ht="45" customHeight="1" x14ac:dyDescent="0.2">
      <c r="H23" s="354" t="s">
        <v>410</v>
      </c>
      <c r="I23" s="354"/>
    </row>
    <row r="25" spans="1:9" s="65" customFormat="1" ht="11.25" x14ac:dyDescent="0.2">
      <c r="A25" s="313" t="s">
        <v>10</v>
      </c>
      <c r="B25" s="313"/>
    </row>
    <row r="26" spans="1:9" s="70" customFormat="1" ht="12" customHeight="1" x14ac:dyDescent="0.2">
      <c r="A26" s="66"/>
      <c r="B26" s="67" t="s">
        <v>11</v>
      </c>
      <c r="C26" s="68"/>
      <c r="D26" s="69"/>
    </row>
  </sheetData>
  <mergeCells count="23">
    <mergeCell ref="H23:I23"/>
    <mergeCell ref="A25:B25"/>
    <mergeCell ref="H7:I7"/>
    <mergeCell ref="A11:H11"/>
    <mergeCell ref="A13:F13"/>
    <mergeCell ref="A14:B14"/>
    <mergeCell ref="C14:F14"/>
    <mergeCell ref="A15:B15"/>
    <mergeCell ref="C15:F15"/>
    <mergeCell ref="A7:A8"/>
    <mergeCell ref="B7:B8"/>
    <mergeCell ref="C7:C8"/>
    <mergeCell ref="D7:D8"/>
    <mergeCell ref="E7:G7"/>
    <mergeCell ref="A16:B16"/>
    <mergeCell ref="C16:F16"/>
    <mergeCell ref="A17:B17"/>
    <mergeCell ref="A1:B1"/>
    <mergeCell ref="A2:I2"/>
    <mergeCell ref="A3:C3"/>
    <mergeCell ref="A4:B4"/>
    <mergeCell ref="A5:I5"/>
    <mergeCell ref="C17:F17"/>
  </mergeCells>
  <conditionalFormatting sqref="H12">
    <cfRule type="cellIs" dxfId="41" priority="4" operator="greaterThan">
      <formula>2560820</formula>
    </cfRule>
  </conditionalFormatting>
  <conditionalFormatting sqref="B20:B21">
    <cfRule type="containsBlanks" dxfId="40" priority="3">
      <formula>LEN(TRIM(B20))=0</formula>
    </cfRule>
  </conditionalFormatting>
  <conditionalFormatting sqref="E12">
    <cfRule type="cellIs" dxfId="39" priority="2" operator="greaterThan">
      <formula>2560820</formula>
    </cfRule>
  </conditionalFormatting>
  <conditionalFormatting sqref="C14:F17">
    <cfRule type="containsBlanks" dxfId="38" priority="1">
      <formula>LEN(TRIM(C14))=0</formula>
    </cfRule>
  </conditionalFormatting>
  <pageMargins left="0.98425196850393704" right="0.39370078740157483" top="0.98425196850393704" bottom="0.39370078740157483" header="0.31496062992125984" footer="0.31496062992125984"/>
  <pageSetup paperSize="9" scale="93" orientation="landscape" r:id="rId1"/>
  <headerFooter>
    <oddHeader>&amp;L&amp;"Arial,Tučné"&amp;10Príloha č. 5 SP &amp;"Arial,Normálne"
Kalkulácia ceny a návrh na plnenie kritéria na vyhodnotenie ponúk</oddHeader>
  </headerFooter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V29"/>
  <sheetViews>
    <sheetView showGridLines="0" zoomScale="90" zoomScaleNormal="90" workbookViewId="0">
      <selection activeCell="N7" sqref="N7:U7"/>
    </sheetView>
  </sheetViews>
  <sheetFormatPr defaultRowHeight="12.75" x14ac:dyDescent="0.2"/>
  <cols>
    <col min="1" max="1" width="5.5703125" style="47" customWidth="1"/>
    <col min="2" max="2" width="13.7109375" style="47" customWidth="1"/>
    <col min="3" max="3" width="10.7109375" style="47" customWidth="1"/>
    <col min="4" max="4" width="10.7109375" style="190" customWidth="1"/>
    <col min="5" max="6" width="25.7109375" style="190" customWidth="1"/>
    <col min="7" max="8" width="15.7109375" style="190" customWidth="1"/>
    <col min="9" max="9" width="12.7109375" style="47" customWidth="1"/>
    <col min="10" max="10" width="11.140625" style="47" customWidth="1"/>
    <col min="11" max="13" width="8.7109375" style="47" customWidth="1"/>
    <col min="14" max="14" width="12.7109375" style="47" customWidth="1"/>
    <col min="15" max="15" width="7" style="47" customWidth="1"/>
    <col min="16" max="18" width="12.7109375" style="47" customWidth="1"/>
    <col min="19" max="19" width="7" style="47" customWidth="1"/>
    <col min="20" max="21" width="12.7109375" style="47" customWidth="1"/>
    <col min="22" max="16384" width="9.140625" style="47"/>
  </cols>
  <sheetData>
    <row r="1" spans="1:22" ht="15" customHeight="1" x14ac:dyDescent="0.2">
      <c r="A1" s="326" t="s">
        <v>12</v>
      </c>
      <c r="B1" s="326"/>
      <c r="C1" s="326"/>
      <c r="D1" s="191"/>
      <c r="E1" s="191"/>
      <c r="F1" s="191"/>
      <c r="G1" s="191"/>
      <c r="H1" s="191"/>
      <c r="I1" s="123"/>
      <c r="J1" s="123"/>
      <c r="K1" s="123"/>
      <c r="L1" s="123"/>
    </row>
    <row r="2" spans="1:22" ht="15" customHeight="1" x14ac:dyDescent="0.2">
      <c r="A2" s="327" t="str">
        <f>'Príloha č. 1'!A2:B2</f>
        <v>Antiinfektíva pre potreby VÚSCH, a. s.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</row>
    <row r="3" spans="1:22" ht="15" customHeight="1" x14ac:dyDescent="0.2">
      <c r="A3" s="363"/>
      <c r="B3" s="363"/>
      <c r="C3" s="191"/>
      <c r="D3" s="191"/>
      <c r="E3" s="191"/>
      <c r="F3" s="191"/>
      <c r="G3" s="191"/>
      <c r="H3" s="191"/>
      <c r="I3" s="123"/>
      <c r="J3" s="123"/>
      <c r="K3" s="123"/>
      <c r="L3" s="123"/>
    </row>
    <row r="4" spans="1:22" s="126" customFormat="1" ht="15" customHeight="1" x14ac:dyDescent="0.2">
      <c r="A4" s="328" t="str">
        <f>'Príloha č. 4 - časť 44'!A3:C3</f>
        <v>Časť č. 44 - Lieky ATC skupiny č. J02AX04</v>
      </c>
      <c r="B4" s="328"/>
      <c r="C4" s="328"/>
      <c r="D4" s="328"/>
      <c r="E4" s="125"/>
    </row>
    <row r="5" spans="1:22" s="48" customFormat="1" ht="30" customHeight="1" x14ac:dyDescent="0.25">
      <c r="A5" s="364" t="s">
        <v>52</v>
      </c>
      <c r="B5" s="364"/>
      <c r="C5" s="364"/>
      <c r="D5" s="364"/>
      <c r="E5" s="364"/>
      <c r="F5" s="364"/>
      <c r="G5" s="364"/>
      <c r="H5" s="364"/>
      <c r="I5" s="364"/>
      <c r="J5" s="364"/>
      <c r="K5" s="364"/>
      <c r="L5" s="364"/>
      <c r="M5" s="364"/>
      <c r="N5" s="364"/>
      <c r="O5" s="364"/>
      <c r="P5" s="364"/>
      <c r="Q5" s="364"/>
      <c r="R5" s="364"/>
      <c r="S5" s="364"/>
      <c r="T5" s="364"/>
      <c r="U5" s="364"/>
    </row>
    <row r="6" spans="1:22" s="64" customFormat="1" ht="30" customHeight="1" x14ac:dyDescent="0.25">
      <c r="A6" s="365" t="s">
        <v>336</v>
      </c>
      <c r="B6" s="365"/>
      <c r="C6" s="365"/>
      <c r="D6" s="365"/>
      <c r="E6" s="365"/>
      <c r="F6" s="365"/>
      <c r="G6" s="365"/>
      <c r="H6" s="365"/>
      <c r="I6" s="365"/>
      <c r="J6" s="365"/>
      <c r="K6" s="365"/>
      <c r="L6" s="365"/>
    </row>
    <row r="7" spans="1:22" s="63" customFormat="1" ht="24.95" customHeight="1" x14ac:dyDescent="0.2">
      <c r="A7" s="373" t="s">
        <v>44</v>
      </c>
      <c r="B7" s="375" t="s">
        <v>362</v>
      </c>
      <c r="C7" s="375" t="s">
        <v>363</v>
      </c>
      <c r="D7" s="375" t="s">
        <v>364</v>
      </c>
      <c r="E7" s="361" t="s">
        <v>365</v>
      </c>
      <c r="F7" s="361" t="s">
        <v>53</v>
      </c>
      <c r="G7" s="371" t="s">
        <v>366</v>
      </c>
      <c r="H7" s="371" t="s">
        <v>367</v>
      </c>
      <c r="I7" s="371" t="s">
        <v>368</v>
      </c>
      <c r="J7" s="371" t="s">
        <v>369</v>
      </c>
      <c r="K7" s="371" t="s">
        <v>370</v>
      </c>
      <c r="L7" s="387" t="s">
        <v>371</v>
      </c>
      <c r="M7" s="366" t="s">
        <v>372</v>
      </c>
      <c r="N7" s="379" t="s">
        <v>421</v>
      </c>
      <c r="O7" s="380"/>
      <c r="P7" s="380"/>
      <c r="Q7" s="381"/>
      <c r="R7" s="379" t="s">
        <v>425</v>
      </c>
      <c r="S7" s="380"/>
      <c r="T7" s="380"/>
      <c r="U7" s="381"/>
    </row>
    <row r="8" spans="1:22" s="63" customFormat="1" ht="24.95" customHeight="1" x14ac:dyDescent="0.2">
      <c r="A8" s="374"/>
      <c r="B8" s="376"/>
      <c r="C8" s="376"/>
      <c r="D8" s="376"/>
      <c r="E8" s="362"/>
      <c r="F8" s="362"/>
      <c r="G8" s="372"/>
      <c r="H8" s="372"/>
      <c r="I8" s="372"/>
      <c r="J8" s="372"/>
      <c r="K8" s="372"/>
      <c r="L8" s="388"/>
      <c r="M8" s="367"/>
      <c r="N8" s="192" t="s">
        <v>46</v>
      </c>
      <c r="O8" s="193" t="s">
        <v>373</v>
      </c>
      <c r="P8" s="194" t="s">
        <v>374</v>
      </c>
      <c r="Q8" s="195" t="s">
        <v>47</v>
      </c>
      <c r="R8" s="192" t="s">
        <v>46</v>
      </c>
      <c r="S8" s="193" t="s">
        <v>373</v>
      </c>
      <c r="T8" s="194" t="s">
        <v>374</v>
      </c>
      <c r="U8" s="195" t="s">
        <v>47</v>
      </c>
    </row>
    <row r="9" spans="1:22" s="20" customFormat="1" ht="12" customHeight="1" x14ac:dyDescent="0.25">
      <c r="A9" s="196" t="s">
        <v>27</v>
      </c>
      <c r="B9" s="197" t="s">
        <v>28</v>
      </c>
      <c r="C9" s="198" t="s">
        <v>29</v>
      </c>
      <c r="D9" s="197" t="s">
        <v>30</v>
      </c>
      <c r="E9" s="199" t="s">
        <v>31</v>
      </c>
      <c r="F9" s="199" t="s">
        <v>32</v>
      </c>
      <c r="G9" s="200" t="s">
        <v>33</v>
      </c>
      <c r="H9" s="199" t="s">
        <v>34</v>
      </c>
      <c r="I9" s="149" t="s">
        <v>35</v>
      </c>
      <c r="J9" s="201" t="s">
        <v>36</v>
      </c>
      <c r="K9" s="202" t="s">
        <v>54</v>
      </c>
      <c r="L9" s="203" t="s">
        <v>55</v>
      </c>
      <c r="M9" s="204" t="s">
        <v>375</v>
      </c>
      <c r="N9" s="205" t="s">
        <v>376</v>
      </c>
      <c r="O9" s="206" t="s">
        <v>377</v>
      </c>
      <c r="P9" s="207" t="s">
        <v>378</v>
      </c>
      <c r="Q9" s="208" t="s">
        <v>379</v>
      </c>
      <c r="R9" s="209" t="s">
        <v>380</v>
      </c>
      <c r="S9" s="206" t="s">
        <v>381</v>
      </c>
      <c r="T9" s="207" t="s">
        <v>382</v>
      </c>
      <c r="U9" s="197" t="s">
        <v>383</v>
      </c>
      <c r="V9" s="210"/>
    </row>
    <row r="10" spans="1:22" s="64" customFormat="1" ht="24.95" customHeight="1" x14ac:dyDescent="0.25">
      <c r="A10" s="211" t="s">
        <v>27</v>
      </c>
      <c r="B10" s="212"/>
      <c r="C10" s="212"/>
      <c r="D10" s="212"/>
      <c r="E10" s="213"/>
      <c r="F10" s="213"/>
      <c r="G10" s="214"/>
      <c r="H10" s="214"/>
      <c r="I10" s="214"/>
      <c r="J10" s="214"/>
      <c r="K10" s="214"/>
      <c r="L10" s="215"/>
      <c r="M10" s="216"/>
      <c r="N10" s="217"/>
      <c r="O10" s="218"/>
      <c r="P10" s="219"/>
      <c r="Q10" s="220"/>
      <c r="R10" s="217"/>
      <c r="S10" s="218"/>
      <c r="T10" s="219"/>
      <c r="U10" s="220"/>
    </row>
    <row r="11" spans="1:22" s="64" customFormat="1" ht="24.95" customHeight="1" x14ac:dyDescent="0.25">
      <c r="A11" s="221" t="s">
        <v>28</v>
      </c>
      <c r="B11" s="222"/>
      <c r="C11" s="222"/>
      <c r="D11" s="222"/>
      <c r="E11" s="223"/>
      <c r="F11" s="223"/>
      <c r="G11" s="224"/>
      <c r="H11" s="224"/>
      <c r="I11" s="224"/>
      <c r="J11" s="224"/>
      <c r="K11" s="224"/>
      <c r="L11" s="225"/>
      <c r="M11" s="226"/>
      <c r="N11" s="227"/>
      <c r="O11" s="228"/>
      <c r="P11" s="229"/>
      <c r="Q11" s="230"/>
      <c r="R11" s="227"/>
      <c r="S11" s="228"/>
      <c r="T11" s="229"/>
      <c r="U11" s="230"/>
    </row>
    <row r="12" spans="1:22" s="64" customFormat="1" ht="24.95" customHeight="1" x14ac:dyDescent="0.25">
      <c r="A12" s="221" t="s">
        <v>29</v>
      </c>
      <c r="B12" s="222"/>
      <c r="C12" s="222"/>
      <c r="D12" s="222"/>
      <c r="E12" s="223"/>
      <c r="F12" s="223"/>
      <c r="G12" s="224"/>
      <c r="H12" s="224"/>
      <c r="I12" s="224"/>
      <c r="J12" s="224"/>
      <c r="K12" s="224"/>
      <c r="L12" s="225"/>
      <c r="M12" s="226"/>
      <c r="N12" s="227"/>
      <c r="O12" s="228"/>
      <c r="P12" s="229"/>
      <c r="Q12" s="230"/>
      <c r="R12" s="227"/>
      <c r="S12" s="228"/>
      <c r="T12" s="229"/>
      <c r="U12" s="230"/>
    </row>
    <row r="13" spans="1:22" s="64" customFormat="1" ht="24.95" customHeight="1" x14ac:dyDescent="0.25">
      <c r="A13" s="221" t="s">
        <v>30</v>
      </c>
      <c r="B13" s="222"/>
      <c r="C13" s="222"/>
      <c r="D13" s="222"/>
      <c r="E13" s="223"/>
      <c r="F13" s="223"/>
      <c r="G13" s="224"/>
      <c r="H13" s="224"/>
      <c r="I13" s="224"/>
      <c r="J13" s="224"/>
      <c r="K13" s="224"/>
      <c r="L13" s="225"/>
      <c r="M13" s="226"/>
      <c r="N13" s="227"/>
      <c r="O13" s="228"/>
      <c r="P13" s="229"/>
      <c r="Q13" s="230"/>
      <c r="R13" s="227"/>
      <c r="S13" s="228"/>
      <c r="T13" s="229"/>
      <c r="U13" s="230"/>
    </row>
    <row r="14" spans="1:22" s="64" customFormat="1" ht="24.95" customHeight="1" x14ac:dyDescent="0.25">
      <c r="A14" s="231" t="s">
        <v>31</v>
      </c>
      <c r="B14" s="232"/>
      <c r="C14" s="232"/>
      <c r="D14" s="232"/>
      <c r="E14" s="233"/>
      <c r="F14" s="233"/>
      <c r="G14" s="234"/>
      <c r="H14" s="234"/>
      <c r="I14" s="234"/>
      <c r="J14" s="234"/>
      <c r="K14" s="234"/>
      <c r="L14" s="235"/>
      <c r="M14" s="236"/>
      <c r="N14" s="237"/>
      <c r="O14" s="238"/>
      <c r="P14" s="239"/>
      <c r="Q14" s="240"/>
      <c r="R14" s="237"/>
      <c r="S14" s="238"/>
      <c r="T14" s="239"/>
      <c r="U14" s="240"/>
    </row>
    <row r="15" spans="1:22" ht="24.95" customHeight="1" x14ac:dyDescent="0.2">
      <c r="A15" s="133"/>
      <c r="B15" s="134"/>
      <c r="C15" s="134"/>
      <c r="D15" s="134"/>
      <c r="E15" s="134"/>
      <c r="F15" s="134"/>
      <c r="G15" s="134"/>
      <c r="H15" s="134"/>
      <c r="I15" s="135"/>
      <c r="J15" s="136"/>
      <c r="K15" s="137"/>
      <c r="L15" s="137"/>
      <c r="M15" s="63"/>
      <c r="N15" s="63"/>
      <c r="O15" s="63"/>
      <c r="P15" s="63"/>
      <c r="Q15" s="63"/>
      <c r="R15" s="63"/>
      <c r="S15" s="63"/>
      <c r="T15" s="63"/>
      <c r="U15" s="63"/>
    </row>
    <row r="16" spans="1:22" s="20" customFormat="1" ht="20.100000000000001" customHeight="1" x14ac:dyDescent="0.25">
      <c r="A16" s="315" t="s">
        <v>38</v>
      </c>
      <c r="B16" s="315"/>
      <c r="C16" s="315"/>
      <c r="D16" s="315"/>
      <c r="E16" s="315"/>
      <c r="F16" s="315"/>
      <c r="G16" s="315"/>
      <c r="H16" s="315"/>
      <c r="I16" s="315"/>
      <c r="J16" s="315"/>
      <c r="K16" s="315"/>
    </row>
    <row r="17" spans="1:21" s="64" customFormat="1" ht="30" customHeight="1" x14ac:dyDescent="0.25">
      <c r="A17" s="314" t="s">
        <v>1</v>
      </c>
      <c r="B17" s="314"/>
      <c r="C17" s="355" t="str">
        <f>IF('Príloha č. 1'!$C$6="","",'Príloha č. 1'!$C$6)</f>
        <v/>
      </c>
      <c r="D17" s="355"/>
      <c r="E17" s="355"/>
      <c r="F17" s="151"/>
      <c r="G17" s="129"/>
      <c r="H17" s="129"/>
      <c r="I17" s="129"/>
      <c r="J17" s="139"/>
      <c r="K17" s="129"/>
      <c r="L17" s="129"/>
    </row>
    <row r="18" spans="1:21" s="64" customFormat="1" ht="15" customHeight="1" x14ac:dyDescent="0.25">
      <c r="A18" s="316" t="s">
        <v>2</v>
      </c>
      <c r="B18" s="316"/>
      <c r="C18" s="356" t="str">
        <f>IF('Príloha č. 1'!$C$7="","",'Príloha č. 1'!$C$7)</f>
        <v/>
      </c>
      <c r="D18" s="356"/>
      <c r="E18" s="356"/>
      <c r="F18" s="150"/>
      <c r="G18" s="129"/>
      <c r="H18" s="129"/>
      <c r="I18" s="129"/>
      <c r="J18" s="129"/>
      <c r="K18" s="129"/>
      <c r="L18" s="129"/>
    </row>
    <row r="19" spans="1:21" s="64" customFormat="1" ht="15" customHeight="1" x14ac:dyDescent="0.25">
      <c r="A19" s="316" t="s">
        <v>3</v>
      </c>
      <c r="B19" s="316"/>
      <c r="C19" s="338" t="str">
        <f>IF('Príloha č. 1'!C8:D8="","",'Príloha č. 1'!C8:D8)</f>
        <v/>
      </c>
      <c r="D19" s="338"/>
      <c r="E19" s="338"/>
      <c r="F19" s="150"/>
      <c r="G19" s="129"/>
      <c r="H19" s="129"/>
      <c r="I19" s="129"/>
      <c r="J19" s="129"/>
      <c r="K19" s="129"/>
      <c r="L19" s="129"/>
    </row>
    <row r="20" spans="1:21" s="64" customFormat="1" ht="15" customHeight="1" x14ac:dyDescent="0.25">
      <c r="A20" s="316" t="s">
        <v>4</v>
      </c>
      <c r="B20" s="316"/>
      <c r="C20" s="338" t="str">
        <f>IF('Príloha č. 1'!C9:D9="","",'Príloha č. 1'!C9:D9)</f>
        <v/>
      </c>
      <c r="D20" s="338"/>
      <c r="E20" s="338"/>
      <c r="F20" s="150"/>
      <c r="G20" s="129"/>
      <c r="H20" s="129"/>
      <c r="I20" s="129"/>
      <c r="J20" s="129"/>
      <c r="K20" s="129"/>
      <c r="L20" s="129"/>
    </row>
    <row r="21" spans="1:21" x14ac:dyDescent="0.2">
      <c r="A21" s="123"/>
      <c r="B21" s="123"/>
      <c r="C21" s="123"/>
      <c r="D21" s="191"/>
      <c r="E21" s="191"/>
      <c r="F21" s="191"/>
      <c r="G21" s="191"/>
      <c r="H21" s="191"/>
      <c r="I21" s="123"/>
      <c r="J21" s="123"/>
      <c r="K21" s="123"/>
      <c r="L21" s="123"/>
    </row>
    <row r="22" spans="1:21" x14ac:dyDescent="0.2">
      <c r="A22" s="123"/>
      <c r="B22" s="123"/>
      <c r="C22" s="123"/>
      <c r="D22" s="191"/>
      <c r="E22" s="191"/>
      <c r="F22" s="191"/>
      <c r="G22" s="191"/>
      <c r="H22" s="191"/>
      <c r="I22" s="123"/>
      <c r="J22" s="123"/>
      <c r="K22" s="123"/>
      <c r="L22" s="123"/>
    </row>
    <row r="23" spans="1:21" ht="15" customHeight="1" x14ac:dyDescent="0.2">
      <c r="A23" s="123" t="s">
        <v>8</v>
      </c>
      <c r="B23" s="140" t="str">
        <f>IF('Príloha č. 1'!B23:B23="","",'Príloha č. 1'!B23:B23)</f>
        <v/>
      </c>
      <c r="C23" s="191"/>
      <c r="D23" s="191"/>
      <c r="E23" s="191"/>
      <c r="F23" s="123"/>
      <c r="G23" s="123"/>
      <c r="H23" s="123"/>
      <c r="I23" s="123"/>
      <c r="J23" s="123"/>
      <c r="K23" s="123"/>
      <c r="L23" s="123"/>
    </row>
    <row r="24" spans="1:21" ht="15" customHeight="1" x14ac:dyDescent="0.2">
      <c r="A24" s="123" t="s">
        <v>9</v>
      </c>
      <c r="B24" s="141" t="str">
        <f>IF('Príloha č. 1'!B24:B24="","",'Príloha č. 1'!B24:B24)</f>
        <v/>
      </c>
      <c r="C24" s="191"/>
      <c r="D24" s="191"/>
      <c r="E24" s="191"/>
      <c r="F24" s="123"/>
      <c r="G24" s="123"/>
      <c r="H24" s="123"/>
      <c r="I24" s="123"/>
      <c r="J24" s="123"/>
      <c r="K24" s="123"/>
      <c r="L24" s="123"/>
    </row>
    <row r="25" spans="1:21" ht="20.100000000000001" customHeight="1" x14ac:dyDescent="0.2">
      <c r="A25" s="133"/>
      <c r="B25" s="134"/>
      <c r="C25" s="134"/>
      <c r="D25" s="134"/>
      <c r="E25" s="134"/>
      <c r="F25" s="134"/>
      <c r="G25" s="134"/>
      <c r="H25" s="134"/>
      <c r="I25" s="135"/>
      <c r="J25" s="136"/>
      <c r="K25" s="137"/>
      <c r="L25" s="137"/>
      <c r="M25" s="63"/>
      <c r="N25" s="63"/>
      <c r="O25" s="63"/>
      <c r="P25" s="63"/>
      <c r="Q25" s="63"/>
      <c r="R25" s="63"/>
      <c r="S25" s="63"/>
      <c r="T25" s="63"/>
      <c r="U25" s="63"/>
    </row>
    <row r="26" spans="1:21" ht="20.100000000000001" customHeight="1" x14ac:dyDescent="0.2">
      <c r="A26" s="133"/>
      <c r="B26" s="134"/>
      <c r="C26" s="134"/>
      <c r="D26" s="134"/>
      <c r="E26" s="134"/>
      <c r="F26" s="134"/>
      <c r="G26" s="134"/>
      <c r="H26" s="134"/>
      <c r="I26" s="135"/>
      <c r="J26" s="136"/>
      <c r="K26" s="137"/>
      <c r="L26" s="137"/>
      <c r="M26" s="63"/>
      <c r="N26" s="63"/>
      <c r="O26" s="63"/>
      <c r="P26" s="63"/>
      <c r="Q26" s="63"/>
      <c r="R26" s="63"/>
      <c r="S26" s="63"/>
      <c r="T26" s="63"/>
      <c r="U26" s="63"/>
    </row>
    <row r="27" spans="1:21" ht="37.5" customHeight="1" x14ac:dyDescent="0.2">
      <c r="E27" s="68"/>
      <c r="F27" s="68"/>
      <c r="G27" s="68"/>
      <c r="H27" s="354" t="s">
        <v>410</v>
      </c>
      <c r="I27" s="354"/>
      <c r="J27" s="354"/>
    </row>
    <row r="28" spans="1:21" x14ac:dyDescent="0.2">
      <c r="A28" s="313" t="s">
        <v>10</v>
      </c>
      <c r="B28" s="313"/>
      <c r="C28" s="189"/>
      <c r="D28" s="68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</row>
    <row r="29" spans="1:21" ht="12" customHeight="1" x14ac:dyDescent="0.2">
      <c r="A29" s="66"/>
      <c r="B29" s="383" t="s">
        <v>11</v>
      </c>
      <c r="C29" s="384"/>
      <c r="D29" s="384"/>
      <c r="I29" s="68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</row>
  </sheetData>
  <mergeCells count="33">
    <mergeCell ref="A6:L6"/>
    <mergeCell ref="M7:M8"/>
    <mergeCell ref="N7:Q7"/>
    <mergeCell ref="R7:U7"/>
    <mergeCell ref="L7:L8"/>
    <mergeCell ref="A1:C1"/>
    <mergeCell ref="A2:L2"/>
    <mergeCell ref="A3:B3"/>
    <mergeCell ref="A4:D4"/>
    <mergeCell ref="A5:U5"/>
    <mergeCell ref="B29:D29"/>
    <mergeCell ref="A16:K16"/>
    <mergeCell ref="A17:B17"/>
    <mergeCell ref="C17:E17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F7:F8"/>
    <mergeCell ref="H27:J27"/>
    <mergeCell ref="A28:B28"/>
    <mergeCell ref="A18:B18"/>
    <mergeCell ref="C18:E18"/>
    <mergeCell ref="A19:B19"/>
    <mergeCell ref="C19:E19"/>
    <mergeCell ref="A20:B20"/>
    <mergeCell ref="C20:E20"/>
  </mergeCells>
  <conditionalFormatting sqref="J25:J26 J10:J15">
    <cfRule type="cellIs" dxfId="37" priority="3" operator="greaterThan">
      <formula>2560820</formula>
    </cfRule>
  </conditionalFormatting>
  <conditionalFormatting sqref="C17:E20">
    <cfRule type="containsBlanks" dxfId="36" priority="1">
      <formula>LEN(TRIM(C17))=0</formula>
    </cfRule>
  </conditionalFormatting>
  <conditionalFormatting sqref="B23:B24">
    <cfRule type="containsBlanks" dxfId="35" priority="2">
      <formula>LEN(TRIM(#REF!))=0</formula>
    </cfRule>
  </conditionalFormatting>
  <pageMargins left="0.59055118110236227" right="0.39370078740157483" top="0.98425196850393704" bottom="0.39370078740157483" header="0.31496062992125984" footer="0.31496062992125984"/>
  <pageSetup paperSize="9" scale="51" orientation="landscape" r:id="rId1"/>
  <headerFooter>
    <oddHeader>&amp;L&amp;"Arial,Tučné"&amp;10Príloha č. 6 SP &amp;"Arial,Normálne"
Sortiment ponúkaného tovaru</oddHeader>
  </headerFooter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K31"/>
  <sheetViews>
    <sheetView showGridLines="0" zoomScaleNormal="100" workbookViewId="0">
      <selection activeCell="I29" sqref="I29"/>
    </sheetView>
  </sheetViews>
  <sheetFormatPr defaultRowHeight="12.75" x14ac:dyDescent="0.2"/>
  <cols>
    <col min="1" max="1" width="5.28515625" style="47" customWidth="1"/>
    <col min="2" max="2" width="41.85546875" style="47" customWidth="1"/>
    <col min="3" max="3" width="17.85546875" style="47" customWidth="1"/>
    <col min="4" max="4" width="10.7109375" style="175" customWidth="1"/>
    <col min="5" max="5" width="45.5703125" style="175" customWidth="1"/>
    <col min="6" max="6" width="12.7109375" style="175" customWidth="1"/>
    <col min="7" max="7" width="15.7109375" style="175" customWidth="1"/>
    <col min="8" max="8" width="7.85546875" style="47" customWidth="1"/>
    <col min="9" max="9" width="15.7109375" style="47" customWidth="1"/>
    <col min="10" max="10" width="10.7109375" style="47" customWidth="1"/>
    <col min="11" max="11" width="15.7109375" style="47" customWidth="1"/>
    <col min="12" max="16384" width="9.140625" style="47"/>
  </cols>
  <sheetData>
    <row r="1" spans="1:11" s="123" customFormat="1" ht="15" customHeight="1" x14ac:dyDescent="0.2">
      <c r="A1" s="326" t="s">
        <v>12</v>
      </c>
      <c r="B1" s="326"/>
      <c r="C1" s="326"/>
      <c r="D1" s="326"/>
      <c r="E1" s="177"/>
      <c r="F1" s="177"/>
      <c r="G1" s="177"/>
    </row>
    <row r="2" spans="1:11" s="123" customFormat="1" ht="30" customHeight="1" x14ac:dyDescent="0.2">
      <c r="A2" s="327" t="str">
        <f>'Príloha č. 1'!A2:B2</f>
        <v>Antiinfektíva pre potreby VÚSCH, a. s.</v>
      </c>
      <c r="B2" s="327"/>
      <c r="C2" s="327"/>
      <c r="D2" s="327"/>
      <c r="E2" s="124"/>
      <c r="F2" s="124"/>
      <c r="G2" s="124"/>
      <c r="H2" s="124"/>
      <c r="I2" s="124"/>
      <c r="J2" s="124"/>
      <c r="K2" s="124"/>
    </row>
    <row r="3" spans="1:11" s="126" customFormat="1" ht="15" customHeight="1" x14ac:dyDescent="0.2">
      <c r="A3" s="328" t="s">
        <v>342</v>
      </c>
      <c r="B3" s="328"/>
      <c r="C3" s="328"/>
      <c r="D3" s="125"/>
      <c r="E3" s="125"/>
    </row>
    <row r="4" spans="1:11" s="123" customFormat="1" ht="15" customHeight="1" x14ac:dyDescent="0.2">
      <c r="A4" s="173"/>
      <c r="B4" s="173"/>
      <c r="C4" s="173"/>
      <c r="D4" s="173"/>
      <c r="E4" s="124"/>
      <c r="F4" s="124"/>
      <c r="G4" s="124"/>
      <c r="H4" s="124"/>
      <c r="I4" s="124"/>
      <c r="J4" s="124"/>
      <c r="K4" s="124"/>
    </row>
    <row r="5" spans="1:11" s="129" customFormat="1" ht="30" customHeight="1" thickBot="1" x14ac:dyDescent="0.3">
      <c r="A5" s="329" t="s">
        <v>58</v>
      </c>
      <c r="B5" s="329"/>
      <c r="C5" s="329"/>
      <c r="D5" s="329"/>
      <c r="E5" s="329"/>
      <c r="F5" s="128"/>
      <c r="G5" s="128"/>
      <c r="H5" s="128"/>
      <c r="I5" s="128"/>
      <c r="J5" s="128"/>
      <c r="K5" s="128"/>
    </row>
    <row r="6" spans="1:11" s="2" customFormat="1" ht="80.099999999999994" customHeight="1" x14ac:dyDescent="0.25">
      <c r="A6" s="330" t="s">
        <v>415</v>
      </c>
      <c r="B6" s="331"/>
      <c r="C6" s="332"/>
      <c r="D6" s="336" t="s">
        <v>87</v>
      </c>
      <c r="E6" s="337"/>
    </row>
    <row r="7" spans="1:11" s="2" customFormat="1" ht="26.1" customHeight="1" thickBot="1" x14ac:dyDescent="0.3">
      <c r="A7" s="333"/>
      <c r="B7" s="334"/>
      <c r="C7" s="335"/>
      <c r="D7" s="130" t="s">
        <v>56</v>
      </c>
      <c r="E7" s="131" t="s">
        <v>57</v>
      </c>
    </row>
    <row r="8" spans="1:11" s="132" customFormat="1" ht="24.95" customHeight="1" x14ac:dyDescent="0.25">
      <c r="A8" s="319" t="s">
        <v>343</v>
      </c>
      <c r="B8" s="320"/>
      <c r="C8" s="321"/>
      <c r="D8" s="322" t="s">
        <v>343</v>
      </c>
      <c r="E8" s="323"/>
    </row>
    <row r="9" spans="1:11" s="3" customFormat="1" ht="17.100000000000001" customHeight="1" x14ac:dyDescent="0.25">
      <c r="A9" s="109" t="s">
        <v>27</v>
      </c>
      <c r="B9" s="110" t="s">
        <v>69</v>
      </c>
      <c r="C9" s="111" t="s">
        <v>344</v>
      </c>
      <c r="D9" s="112"/>
      <c r="E9" s="113"/>
    </row>
    <row r="10" spans="1:11" s="3" customFormat="1" ht="12" x14ac:dyDescent="0.25">
      <c r="A10" s="114" t="s">
        <v>28</v>
      </c>
      <c r="B10" s="115" t="s">
        <v>71</v>
      </c>
      <c r="C10" s="116" t="s">
        <v>345</v>
      </c>
      <c r="D10" s="117"/>
      <c r="E10" s="118"/>
    </row>
    <row r="11" spans="1:11" s="3" customFormat="1" ht="24" customHeight="1" x14ac:dyDescent="0.25">
      <c r="A11" s="114" t="s">
        <v>29</v>
      </c>
      <c r="B11" s="115" t="s">
        <v>73</v>
      </c>
      <c r="C11" s="116" t="s">
        <v>346</v>
      </c>
      <c r="D11" s="117"/>
      <c r="E11" s="118"/>
    </row>
    <row r="12" spans="1:11" s="3" customFormat="1" ht="17.100000000000001" customHeight="1" x14ac:dyDescent="0.25">
      <c r="A12" s="114" t="s">
        <v>30</v>
      </c>
      <c r="B12" s="115" t="s">
        <v>75</v>
      </c>
      <c r="C12" s="116" t="s">
        <v>112</v>
      </c>
      <c r="D12" s="117"/>
      <c r="E12" s="118"/>
    </row>
    <row r="13" spans="1:11" s="3" customFormat="1" ht="17.100000000000001" customHeight="1" x14ac:dyDescent="0.25">
      <c r="A13" s="114" t="s">
        <v>32</v>
      </c>
      <c r="B13" s="115" t="s">
        <v>78</v>
      </c>
      <c r="C13" s="116" t="s">
        <v>79</v>
      </c>
      <c r="D13" s="117"/>
      <c r="E13" s="118"/>
    </row>
    <row r="14" spans="1:11" s="169" customFormat="1" ht="17.100000000000001" customHeight="1" x14ac:dyDescent="0.25">
      <c r="A14" s="114" t="s">
        <v>31</v>
      </c>
      <c r="B14" s="115" t="s">
        <v>76</v>
      </c>
      <c r="C14" s="116" t="s">
        <v>77</v>
      </c>
      <c r="D14" s="117"/>
      <c r="E14" s="118"/>
    </row>
    <row r="15" spans="1:11" s="3" customFormat="1" ht="23.25" customHeight="1" x14ac:dyDescent="0.25">
      <c r="A15" s="114" t="s">
        <v>33</v>
      </c>
      <c r="B15" s="115" t="s">
        <v>80</v>
      </c>
      <c r="C15" s="116" t="s">
        <v>114</v>
      </c>
      <c r="D15" s="117"/>
      <c r="E15" s="118"/>
    </row>
    <row r="16" spans="1:11" s="169" customFormat="1" x14ac:dyDescent="0.25">
      <c r="A16" s="114" t="s">
        <v>34</v>
      </c>
      <c r="B16" s="115" t="s">
        <v>83</v>
      </c>
      <c r="C16" s="116" t="s">
        <v>84</v>
      </c>
      <c r="D16" s="117"/>
      <c r="E16" s="118"/>
    </row>
    <row r="17" spans="1:11" s="3" customFormat="1" ht="45" customHeight="1" thickBot="1" x14ac:dyDescent="0.3">
      <c r="A17" s="170" t="s">
        <v>35</v>
      </c>
      <c r="B17" s="324" t="s">
        <v>85</v>
      </c>
      <c r="C17" s="325"/>
      <c r="D17" s="120"/>
      <c r="E17" s="121"/>
    </row>
    <row r="18" spans="1:11" s="138" customFormat="1" ht="24.95" customHeight="1" x14ac:dyDescent="0.2">
      <c r="A18" s="171"/>
      <c r="B18" s="134"/>
      <c r="C18" s="134"/>
      <c r="D18" s="134"/>
      <c r="E18" s="134"/>
      <c r="F18" s="134"/>
      <c r="G18" s="134"/>
      <c r="H18" s="135"/>
      <c r="I18" s="136"/>
      <c r="J18" s="137"/>
      <c r="K18" s="137"/>
    </row>
    <row r="19" spans="1:11" s="20" customFormat="1" ht="20.100000000000001" customHeight="1" x14ac:dyDescent="0.25">
      <c r="A19" s="315" t="s">
        <v>38</v>
      </c>
      <c r="B19" s="315"/>
      <c r="C19" s="315"/>
      <c r="D19" s="315"/>
      <c r="E19" s="90"/>
      <c r="F19" s="90"/>
      <c r="G19" s="90"/>
      <c r="H19" s="90"/>
      <c r="I19" s="90"/>
      <c r="J19" s="90"/>
    </row>
    <row r="20" spans="1:11" s="129" customFormat="1" ht="30" customHeight="1" x14ac:dyDescent="0.25">
      <c r="A20" s="314" t="s">
        <v>1</v>
      </c>
      <c r="B20" s="314"/>
      <c r="C20" s="318" t="str">
        <f>IF('Príloha č. 1'!$C$6="","",'Príloha č. 1'!$C$6)</f>
        <v/>
      </c>
      <c r="D20" s="318"/>
      <c r="E20" s="318"/>
      <c r="I20" s="139"/>
    </row>
    <row r="21" spans="1:11" s="129" customFormat="1" ht="15" customHeight="1" x14ac:dyDescent="0.2">
      <c r="A21" s="316" t="s">
        <v>2</v>
      </c>
      <c r="B21" s="316"/>
      <c r="C21" s="317" t="str">
        <f>IF('Príloha č. 1'!$C$7="","",'Príloha č. 1'!$C$7)</f>
        <v/>
      </c>
      <c r="D21" s="317"/>
      <c r="E21" s="317"/>
    </row>
    <row r="22" spans="1:11" s="129" customFormat="1" ht="15" customHeight="1" x14ac:dyDescent="0.2">
      <c r="A22" s="316" t="s">
        <v>3</v>
      </c>
      <c r="B22" s="316"/>
      <c r="C22" s="317" t="str">
        <f>IF('Príloha č. 1'!C8:D8="","",'Príloha č. 1'!C8:D8)</f>
        <v/>
      </c>
      <c r="D22" s="317"/>
      <c r="E22" s="317"/>
    </row>
    <row r="23" spans="1:11" s="129" customFormat="1" ht="15" customHeight="1" x14ac:dyDescent="0.2">
      <c r="A23" s="316" t="s">
        <v>4</v>
      </c>
      <c r="B23" s="316"/>
      <c r="C23" s="317" t="str">
        <f>IF('Príloha č. 1'!C9:D9="","",'Príloha č. 1'!C9:D9)</f>
        <v/>
      </c>
      <c r="D23" s="317"/>
      <c r="E23" s="317"/>
    </row>
    <row r="24" spans="1:11" s="123" customFormat="1" ht="12" x14ac:dyDescent="0.2">
      <c r="D24" s="177"/>
      <c r="E24" s="177"/>
      <c r="F24" s="177"/>
      <c r="G24" s="177"/>
    </row>
    <row r="25" spans="1:11" s="123" customFormat="1" ht="12" x14ac:dyDescent="0.2">
      <c r="D25" s="177"/>
      <c r="E25" s="177"/>
      <c r="F25" s="177"/>
      <c r="G25" s="177"/>
    </row>
    <row r="26" spans="1:11" s="123" customFormat="1" ht="15" customHeight="1" x14ac:dyDescent="0.2">
      <c r="A26" s="123" t="s">
        <v>8</v>
      </c>
      <c r="B26" s="140" t="str">
        <f>IF('Príloha č. 1'!B23:B23="","",'Príloha č. 1'!B23:B23)</f>
        <v/>
      </c>
      <c r="C26" s="177"/>
      <c r="D26" s="177"/>
    </row>
    <row r="27" spans="1:11" s="123" customFormat="1" ht="15" customHeight="1" x14ac:dyDescent="0.2">
      <c r="A27" s="123" t="s">
        <v>9</v>
      </c>
      <c r="B27" s="141" t="str">
        <f>IF('Príloha č. 1'!B24:B24="","",'Príloha č. 1'!B24:B24)</f>
        <v/>
      </c>
      <c r="C27" s="177"/>
      <c r="D27" s="177"/>
    </row>
    <row r="28" spans="1:11" s="123" customFormat="1" ht="39.950000000000003" customHeight="1" x14ac:dyDescent="0.2">
      <c r="D28" s="142"/>
      <c r="E28" s="177"/>
      <c r="F28" s="177"/>
      <c r="G28" s="177"/>
    </row>
    <row r="29" spans="1:11" ht="45" customHeight="1" x14ac:dyDescent="0.2">
      <c r="D29" s="47"/>
      <c r="E29" s="176" t="s">
        <v>412</v>
      </c>
      <c r="F29" s="68"/>
      <c r="G29" s="68"/>
    </row>
    <row r="30" spans="1:11" s="65" customFormat="1" x14ac:dyDescent="0.2">
      <c r="A30" s="313" t="s">
        <v>10</v>
      </c>
      <c r="B30" s="313"/>
      <c r="C30" s="174"/>
      <c r="D30" s="68"/>
      <c r="E30" s="175"/>
      <c r="F30" s="175"/>
      <c r="G30" s="175"/>
    </row>
    <row r="31" spans="1:11" s="70" customFormat="1" ht="12" customHeight="1" x14ac:dyDescent="0.2">
      <c r="A31" s="66"/>
      <c r="B31" s="67" t="s">
        <v>11</v>
      </c>
      <c r="C31" s="67"/>
      <c r="D31" s="54"/>
      <c r="E31" s="175"/>
      <c r="F31" s="175"/>
      <c r="G31" s="175"/>
      <c r="H31" s="68"/>
    </row>
  </sheetData>
  <mergeCells count="19">
    <mergeCell ref="A30:B30"/>
    <mergeCell ref="A21:B21"/>
    <mergeCell ref="C21:E21"/>
    <mergeCell ref="A22:B22"/>
    <mergeCell ref="C22:E22"/>
    <mergeCell ref="A23:B23"/>
    <mergeCell ref="C23:E23"/>
    <mergeCell ref="A8:C8"/>
    <mergeCell ref="D8:E8"/>
    <mergeCell ref="B17:C17"/>
    <mergeCell ref="A19:D19"/>
    <mergeCell ref="A20:B20"/>
    <mergeCell ref="C20:E20"/>
    <mergeCell ref="A1:D1"/>
    <mergeCell ref="A2:D2"/>
    <mergeCell ref="A3:C3"/>
    <mergeCell ref="A5:E5"/>
    <mergeCell ref="A6:C7"/>
    <mergeCell ref="D6:E6"/>
  </mergeCells>
  <conditionalFormatting sqref="B26:B27">
    <cfRule type="containsBlanks" dxfId="34" priority="4">
      <formula>LEN(TRIM(B26))=0</formula>
    </cfRule>
  </conditionalFormatting>
  <conditionalFormatting sqref="I18">
    <cfRule type="cellIs" dxfId="33" priority="3" operator="greaterThan">
      <formula>2560820</formula>
    </cfRule>
  </conditionalFormatting>
  <conditionalFormatting sqref="C21:E23">
    <cfRule type="containsBlanks" dxfId="32" priority="2">
      <formula>LEN(TRIM(C21))=0</formula>
    </cfRule>
  </conditionalFormatting>
  <conditionalFormatting sqref="C20:E20">
    <cfRule type="containsBlanks" dxfId="31" priority="1">
      <formula>LEN(TRIM(C20))=0</formula>
    </cfRule>
  </conditionalFormatting>
  <pageMargins left="0.78740157480314965" right="0.39370078740157483" top="0.98425196850393704" bottom="0.39370078740157483" header="0.31496062992125984" footer="0.31496062992125984"/>
  <pageSetup paperSize="9" scale="74" orientation="portrait" r:id="rId1"/>
  <headerFooter>
    <oddHeader>&amp;L&amp;"Arial,Tučné"&amp;10Príloha č. 4 SP &amp;"Arial,Normálne"
Špecifikácia predmetu zákazky</oddHeader>
  </headerFooter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26"/>
  <sheetViews>
    <sheetView showGridLines="0" zoomScaleNormal="100" workbookViewId="0">
      <selection activeCell="E7" sqref="E7:I7"/>
    </sheetView>
  </sheetViews>
  <sheetFormatPr defaultRowHeight="12.75" x14ac:dyDescent="0.2"/>
  <cols>
    <col min="1" max="1" width="5.28515625" style="47" customWidth="1"/>
    <col min="2" max="2" width="36.42578125" style="47" customWidth="1"/>
    <col min="3" max="3" width="8.85546875" style="47" customWidth="1"/>
    <col min="4" max="4" width="12.7109375" style="47" customWidth="1"/>
    <col min="5" max="5" width="15.7109375" style="47" customWidth="1"/>
    <col min="6" max="6" width="10.7109375" style="47" customWidth="1"/>
    <col min="7" max="9" width="15.7109375" style="47" customWidth="1"/>
    <col min="10" max="16384" width="9.140625" style="47"/>
  </cols>
  <sheetData>
    <row r="1" spans="1:21" x14ac:dyDescent="0.2">
      <c r="A1" s="357" t="s">
        <v>12</v>
      </c>
      <c r="B1" s="357"/>
    </row>
    <row r="2" spans="1:21" ht="30" customHeight="1" x14ac:dyDescent="0.2">
      <c r="A2" s="358" t="str">
        <f>'Príloha č. 1'!A2:B2</f>
        <v>Antiinfektíva pre potreby VÚSCH, a. s.</v>
      </c>
      <c r="B2" s="358"/>
      <c r="C2" s="358"/>
      <c r="D2" s="358"/>
      <c r="E2" s="358"/>
      <c r="F2" s="358"/>
      <c r="G2" s="358"/>
      <c r="H2" s="358"/>
      <c r="I2" s="358"/>
    </row>
    <row r="3" spans="1:21" s="126" customFormat="1" ht="15" customHeight="1" x14ac:dyDescent="0.2">
      <c r="A3" s="328" t="str">
        <f>'Príloha č. 4 - časť 45'!A3:C3</f>
        <v>Časť č. 45 - Lieky ATC skupiny č. J02AC03</v>
      </c>
      <c r="B3" s="328"/>
      <c r="C3" s="328"/>
      <c r="D3" s="125"/>
      <c r="E3" s="125"/>
    </row>
    <row r="4" spans="1:21" ht="15" customHeight="1" x14ac:dyDescent="0.2">
      <c r="A4" s="359"/>
      <c r="B4" s="359"/>
    </row>
    <row r="5" spans="1:21" s="48" customFormat="1" ht="39.950000000000003" customHeight="1" x14ac:dyDescent="0.25">
      <c r="A5" s="360" t="s">
        <v>51</v>
      </c>
      <c r="B5" s="360"/>
      <c r="C5" s="360"/>
      <c r="D5" s="360"/>
      <c r="E5" s="360"/>
      <c r="F5" s="360"/>
      <c r="G5" s="360"/>
      <c r="H5" s="360"/>
      <c r="I5" s="360"/>
    </row>
    <row r="6" spans="1:21" s="24" customFormat="1" ht="15" customHeight="1" thickBot="1" x14ac:dyDescent="0.25">
      <c r="K6" s="49"/>
      <c r="L6" s="49"/>
      <c r="O6" s="49"/>
      <c r="P6" s="49"/>
      <c r="U6" s="49"/>
    </row>
    <row r="7" spans="1:21" s="50" customFormat="1" ht="30" customHeight="1" x14ac:dyDescent="0.25">
      <c r="A7" s="343" t="s">
        <v>44</v>
      </c>
      <c r="B7" s="345" t="s">
        <v>39</v>
      </c>
      <c r="C7" s="347" t="s">
        <v>45</v>
      </c>
      <c r="D7" s="349" t="s">
        <v>403</v>
      </c>
      <c r="E7" s="340" t="s">
        <v>423</v>
      </c>
      <c r="F7" s="341"/>
      <c r="G7" s="341"/>
      <c r="H7" s="351" t="s">
        <v>422</v>
      </c>
      <c r="I7" s="352"/>
    </row>
    <row r="8" spans="1:21" s="50" customFormat="1" ht="30" customHeight="1" x14ac:dyDescent="0.25">
      <c r="A8" s="344"/>
      <c r="B8" s="346"/>
      <c r="C8" s="348"/>
      <c r="D8" s="350"/>
      <c r="E8" s="51" t="s">
        <v>46</v>
      </c>
      <c r="F8" s="52" t="s">
        <v>405</v>
      </c>
      <c r="G8" s="79" t="s">
        <v>47</v>
      </c>
      <c r="H8" s="82" t="s">
        <v>46</v>
      </c>
      <c r="I8" s="71" t="s">
        <v>47</v>
      </c>
    </row>
    <row r="9" spans="1:21" s="54" customFormat="1" ht="12" customHeight="1" x14ac:dyDescent="0.25">
      <c r="A9" s="146" t="s">
        <v>27</v>
      </c>
      <c r="B9" s="147" t="s">
        <v>28</v>
      </c>
      <c r="C9" s="53" t="s">
        <v>29</v>
      </c>
      <c r="D9" s="148" t="s">
        <v>30</v>
      </c>
      <c r="E9" s="76" t="s">
        <v>31</v>
      </c>
      <c r="F9" s="77" t="s">
        <v>32</v>
      </c>
      <c r="G9" s="80" t="s">
        <v>33</v>
      </c>
      <c r="H9" s="83" t="s">
        <v>34</v>
      </c>
      <c r="I9" s="78" t="s">
        <v>35</v>
      </c>
    </row>
    <row r="10" spans="1:21" s="55" customFormat="1" ht="24.95" customHeight="1" thickBot="1" x14ac:dyDescent="0.3">
      <c r="A10" s="143" t="s">
        <v>27</v>
      </c>
      <c r="B10" s="165" t="s">
        <v>347</v>
      </c>
      <c r="C10" s="158" t="s">
        <v>112</v>
      </c>
      <c r="D10" s="263">
        <v>1120</v>
      </c>
      <c r="E10" s="72"/>
      <c r="F10" s="85"/>
      <c r="G10" s="81">
        <f>E10*1.1</f>
        <v>0</v>
      </c>
      <c r="H10" s="84">
        <f>D10*E10</f>
        <v>0</v>
      </c>
      <c r="I10" s="73">
        <f>H10*1.1</f>
        <v>0</v>
      </c>
    </row>
    <row r="11" spans="1:21" s="75" customFormat="1" ht="24.95" customHeight="1" thickBot="1" x14ac:dyDescent="0.3">
      <c r="A11" s="339" t="s">
        <v>48</v>
      </c>
      <c r="B11" s="339"/>
      <c r="C11" s="339"/>
      <c r="D11" s="339"/>
      <c r="E11" s="339"/>
      <c r="F11" s="339"/>
      <c r="G11" s="339"/>
      <c r="H11" s="339"/>
      <c r="I11" s="74">
        <f>SUM(I10:I10)</f>
        <v>0</v>
      </c>
    </row>
    <row r="12" spans="1:21" s="63" customFormat="1" ht="24.95" customHeight="1" x14ac:dyDescent="0.2">
      <c r="A12" s="56"/>
      <c r="B12" s="57"/>
      <c r="C12" s="58"/>
      <c r="D12" s="59"/>
      <c r="E12" s="60"/>
      <c r="F12" s="61"/>
      <c r="G12" s="61"/>
      <c r="H12" s="60"/>
      <c r="I12" s="62"/>
    </row>
    <row r="13" spans="1:21" s="20" customFormat="1" ht="20.100000000000001" customHeight="1" x14ac:dyDescent="0.25">
      <c r="A13" s="315" t="s">
        <v>38</v>
      </c>
      <c r="B13" s="315"/>
      <c r="C13" s="315"/>
      <c r="D13" s="315"/>
      <c r="E13" s="315"/>
      <c r="F13" s="315"/>
    </row>
    <row r="14" spans="1:21" s="64" customFormat="1" ht="30" customHeight="1" x14ac:dyDescent="0.25">
      <c r="A14" s="353" t="s">
        <v>1</v>
      </c>
      <c r="B14" s="353"/>
      <c r="C14" s="355" t="str">
        <f>IF('Príloha č. 1'!$C$6="","",'Príloha č. 1'!$C$6)</f>
        <v/>
      </c>
      <c r="D14" s="355"/>
      <c r="E14" s="355"/>
      <c r="F14" s="355"/>
    </row>
    <row r="15" spans="1:21" s="64" customFormat="1" ht="15" customHeight="1" x14ac:dyDescent="0.25">
      <c r="A15" s="342" t="s">
        <v>2</v>
      </c>
      <c r="B15" s="342"/>
      <c r="C15" s="356" t="str">
        <f>IF('Príloha č. 1'!$C$7="","",'Príloha č. 1'!$C$7)</f>
        <v/>
      </c>
      <c r="D15" s="356"/>
      <c r="E15" s="356"/>
      <c r="F15" s="356"/>
    </row>
    <row r="16" spans="1:21" s="64" customFormat="1" ht="15" customHeight="1" x14ac:dyDescent="0.25">
      <c r="A16" s="342" t="s">
        <v>3</v>
      </c>
      <c r="B16" s="342"/>
      <c r="C16" s="338" t="str">
        <f>IF('Príloha č. 1'!C8:D8="","",'Príloha č. 1'!C8:D8)</f>
        <v/>
      </c>
      <c r="D16" s="338"/>
      <c r="E16" s="338"/>
      <c r="F16" s="338"/>
    </row>
    <row r="17" spans="1:9" s="64" customFormat="1" ht="15" customHeight="1" x14ac:dyDescent="0.25">
      <c r="A17" s="342" t="s">
        <v>4</v>
      </c>
      <c r="B17" s="342"/>
      <c r="C17" s="338" t="str">
        <f>IF('Príloha č. 1'!C9:D9="","",'Príloha č. 1'!C9:D9)</f>
        <v/>
      </c>
      <c r="D17" s="338"/>
      <c r="E17" s="338"/>
      <c r="F17" s="338"/>
    </row>
    <row r="20" spans="1:9" ht="15" customHeight="1" x14ac:dyDescent="0.2">
      <c r="A20" s="47" t="s">
        <v>8</v>
      </c>
      <c r="B20" s="172" t="str">
        <f>IF('Príloha č. 1'!B23:B23="","",'Príloha č. 1'!B23:B23)</f>
        <v/>
      </c>
    </row>
    <row r="21" spans="1:9" ht="15" customHeight="1" x14ac:dyDescent="0.2">
      <c r="A21" s="47" t="s">
        <v>9</v>
      </c>
      <c r="B21" s="35" t="str">
        <f>IF('Príloha č. 1'!B24:B24="","",'Príloha č. 1'!B24:B24)</f>
        <v/>
      </c>
    </row>
    <row r="22" spans="1:9" ht="39.950000000000003" customHeight="1" x14ac:dyDescent="0.2">
      <c r="I22" s="87"/>
    </row>
    <row r="23" spans="1:9" ht="45" customHeight="1" x14ac:dyDescent="0.2">
      <c r="H23" s="354" t="s">
        <v>410</v>
      </c>
      <c r="I23" s="354"/>
    </row>
    <row r="25" spans="1:9" s="65" customFormat="1" ht="11.25" x14ac:dyDescent="0.2">
      <c r="A25" s="313" t="s">
        <v>10</v>
      </c>
      <c r="B25" s="313"/>
    </row>
    <row r="26" spans="1:9" s="70" customFormat="1" ht="12" customHeight="1" x14ac:dyDescent="0.2">
      <c r="A26" s="66"/>
      <c r="B26" s="67" t="s">
        <v>11</v>
      </c>
      <c r="C26" s="68"/>
      <c r="D26" s="69"/>
    </row>
  </sheetData>
  <mergeCells count="23">
    <mergeCell ref="H23:I23"/>
    <mergeCell ref="A25:B25"/>
    <mergeCell ref="H7:I7"/>
    <mergeCell ref="A11:H11"/>
    <mergeCell ref="A13:F13"/>
    <mergeCell ref="A14:B14"/>
    <mergeCell ref="C14:F14"/>
    <mergeCell ref="A15:B15"/>
    <mergeCell ref="C15:F15"/>
    <mergeCell ref="A7:A8"/>
    <mergeCell ref="B7:B8"/>
    <mergeCell ref="C7:C8"/>
    <mergeCell ref="D7:D8"/>
    <mergeCell ref="E7:G7"/>
    <mergeCell ref="A16:B16"/>
    <mergeCell ref="C16:F16"/>
    <mergeCell ref="A17:B17"/>
    <mergeCell ref="A1:B1"/>
    <mergeCell ref="A2:I2"/>
    <mergeCell ref="A3:C3"/>
    <mergeCell ref="A4:B4"/>
    <mergeCell ref="A5:I5"/>
    <mergeCell ref="C17:F17"/>
  </mergeCells>
  <conditionalFormatting sqref="H12">
    <cfRule type="cellIs" dxfId="30" priority="4" operator="greaterThan">
      <formula>2560820</formula>
    </cfRule>
  </conditionalFormatting>
  <conditionalFormatting sqref="B20:B21">
    <cfRule type="containsBlanks" dxfId="29" priority="3">
      <formula>LEN(TRIM(B20))=0</formula>
    </cfRule>
  </conditionalFormatting>
  <conditionalFormatting sqref="E12">
    <cfRule type="cellIs" dxfId="28" priority="2" operator="greaterThan">
      <formula>2560820</formula>
    </cfRule>
  </conditionalFormatting>
  <conditionalFormatting sqref="C14:F17">
    <cfRule type="containsBlanks" dxfId="27" priority="1">
      <formula>LEN(TRIM(C14))=0</formula>
    </cfRule>
  </conditionalFormatting>
  <pageMargins left="0.98425196850393704" right="0.39370078740157483" top="0.98425196850393704" bottom="0.39370078740157483" header="0.31496062992125984" footer="0.31496062992125984"/>
  <pageSetup paperSize="9" scale="93" orientation="landscape" r:id="rId1"/>
  <headerFooter>
    <oddHeader>&amp;L&amp;"Arial,Tučné"&amp;10Príloha č. 5 SP &amp;"Arial,Normálne"
Kalkulácia ceny a návrh na plnenie kritéria na vyhodnotenie ponúk</oddHeader>
  </headerFooter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V29"/>
  <sheetViews>
    <sheetView showGridLines="0" zoomScale="90" zoomScaleNormal="90" workbookViewId="0">
      <selection activeCell="N7" sqref="N7:U7"/>
    </sheetView>
  </sheetViews>
  <sheetFormatPr defaultRowHeight="12.75" x14ac:dyDescent="0.2"/>
  <cols>
    <col min="1" max="1" width="5.5703125" style="47" customWidth="1"/>
    <col min="2" max="2" width="13.7109375" style="47" customWidth="1"/>
    <col min="3" max="3" width="10.7109375" style="47" customWidth="1"/>
    <col min="4" max="4" width="10.7109375" style="190" customWidth="1"/>
    <col min="5" max="6" width="25.7109375" style="190" customWidth="1"/>
    <col min="7" max="8" width="15.7109375" style="190" customWidth="1"/>
    <col min="9" max="9" width="12.7109375" style="47" customWidth="1"/>
    <col min="10" max="10" width="11.140625" style="47" customWidth="1"/>
    <col min="11" max="13" width="8.7109375" style="47" customWidth="1"/>
    <col min="14" max="14" width="12.7109375" style="47" customWidth="1"/>
    <col min="15" max="15" width="7" style="47" customWidth="1"/>
    <col min="16" max="18" width="12.7109375" style="47" customWidth="1"/>
    <col min="19" max="19" width="7" style="47" customWidth="1"/>
    <col min="20" max="21" width="12.7109375" style="47" customWidth="1"/>
    <col min="22" max="16384" width="9.140625" style="47"/>
  </cols>
  <sheetData>
    <row r="1" spans="1:22" ht="15" customHeight="1" x14ac:dyDescent="0.2">
      <c r="A1" s="326" t="s">
        <v>12</v>
      </c>
      <c r="B1" s="326"/>
      <c r="C1" s="326"/>
      <c r="D1" s="191"/>
      <c r="E1" s="191"/>
      <c r="F1" s="191"/>
      <c r="G1" s="191"/>
      <c r="H1" s="191"/>
      <c r="I1" s="123"/>
      <c r="J1" s="123"/>
      <c r="K1" s="123"/>
      <c r="L1" s="123"/>
    </row>
    <row r="2" spans="1:22" ht="15" customHeight="1" x14ac:dyDescent="0.2">
      <c r="A2" s="327" t="str">
        <f>'Príloha č. 1'!A2:B2</f>
        <v>Antiinfektíva pre potreby VÚSCH, a. s.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</row>
    <row r="3" spans="1:22" ht="15" customHeight="1" x14ac:dyDescent="0.2">
      <c r="A3" s="363"/>
      <c r="B3" s="363"/>
      <c r="C3" s="191"/>
      <c r="D3" s="191"/>
      <c r="E3" s="191"/>
      <c r="F3" s="191"/>
      <c r="G3" s="191"/>
      <c r="H3" s="191"/>
      <c r="I3" s="123"/>
      <c r="J3" s="123"/>
      <c r="K3" s="123"/>
      <c r="L3" s="123"/>
    </row>
    <row r="4" spans="1:22" s="126" customFormat="1" ht="15" customHeight="1" x14ac:dyDescent="0.2">
      <c r="A4" s="328" t="str">
        <f>'Príloha č. 4 - časť 45'!A3:C3</f>
        <v>Časť č. 45 - Lieky ATC skupiny č. J02AC03</v>
      </c>
      <c r="B4" s="328"/>
      <c r="C4" s="328"/>
      <c r="D4" s="328"/>
      <c r="E4" s="125"/>
    </row>
    <row r="5" spans="1:22" s="48" customFormat="1" ht="30" customHeight="1" x14ac:dyDescent="0.25">
      <c r="A5" s="364" t="s">
        <v>52</v>
      </c>
      <c r="B5" s="364"/>
      <c r="C5" s="364"/>
      <c r="D5" s="364"/>
      <c r="E5" s="364"/>
      <c r="F5" s="364"/>
      <c r="G5" s="364"/>
      <c r="H5" s="364"/>
      <c r="I5" s="364"/>
      <c r="J5" s="364"/>
      <c r="K5" s="364"/>
      <c r="L5" s="364"/>
      <c r="M5" s="364"/>
      <c r="N5" s="364"/>
      <c r="O5" s="364"/>
      <c r="P5" s="364"/>
      <c r="Q5" s="364"/>
      <c r="R5" s="364"/>
      <c r="S5" s="364"/>
      <c r="T5" s="364"/>
      <c r="U5" s="364"/>
    </row>
    <row r="6" spans="1:22" s="64" customFormat="1" ht="30" customHeight="1" x14ac:dyDescent="0.25">
      <c r="A6" s="365" t="s">
        <v>343</v>
      </c>
      <c r="B6" s="365"/>
      <c r="C6" s="365"/>
      <c r="D6" s="365"/>
      <c r="E6" s="365"/>
      <c r="F6" s="365"/>
      <c r="G6" s="365"/>
      <c r="H6" s="365"/>
      <c r="I6" s="365"/>
      <c r="J6" s="365"/>
      <c r="K6" s="365"/>
      <c r="L6" s="365"/>
    </row>
    <row r="7" spans="1:22" s="63" customFormat="1" ht="24.95" customHeight="1" x14ac:dyDescent="0.2">
      <c r="A7" s="373" t="s">
        <v>44</v>
      </c>
      <c r="B7" s="375" t="s">
        <v>362</v>
      </c>
      <c r="C7" s="375" t="s">
        <v>363</v>
      </c>
      <c r="D7" s="375" t="s">
        <v>364</v>
      </c>
      <c r="E7" s="361" t="s">
        <v>365</v>
      </c>
      <c r="F7" s="361" t="s">
        <v>53</v>
      </c>
      <c r="G7" s="371" t="s">
        <v>366</v>
      </c>
      <c r="H7" s="371" t="s">
        <v>367</v>
      </c>
      <c r="I7" s="371" t="s">
        <v>368</v>
      </c>
      <c r="J7" s="371" t="s">
        <v>369</v>
      </c>
      <c r="K7" s="371" t="s">
        <v>370</v>
      </c>
      <c r="L7" s="387" t="s">
        <v>371</v>
      </c>
      <c r="M7" s="366" t="s">
        <v>372</v>
      </c>
      <c r="N7" s="379" t="s">
        <v>421</v>
      </c>
      <c r="O7" s="380"/>
      <c r="P7" s="380"/>
      <c r="Q7" s="381"/>
      <c r="R7" s="379" t="s">
        <v>425</v>
      </c>
      <c r="S7" s="380"/>
      <c r="T7" s="380"/>
      <c r="U7" s="381"/>
    </row>
    <row r="8" spans="1:22" s="63" customFormat="1" ht="24.95" customHeight="1" x14ac:dyDescent="0.2">
      <c r="A8" s="374"/>
      <c r="B8" s="376"/>
      <c r="C8" s="376"/>
      <c r="D8" s="376"/>
      <c r="E8" s="362"/>
      <c r="F8" s="362"/>
      <c r="G8" s="372"/>
      <c r="H8" s="372"/>
      <c r="I8" s="372"/>
      <c r="J8" s="372"/>
      <c r="K8" s="372"/>
      <c r="L8" s="388"/>
      <c r="M8" s="367"/>
      <c r="N8" s="192" t="s">
        <v>46</v>
      </c>
      <c r="O8" s="193" t="s">
        <v>373</v>
      </c>
      <c r="P8" s="194" t="s">
        <v>374</v>
      </c>
      <c r="Q8" s="195" t="s">
        <v>47</v>
      </c>
      <c r="R8" s="192" t="s">
        <v>46</v>
      </c>
      <c r="S8" s="193" t="s">
        <v>373</v>
      </c>
      <c r="T8" s="194" t="s">
        <v>374</v>
      </c>
      <c r="U8" s="195" t="s">
        <v>47</v>
      </c>
    </row>
    <row r="9" spans="1:22" s="20" customFormat="1" ht="12" customHeight="1" x14ac:dyDescent="0.25">
      <c r="A9" s="196" t="s">
        <v>27</v>
      </c>
      <c r="B9" s="197" t="s">
        <v>28</v>
      </c>
      <c r="C9" s="198" t="s">
        <v>29</v>
      </c>
      <c r="D9" s="197" t="s">
        <v>30</v>
      </c>
      <c r="E9" s="199" t="s">
        <v>31</v>
      </c>
      <c r="F9" s="199" t="s">
        <v>32</v>
      </c>
      <c r="G9" s="200" t="s">
        <v>33</v>
      </c>
      <c r="H9" s="199" t="s">
        <v>34</v>
      </c>
      <c r="I9" s="149" t="s">
        <v>35</v>
      </c>
      <c r="J9" s="201" t="s">
        <v>36</v>
      </c>
      <c r="K9" s="202" t="s">
        <v>54</v>
      </c>
      <c r="L9" s="203" t="s">
        <v>55</v>
      </c>
      <c r="M9" s="204" t="s">
        <v>375</v>
      </c>
      <c r="N9" s="205" t="s">
        <v>376</v>
      </c>
      <c r="O9" s="206" t="s">
        <v>377</v>
      </c>
      <c r="P9" s="207" t="s">
        <v>378</v>
      </c>
      <c r="Q9" s="208" t="s">
        <v>379</v>
      </c>
      <c r="R9" s="209" t="s">
        <v>380</v>
      </c>
      <c r="S9" s="206" t="s">
        <v>381</v>
      </c>
      <c r="T9" s="207" t="s">
        <v>382</v>
      </c>
      <c r="U9" s="197" t="s">
        <v>383</v>
      </c>
      <c r="V9" s="210"/>
    </row>
    <row r="10" spans="1:22" s="64" customFormat="1" ht="24.95" customHeight="1" x14ac:dyDescent="0.25">
      <c r="A10" s="211" t="s">
        <v>27</v>
      </c>
      <c r="B10" s="212"/>
      <c r="C10" s="212"/>
      <c r="D10" s="212"/>
      <c r="E10" s="213"/>
      <c r="F10" s="213"/>
      <c r="G10" s="214"/>
      <c r="H10" s="214"/>
      <c r="I10" s="214"/>
      <c r="J10" s="214"/>
      <c r="K10" s="214"/>
      <c r="L10" s="215"/>
      <c r="M10" s="216"/>
      <c r="N10" s="217"/>
      <c r="O10" s="218"/>
      <c r="P10" s="219"/>
      <c r="Q10" s="220"/>
      <c r="R10" s="217"/>
      <c r="S10" s="218"/>
      <c r="T10" s="219"/>
      <c r="U10" s="220"/>
    </row>
    <row r="11" spans="1:22" s="64" customFormat="1" ht="24.95" customHeight="1" x14ac:dyDescent="0.25">
      <c r="A11" s="221" t="s">
        <v>28</v>
      </c>
      <c r="B11" s="222"/>
      <c r="C11" s="222"/>
      <c r="D11" s="222"/>
      <c r="E11" s="223"/>
      <c r="F11" s="223"/>
      <c r="G11" s="224"/>
      <c r="H11" s="224"/>
      <c r="I11" s="224"/>
      <c r="J11" s="224"/>
      <c r="K11" s="224"/>
      <c r="L11" s="225"/>
      <c r="M11" s="226"/>
      <c r="N11" s="227"/>
      <c r="O11" s="228"/>
      <c r="P11" s="229"/>
      <c r="Q11" s="230"/>
      <c r="R11" s="227"/>
      <c r="S11" s="228"/>
      <c r="T11" s="229"/>
      <c r="U11" s="230"/>
    </row>
    <row r="12" spans="1:22" s="64" customFormat="1" ht="24.95" customHeight="1" x14ac:dyDescent="0.25">
      <c r="A12" s="221" t="s">
        <v>29</v>
      </c>
      <c r="B12" s="222"/>
      <c r="C12" s="222"/>
      <c r="D12" s="222"/>
      <c r="E12" s="223"/>
      <c r="F12" s="223"/>
      <c r="G12" s="224"/>
      <c r="H12" s="224"/>
      <c r="I12" s="224"/>
      <c r="J12" s="224"/>
      <c r="K12" s="224"/>
      <c r="L12" s="225"/>
      <c r="M12" s="226"/>
      <c r="N12" s="227"/>
      <c r="O12" s="228"/>
      <c r="P12" s="229"/>
      <c r="Q12" s="230"/>
      <c r="R12" s="227"/>
      <c r="S12" s="228"/>
      <c r="T12" s="229"/>
      <c r="U12" s="230"/>
    </row>
    <row r="13" spans="1:22" s="64" customFormat="1" ht="24.95" customHeight="1" x14ac:dyDescent="0.25">
      <c r="A13" s="221" t="s">
        <v>30</v>
      </c>
      <c r="B13" s="222"/>
      <c r="C13" s="222"/>
      <c r="D13" s="222"/>
      <c r="E13" s="223"/>
      <c r="F13" s="223"/>
      <c r="G13" s="224"/>
      <c r="H13" s="224"/>
      <c r="I13" s="224"/>
      <c r="J13" s="224"/>
      <c r="K13" s="224"/>
      <c r="L13" s="225"/>
      <c r="M13" s="226"/>
      <c r="N13" s="227"/>
      <c r="O13" s="228"/>
      <c r="P13" s="229"/>
      <c r="Q13" s="230"/>
      <c r="R13" s="227"/>
      <c r="S13" s="228"/>
      <c r="T13" s="229"/>
      <c r="U13" s="230"/>
    </row>
    <row r="14" spans="1:22" s="64" customFormat="1" ht="24.95" customHeight="1" x14ac:dyDescent="0.25">
      <c r="A14" s="231" t="s">
        <v>31</v>
      </c>
      <c r="B14" s="232"/>
      <c r="C14" s="232"/>
      <c r="D14" s="232"/>
      <c r="E14" s="233"/>
      <c r="F14" s="233"/>
      <c r="G14" s="234"/>
      <c r="H14" s="234"/>
      <c r="I14" s="234"/>
      <c r="J14" s="234"/>
      <c r="K14" s="234"/>
      <c r="L14" s="235"/>
      <c r="M14" s="236"/>
      <c r="N14" s="237"/>
      <c r="O14" s="238"/>
      <c r="P14" s="239"/>
      <c r="Q14" s="240"/>
      <c r="R14" s="237"/>
      <c r="S14" s="238"/>
      <c r="T14" s="239"/>
      <c r="U14" s="240"/>
    </row>
    <row r="15" spans="1:22" ht="24.95" customHeight="1" x14ac:dyDescent="0.2">
      <c r="A15" s="133"/>
      <c r="B15" s="134"/>
      <c r="C15" s="134"/>
      <c r="D15" s="134"/>
      <c r="E15" s="134"/>
      <c r="F15" s="134"/>
      <c r="G15" s="134"/>
      <c r="H15" s="134"/>
      <c r="I15" s="135"/>
      <c r="J15" s="136"/>
      <c r="K15" s="137"/>
      <c r="L15" s="137"/>
      <c r="M15" s="63"/>
      <c r="N15" s="63"/>
      <c r="O15" s="63"/>
      <c r="P15" s="63"/>
      <c r="Q15" s="63"/>
      <c r="R15" s="63"/>
      <c r="S15" s="63"/>
      <c r="T15" s="63"/>
      <c r="U15" s="63"/>
    </row>
    <row r="16" spans="1:22" s="20" customFormat="1" ht="20.100000000000001" customHeight="1" x14ac:dyDescent="0.25">
      <c r="A16" s="315" t="s">
        <v>38</v>
      </c>
      <c r="B16" s="315"/>
      <c r="C16" s="315"/>
      <c r="D16" s="315"/>
      <c r="E16" s="315"/>
      <c r="F16" s="315"/>
      <c r="G16" s="315"/>
      <c r="H16" s="315"/>
      <c r="I16" s="315"/>
      <c r="J16" s="315"/>
      <c r="K16" s="315"/>
    </row>
    <row r="17" spans="1:21" s="64" customFormat="1" ht="30" customHeight="1" x14ac:dyDescent="0.25">
      <c r="A17" s="314" t="s">
        <v>1</v>
      </c>
      <c r="B17" s="314"/>
      <c r="C17" s="355" t="str">
        <f>IF('Príloha č. 1'!$C$6="","",'Príloha č. 1'!$C$6)</f>
        <v/>
      </c>
      <c r="D17" s="355"/>
      <c r="E17" s="355"/>
      <c r="F17" s="151"/>
      <c r="G17" s="129"/>
      <c r="H17" s="129"/>
      <c r="I17" s="129"/>
      <c r="J17" s="139"/>
      <c r="K17" s="129"/>
      <c r="L17" s="129"/>
    </row>
    <row r="18" spans="1:21" s="64" customFormat="1" ht="15" customHeight="1" x14ac:dyDescent="0.25">
      <c r="A18" s="316" t="s">
        <v>2</v>
      </c>
      <c r="B18" s="316"/>
      <c r="C18" s="356" t="str">
        <f>IF('Príloha č. 1'!$C$7="","",'Príloha č. 1'!$C$7)</f>
        <v/>
      </c>
      <c r="D18" s="356"/>
      <c r="E18" s="356"/>
      <c r="F18" s="150"/>
      <c r="G18" s="129"/>
      <c r="H18" s="129"/>
      <c r="I18" s="129"/>
      <c r="J18" s="129"/>
      <c r="K18" s="129"/>
      <c r="L18" s="129"/>
    </row>
    <row r="19" spans="1:21" s="64" customFormat="1" ht="15" customHeight="1" x14ac:dyDescent="0.25">
      <c r="A19" s="316" t="s">
        <v>3</v>
      </c>
      <c r="B19" s="316"/>
      <c r="C19" s="338" t="str">
        <f>IF('Príloha č. 1'!C8:D8="","",'Príloha č. 1'!C8:D8)</f>
        <v/>
      </c>
      <c r="D19" s="338"/>
      <c r="E19" s="338"/>
      <c r="F19" s="150"/>
      <c r="G19" s="129"/>
      <c r="H19" s="129"/>
      <c r="I19" s="129"/>
      <c r="J19" s="129"/>
      <c r="K19" s="129"/>
      <c r="L19" s="129"/>
    </row>
    <row r="20" spans="1:21" s="64" customFormat="1" ht="15" customHeight="1" x14ac:dyDescent="0.25">
      <c r="A20" s="316" t="s">
        <v>4</v>
      </c>
      <c r="B20" s="316"/>
      <c r="C20" s="338" t="str">
        <f>IF('Príloha č. 1'!C9:D9="","",'Príloha č. 1'!C9:D9)</f>
        <v/>
      </c>
      <c r="D20" s="338"/>
      <c r="E20" s="338"/>
      <c r="F20" s="150"/>
      <c r="G20" s="129"/>
      <c r="H20" s="129"/>
      <c r="I20" s="129"/>
      <c r="J20" s="129"/>
      <c r="K20" s="129"/>
      <c r="L20" s="129"/>
    </row>
    <row r="21" spans="1:21" x14ac:dyDescent="0.2">
      <c r="A21" s="123"/>
      <c r="B21" s="123"/>
      <c r="C21" s="123"/>
      <c r="D21" s="191"/>
      <c r="E21" s="191"/>
      <c r="F21" s="191"/>
      <c r="G21" s="191"/>
      <c r="H21" s="191"/>
      <c r="I21" s="123"/>
      <c r="J21" s="123"/>
      <c r="K21" s="123"/>
      <c r="L21" s="123"/>
    </row>
    <row r="22" spans="1:21" x14ac:dyDescent="0.2">
      <c r="A22" s="123"/>
      <c r="B22" s="123"/>
      <c r="C22" s="123"/>
      <c r="D22" s="191"/>
      <c r="E22" s="191"/>
      <c r="F22" s="191"/>
      <c r="G22" s="191"/>
      <c r="H22" s="191"/>
      <c r="I22" s="123"/>
      <c r="J22" s="123"/>
      <c r="K22" s="123"/>
      <c r="L22" s="123"/>
    </row>
    <row r="23" spans="1:21" ht="15" customHeight="1" x14ac:dyDescent="0.2">
      <c r="A23" s="123" t="s">
        <v>8</v>
      </c>
      <c r="B23" s="140" t="str">
        <f>IF('Príloha č. 1'!B23:B23="","",'Príloha č. 1'!B23:B23)</f>
        <v/>
      </c>
      <c r="C23" s="191"/>
      <c r="D23" s="191"/>
      <c r="E23" s="191"/>
      <c r="F23" s="123"/>
      <c r="G23" s="123"/>
      <c r="H23" s="123"/>
      <c r="I23" s="123"/>
      <c r="J23" s="123"/>
      <c r="K23" s="123"/>
      <c r="L23" s="123"/>
    </row>
    <row r="24" spans="1:21" ht="15" customHeight="1" x14ac:dyDescent="0.2">
      <c r="A24" s="123" t="s">
        <v>9</v>
      </c>
      <c r="B24" s="141" t="str">
        <f>IF('Príloha č. 1'!B24:B24="","",'Príloha č. 1'!B24:B24)</f>
        <v/>
      </c>
      <c r="C24" s="191"/>
      <c r="D24" s="191"/>
      <c r="E24" s="191"/>
      <c r="F24" s="123"/>
      <c r="G24" s="123"/>
      <c r="H24" s="123"/>
      <c r="I24" s="123"/>
      <c r="J24" s="123"/>
      <c r="K24" s="123"/>
      <c r="L24" s="123"/>
    </row>
    <row r="25" spans="1:21" ht="20.100000000000001" customHeight="1" x14ac:dyDescent="0.2">
      <c r="A25" s="133"/>
      <c r="B25" s="134"/>
      <c r="C25" s="134"/>
      <c r="D25" s="134"/>
      <c r="E25" s="134"/>
      <c r="F25" s="134"/>
      <c r="G25" s="134"/>
      <c r="H25" s="134"/>
      <c r="I25" s="135"/>
      <c r="J25" s="136"/>
      <c r="K25" s="137"/>
      <c r="L25" s="137"/>
      <c r="M25" s="63"/>
      <c r="N25" s="63"/>
      <c r="O25" s="63"/>
      <c r="P25" s="63"/>
      <c r="Q25" s="63"/>
      <c r="R25" s="63"/>
      <c r="S25" s="63"/>
      <c r="T25" s="63"/>
      <c r="U25" s="63"/>
    </row>
    <row r="26" spans="1:21" ht="20.100000000000001" customHeight="1" x14ac:dyDescent="0.2">
      <c r="A26" s="133"/>
      <c r="B26" s="134"/>
      <c r="C26" s="134"/>
      <c r="D26" s="134"/>
      <c r="E26" s="134"/>
      <c r="F26" s="134"/>
      <c r="G26" s="134"/>
      <c r="H26" s="134"/>
      <c r="I26" s="135"/>
      <c r="J26" s="136"/>
      <c r="K26" s="137"/>
      <c r="L26" s="137"/>
      <c r="M26" s="63"/>
      <c r="N26" s="63"/>
      <c r="O26" s="63"/>
      <c r="P26" s="63"/>
      <c r="Q26" s="63"/>
      <c r="R26" s="63"/>
      <c r="S26" s="63"/>
      <c r="T26" s="63"/>
      <c r="U26" s="63"/>
    </row>
    <row r="27" spans="1:21" ht="37.5" customHeight="1" x14ac:dyDescent="0.2">
      <c r="E27" s="68"/>
      <c r="F27" s="68"/>
      <c r="G27" s="68"/>
      <c r="H27" s="354" t="s">
        <v>410</v>
      </c>
      <c r="I27" s="354"/>
      <c r="J27" s="354"/>
    </row>
    <row r="28" spans="1:21" x14ac:dyDescent="0.2">
      <c r="A28" s="313" t="s">
        <v>10</v>
      </c>
      <c r="B28" s="313"/>
      <c r="C28" s="189"/>
      <c r="D28" s="68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</row>
    <row r="29" spans="1:21" ht="12" customHeight="1" x14ac:dyDescent="0.2">
      <c r="A29" s="66"/>
      <c r="B29" s="383" t="s">
        <v>11</v>
      </c>
      <c r="C29" s="384"/>
      <c r="D29" s="384"/>
      <c r="I29" s="68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</row>
  </sheetData>
  <mergeCells count="33">
    <mergeCell ref="A6:L6"/>
    <mergeCell ref="M7:M8"/>
    <mergeCell ref="N7:Q7"/>
    <mergeCell ref="R7:U7"/>
    <mergeCell ref="L7:L8"/>
    <mergeCell ref="A1:C1"/>
    <mergeCell ref="A2:L2"/>
    <mergeCell ref="A3:B3"/>
    <mergeCell ref="A4:D4"/>
    <mergeCell ref="A5:U5"/>
    <mergeCell ref="B29:D29"/>
    <mergeCell ref="A16:K16"/>
    <mergeCell ref="A17:B17"/>
    <mergeCell ref="C17:E17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F7:F8"/>
    <mergeCell ref="H27:J27"/>
    <mergeCell ref="A28:B28"/>
    <mergeCell ref="A18:B18"/>
    <mergeCell ref="C18:E18"/>
    <mergeCell ref="A19:B19"/>
    <mergeCell ref="C19:E19"/>
    <mergeCell ref="A20:B20"/>
    <mergeCell ref="C20:E20"/>
  </mergeCells>
  <conditionalFormatting sqref="J25:J26 J10:J15">
    <cfRule type="cellIs" dxfId="26" priority="3" operator="greaterThan">
      <formula>2560820</formula>
    </cfRule>
  </conditionalFormatting>
  <conditionalFormatting sqref="C17:E20">
    <cfRule type="containsBlanks" dxfId="25" priority="1">
      <formula>LEN(TRIM(C17))=0</formula>
    </cfRule>
  </conditionalFormatting>
  <conditionalFormatting sqref="B23:B24">
    <cfRule type="containsBlanks" dxfId="24" priority="2">
      <formula>LEN(TRIM(#REF!))=0</formula>
    </cfRule>
  </conditionalFormatting>
  <pageMargins left="0.59055118110236227" right="0.39370078740157483" top="0.98425196850393704" bottom="0.39370078740157483" header="0.31496062992125984" footer="0.31496062992125984"/>
  <pageSetup paperSize="9" scale="51" orientation="landscape" r:id="rId1"/>
  <headerFooter>
    <oddHeader>&amp;L&amp;"Arial,Tučné"&amp;10Príloha č. 6 SP &amp;"Arial,Normálne"
Sortiment ponúkaného tovaru</oddHeader>
  </headerFooter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K31"/>
  <sheetViews>
    <sheetView showGridLines="0" zoomScaleNormal="100" workbookViewId="0">
      <selection activeCell="I28" sqref="I28"/>
    </sheetView>
  </sheetViews>
  <sheetFormatPr defaultRowHeight="12.75" x14ac:dyDescent="0.2"/>
  <cols>
    <col min="1" max="1" width="5.28515625" style="47" customWidth="1"/>
    <col min="2" max="2" width="41.85546875" style="47" customWidth="1"/>
    <col min="3" max="3" width="17.85546875" style="47" customWidth="1"/>
    <col min="4" max="4" width="10.7109375" style="175" customWidth="1"/>
    <col min="5" max="5" width="45.5703125" style="175" customWidth="1"/>
    <col min="6" max="6" width="12.7109375" style="175" customWidth="1"/>
    <col min="7" max="7" width="15.7109375" style="175" customWidth="1"/>
    <col min="8" max="8" width="7.85546875" style="47" customWidth="1"/>
    <col min="9" max="9" width="15.7109375" style="47" customWidth="1"/>
    <col min="10" max="10" width="10.7109375" style="47" customWidth="1"/>
    <col min="11" max="11" width="15.7109375" style="47" customWidth="1"/>
    <col min="12" max="16384" width="9.140625" style="47"/>
  </cols>
  <sheetData>
    <row r="1" spans="1:11" s="123" customFormat="1" ht="15" customHeight="1" x14ac:dyDescent="0.2">
      <c r="A1" s="326" t="s">
        <v>12</v>
      </c>
      <c r="B1" s="326"/>
      <c r="C1" s="326"/>
      <c r="D1" s="326"/>
      <c r="E1" s="177"/>
      <c r="F1" s="177"/>
      <c r="G1" s="177"/>
    </row>
    <row r="2" spans="1:11" s="123" customFormat="1" ht="30" customHeight="1" x14ac:dyDescent="0.2">
      <c r="A2" s="327" t="str">
        <f>'Príloha č. 1'!A2:B2</f>
        <v>Antiinfektíva pre potreby VÚSCH, a. s.</v>
      </c>
      <c r="B2" s="327"/>
      <c r="C2" s="327"/>
      <c r="D2" s="327"/>
      <c r="E2" s="124"/>
      <c r="F2" s="124"/>
      <c r="G2" s="124"/>
      <c r="H2" s="124"/>
      <c r="I2" s="124"/>
      <c r="J2" s="124"/>
      <c r="K2" s="124"/>
    </row>
    <row r="3" spans="1:11" s="126" customFormat="1" ht="15" customHeight="1" x14ac:dyDescent="0.2">
      <c r="A3" s="328" t="s">
        <v>348</v>
      </c>
      <c r="B3" s="328"/>
      <c r="C3" s="328"/>
      <c r="D3" s="125"/>
      <c r="E3" s="125"/>
    </row>
    <row r="4" spans="1:11" s="123" customFormat="1" ht="15" customHeight="1" x14ac:dyDescent="0.2">
      <c r="A4" s="173"/>
      <c r="B4" s="173"/>
      <c r="C4" s="173"/>
      <c r="D4" s="173"/>
      <c r="E4" s="124"/>
      <c r="F4" s="124"/>
      <c r="G4" s="124"/>
      <c r="H4" s="124"/>
      <c r="I4" s="124"/>
      <c r="J4" s="124"/>
      <c r="K4" s="124"/>
    </row>
    <row r="5" spans="1:11" s="129" customFormat="1" ht="30" customHeight="1" thickBot="1" x14ac:dyDescent="0.3">
      <c r="A5" s="329" t="s">
        <v>58</v>
      </c>
      <c r="B5" s="329"/>
      <c r="C5" s="329"/>
      <c r="D5" s="329"/>
      <c r="E5" s="329"/>
      <c r="F5" s="128"/>
      <c r="G5" s="128"/>
      <c r="H5" s="128"/>
      <c r="I5" s="128"/>
      <c r="J5" s="128"/>
      <c r="K5" s="128"/>
    </row>
    <row r="6" spans="1:11" s="2" customFormat="1" ht="61.5" customHeight="1" x14ac:dyDescent="0.25">
      <c r="A6" s="330" t="s">
        <v>415</v>
      </c>
      <c r="B6" s="331"/>
      <c r="C6" s="332"/>
      <c r="D6" s="336" t="s">
        <v>87</v>
      </c>
      <c r="E6" s="337"/>
    </row>
    <row r="7" spans="1:11" s="2" customFormat="1" ht="26.1" customHeight="1" thickBot="1" x14ac:dyDescent="0.3">
      <c r="A7" s="333"/>
      <c r="B7" s="334"/>
      <c r="C7" s="335"/>
      <c r="D7" s="130" t="s">
        <v>56</v>
      </c>
      <c r="E7" s="131" t="s">
        <v>57</v>
      </c>
    </row>
    <row r="8" spans="1:11" s="132" customFormat="1" ht="24.95" customHeight="1" x14ac:dyDescent="0.25">
      <c r="A8" s="319" t="s">
        <v>353</v>
      </c>
      <c r="B8" s="320"/>
      <c r="C8" s="321"/>
      <c r="D8" s="322" t="s">
        <v>353</v>
      </c>
      <c r="E8" s="323"/>
    </row>
    <row r="9" spans="1:11" s="3" customFormat="1" ht="17.100000000000001" customHeight="1" x14ac:dyDescent="0.25">
      <c r="A9" s="109" t="s">
        <v>27</v>
      </c>
      <c r="B9" s="110" t="s">
        <v>69</v>
      </c>
      <c r="C9" s="111" t="s">
        <v>349</v>
      </c>
      <c r="D9" s="112"/>
      <c r="E9" s="113"/>
    </row>
    <row r="10" spans="1:11" s="3" customFormat="1" ht="36" x14ac:dyDescent="0.25">
      <c r="A10" s="114" t="s">
        <v>28</v>
      </c>
      <c r="B10" s="115" t="s">
        <v>71</v>
      </c>
      <c r="C10" s="116" t="s">
        <v>350</v>
      </c>
      <c r="D10" s="117"/>
      <c r="E10" s="118"/>
    </row>
    <row r="11" spans="1:11" s="3" customFormat="1" ht="24" customHeight="1" x14ac:dyDescent="0.25">
      <c r="A11" s="114" t="s">
        <v>29</v>
      </c>
      <c r="B11" s="115" t="s">
        <v>73</v>
      </c>
      <c r="C11" s="116" t="s">
        <v>351</v>
      </c>
      <c r="D11" s="117"/>
      <c r="E11" s="118"/>
    </row>
    <row r="12" spans="1:11" s="3" customFormat="1" ht="17.100000000000001" customHeight="1" x14ac:dyDescent="0.25">
      <c r="A12" s="114" t="s">
        <v>30</v>
      </c>
      <c r="B12" s="115" t="s">
        <v>75</v>
      </c>
      <c r="C12" s="116" t="s">
        <v>132</v>
      </c>
      <c r="D12" s="117"/>
      <c r="E12" s="118"/>
    </row>
    <row r="13" spans="1:11" s="3" customFormat="1" ht="17.100000000000001" customHeight="1" x14ac:dyDescent="0.25">
      <c r="A13" s="114" t="s">
        <v>32</v>
      </c>
      <c r="B13" s="115" t="s">
        <v>78</v>
      </c>
      <c r="C13" s="116" t="s">
        <v>352</v>
      </c>
      <c r="D13" s="117"/>
      <c r="E13" s="118"/>
    </row>
    <row r="14" spans="1:11" s="169" customFormat="1" ht="17.100000000000001" customHeight="1" x14ac:dyDescent="0.25">
      <c r="A14" s="114" t="s">
        <v>31</v>
      </c>
      <c r="B14" s="115" t="s">
        <v>76</v>
      </c>
      <c r="C14" s="116" t="s">
        <v>265</v>
      </c>
      <c r="D14" s="117"/>
      <c r="E14" s="118"/>
    </row>
    <row r="15" spans="1:11" s="3" customFormat="1" ht="23.25" customHeight="1" x14ac:dyDescent="0.25">
      <c r="A15" s="114" t="s">
        <v>33</v>
      </c>
      <c r="B15" s="115" t="s">
        <v>80</v>
      </c>
      <c r="C15" s="116" t="s">
        <v>282</v>
      </c>
      <c r="D15" s="117"/>
      <c r="E15" s="118"/>
    </row>
    <row r="16" spans="1:11" s="169" customFormat="1" x14ac:dyDescent="0.25">
      <c r="A16" s="114" t="s">
        <v>34</v>
      </c>
      <c r="B16" s="115" t="s">
        <v>83</v>
      </c>
      <c r="C16" s="116" t="s">
        <v>111</v>
      </c>
      <c r="D16" s="117"/>
      <c r="E16" s="118"/>
    </row>
    <row r="17" spans="1:11" s="3" customFormat="1" ht="45" customHeight="1" thickBot="1" x14ac:dyDescent="0.3">
      <c r="A17" s="170" t="s">
        <v>35</v>
      </c>
      <c r="B17" s="324" t="s">
        <v>85</v>
      </c>
      <c r="C17" s="325"/>
      <c r="D17" s="120"/>
      <c r="E17" s="121"/>
    </row>
    <row r="18" spans="1:11" s="138" customFormat="1" ht="24.95" customHeight="1" x14ac:dyDescent="0.2">
      <c r="A18" s="171"/>
      <c r="B18" s="134"/>
      <c r="C18" s="134"/>
      <c r="D18" s="134"/>
      <c r="E18" s="134"/>
      <c r="F18" s="134"/>
      <c r="G18" s="134"/>
      <c r="H18" s="135"/>
      <c r="I18" s="136"/>
      <c r="J18" s="137"/>
      <c r="K18" s="137"/>
    </row>
    <row r="19" spans="1:11" s="20" customFormat="1" ht="20.100000000000001" customHeight="1" x14ac:dyDescent="0.25">
      <c r="A19" s="315" t="s">
        <v>38</v>
      </c>
      <c r="B19" s="315"/>
      <c r="C19" s="315"/>
      <c r="D19" s="315"/>
      <c r="E19" s="90"/>
      <c r="F19" s="90"/>
      <c r="G19" s="90"/>
      <c r="H19" s="90"/>
      <c r="I19" s="90"/>
      <c r="J19" s="90"/>
    </row>
    <row r="20" spans="1:11" s="129" customFormat="1" ht="30" customHeight="1" x14ac:dyDescent="0.25">
      <c r="A20" s="314" t="s">
        <v>1</v>
      </c>
      <c r="B20" s="314"/>
      <c r="C20" s="318" t="str">
        <f>IF('Príloha č. 1'!$C$6="","",'Príloha č. 1'!$C$6)</f>
        <v/>
      </c>
      <c r="D20" s="318"/>
      <c r="E20" s="318"/>
      <c r="I20" s="139"/>
    </row>
    <row r="21" spans="1:11" s="129" customFormat="1" ht="15" customHeight="1" x14ac:dyDescent="0.2">
      <c r="A21" s="316" t="s">
        <v>2</v>
      </c>
      <c r="B21" s="316"/>
      <c r="C21" s="317" t="str">
        <f>IF('Príloha č. 1'!$C$7="","",'Príloha č. 1'!$C$7)</f>
        <v/>
      </c>
      <c r="D21" s="317"/>
      <c r="E21" s="317"/>
    </row>
    <row r="22" spans="1:11" s="129" customFormat="1" ht="15" customHeight="1" x14ac:dyDescent="0.2">
      <c r="A22" s="316" t="s">
        <v>3</v>
      </c>
      <c r="B22" s="316"/>
      <c r="C22" s="317" t="str">
        <f>IF('Príloha č. 1'!C8:D8="","",'Príloha č. 1'!C8:D8)</f>
        <v/>
      </c>
      <c r="D22" s="317"/>
      <c r="E22" s="317"/>
    </row>
    <row r="23" spans="1:11" s="129" customFormat="1" ht="15" customHeight="1" x14ac:dyDescent="0.2">
      <c r="A23" s="316" t="s">
        <v>4</v>
      </c>
      <c r="B23" s="316"/>
      <c r="C23" s="317" t="str">
        <f>IF('Príloha č. 1'!C9:D9="","",'Príloha č. 1'!C9:D9)</f>
        <v/>
      </c>
      <c r="D23" s="317"/>
      <c r="E23" s="317"/>
    </row>
    <row r="24" spans="1:11" s="123" customFormat="1" ht="12" x14ac:dyDescent="0.2">
      <c r="D24" s="177"/>
      <c r="E24" s="177"/>
      <c r="F24" s="177"/>
      <c r="G24" s="177"/>
    </row>
    <row r="25" spans="1:11" s="123" customFormat="1" ht="12" x14ac:dyDescent="0.2">
      <c r="D25" s="177"/>
      <c r="E25" s="177"/>
      <c r="F25" s="177"/>
      <c r="G25" s="177"/>
    </row>
    <row r="26" spans="1:11" s="123" customFormat="1" ht="15" customHeight="1" x14ac:dyDescent="0.2">
      <c r="A26" s="123" t="s">
        <v>8</v>
      </c>
      <c r="B26" s="140" t="str">
        <f>IF('Príloha č. 1'!B23:B23="","",'Príloha č. 1'!B23:B23)</f>
        <v/>
      </c>
      <c r="C26" s="177"/>
      <c r="D26" s="177"/>
    </row>
    <row r="27" spans="1:11" s="123" customFormat="1" ht="15" customHeight="1" x14ac:dyDescent="0.2">
      <c r="A27" s="123" t="s">
        <v>9</v>
      </c>
      <c r="B27" s="141" t="str">
        <f>IF('Príloha č. 1'!B24:B24="","",'Príloha č. 1'!B24:B24)</f>
        <v/>
      </c>
      <c r="C27" s="177"/>
      <c r="D27" s="177"/>
    </row>
    <row r="28" spans="1:11" s="123" customFormat="1" ht="39.950000000000003" customHeight="1" x14ac:dyDescent="0.2">
      <c r="D28" s="142"/>
      <c r="E28" s="177"/>
      <c r="F28" s="177"/>
      <c r="G28" s="177"/>
    </row>
    <row r="29" spans="1:11" ht="45" customHeight="1" x14ac:dyDescent="0.2">
      <c r="D29" s="47"/>
      <c r="E29" s="176" t="s">
        <v>412</v>
      </c>
      <c r="F29" s="68"/>
      <c r="G29" s="68"/>
    </row>
    <row r="30" spans="1:11" s="65" customFormat="1" x14ac:dyDescent="0.2">
      <c r="A30" s="313" t="s">
        <v>10</v>
      </c>
      <c r="B30" s="313"/>
      <c r="C30" s="174"/>
      <c r="D30" s="68"/>
      <c r="E30" s="175"/>
      <c r="F30" s="175"/>
      <c r="G30" s="175"/>
    </row>
    <row r="31" spans="1:11" s="70" customFormat="1" ht="12" customHeight="1" x14ac:dyDescent="0.2">
      <c r="A31" s="66"/>
      <c r="B31" s="67" t="s">
        <v>11</v>
      </c>
      <c r="C31" s="67"/>
      <c r="D31" s="54"/>
      <c r="E31" s="175"/>
      <c r="F31" s="175"/>
      <c r="G31" s="175"/>
      <c r="H31" s="68"/>
    </row>
  </sheetData>
  <mergeCells count="19">
    <mergeCell ref="A30:B30"/>
    <mergeCell ref="A21:B21"/>
    <mergeCell ref="C21:E21"/>
    <mergeCell ref="A22:B22"/>
    <mergeCell ref="C22:E22"/>
    <mergeCell ref="A23:B23"/>
    <mergeCell ref="C23:E23"/>
    <mergeCell ref="A8:C8"/>
    <mergeCell ref="D8:E8"/>
    <mergeCell ref="B17:C17"/>
    <mergeCell ref="A19:D19"/>
    <mergeCell ref="A20:B20"/>
    <mergeCell ref="C20:E20"/>
    <mergeCell ref="A1:D1"/>
    <mergeCell ref="A2:D2"/>
    <mergeCell ref="A3:C3"/>
    <mergeCell ref="A5:E5"/>
    <mergeCell ref="A6:C7"/>
    <mergeCell ref="D6:E6"/>
  </mergeCells>
  <conditionalFormatting sqref="B26:B27">
    <cfRule type="containsBlanks" dxfId="23" priority="4">
      <formula>LEN(TRIM(B26))=0</formula>
    </cfRule>
  </conditionalFormatting>
  <conditionalFormatting sqref="I18">
    <cfRule type="cellIs" dxfId="22" priority="3" operator="greaterThan">
      <formula>2560820</formula>
    </cfRule>
  </conditionalFormatting>
  <conditionalFormatting sqref="C21:E23">
    <cfRule type="containsBlanks" dxfId="21" priority="2">
      <formula>LEN(TRIM(C21))=0</formula>
    </cfRule>
  </conditionalFormatting>
  <conditionalFormatting sqref="C20:E20">
    <cfRule type="containsBlanks" dxfId="20" priority="1">
      <formula>LEN(TRIM(C20))=0</formula>
    </cfRule>
  </conditionalFormatting>
  <pageMargins left="0.78740157480314965" right="0.39370078740157483" top="0.98425196850393704" bottom="0.39370078740157483" header="0.31496062992125984" footer="0.31496062992125984"/>
  <pageSetup paperSize="9" scale="74" orientation="portrait" r:id="rId1"/>
  <headerFooter>
    <oddHeader>&amp;L&amp;"Arial,Tučné"&amp;10Príloha č. 4 SP &amp;"Arial,Normálne"
Špecifikácia predmetu zákazky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26"/>
  <sheetViews>
    <sheetView showGridLines="0" zoomScaleNormal="100" workbookViewId="0">
      <selection activeCell="K22" sqref="K22"/>
    </sheetView>
  </sheetViews>
  <sheetFormatPr defaultRowHeight="12.75" x14ac:dyDescent="0.2"/>
  <cols>
    <col min="1" max="1" width="5.28515625" style="47" customWidth="1"/>
    <col min="2" max="2" width="35.7109375" style="47" customWidth="1"/>
    <col min="3" max="3" width="7.5703125" style="47" bestFit="1" customWidth="1"/>
    <col min="4" max="4" width="12.7109375" style="47" customWidth="1"/>
    <col min="5" max="5" width="15.7109375" style="47" customWidth="1"/>
    <col min="6" max="6" width="10.7109375" style="47" customWidth="1"/>
    <col min="7" max="9" width="15.7109375" style="47" customWidth="1"/>
    <col min="10" max="16384" width="9.140625" style="47"/>
  </cols>
  <sheetData>
    <row r="1" spans="1:21" x14ac:dyDescent="0.2">
      <c r="A1" s="357" t="s">
        <v>12</v>
      </c>
      <c r="B1" s="357"/>
    </row>
    <row r="2" spans="1:21" ht="30" customHeight="1" x14ac:dyDescent="0.2">
      <c r="A2" s="358" t="str">
        <f>'Príloha č. 1'!A2:B2</f>
        <v>Antiinfektíva pre potreby VÚSCH, a. s.</v>
      </c>
      <c r="B2" s="358"/>
      <c r="C2" s="358"/>
      <c r="D2" s="358"/>
      <c r="E2" s="358"/>
      <c r="F2" s="358"/>
      <c r="G2" s="358"/>
      <c r="H2" s="358"/>
      <c r="I2" s="358"/>
    </row>
    <row r="3" spans="1:21" s="126" customFormat="1" ht="15" customHeight="1" x14ac:dyDescent="0.2">
      <c r="A3" s="328" t="str">
        <f>'Príloha č. 4 - časť 4'!A3:C3</f>
        <v>Časť č. 4 - Lieky ATC skupiny č. J01CR02 II.</v>
      </c>
      <c r="B3" s="328"/>
      <c r="C3" s="328"/>
      <c r="D3" s="125"/>
      <c r="E3" s="125"/>
    </row>
    <row r="4" spans="1:21" ht="15" customHeight="1" x14ac:dyDescent="0.2">
      <c r="A4" s="359"/>
      <c r="B4" s="359"/>
    </row>
    <row r="5" spans="1:21" s="48" customFormat="1" ht="39.950000000000003" customHeight="1" x14ac:dyDescent="0.25">
      <c r="A5" s="360" t="s">
        <v>51</v>
      </c>
      <c r="B5" s="360"/>
      <c r="C5" s="360"/>
      <c r="D5" s="360"/>
      <c r="E5" s="360"/>
      <c r="F5" s="360"/>
      <c r="G5" s="360"/>
      <c r="H5" s="360"/>
      <c r="I5" s="360"/>
    </row>
    <row r="6" spans="1:21" s="24" customFormat="1" ht="15" customHeight="1" thickBot="1" x14ac:dyDescent="0.25">
      <c r="K6" s="49"/>
      <c r="L6" s="49"/>
      <c r="O6" s="49"/>
      <c r="P6" s="49"/>
      <c r="U6" s="49"/>
    </row>
    <row r="7" spans="1:21" s="50" customFormat="1" ht="30" customHeight="1" x14ac:dyDescent="0.25">
      <c r="A7" s="343" t="s">
        <v>44</v>
      </c>
      <c r="B7" s="345" t="s">
        <v>39</v>
      </c>
      <c r="C7" s="347" t="s">
        <v>45</v>
      </c>
      <c r="D7" s="349" t="s">
        <v>403</v>
      </c>
      <c r="E7" s="340" t="s">
        <v>421</v>
      </c>
      <c r="F7" s="341"/>
      <c r="G7" s="341"/>
      <c r="H7" s="351" t="s">
        <v>422</v>
      </c>
      <c r="I7" s="352"/>
    </row>
    <row r="8" spans="1:21" s="50" customFormat="1" ht="30" customHeight="1" x14ac:dyDescent="0.25">
      <c r="A8" s="344"/>
      <c r="B8" s="346"/>
      <c r="C8" s="348"/>
      <c r="D8" s="350"/>
      <c r="E8" s="51" t="s">
        <v>46</v>
      </c>
      <c r="F8" s="52" t="s">
        <v>405</v>
      </c>
      <c r="G8" s="79" t="s">
        <v>47</v>
      </c>
      <c r="H8" s="82" t="s">
        <v>46</v>
      </c>
      <c r="I8" s="71" t="s">
        <v>47</v>
      </c>
    </row>
    <row r="9" spans="1:21" s="54" customFormat="1" ht="12" customHeight="1" x14ac:dyDescent="0.25">
      <c r="A9" s="146" t="s">
        <v>27</v>
      </c>
      <c r="B9" s="147" t="s">
        <v>28</v>
      </c>
      <c r="C9" s="53" t="s">
        <v>29</v>
      </c>
      <c r="D9" s="148" t="s">
        <v>30</v>
      </c>
      <c r="E9" s="76" t="s">
        <v>31</v>
      </c>
      <c r="F9" s="77" t="s">
        <v>32</v>
      </c>
      <c r="G9" s="80" t="s">
        <v>33</v>
      </c>
      <c r="H9" s="83" t="s">
        <v>34</v>
      </c>
      <c r="I9" s="78" t="s">
        <v>35</v>
      </c>
    </row>
    <row r="10" spans="1:21" s="55" customFormat="1" ht="27" customHeight="1" thickBot="1" x14ac:dyDescent="0.3">
      <c r="A10" s="143" t="s">
        <v>27</v>
      </c>
      <c r="B10" s="144" t="s">
        <v>430</v>
      </c>
      <c r="C10" s="145" t="s">
        <v>112</v>
      </c>
      <c r="D10" s="263">
        <v>42000</v>
      </c>
      <c r="E10" s="72"/>
      <c r="F10" s="85"/>
      <c r="G10" s="81">
        <f>E10*1.1</f>
        <v>0</v>
      </c>
      <c r="H10" s="84">
        <f>D10*E10</f>
        <v>0</v>
      </c>
      <c r="I10" s="73">
        <f>H10*1.1</f>
        <v>0</v>
      </c>
    </row>
    <row r="11" spans="1:21" s="75" customFormat="1" ht="24.95" customHeight="1" thickBot="1" x14ac:dyDescent="0.3">
      <c r="A11" s="339" t="s">
        <v>48</v>
      </c>
      <c r="B11" s="339"/>
      <c r="C11" s="339"/>
      <c r="D11" s="339"/>
      <c r="E11" s="339"/>
      <c r="F11" s="339"/>
      <c r="G11" s="339"/>
      <c r="H11" s="339"/>
      <c r="I11" s="74">
        <f>SUM(I10:I10)</f>
        <v>0</v>
      </c>
    </row>
    <row r="12" spans="1:21" s="63" customFormat="1" ht="24.95" customHeight="1" x14ac:dyDescent="0.2">
      <c r="A12" s="56"/>
      <c r="B12" s="57"/>
      <c r="C12" s="58"/>
      <c r="D12" s="59"/>
      <c r="E12" s="60"/>
      <c r="F12" s="61"/>
      <c r="G12" s="61"/>
      <c r="H12" s="60"/>
      <c r="I12" s="62"/>
    </row>
    <row r="13" spans="1:21" s="20" customFormat="1" ht="20.100000000000001" customHeight="1" x14ac:dyDescent="0.25">
      <c r="A13" s="315" t="s">
        <v>38</v>
      </c>
      <c r="B13" s="315"/>
      <c r="C13" s="315"/>
      <c r="D13" s="315"/>
      <c r="E13" s="315"/>
      <c r="F13" s="315"/>
    </row>
    <row r="14" spans="1:21" s="64" customFormat="1" ht="30" customHeight="1" x14ac:dyDescent="0.25">
      <c r="A14" s="353" t="s">
        <v>1</v>
      </c>
      <c r="B14" s="353"/>
      <c r="C14" s="355" t="str">
        <f>IF('Príloha č. 1'!$C$6="","",'Príloha č. 1'!$C$6)</f>
        <v/>
      </c>
      <c r="D14" s="355"/>
      <c r="E14" s="355"/>
      <c r="F14" s="355"/>
    </row>
    <row r="15" spans="1:21" s="64" customFormat="1" ht="15" customHeight="1" x14ac:dyDescent="0.25">
      <c r="A15" s="342" t="s">
        <v>2</v>
      </c>
      <c r="B15" s="342"/>
      <c r="C15" s="356" t="str">
        <f>IF('Príloha č. 1'!$C$7="","",'Príloha č. 1'!$C$7)</f>
        <v/>
      </c>
      <c r="D15" s="356"/>
      <c r="E15" s="356"/>
      <c r="F15" s="356"/>
    </row>
    <row r="16" spans="1:21" s="64" customFormat="1" ht="15" customHeight="1" x14ac:dyDescent="0.25">
      <c r="A16" s="342" t="s">
        <v>3</v>
      </c>
      <c r="B16" s="342"/>
      <c r="C16" s="338" t="str">
        <f>IF('Príloha č. 1'!C8:D8="","",'Príloha č. 1'!C8:D8)</f>
        <v/>
      </c>
      <c r="D16" s="338"/>
      <c r="E16" s="338"/>
      <c r="F16" s="338"/>
    </row>
    <row r="17" spans="1:9" s="64" customFormat="1" ht="15" customHeight="1" x14ac:dyDescent="0.25">
      <c r="A17" s="342" t="s">
        <v>4</v>
      </c>
      <c r="B17" s="342"/>
      <c r="C17" s="338" t="str">
        <f>IF('Príloha č. 1'!C9:D9="","",'Príloha č. 1'!C9:D9)</f>
        <v/>
      </c>
      <c r="D17" s="338"/>
      <c r="E17" s="338"/>
      <c r="F17" s="338"/>
    </row>
    <row r="20" spans="1:9" ht="15" customHeight="1" x14ac:dyDescent="0.2">
      <c r="A20" s="47" t="s">
        <v>8</v>
      </c>
      <c r="B20" s="152" t="str">
        <f>IF('Príloha č. 1'!B23:B23="","",'Príloha č. 1'!B23:B23)</f>
        <v/>
      </c>
    </row>
    <row r="21" spans="1:9" ht="15" customHeight="1" x14ac:dyDescent="0.2">
      <c r="A21" s="47" t="s">
        <v>9</v>
      </c>
      <c r="B21" s="35" t="str">
        <f>IF('Príloha č. 1'!B24:B24="","",'Príloha č. 1'!B24:B24)</f>
        <v/>
      </c>
    </row>
    <row r="22" spans="1:9" ht="39.950000000000003" customHeight="1" x14ac:dyDescent="0.2">
      <c r="I22" s="87"/>
    </row>
    <row r="23" spans="1:9" ht="45" customHeight="1" x14ac:dyDescent="0.2">
      <c r="H23" s="354" t="s">
        <v>410</v>
      </c>
      <c r="I23" s="354"/>
    </row>
    <row r="25" spans="1:9" s="65" customFormat="1" ht="11.25" x14ac:dyDescent="0.2">
      <c r="A25" s="313" t="s">
        <v>10</v>
      </c>
      <c r="B25" s="313"/>
    </row>
    <row r="26" spans="1:9" s="70" customFormat="1" ht="12" customHeight="1" x14ac:dyDescent="0.2">
      <c r="A26" s="66"/>
      <c r="B26" s="67" t="s">
        <v>11</v>
      </c>
      <c r="C26" s="68"/>
      <c r="D26" s="69"/>
    </row>
  </sheetData>
  <mergeCells count="23">
    <mergeCell ref="H23:I23"/>
    <mergeCell ref="A25:B25"/>
    <mergeCell ref="H7:I7"/>
    <mergeCell ref="A11:H11"/>
    <mergeCell ref="A13:F13"/>
    <mergeCell ref="A14:B14"/>
    <mergeCell ref="C14:F14"/>
    <mergeCell ref="A15:B15"/>
    <mergeCell ref="C15:F15"/>
    <mergeCell ref="A7:A8"/>
    <mergeCell ref="B7:B8"/>
    <mergeCell ref="C7:C8"/>
    <mergeCell ref="D7:D8"/>
    <mergeCell ref="E7:G7"/>
    <mergeCell ref="A16:B16"/>
    <mergeCell ref="C16:F16"/>
    <mergeCell ref="A17:B17"/>
    <mergeCell ref="A1:B1"/>
    <mergeCell ref="A2:I2"/>
    <mergeCell ref="A3:C3"/>
    <mergeCell ref="A4:B4"/>
    <mergeCell ref="A5:I5"/>
    <mergeCell ref="C17:F17"/>
  </mergeCells>
  <conditionalFormatting sqref="H12">
    <cfRule type="cellIs" dxfId="481" priority="4" operator="greaterThan">
      <formula>2560820</formula>
    </cfRule>
  </conditionalFormatting>
  <conditionalFormatting sqref="B20:B21">
    <cfRule type="containsBlanks" dxfId="480" priority="3">
      <formula>LEN(TRIM(B20))=0</formula>
    </cfRule>
  </conditionalFormatting>
  <conditionalFormatting sqref="E12">
    <cfRule type="cellIs" dxfId="479" priority="2" operator="greaterThan">
      <formula>2560820</formula>
    </cfRule>
  </conditionalFormatting>
  <conditionalFormatting sqref="C14:F17">
    <cfRule type="containsBlanks" dxfId="478" priority="1">
      <formula>LEN(TRIM(C14))=0</formula>
    </cfRule>
  </conditionalFormatting>
  <pageMargins left="0.98425196850393704" right="0.39370078740157483" top="0.98425196850393704" bottom="0.39370078740157483" header="0.31496062992125984" footer="0.31496062992125984"/>
  <pageSetup paperSize="9" scale="93" orientation="landscape" r:id="rId1"/>
  <headerFooter>
    <oddHeader>&amp;L&amp;"Arial,Tučné"&amp;10Príloha č. 5 SP &amp;"Arial,Normálne"
Kalkulácia ceny a návrh na plnenie kritéria na vyhodnotenie ponúk</oddHeader>
  </headerFooter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26"/>
  <sheetViews>
    <sheetView showGridLines="0" zoomScaleNormal="100" workbookViewId="0">
      <selection activeCell="E7" sqref="E7:I7"/>
    </sheetView>
  </sheetViews>
  <sheetFormatPr defaultRowHeight="12.75" x14ac:dyDescent="0.2"/>
  <cols>
    <col min="1" max="1" width="5.28515625" style="47" customWidth="1"/>
    <col min="2" max="2" width="36.42578125" style="47" customWidth="1"/>
    <col min="3" max="3" width="8.85546875" style="47" customWidth="1"/>
    <col min="4" max="4" width="12.7109375" style="47" customWidth="1"/>
    <col min="5" max="5" width="15.7109375" style="47" customWidth="1"/>
    <col min="6" max="6" width="10.7109375" style="47" customWidth="1"/>
    <col min="7" max="9" width="15.7109375" style="47" customWidth="1"/>
    <col min="10" max="16384" width="9.140625" style="47"/>
  </cols>
  <sheetData>
    <row r="1" spans="1:21" x14ac:dyDescent="0.2">
      <c r="A1" s="357" t="s">
        <v>12</v>
      </c>
      <c r="B1" s="357"/>
    </row>
    <row r="2" spans="1:21" ht="30" customHeight="1" x14ac:dyDescent="0.2">
      <c r="A2" s="358" t="str">
        <f>'Príloha č. 1'!A2:B2</f>
        <v>Antiinfektíva pre potreby VÚSCH, a. s.</v>
      </c>
      <c r="B2" s="358"/>
      <c r="C2" s="358"/>
      <c r="D2" s="358"/>
      <c r="E2" s="358"/>
      <c r="F2" s="358"/>
      <c r="G2" s="358"/>
      <c r="H2" s="358"/>
      <c r="I2" s="358"/>
    </row>
    <row r="3" spans="1:21" s="126" customFormat="1" ht="15" customHeight="1" x14ac:dyDescent="0.2">
      <c r="A3" s="328" t="str">
        <f>'Príloha č. 4 - časť 46'!A3:C3</f>
        <v>Časť č. 46 - Lieky ATC skupiny č. J06BA02</v>
      </c>
      <c r="B3" s="328"/>
      <c r="C3" s="328"/>
      <c r="D3" s="125"/>
      <c r="E3" s="125"/>
    </row>
    <row r="4" spans="1:21" ht="15" customHeight="1" x14ac:dyDescent="0.2">
      <c r="A4" s="359"/>
      <c r="B4" s="359"/>
    </row>
    <row r="5" spans="1:21" s="48" customFormat="1" ht="39.950000000000003" customHeight="1" x14ac:dyDescent="0.25">
      <c r="A5" s="360" t="s">
        <v>51</v>
      </c>
      <c r="B5" s="360"/>
      <c r="C5" s="360"/>
      <c r="D5" s="360"/>
      <c r="E5" s="360"/>
      <c r="F5" s="360"/>
      <c r="G5" s="360"/>
      <c r="H5" s="360"/>
      <c r="I5" s="360"/>
    </row>
    <row r="6" spans="1:21" s="24" customFormat="1" ht="15" customHeight="1" thickBot="1" x14ac:dyDescent="0.25">
      <c r="K6" s="49"/>
      <c r="L6" s="49"/>
      <c r="O6" s="49"/>
      <c r="P6" s="49"/>
      <c r="U6" s="49"/>
    </row>
    <row r="7" spans="1:21" s="50" customFormat="1" ht="30" customHeight="1" x14ac:dyDescent="0.25">
      <c r="A7" s="343" t="s">
        <v>44</v>
      </c>
      <c r="B7" s="345" t="s">
        <v>39</v>
      </c>
      <c r="C7" s="347" t="s">
        <v>45</v>
      </c>
      <c r="D7" s="349" t="s">
        <v>403</v>
      </c>
      <c r="E7" s="340" t="s">
        <v>423</v>
      </c>
      <c r="F7" s="341"/>
      <c r="G7" s="341"/>
      <c r="H7" s="351" t="s">
        <v>422</v>
      </c>
      <c r="I7" s="352"/>
    </row>
    <row r="8" spans="1:21" s="50" customFormat="1" ht="30" customHeight="1" x14ac:dyDescent="0.25">
      <c r="A8" s="344"/>
      <c r="B8" s="346"/>
      <c r="C8" s="348"/>
      <c r="D8" s="350"/>
      <c r="E8" s="51" t="s">
        <v>46</v>
      </c>
      <c r="F8" s="52" t="s">
        <v>405</v>
      </c>
      <c r="G8" s="79" t="s">
        <v>47</v>
      </c>
      <c r="H8" s="82" t="s">
        <v>46</v>
      </c>
      <c r="I8" s="71" t="s">
        <v>47</v>
      </c>
    </row>
    <row r="9" spans="1:21" s="54" customFormat="1" ht="12" customHeight="1" x14ac:dyDescent="0.25">
      <c r="A9" s="146" t="s">
        <v>27</v>
      </c>
      <c r="B9" s="147" t="s">
        <v>28</v>
      </c>
      <c r="C9" s="53" t="s">
        <v>29</v>
      </c>
      <c r="D9" s="148" t="s">
        <v>30</v>
      </c>
      <c r="E9" s="76" t="s">
        <v>31</v>
      </c>
      <c r="F9" s="77" t="s">
        <v>32</v>
      </c>
      <c r="G9" s="80" t="s">
        <v>33</v>
      </c>
      <c r="H9" s="83" t="s">
        <v>34</v>
      </c>
      <c r="I9" s="78" t="s">
        <v>35</v>
      </c>
    </row>
    <row r="10" spans="1:21" s="55" customFormat="1" ht="27" customHeight="1" thickBot="1" x14ac:dyDescent="0.3">
      <c r="A10" s="143" t="s">
        <v>27</v>
      </c>
      <c r="B10" s="165" t="s">
        <v>350</v>
      </c>
      <c r="C10" s="158" t="s">
        <v>132</v>
      </c>
      <c r="D10" s="263">
        <v>80</v>
      </c>
      <c r="E10" s="72"/>
      <c r="F10" s="85"/>
      <c r="G10" s="81">
        <f>E10*1.1</f>
        <v>0</v>
      </c>
      <c r="H10" s="84">
        <f>D10*E10</f>
        <v>0</v>
      </c>
      <c r="I10" s="73">
        <f>H10*1.1</f>
        <v>0</v>
      </c>
    </row>
    <row r="11" spans="1:21" s="75" customFormat="1" ht="24.95" customHeight="1" thickBot="1" x14ac:dyDescent="0.3">
      <c r="A11" s="339" t="s">
        <v>48</v>
      </c>
      <c r="B11" s="339"/>
      <c r="C11" s="339"/>
      <c r="D11" s="339"/>
      <c r="E11" s="339"/>
      <c r="F11" s="339"/>
      <c r="G11" s="339"/>
      <c r="H11" s="339"/>
      <c r="I11" s="74">
        <f>SUM(I10:I10)</f>
        <v>0</v>
      </c>
    </row>
    <row r="12" spans="1:21" s="63" customFormat="1" ht="24.95" customHeight="1" x14ac:dyDescent="0.2">
      <c r="A12" s="56"/>
      <c r="B12" s="57"/>
      <c r="C12" s="58"/>
      <c r="D12" s="59"/>
      <c r="E12" s="60"/>
      <c r="F12" s="61"/>
      <c r="G12" s="61"/>
      <c r="H12" s="60"/>
      <c r="I12" s="62"/>
    </row>
    <row r="13" spans="1:21" s="20" customFormat="1" ht="20.100000000000001" customHeight="1" x14ac:dyDescent="0.25">
      <c r="A13" s="315" t="s">
        <v>38</v>
      </c>
      <c r="B13" s="315"/>
      <c r="C13" s="315"/>
      <c r="D13" s="315"/>
      <c r="E13" s="315"/>
      <c r="F13" s="315"/>
    </row>
    <row r="14" spans="1:21" s="64" customFormat="1" ht="30" customHeight="1" x14ac:dyDescent="0.25">
      <c r="A14" s="353" t="s">
        <v>1</v>
      </c>
      <c r="B14" s="353"/>
      <c r="C14" s="355" t="str">
        <f>IF('Príloha č. 1'!$C$6="","",'Príloha č. 1'!$C$6)</f>
        <v/>
      </c>
      <c r="D14" s="355"/>
      <c r="E14" s="355"/>
      <c r="F14" s="355"/>
    </row>
    <row r="15" spans="1:21" s="64" customFormat="1" ht="15" customHeight="1" x14ac:dyDescent="0.25">
      <c r="A15" s="342" t="s">
        <v>2</v>
      </c>
      <c r="B15" s="342"/>
      <c r="C15" s="356" t="str">
        <f>IF('Príloha č. 1'!$C$7="","",'Príloha č. 1'!$C$7)</f>
        <v/>
      </c>
      <c r="D15" s="356"/>
      <c r="E15" s="356"/>
      <c r="F15" s="356"/>
    </row>
    <row r="16" spans="1:21" s="64" customFormat="1" ht="15" customHeight="1" x14ac:dyDescent="0.25">
      <c r="A16" s="342" t="s">
        <v>3</v>
      </c>
      <c r="B16" s="342"/>
      <c r="C16" s="338" t="str">
        <f>IF('Príloha č. 1'!C8:D8="","",'Príloha č. 1'!C8:D8)</f>
        <v/>
      </c>
      <c r="D16" s="338"/>
      <c r="E16" s="338"/>
      <c r="F16" s="338"/>
    </row>
    <row r="17" spans="1:9" s="64" customFormat="1" ht="15" customHeight="1" x14ac:dyDescent="0.25">
      <c r="A17" s="342" t="s">
        <v>4</v>
      </c>
      <c r="B17" s="342"/>
      <c r="C17" s="338" t="str">
        <f>IF('Príloha č. 1'!C9:D9="","",'Príloha č. 1'!C9:D9)</f>
        <v/>
      </c>
      <c r="D17" s="338"/>
      <c r="E17" s="338"/>
      <c r="F17" s="338"/>
    </row>
    <row r="20" spans="1:9" ht="15" customHeight="1" x14ac:dyDescent="0.2">
      <c r="A20" s="47" t="s">
        <v>8</v>
      </c>
      <c r="B20" s="172" t="str">
        <f>IF('Príloha č. 1'!B23:B23="","",'Príloha č. 1'!B23:B23)</f>
        <v/>
      </c>
    </row>
    <row r="21" spans="1:9" ht="15" customHeight="1" x14ac:dyDescent="0.2">
      <c r="A21" s="47" t="s">
        <v>9</v>
      </c>
      <c r="B21" s="35" t="str">
        <f>IF('Príloha č. 1'!B24:B24="","",'Príloha č. 1'!B24:B24)</f>
        <v/>
      </c>
    </row>
    <row r="22" spans="1:9" ht="39.950000000000003" customHeight="1" x14ac:dyDescent="0.2">
      <c r="I22" s="87"/>
    </row>
    <row r="23" spans="1:9" ht="45" customHeight="1" x14ac:dyDescent="0.2">
      <c r="H23" s="354" t="s">
        <v>410</v>
      </c>
      <c r="I23" s="354"/>
    </row>
    <row r="25" spans="1:9" s="65" customFormat="1" ht="11.25" x14ac:dyDescent="0.2">
      <c r="A25" s="313" t="s">
        <v>10</v>
      </c>
      <c r="B25" s="313"/>
    </row>
    <row r="26" spans="1:9" s="70" customFormat="1" ht="12" customHeight="1" x14ac:dyDescent="0.2">
      <c r="A26" s="66"/>
      <c r="B26" s="67" t="s">
        <v>11</v>
      </c>
      <c r="C26" s="68"/>
      <c r="D26" s="69"/>
    </row>
  </sheetData>
  <mergeCells count="23">
    <mergeCell ref="H23:I23"/>
    <mergeCell ref="A25:B25"/>
    <mergeCell ref="H7:I7"/>
    <mergeCell ref="A11:H11"/>
    <mergeCell ref="A13:F13"/>
    <mergeCell ref="A14:B14"/>
    <mergeCell ref="C14:F14"/>
    <mergeCell ref="A15:B15"/>
    <mergeCell ref="C15:F15"/>
    <mergeCell ref="A7:A8"/>
    <mergeCell ref="B7:B8"/>
    <mergeCell ref="C7:C8"/>
    <mergeCell ref="D7:D8"/>
    <mergeCell ref="E7:G7"/>
    <mergeCell ref="A16:B16"/>
    <mergeCell ref="C16:F16"/>
    <mergeCell ref="A17:B17"/>
    <mergeCell ref="A1:B1"/>
    <mergeCell ref="A2:I2"/>
    <mergeCell ref="A3:C3"/>
    <mergeCell ref="A4:B4"/>
    <mergeCell ref="A5:I5"/>
    <mergeCell ref="C17:F17"/>
  </mergeCells>
  <conditionalFormatting sqref="H12">
    <cfRule type="cellIs" dxfId="19" priority="4" operator="greaterThan">
      <formula>2560820</formula>
    </cfRule>
  </conditionalFormatting>
  <conditionalFormatting sqref="B20:B21">
    <cfRule type="containsBlanks" dxfId="18" priority="3">
      <formula>LEN(TRIM(B20))=0</formula>
    </cfRule>
  </conditionalFormatting>
  <conditionalFormatting sqref="E12">
    <cfRule type="cellIs" dxfId="17" priority="2" operator="greaterThan">
      <formula>2560820</formula>
    </cfRule>
  </conditionalFormatting>
  <conditionalFormatting sqref="C14:F17">
    <cfRule type="containsBlanks" dxfId="16" priority="1">
      <formula>LEN(TRIM(C14))=0</formula>
    </cfRule>
  </conditionalFormatting>
  <pageMargins left="0.98425196850393704" right="0.39370078740157483" top="0.98425196850393704" bottom="0.39370078740157483" header="0.31496062992125984" footer="0.31496062992125984"/>
  <pageSetup paperSize="9" scale="93" orientation="landscape" r:id="rId1"/>
  <headerFooter>
    <oddHeader>&amp;L&amp;"Arial,Tučné"&amp;10Príloha č. 5 SP &amp;"Arial,Normálne"
Kalkulácia ceny a návrh na plnenie kritéria na vyhodnotenie ponúk</oddHeader>
  </headerFooter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V29"/>
  <sheetViews>
    <sheetView showGridLines="0" zoomScale="90" zoomScaleNormal="90" workbookViewId="0">
      <selection activeCell="N7" sqref="N7:U7"/>
    </sheetView>
  </sheetViews>
  <sheetFormatPr defaultRowHeight="12.75" x14ac:dyDescent="0.2"/>
  <cols>
    <col min="1" max="1" width="5.5703125" style="47" customWidth="1"/>
    <col min="2" max="2" width="13.7109375" style="47" customWidth="1"/>
    <col min="3" max="3" width="10.7109375" style="47" customWidth="1"/>
    <col min="4" max="4" width="10.7109375" style="190" customWidth="1"/>
    <col min="5" max="6" width="25.7109375" style="190" customWidth="1"/>
    <col min="7" max="8" width="15.7109375" style="190" customWidth="1"/>
    <col min="9" max="9" width="12.7109375" style="47" customWidth="1"/>
    <col min="10" max="10" width="11.140625" style="47" customWidth="1"/>
    <col min="11" max="13" width="8.7109375" style="47" customWidth="1"/>
    <col min="14" max="14" width="12.7109375" style="47" customWidth="1"/>
    <col min="15" max="15" width="7" style="47" customWidth="1"/>
    <col min="16" max="18" width="12.7109375" style="47" customWidth="1"/>
    <col min="19" max="19" width="7" style="47" customWidth="1"/>
    <col min="20" max="21" width="12.7109375" style="47" customWidth="1"/>
    <col min="22" max="16384" width="9.140625" style="47"/>
  </cols>
  <sheetData>
    <row r="1" spans="1:22" ht="15" customHeight="1" x14ac:dyDescent="0.2">
      <c r="A1" s="326" t="s">
        <v>12</v>
      </c>
      <c r="B1" s="326"/>
      <c r="C1" s="326"/>
      <c r="D1" s="191"/>
      <c r="E1" s="191"/>
      <c r="F1" s="191"/>
      <c r="G1" s="191"/>
      <c r="H1" s="191"/>
      <c r="I1" s="123"/>
      <c r="J1" s="123"/>
      <c r="K1" s="123"/>
      <c r="L1" s="123"/>
    </row>
    <row r="2" spans="1:22" ht="15" customHeight="1" x14ac:dyDescent="0.2">
      <c r="A2" s="327" t="str">
        <f>'Príloha č. 1'!A2:B2</f>
        <v>Antiinfektíva pre potreby VÚSCH, a. s.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</row>
    <row r="3" spans="1:22" ht="15" customHeight="1" x14ac:dyDescent="0.2">
      <c r="A3" s="363"/>
      <c r="B3" s="363"/>
      <c r="C3" s="191"/>
      <c r="D3" s="191"/>
      <c r="E3" s="191"/>
      <c r="F3" s="191"/>
      <c r="G3" s="191"/>
      <c r="H3" s="191"/>
      <c r="I3" s="123"/>
      <c r="J3" s="123"/>
      <c r="K3" s="123"/>
      <c r="L3" s="123"/>
    </row>
    <row r="4" spans="1:22" s="126" customFormat="1" ht="15" customHeight="1" x14ac:dyDescent="0.2">
      <c r="A4" s="328" t="str">
        <f>'Príloha č. 4 - časť 46'!A3:C3</f>
        <v>Časť č. 46 - Lieky ATC skupiny č. J06BA02</v>
      </c>
      <c r="B4" s="328"/>
      <c r="C4" s="328"/>
      <c r="D4" s="328"/>
      <c r="E4" s="125"/>
    </row>
    <row r="5" spans="1:22" s="48" customFormat="1" ht="30" customHeight="1" x14ac:dyDescent="0.25">
      <c r="A5" s="364" t="s">
        <v>52</v>
      </c>
      <c r="B5" s="364"/>
      <c r="C5" s="364"/>
      <c r="D5" s="364"/>
      <c r="E5" s="364"/>
      <c r="F5" s="364"/>
      <c r="G5" s="364"/>
      <c r="H5" s="364"/>
      <c r="I5" s="364"/>
      <c r="J5" s="364"/>
      <c r="K5" s="364"/>
      <c r="L5" s="364"/>
      <c r="M5" s="364"/>
      <c r="N5" s="364"/>
      <c r="O5" s="364"/>
      <c r="P5" s="364"/>
      <c r="Q5" s="364"/>
      <c r="R5" s="364"/>
      <c r="S5" s="364"/>
      <c r="T5" s="364"/>
      <c r="U5" s="364"/>
    </row>
    <row r="6" spans="1:22" s="64" customFormat="1" ht="30" customHeight="1" x14ac:dyDescent="0.25">
      <c r="A6" s="365" t="s">
        <v>353</v>
      </c>
      <c r="B6" s="365"/>
      <c r="C6" s="365"/>
      <c r="D6" s="365"/>
      <c r="E6" s="365"/>
      <c r="F6" s="365"/>
      <c r="G6" s="365"/>
      <c r="H6" s="365"/>
      <c r="I6" s="365"/>
      <c r="J6" s="365"/>
      <c r="K6" s="365"/>
      <c r="L6" s="365"/>
    </row>
    <row r="7" spans="1:22" s="63" customFormat="1" ht="24.95" customHeight="1" x14ac:dyDescent="0.2">
      <c r="A7" s="373" t="s">
        <v>44</v>
      </c>
      <c r="B7" s="375" t="s">
        <v>362</v>
      </c>
      <c r="C7" s="375" t="s">
        <v>363</v>
      </c>
      <c r="D7" s="375" t="s">
        <v>364</v>
      </c>
      <c r="E7" s="361" t="s">
        <v>365</v>
      </c>
      <c r="F7" s="361" t="s">
        <v>53</v>
      </c>
      <c r="G7" s="371" t="s">
        <v>366</v>
      </c>
      <c r="H7" s="371" t="s">
        <v>367</v>
      </c>
      <c r="I7" s="371" t="s">
        <v>368</v>
      </c>
      <c r="J7" s="371" t="s">
        <v>369</v>
      </c>
      <c r="K7" s="371" t="s">
        <v>370</v>
      </c>
      <c r="L7" s="387" t="s">
        <v>371</v>
      </c>
      <c r="M7" s="366" t="s">
        <v>372</v>
      </c>
      <c r="N7" s="379" t="s">
        <v>421</v>
      </c>
      <c r="O7" s="380"/>
      <c r="P7" s="380"/>
      <c r="Q7" s="381"/>
      <c r="R7" s="379" t="s">
        <v>425</v>
      </c>
      <c r="S7" s="380"/>
      <c r="T7" s="380"/>
      <c r="U7" s="381"/>
    </row>
    <row r="8" spans="1:22" s="63" customFormat="1" ht="24.95" customHeight="1" x14ac:dyDescent="0.2">
      <c r="A8" s="374"/>
      <c r="B8" s="376"/>
      <c r="C8" s="376"/>
      <c r="D8" s="376"/>
      <c r="E8" s="362"/>
      <c r="F8" s="362"/>
      <c r="G8" s="372"/>
      <c r="H8" s="372"/>
      <c r="I8" s="372"/>
      <c r="J8" s="372"/>
      <c r="K8" s="372"/>
      <c r="L8" s="388"/>
      <c r="M8" s="367"/>
      <c r="N8" s="192" t="s">
        <v>46</v>
      </c>
      <c r="O8" s="193" t="s">
        <v>373</v>
      </c>
      <c r="P8" s="194" t="s">
        <v>374</v>
      </c>
      <c r="Q8" s="195" t="s">
        <v>47</v>
      </c>
      <c r="R8" s="192" t="s">
        <v>46</v>
      </c>
      <c r="S8" s="193" t="s">
        <v>373</v>
      </c>
      <c r="T8" s="194" t="s">
        <v>374</v>
      </c>
      <c r="U8" s="195" t="s">
        <v>47</v>
      </c>
    </row>
    <row r="9" spans="1:22" s="20" customFormat="1" ht="12" customHeight="1" x14ac:dyDescent="0.25">
      <c r="A9" s="196" t="s">
        <v>27</v>
      </c>
      <c r="B9" s="197" t="s">
        <v>28</v>
      </c>
      <c r="C9" s="198" t="s">
        <v>29</v>
      </c>
      <c r="D9" s="197" t="s">
        <v>30</v>
      </c>
      <c r="E9" s="199" t="s">
        <v>31</v>
      </c>
      <c r="F9" s="199" t="s">
        <v>32</v>
      </c>
      <c r="G9" s="200" t="s">
        <v>33</v>
      </c>
      <c r="H9" s="199" t="s">
        <v>34</v>
      </c>
      <c r="I9" s="149" t="s">
        <v>35</v>
      </c>
      <c r="J9" s="201" t="s">
        <v>36</v>
      </c>
      <c r="K9" s="202" t="s">
        <v>54</v>
      </c>
      <c r="L9" s="203" t="s">
        <v>55</v>
      </c>
      <c r="M9" s="204" t="s">
        <v>375</v>
      </c>
      <c r="N9" s="205" t="s">
        <v>376</v>
      </c>
      <c r="O9" s="206" t="s">
        <v>377</v>
      </c>
      <c r="P9" s="207" t="s">
        <v>378</v>
      </c>
      <c r="Q9" s="208" t="s">
        <v>379</v>
      </c>
      <c r="R9" s="209" t="s">
        <v>380</v>
      </c>
      <c r="S9" s="206" t="s">
        <v>381</v>
      </c>
      <c r="T9" s="207" t="s">
        <v>382</v>
      </c>
      <c r="U9" s="197" t="s">
        <v>383</v>
      </c>
      <c r="V9" s="210"/>
    </row>
    <row r="10" spans="1:22" s="64" customFormat="1" ht="24.95" customHeight="1" x14ac:dyDescent="0.25">
      <c r="A10" s="211" t="s">
        <v>27</v>
      </c>
      <c r="B10" s="212"/>
      <c r="C10" s="212"/>
      <c r="D10" s="212"/>
      <c r="E10" s="213"/>
      <c r="F10" s="213"/>
      <c r="G10" s="214"/>
      <c r="H10" s="214"/>
      <c r="I10" s="214"/>
      <c r="J10" s="214"/>
      <c r="K10" s="214"/>
      <c r="L10" s="215"/>
      <c r="M10" s="216"/>
      <c r="N10" s="217"/>
      <c r="O10" s="218"/>
      <c r="P10" s="219"/>
      <c r="Q10" s="220"/>
      <c r="R10" s="217"/>
      <c r="S10" s="218"/>
      <c r="T10" s="219"/>
      <c r="U10" s="220"/>
    </row>
    <row r="11" spans="1:22" s="64" customFormat="1" ht="24.95" customHeight="1" x14ac:dyDescent="0.25">
      <c r="A11" s="221" t="s">
        <v>28</v>
      </c>
      <c r="B11" s="222"/>
      <c r="C11" s="222"/>
      <c r="D11" s="222"/>
      <c r="E11" s="223"/>
      <c r="F11" s="223"/>
      <c r="G11" s="224"/>
      <c r="H11" s="224"/>
      <c r="I11" s="224"/>
      <c r="J11" s="224"/>
      <c r="K11" s="224"/>
      <c r="L11" s="225"/>
      <c r="M11" s="226"/>
      <c r="N11" s="227"/>
      <c r="O11" s="228"/>
      <c r="P11" s="229"/>
      <c r="Q11" s="230"/>
      <c r="R11" s="227"/>
      <c r="S11" s="228"/>
      <c r="T11" s="229"/>
      <c r="U11" s="230"/>
    </row>
    <row r="12" spans="1:22" s="64" customFormat="1" ht="24.95" customHeight="1" x14ac:dyDescent="0.25">
      <c r="A12" s="221" t="s">
        <v>29</v>
      </c>
      <c r="B12" s="222"/>
      <c r="C12" s="222"/>
      <c r="D12" s="222"/>
      <c r="E12" s="223"/>
      <c r="F12" s="223"/>
      <c r="G12" s="224"/>
      <c r="H12" s="224"/>
      <c r="I12" s="224"/>
      <c r="J12" s="224"/>
      <c r="K12" s="224"/>
      <c r="L12" s="225"/>
      <c r="M12" s="226"/>
      <c r="N12" s="227"/>
      <c r="O12" s="228"/>
      <c r="P12" s="229"/>
      <c r="Q12" s="230"/>
      <c r="R12" s="227"/>
      <c r="S12" s="228"/>
      <c r="T12" s="229"/>
      <c r="U12" s="230"/>
    </row>
    <row r="13" spans="1:22" s="64" customFormat="1" ht="24.95" customHeight="1" x14ac:dyDescent="0.25">
      <c r="A13" s="221" t="s">
        <v>30</v>
      </c>
      <c r="B13" s="222"/>
      <c r="C13" s="222"/>
      <c r="D13" s="222"/>
      <c r="E13" s="223"/>
      <c r="F13" s="223"/>
      <c r="G13" s="224"/>
      <c r="H13" s="224"/>
      <c r="I13" s="224"/>
      <c r="J13" s="224"/>
      <c r="K13" s="224"/>
      <c r="L13" s="225"/>
      <c r="M13" s="226"/>
      <c r="N13" s="227"/>
      <c r="O13" s="228"/>
      <c r="P13" s="229"/>
      <c r="Q13" s="230"/>
      <c r="R13" s="227"/>
      <c r="S13" s="228"/>
      <c r="T13" s="229"/>
      <c r="U13" s="230"/>
    </row>
    <row r="14" spans="1:22" s="64" customFormat="1" ht="24.95" customHeight="1" x14ac:dyDescent="0.25">
      <c r="A14" s="231" t="s">
        <v>31</v>
      </c>
      <c r="B14" s="232"/>
      <c r="C14" s="232"/>
      <c r="D14" s="232"/>
      <c r="E14" s="233"/>
      <c r="F14" s="233"/>
      <c r="G14" s="234"/>
      <c r="H14" s="234"/>
      <c r="I14" s="234"/>
      <c r="J14" s="234"/>
      <c r="K14" s="234"/>
      <c r="L14" s="235"/>
      <c r="M14" s="236"/>
      <c r="N14" s="237"/>
      <c r="O14" s="238"/>
      <c r="P14" s="239"/>
      <c r="Q14" s="240"/>
      <c r="R14" s="237"/>
      <c r="S14" s="238"/>
      <c r="T14" s="239"/>
      <c r="U14" s="240"/>
    </row>
    <row r="15" spans="1:22" ht="24.95" customHeight="1" x14ac:dyDescent="0.2">
      <c r="A15" s="133"/>
      <c r="B15" s="134"/>
      <c r="C15" s="134"/>
      <c r="D15" s="134"/>
      <c r="E15" s="134"/>
      <c r="F15" s="134"/>
      <c r="G15" s="134"/>
      <c r="H15" s="134"/>
      <c r="I15" s="135"/>
      <c r="J15" s="136"/>
      <c r="K15" s="137"/>
      <c r="L15" s="137"/>
      <c r="M15" s="63"/>
      <c r="N15" s="63"/>
      <c r="O15" s="63"/>
      <c r="P15" s="63"/>
      <c r="Q15" s="63"/>
      <c r="R15" s="63"/>
      <c r="S15" s="63"/>
      <c r="T15" s="63"/>
      <c r="U15" s="63"/>
    </row>
    <row r="16" spans="1:22" s="20" customFormat="1" ht="20.100000000000001" customHeight="1" x14ac:dyDescent="0.25">
      <c r="A16" s="315" t="s">
        <v>38</v>
      </c>
      <c r="B16" s="315"/>
      <c r="C16" s="315"/>
      <c r="D16" s="315"/>
      <c r="E16" s="315"/>
      <c r="F16" s="315"/>
      <c r="G16" s="315"/>
      <c r="H16" s="315"/>
      <c r="I16" s="315"/>
      <c r="J16" s="315"/>
      <c r="K16" s="315"/>
    </row>
    <row r="17" spans="1:21" s="64" customFormat="1" ht="30" customHeight="1" x14ac:dyDescent="0.25">
      <c r="A17" s="314" t="s">
        <v>1</v>
      </c>
      <c r="B17" s="314"/>
      <c r="C17" s="355" t="str">
        <f>IF('Príloha č. 1'!$C$6="","",'Príloha č. 1'!$C$6)</f>
        <v/>
      </c>
      <c r="D17" s="355"/>
      <c r="E17" s="355"/>
      <c r="F17" s="151"/>
      <c r="G17" s="129"/>
      <c r="H17" s="129"/>
      <c r="I17" s="129"/>
      <c r="J17" s="139"/>
      <c r="K17" s="129"/>
      <c r="L17" s="129"/>
    </row>
    <row r="18" spans="1:21" s="64" customFormat="1" ht="15" customHeight="1" x14ac:dyDescent="0.25">
      <c r="A18" s="316" t="s">
        <v>2</v>
      </c>
      <c r="B18" s="316"/>
      <c r="C18" s="356" t="str">
        <f>IF('Príloha č. 1'!$C$7="","",'Príloha č. 1'!$C$7)</f>
        <v/>
      </c>
      <c r="D18" s="356"/>
      <c r="E18" s="356"/>
      <c r="F18" s="150"/>
      <c r="G18" s="129"/>
      <c r="H18" s="129"/>
      <c r="I18" s="129"/>
      <c r="J18" s="129"/>
      <c r="K18" s="129"/>
      <c r="L18" s="129"/>
    </row>
    <row r="19" spans="1:21" s="64" customFormat="1" ht="15" customHeight="1" x14ac:dyDescent="0.25">
      <c r="A19" s="316" t="s">
        <v>3</v>
      </c>
      <c r="B19" s="316"/>
      <c r="C19" s="338" t="str">
        <f>IF('Príloha č. 1'!C8:D8="","",'Príloha č. 1'!C8:D8)</f>
        <v/>
      </c>
      <c r="D19" s="338"/>
      <c r="E19" s="338"/>
      <c r="F19" s="150"/>
      <c r="G19" s="129"/>
      <c r="H19" s="129"/>
      <c r="I19" s="129"/>
      <c r="J19" s="129"/>
      <c r="K19" s="129"/>
      <c r="L19" s="129"/>
    </row>
    <row r="20" spans="1:21" s="64" customFormat="1" ht="15" customHeight="1" x14ac:dyDescent="0.25">
      <c r="A20" s="316" t="s">
        <v>4</v>
      </c>
      <c r="B20" s="316"/>
      <c r="C20" s="338" t="str">
        <f>IF('Príloha č. 1'!C9:D9="","",'Príloha č. 1'!C9:D9)</f>
        <v/>
      </c>
      <c r="D20" s="338"/>
      <c r="E20" s="338"/>
      <c r="F20" s="150"/>
      <c r="G20" s="129"/>
      <c r="H20" s="129"/>
      <c r="I20" s="129"/>
      <c r="J20" s="129"/>
      <c r="K20" s="129"/>
      <c r="L20" s="129"/>
    </row>
    <row r="21" spans="1:21" x14ac:dyDescent="0.2">
      <c r="A21" s="123"/>
      <c r="B21" s="123"/>
      <c r="C21" s="123"/>
      <c r="D21" s="191"/>
      <c r="E21" s="191"/>
      <c r="F21" s="191"/>
      <c r="G21" s="191"/>
      <c r="H21" s="191"/>
      <c r="I21" s="123"/>
      <c r="J21" s="123"/>
      <c r="K21" s="123"/>
      <c r="L21" s="123"/>
    </row>
    <row r="22" spans="1:21" x14ac:dyDescent="0.2">
      <c r="A22" s="123"/>
      <c r="B22" s="123"/>
      <c r="C22" s="123"/>
      <c r="D22" s="191"/>
      <c r="E22" s="191"/>
      <c r="F22" s="191"/>
      <c r="G22" s="191"/>
      <c r="H22" s="191"/>
      <c r="I22" s="123"/>
      <c r="J22" s="123"/>
      <c r="K22" s="123"/>
      <c r="L22" s="123"/>
    </row>
    <row r="23" spans="1:21" ht="15" customHeight="1" x14ac:dyDescent="0.2">
      <c r="A23" s="123" t="s">
        <v>8</v>
      </c>
      <c r="B23" s="140" t="str">
        <f>IF('Príloha č. 1'!B23:B23="","",'Príloha č. 1'!B23:B23)</f>
        <v/>
      </c>
      <c r="C23" s="191"/>
      <c r="D23" s="191"/>
      <c r="E23" s="191"/>
      <c r="F23" s="123"/>
      <c r="G23" s="123"/>
      <c r="H23" s="123"/>
      <c r="I23" s="123"/>
      <c r="J23" s="123"/>
      <c r="K23" s="123"/>
      <c r="L23" s="123"/>
    </row>
    <row r="24" spans="1:21" ht="15" customHeight="1" x14ac:dyDescent="0.2">
      <c r="A24" s="123" t="s">
        <v>9</v>
      </c>
      <c r="B24" s="141" t="str">
        <f>IF('Príloha č. 1'!B24:B24="","",'Príloha č. 1'!B24:B24)</f>
        <v/>
      </c>
      <c r="C24" s="191"/>
      <c r="D24" s="191"/>
      <c r="E24" s="191"/>
      <c r="F24" s="123"/>
      <c r="G24" s="123"/>
      <c r="H24" s="123"/>
      <c r="I24" s="123"/>
      <c r="J24" s="123"/>
      <c r="K24" s="123"/>
      <c r="L24" s="123"/>
    </row>
    <row r="25" spans="1:21" ht="20.100000000000001" customHeight="1" x14ac:dyDescent="0.2">
      <c r="A25" s="133"/>
      <c r="B25" s="134"/>
      <c r="C25" s="134"/>
      <c r="D25" s="134"/>
      <c r="E25" s="134"/>
      <c r="F25" s="134"/>
      <c r="G25" s="134"/>
      <c r="H25" s="134"/>
      <c r="I25" s="135"/>
      <c r="J25" s="136"/>
      <c r="K25" s="137"/>
      <c r="L25" s="137"/>
      <c r="M25" s="63"/>
      <c r="N25" s="63"/>
      <c r="O25" s="63"/>
      <c r="P25" s="63"/>
      <c r="Q25" s="63"/>
      <c r="R25" s="63"/>
      <c r="S25" s="63"/>
      <c r="T25" s="63"/>
      <c r="U25" s="63"/>
    </row>
    <row r="26" spans="1:21" ht="20.100000000000001" customHeight="1" x14ac:dyDescent="0.2">
      <c r="A26" s="133"/>
      <c r="B26" s="134"/>
      <c r="C26" s="134"/>
      <c r="D26" s="134"/>
      <c r="E26" s="134"/>
      <c r="F26" s="134"/>
      <c r="G26" s="134"/>
      <c r="H26" s="134"/>
      <c r="I26" s="135"/>
      <c r="J26" s="136"/>
      <c r="K26" s="137"/>
      <c r="L26" s="137"/>
      <c r="M26" s="63"/>
      <c r="N26" s="63"/>
      <c r="O26" s="63"/>
      <c r="P26" s="63"/>
      <c r="Q26" s="63"/>
      <c r="R26" s="63"/>
      <c r="S26" s="63"/>
      <c r="T26" s="63"/>
      <c r="U26" s="63"/>
    </row>
    <row r="27" spans="1:21" ht="37.5" customHeight="1" x14ac:dyDescent="0.2">
      <c r="E27" s="68"/>
      <c r="F27" s="68"/>
      <c r="G27" s="68"/>
      <c r="H27" s="354" t="s">
        <v>410</v>
      </c>
      <c r="I27" s="354"/>
      <c r="J27" s="354"/>
    </row>
    <row r="28" spans="1:21" x14ac:dyDescent="0.2">
      <c r="A28" s="313" t="s">
        <v>10</v>
      </c>
      <c r="B28" s="313"/>
      <c r="C28" s="189"/>
      <c r="D28" s="68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</row>
    <row r="29" spans="1:21" ht="12" customHeight="1" x14ac:dyDescent="0.2">
      <c r="A29" s="66"/>
      <c r="B29" s="383" t="s">
        <v>11</v>
      </c>
      <c r="C29" s="384"/>
      <c r="D29" s="384"/>
      <c r="I29" s="68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</row>
  </sheetData>
  <mergeCells count="33">
    <mergeCell ref="A6:L6"/>
    <mergeCell ref="M7:M8"/>
    <mergeCell ref="N7:Q7"/>
    <mergeCell ref="R7:U7"/>
    <mergeCell ref="L7:L8"/>
    <mergeCell ref="A1:C1"/>
    <mergeCell ref="A2:L2"/>
    <mergeCell ref="A3:B3"/>
    <mergeCell ref="A4:D4"/>
    <mergeCell ref="A5:U5"/>
    <mergeCell ref="B29:D29"/>
    <mergeCell ref="A16:K16"/>
    <mergeCell ref="A17:B17"/>
    <mergeCell ref="C17:E17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F7:F8"/>
    <mergeCell ref="H27:J27"/>
    <mergeCell ref="A28:B28"/>
    <mergeCell ref="A18:B18"/>
    <mergeCell ref="C18:E18"/>
    <mergeCell ref="A19:B19"/>
    <mergeCell ref="C19:E19"/>
    <mergeCell ref="A20:B20"/>
    <mergeCell ref="C20:E20"/>
  </mergeCells>
  <conditionalFormatting sqref="J25:J26 J10:J15">
    <cfRule type="cellIs" dxfId="15" priority="3" operator="greaterThan">
      <formula>2560820</formula>
    </cfRule>
  </conditionalFormatting>
  <conditionalFormatting sqref="C17:E20">
    <cfRule type="containsBlanks" dxfId="14" priority="1">
      <formula>LEN(TRIM(C17))=0</formula>
    </cfRule>
  </conditionalFormatting>
  <conditionalFormatting sqref="B23:B24">
    <cfRule type="containsBlanks" dxfId="13" priority="2">
      <formula>LEN(TRIM(#REF!))=0</formula>
    </cfRule>
  </conditionalFormatting>
  <pageMargins left="0.59055118110236227" right="0.39370078740157483" top="0.98425196850393704" bottom="0.39370078740157483" header="0.31496062992125984" footer="0.31496062992125984"/>
  <pageSetup paperSize="9" scale="51" orientation="landscape" r:id="rId1"/>
  <headerFooter>
    <oddHeader>&amp;L&amp;"Arial,Tučné"&amp;10Príloha č. 6 SP &amp;"Arial,Normálne"
Sortiment ponúkaného tovaru</oddHeader>
  </headerFooter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K31"/>
  <sheetViews>
    <sheetView showGridLines="0" zoomScaleNormal="100" workbookViewId="0">
      <selection activeCell="G29" sqref="G29"/>
    </sheetView>
  </sheetViews>
  <sheetFormatPr defaultRowHeight="12.75" x14ac:dyDescent="0.2"/>
  <cols>
    <col min="1" max="1" width="5.28515625" style="47" customWidth="1"/>
    <col min="2" max="2" width="41.85546875" style="47" customWidth="1"/>
    <col min="3" max="3" width="17.85546875" style="47" customWidth="1"/>
    <col min="4" max="4" width="10.7109375" style="175" customWidth="1"/>
    <col min="5" max="5" width="45.5703125" style="175" customWidth="1"/>
    <col min="6" max="6" width="12.7109375" style="175" customWidth="1"/>
    <col min="7" max="7" width="15.7109375" style="175" customWidth="1"/>
    <col min="8" max="8" width="7.85546875" style="47" customWidth="1"/>
    <col min="9" max="9" width="15.7109375" style="47" customWidth="1"/>
    <col min="10" max="10" width="10.7109375" style="47" customWidth="1"/>
    <col min="11" max="11" width="15.7109375" style="47" customWidth="1"/>
    <col min="12" max="16384" width="9.140625" style="47"/>
  </cols>
  <sheetData>
    <row r="1" spans="1:11" s="123" customFormat="1" ht="15" customHeight="1" x14ac:dyDescent="0.2">
      <c r="A1" s="326" t="s">
        <v>12</v>
      </c>
      <c r="B1" s="326"/>
      <c r="C1" s="326"/>
      <c r="D1" s="326"/>
      <c r="E1" s="177"/>
      <c r="F1" s="177"/>
      <c r="G1" s="177"/>
    </row>
    <row r="2" spans="1:11" s="123" customFormat="1" ht="30" customHeight="1" x14ac:dyDescent="0.2">
      <c r="A2" s="327" t="str">
        <f>'Príloha č. 1'!A2:B2</f>
        <v>Antiinfektíva pre potreby VÚSCH, a. s.</v>
      </c>
      <c r="B2" s="327"/>
      <c r="C2" s="327"/>
      <c r="D2" s="327"/>
      <c r="E2" s="124"/>
      <c r="F2" s="124"/>
      <c r="G2" s="124"/>
      <c r="H2" s="124"/>
      <c r="I2" s="124"/>
      <c r="J2" s="124"/>
      <c r="K2" s="124"/>
    </row>
    <row r="3" spans="1:11" s="126" customFormat="1" ht="15" customHeight="1" x14ac:dyDescent="0.2">
      <c r="A3" s="328" t="s">
        <v>354</v>
      </c>
      <c r="B3" s="328"/>
      <c r="C3" s="328"/>
      <c r="D3" s="125"/>
      <c r="E3" s="125"/>
    </row>
    <row r="4" spans="1:11" s="123" customFormat="1" ht="15" customHeight="1" x14ac:dyDescent="0.2">
      <c r="A4" s="173"/>
      <c r="B4" s="173"/>
      <c r="C4" s="173"/>
      <c r="D4" s="173"/>
      <c r="E4" s="124"/>
      <c r="F4" s="124"/>
      <c r="G4" s="124"/>
      <c r="H4" s="124"/>
      <c r="I4" s="124"/>
      <c r="J4" s="124"/>
      <c r="K4" s="124"/>
    </row>
    <row r="5" spans="1:11" s="129" customFormat="1" ht="30" customHeight="1" thickBot="1" x14ac:dyDescent="0.3">
      <c r="A5" s="329" t="s">
        <v>58</v>
      </c>
      <c r="B5" s="329"/>
      <c r="C5" s="329"/>
      <c r="D5" s="329"/>
      <c r="E5" s="329"/>
      <c r="F5" s="128"/>
      <c r="G5" s="128"/>
      <c r="H5" s="128"/>
      <c r="I5" s="128"/>
      <c r="J5" s="128"/>
      <c r="K5" s="128"/>
    </row>
    <row r="6" spans="1:11" s="2" customFormat="1" ht="60.75" customHeight="1" x14ac:dyDescent="0.25">
      <c r="A6" s="330" t="s">
        <v>415</v>
      </c>
      <c r="B6" s="331"/>
      <c r="C6" s="332"/>
      <c r="D6" s="336" t="s">
        <v>87</v>
      </c>
      <c r="E6" s="337"/>
    </row>
    <row r="7" spans="1:11" s="2" customFormat="1" ht="26.1" customHeight="1" thickBot="1" x14ac:dyDescent="0.3">
      <c r="A7" s="333"/>
      <c r="B7" s="334"/>
      <c r="C7" s="335"/>
      <c r="D7" s="130" t="s">
        <v>56</v>
      </c>
      <c r="E7" s="131" t="s">
        <v>57</v>
      </c>
    </row>
    <row r="8" spans="1:11" s="132" customFormat="1" ht="24.95" customHeight="1" x14ac:dyDescent="0.25">
      <c r="A8" s="319" t="s">
        <v>355</v>
      </c>
      <c r="B8" s="320"/>
      <c r="C8" s="321"/>
      <c r="D8" s="322" t="s">
        <v>355</v>
      </c>
      <c r="E8" s="323"/>
    </row>
    <row r="9" spans="1:11" s="3" customFormat="1" ht="17.100000000000001" customHeight="1" x14ac:dyDescent="0.25">
      <c r="A9" s="109" t="s">
        <v>27</v>
      </c>
      <c r="B9" s="110" t="s">
        <v>69</v>
      </c>
      <c r="C9" s="111" t="s">
        <v>356</v>
      </c>
      <c r="D9" s="112"/>
      <c r="E9" s="113"/>
    </row>
    <row r="10" spans="1:11" s="3" customFormat="1" ht="12" x14ac:dyDescent="0.25">
      <c r="A10" s="114" t="s">
        <v>28</v>
      </c>
      <c r="B10" s="115" t="s">
        <v>71</v>
      </c>
      <c r="C10" s="116" t="s">
        <v>357</v>
      </c>
      <c r="D10" s="117"/>
      <c r="E10" s="118"/>
    </row>
    <row r="11" spans="1:11" s="3" customFormat="1" ht="24" customHeight="1" x14ac:dyDescent="0.25">
      <c r="A11" s="114" t="s">
        <v>29</v>
      </c>
      <c r="B11" s="115" t="s">
        <v>73</v>
      </c>
      <c r="C11" s="116" t="s">
        <v>358</v>
      </c>
      <c r="D11" s="117"/>
      <c r="E11" s="118"/>
    </row>
    <row r="12" spans="1:11" s="3" customFormat="1" ht="17.100000000000001" customHeight="1" x14ac:dyDescent="0.25">
      <c r="A12" s="114" t="s">
        <v>30</v>
      </c>
      <c r="B12" s="115" t="s">
        <v>75</v>
      </c>
      <c r="C12" s="116" t="s">
        <v>100</v>
      </c>
      <c r="D12" s="117"/>
      <c r="E12" s="118"/>
    </row>
    <row r="13" spans="1:11" s="3" customFormat="1" ht="17.100000000000001" customHeight="1" x14ac:dyDescent="0.25">
      <c r="A13" s="114" t="s">
        <v>32</v>
      </c>
      <c r="B13" s="115" t="s">
        <v>78</v>
      </c>
      <c r="C13" s="116" t="s">
        <v>340</v>
      </c>
      <c r="D13" s="117"/>
      <c r="E13" s="118"/>
    </row>
    <row r="14" spans="1:11" s="169" customFormat="1" ht="17.100000000000001" customHeight="1" x14ac:dyDescent="0.25">
      <c r="A14" s="114" t="s">
        <v>31</v>
      </c>
      <c r="B14" s="115" t="s">
        <v>76</v>
      </c>
      <c r="C14" s="116" t="s">
        <v>77</v>
      </c>
      <c r="D14" s="117"/>
      <c r="E14" s="118"/>
    </row>
    <row r="15" spans="1:11" s="3" customFormat="1" ht="23.25" customHeight="1" x14ac:dyDescent="0.25">
      <c r="A15" s="114" t="s">
        <v>33</v>
      </c>
      <c r="B15" s="115" t="s">
        <v>80</v>
      </c>
      <c r="C15" s="116" t="s">
        <v>134</v>
      </c>
      <c r="D15" s="117"/>
      <c r="E15" s="118"/>
    </row>
    <row r="16" spans="1:11" s="169" customFormat="1" x14ac:dyDescent="0.25">
      <c r="A16" s="114" t="s">
        <v>34</v>
      </c>
      <c r="B16" s="115" t="s">
        <v>83</v>
      </c>
      <c r="C16" s="116" t="s">
        <v>111</v>
      </c>
      <c r="D16" s="117"/>
      <c r="E16" s="118"/>
    </row>
    <row r="17" spans="1:11" s="3" customFormat="1" ht="45" customHeight="1" thickBot="1" x14ac:dyDescent="0.3">
      <c r="A17" s="170" t="s">
        <v>35</v>
      </c>
      <c r="B17" s="324" t="s">
        <v>85</v>
      </c>
      <c r="C17" s="325"/>
      <c r="D17" s="120"/>
      <c r="E17" s="121"/>
    </row>
    <row r="18" spans="1:11" s="138" customFormat="1" ht="24.95" customHeight="1" x14ac:dyDescent="0.2">
      <c r="A18" s="171"/>
      <c r="B18" s="134"/>
      <c r="C18" s="134"/>
      <c r="D18" s="134"/>
      <c r="E18" s="134"/>
      <c r="F18" s="134"/>
      <c r="G18" s="134"/>
      <c r="H18" s="135"/>
      <c r="I18" s="136"/>
      <c r="J18" s="137"/>
      <c r="K18" s="137"/>
    </row>
    <row r="19" spans="1:11" s="20" customFormat="1" ht="20.100000000000001" customHeight="1" x14ac:dyDescent="0.25">
      <c r="A19" s="315" t="s">
        <v>38</v>
      </c>
      <c r="B19" s="315"/>
      <c r="C19" s="315"/>
      <c r="D19" s="315"/>
      <c r="E19" s="90"/>
      <c r="F19" s="90"/>
      <c r="G19" s="90"/>
      <c r="H19" s="90"/>
      <c r="I19" s="90"/>
      <c r="J19" s="90"/>
    </row>
    <row r="20" spans="1:11" s="129" customFormat="1" ht="30" customHeight="1" x14ac:dyDescent="0.25">
      <c r="A20" s="314" t="s">
        <v>1</v>
      </c>
      <c r="B20" s="314"/>
      <c r="C20" s="318" t="str">
        <f>IF('Príloha č. 1'!$C$6="","",'Príloha č. 1'!$C$6)</f>
        <v/>
      </c>
      <c r="D20" s="318"/>
      <c r="E20" s="318"/>
      <c r="I20" s="139"/>
    </row>
    <row r="21" spans="1:11" s="129" customFormat="1" ht="15" customHeight="1" x14ac:dyDescent="0.2">
      <c r="A21" s="316" t="s">
        <v>2</v>
      </c>
      <c r="B21" s="316"/>
      <c r="C21" s="317" t="str">
        <f>IF('Príloha č. 1'!$C$7="","",'Príloha č. 1'!$C$7)</f>
        <v/>
      </c>
      <c r="D21" s="317"/>
      <c r="E21" s="317"/>
    </row>
    <row r="22" spans="1:11" s="129" customFormat="1" ht="15" customHeight="1" x14ac:dyDescent="0.2">
      <c r="A22" s="316" t="s">
        <v>3</v>
      </c>
      <c r="B22" s="316"/>
      <c r="C22" s="317" t="str">
        <f>IF('Príloha č. 1'!C8:D8="","",'Príloha č. 1'!C8:D8)</f>
        <v/>
      </c>
      <c r="D22" s="317"/>
      <c r="E22" s="317"/>
    </row>
    <row r="23" spans="1:11" s="129" customFormat="1" ht="15" customHeight="1" x14ac:dyDescent="0.2">
      <c r="A23" s="316" t="s">
        <v>4</v>
      </c>
      <c r="B23" s="316"/>
      <c r="C23" s="317" t="str">
        <f>IF('Príloha č. 1'!C9:D9="","",'Príloha č. 1'!C9:D9)</f>
        <v/>
      </c>
      <c r="D23" s="317"/>
      <c r="E23" s="317"/>
    </row>
    <row r="24" spans="1:11" s="123" customFormat="1" ht="12" x14ac:dyDescent="0.2">
      <c r="D24" s="177"/>
      <c r="E24" s="177"/>
      <c r="F24" s="177"/>
      <c r="G24" s="177"/>
    </row>
    <row r="25" spans="1:11" s="123" customFormat="1" ht="12" x14ac:dyDescent="0.2">
      <c r="D25" s="177"/>
      <c r="E25" s="177"/>
      <c r="F25" s="177"/>
      <c r="G25" s="177"/>
    </row>
    <row r="26" spans="1:11" s="123" customFormat="1" ht="15" customHeight="1" x14ac:dyDescent="0.2">
      <c r="A26" s="123" t="s">
        <v>8</v>
      </c>
      <c r="B26" s="140" t="str">
        <f>IF('Príloha č. 1'!B23:B23="","",'Príloha č. 1'!B23:B23)</f>
        <v/>
      </c>
      <c r="C26" s="177"/>
      <c r="D26" s="177"/>
    </row>
    <row r="27" spans="1:11" s="123" customFormat="1" ht="15" customHeight="1" x14ac:dyDescent="0.2">
      <c r="A27" s="123" t="s">
        <v>9</v>
      </c>
      <c r="B27" s="141" t="str">
        <f>IF('Príloha č. 1'!B24:B24="","",'Príloha č. 1'!B24:B24)</f>
        <v/>
      </c>
      <c r="C27" s="177"/>
      <c r="D27" s="177"/>
    </row>
    <row r="28" spans="1:11" s="123" customFormat="1" ht="39.950000000000003" customHeight="1" x14ac:dyDescent="0.2">
      <c r="D28" s="142"/>
      <c r="E28" s="177"/>
      <c r="F28" s="177"/>
      <c r="G28" s="177"/>
    </row>
    <row r="29" spans="1:11" ht="45" customHeight="1" x14ac:dyDescent="0.2">
      <c r="D29" s="47"/>
      <c r="E29" s="176" t="s">
        <v>412</v>
      </c>
      <c r="F29" s="68"/>
      <c r="G29" s="68"/>
    </row>
    <row r="30" spans="1:11" s="65" customFormat="1" x14ac:dyDescent="0.2">
      <c r="A30" s="313" t="s">
        <v>10</v>
      </c>
      <c r="B30" s="313"/>
      <c r="C30" s="174"/>
      <c r="D30" s="68"/>
      <c r="E30" s="175"/>
      <c r="F30" s="175"/>
      <c r="G30" s="175"/>
    </row>
    <row r="31" spans="1:11" s="70" customFormat="1" ht="12" customHeight="1" x14ac:dyDescent="0.2">
      <c r="A31" s="66"/>
      <c r="B31" s="67" t="s">
        <v>11</v>
      </c>
      <c r="C31" s="67"/>
      <c r="D31" s="54"/>
      <c r="E31" s="175"/>
      <c r="F31" s="175"/>
      <c r="G31" s="175"/>
      <c r="H31" s="68"/>
    </row>
  </sheetData>
  <mergeCells count="19">
    <mergeCell ref="A30:B30"/>
    <mergeCell ref="A21:B21"/>
    <mergeCell ref="C21:E21"/>
    <mergeCell ref="A22:B22"/>
    <mergeCell ref="C22:E22"/>
    <mergeCell ref="A23:B23"/>
    <mergeCell ref="C23:E23"/>
    <mergeCell ref="A8:C8"/>
    <mergeCell ref="D8:E8"/>
    <mergeCell ref="B17:C17"/>
    <mergeCell ref="A19:D19"/>
    <mergeCell ref="A20:B20"/>
    <mergeCell ref="C20:E20"/>
    <mergeCell ref="A1:D1"/>
    <mergeCell ref="A2:D2"/>
    <mergeCell ref="A3:C3"/>
    <mergeCell ref="A5:E5"/>
    <mergeCell ref="A6:C7"/>
    <mergeCell ref="D6:E6"/>
  </mergeCells>
  <conditionalFormatting sqref="B26:B27">
    <cfRule type="containsBlanks" dxfId="12" priority="4">
      <formula>LEN(TRIM(B26))=0</formula>
    </cfRule>
  </conditionalFormatting>
  <conditionalFormatting sqref="I18">
    <cfRule type="cellIs" dxfId="11" priority="3" operator="greaterThan">
      <formula>2560820</formula>
    </cfRule>
  </conditionalFormatting>
  <conditionalFormatting sqref="C21:E23">
    <cfRule type="containsBlanks" dxfId="10" priority="2">
      <formula>LEN(TRIM(C21))=0</formula>
    </cfRule>
  </conditionalFormatting>
  <conditionalFormatting sqref="C20:E20">
    <cfRule type="containsBlanks" dxfId="9" priority="1">
      <formula>LEN(TRIM(C20))=0</formula>
    </cfRule>
  </conditionalFormatting>
  <pageMargins left="0.78740157480314965" right="0.39370078740157483" top="0.98425196850393704" bottom="0.39370078740157483" header="0.31496062992125984" footer="0.31496062992125984"/>
  <pageSetup paperSize="9" scale="74" orientation="portrait" r:id="rId1"/>
  <headerFooter>
    <oddHeader>&amp;L&amp;"Arial,Tučné"&amp;10Príloha č. 4 SP &amp;"Arial,Normálne"
Špecifikácia predmetu zákazky</oddHeader>
  </headerFooter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26"/>
  <sheetViews>
    <sheetView showGridLines="0" zoomScaleNormal="100" workbookViewId="0">
      <selection activeCell="E7" sqref="E7:I7"/>
    </sheetView>
  </sheetViews>
  <sheetFormatPr defaultRowHeight="12.75" x14ac:dyDescent="0.2"/>
  <cols>
    <col min="1" max="1" width="5.28515625" style="47" customWidth="1"/>
    <col min="2" max="2" width="36.42578125" style="47" customWidth="1"/>
    <col min="3" max="3" width="8.85546875" style="47" customWidth="1"/>
    <col min="4" max="4" width="12.7109375" style="47" customWidth="1"/>
    <col min="5" max="5" width="15.7109375" style="47" customWidth="1"/>
    <col min="6" max="6" width="10.7109375" style="47" customWidth="1"/>
    <col min="7" max="9" width="15.7109375" style="47" customWidth="1"/>
    <col min="10" max="16384" width="9.140625" style="47"/>
  </cols>
  <sheetData>
    <row r="1" spans="1:21" x14ac:dyDescent="0.2">
      <c r="A1" s="357" t="s">
        <v>12</v>
      </c>
      <c r="B1" s="357"/>
    </row>
    <row r="2" spans="1:21" ht="30" customHeight="1" x14ac:dyDescent="0.2">
      <c r="A2" s="358" t="str">
        <f>'Príloha č. 1'!A2:B2</f>
        <v>Antiinfektíva pre potreby VÚSCH, a. s.</v>
      </c>
      <c r="B2" s="358"/>
      <c r="C2" s="358"/>
      <c r="D2" s="358"/>
      <c r="E2" s="358"/>
      <c r="F2" s="358"/>
      <c r="G2" s="358"/>
      <c r="H2" s="358"/>
      <c r="I2" s="358"/>
    </row>
    <row r="3" spans="1:21" s="126" customFormat="1" ht="15" customHeight="1" x14ac:dyDescent="0.2">
      <c r="A3" s="328" t="str">
        <f>'Príloha č. 4 - časť 47'!A3:C3</f>
        <v>Časť č. 47 - Lieky ATC skupiny č. J01AA12</v>
      </c>
      <c r="B3" s="328"/>
      <c r="C3" s="328"/>
      <c r="D3" s="125"/>
      <c r="E3" s="125"/>
    </row>
    <row r="4" spans="1:21" ht="15" customHeight="1" x14ac:dyDescent="0.2">
      <c r="A4" s="359"/>
      <c r="B4" s="359"/>
    </row>
    <row r="5" spans="1:21" s="48" customFormat="1" ht="39.950000000000003" customHeight="1" x14ac:dyDescent="0.25">
      <c r="A5" s="360" t="s">
        <v>51</v>
      </c>
      <c r="B5" s="360"/>
      <c r="C5" s="360"/>
      <c r="D5" s="360"/>
      <c r="E5" s="360"/>
      <c r="F5" s="360"/>
      <c r="G5" s="360"/>
      <c r="H5" s="360"/>
      <c r="I5" s="360"/>
    </row>
    <row r="6" spans="1:21" s="24" customFormat="1" ht="15" customHeight="1" thickBot="1" x14ac:dyDescent="0.25">
      <c r="K6" s="49"/>
      <c r="L6" s="49"/>
      <c r="O6" s="49"/>
      <c r="P6" s="49"/>
      <c r="U6" s="49"/>
    </row>
    <row r="7" spans="1:21" s="50" customFormat="1" ht="30" customHeight="1" x14ac:dyDescent="0.25">
      <c r="A7" s="343" t="s">
        <v>44</v>
      </c>
      <c r="B7" s="345" t="s">
        <v>39</v>
      </c>
      <c r="C7" s="347" t="s">
        <v>45</v>
      </c>
      <c r="D7" s="349" t="s">
        <v>403</v>
      </c>
      <c r="E7" s="340" t="s">
        <v>423</v>
      </c>
      <c r="F7" s="341"/>
      <c r="G7" s="341"/>
      <c r="H7" s="351" t="s">
        <v>422</v>
      </c>
      <c r="I7" s="352"/>
    </row>
    <row r="8" spans="1:21" s="50" customFormat="1" ht="30" customHeight="1" x14ac:dyDescent="0.25">
      <c r="A8" s="344"/>
      <c r="B8" s="346"/>
      <c r="C8" s="348"/>
      <c r="D8" s="350"/>
      <c r="E8" s="51" t="s">
        <v>46</v>
      </c>
      <c r="F8" s="52" t="s">
        <v>405</v>
      </c>
      <c r="G8" s="79" t="s">
        <v>47</v>
      </c>
      <c r="H8" s="82" t="s">
        <v>46</v>
      </c>
      <c r="I8" s="71" t="s">
        <v>47</v>
      </c>
    </row>
    <row r="9" spans="1:21" s="54" customFormat="1" ht="12" customHeight="1" x14ac:dyDescent="0.25">
      <c r="A9" s="146" t="s">
        <v>27</v>
      </c>
      <c r="B9" s="147" t="s">
        <v>28</v>
      </c>
      <c r="C9" s="53" t="s">
        <v>29</v>
      </c>
      <c r="D9" s="148" t="s">
        <v>30</v>
      </c>
      <c r="E9" s="76" t="s">
        <v>31</v>
      </c>
      <c r="F9" s="77" t="s">
        <v>32</v>
      </c>
      <c r="G9" s="80" t="s">
        <v>33</v>
      </c>
      <c r="H9" s="83" t="s">
        <v>34</v>
      </c>
      <c r="I9" s="78" t="s">
        <v>35</v>
      </c>
    </row>
    <row r="10" spans="1:21" s="55" customFormat="1" ht="27" customHeight="1" thickBot="1" x14ac:dyDescent="0.3">
      <c r="A10" s="143" t="s">
        <v>27</v>
      </c>
      <c r="B10" s="165" t="s">
        <v>358</v>
      </c>
      <c r="C10" s="158" t="s">
        <v>100</v>
      </c>
      <c r="D10" s="263">
        <v>1800</v>
      </c>
      <c r="E10" s="72"/>
      <c r="F10" s="85"/>
      <c r="G10" s="81">
        <f>E10*1.1</f>
        <v>0</v>
      </c>
      <c r="H10" s="84">
        <f>D10*E10</f>
        <v>0</v>
      </c>
      <c r="I10" s="73">
        <f>H10*1.1</f>
        <v>0</v>
      </c>
    </row>
    <row r="11" spans="1:21" s="75" customFormat="1" ht="24.95" customHeight="1" thickBot="1" x14ac:dyDescent="0.3">
      <c r="A11" s="339" t="s">
        <v>48</v>
      </c>
      <c r="B11" s="339"/>
      <c r="C11" s="339"/>
      <c r="D11" s="339"/>
      <c r="E11" s="339"/>
      <c r="F11" s="339"/>
      <c r="G11" s="339"/>
      <c r="H11" s="339"/>
      <c r="I11" s="74">
        <f>SUM(I10:I10)</f>
        <v>0</v>
      </c>
    </row>
    <row r="12" spans="1:21" s="63" customFormat="1" ht="24.95" customHeight="1" x14ac:dyDescent="0.2">
      <c r="A12" s="56"/>
      <c r="B12" s="57"/>
      <c r="C12" s="58"/>
      <c r="D12" s="59"/>
      <c r="E12" s="60"/>
      <c r="F12" s="61"/>
      <c r="G12" s="61"/>
      <c r="H12" s="60"/>
      <c r="I12" s="62"/>
    </row>
    <row r="13" spans="1:21" s="20" customFormat="1" ht="20.100000000000001" customHeight="1" x14ac:dyDescent="0.25">
      <c r="A13" s="315" t="s">
        <v>38</v>
      </c>
      <c r="B13" s="315"/>
      <c r="C13" s="315"/>
      <c r="D13" s="315"/>
      <c r="E13" s="315"/>
      <c r="F13" s="315"/>
    </row>
    <row r="14" spans="1:21" s="64" customFormat="1" ht="30" customHeight="1" x14ac:dyDescent="0.25">
      <c r="A14" s="353" t="s">
        <v>1</v>
      </c>
      <c r="B14" s="353"/>
      <c r="C14" s="355" t="str">
        <f>IF('Príloha č. 1'!$C$6="","",'Príloha č. 1'!$C$6)</f>
        <v/>
      </c>
      <c r="D14" s="355"/>
      <c r="E14" s="355"/>
      <c r="F14" s="355"/>
    </row>
    <row r="15" spans="1:21" s="64" customFormat="1" ht="15" customHeight="1" x14ac:dyDescent="0.25">
      <c r="A15" s="342" t="s">
        <v>2</v>
      </c>
      <c r="B15" s="342"/>
      <c r="C15" s="356" t="str">
        <f>IF('Príloha č. 1'!$C$7="","",'Príloha č. 1'!$C$7)</f>
        <v/>
      </c>
      <c r="D15" s="356"/>
      <c r="E15" s="356"/>
      <c r="F15" s="356"/>
    </row>
    <row r="16" spans="1:21" s="64" customFormat="1" ht="15" customHeight="1" x14ac:dyDescent="0.25">
      <c r="A16" s="342" t="s">
        <v>3</v>
      </c>
      <c r="B16" s="342"/>
      <c r="C16" s="338" t="str">
        <f>IF('Príloha č. 1'!C8:D8="","",'Príloha č. 1'!C8:D8)</f>
        <v/>
      </c>
      <c r="D16" s="338"/>
      <c r="E16" s="338"/>
      <c r="F16" s="338"/>
    </row>
    <row r="17" spans="1:9" s="64" customFormat="1" ht="15" customHeight="1" x14ac:dyDescent="0.25">
      <c r="A17" s="342" t="s">
        <v>4</v>
      </c>
      <c r="B17" s="342"/>
      <c r="C17" s="338" t="str">
        <f>IF('Príloha č. 1'!C9:D9="","",'Príloha č. 1'!C9:D9)</f>
        <v/>
      </c>
      <c r="D17" s="338"/>
      <c r="E17" s="338"/>
      <c r="F17" s="338"/>
    </row>
    <row r="20" spans="1:9" ht="15" customHeight="1" x14ac:dyDescent="0.2">
      <c r="A20" s="47" t="s">
        <v>8</v>
      </c>
      <c r="B20" s="172" t="str">
        <f>IF('Príloha č. 1'!B23:B23="","",'Príloha č. 1'!B23:B23)</f>
        <v/>
      </c>
    </row>
    <row r="21" spans="1:9" ht="15" customHeight="1" x14ac:dyDescent="0.2">
      <c r="A21" s="47" t="s">
        <v>9</v>
      </c>
      <c r="B21" s="35" t="str">
        <f>IF('Príloha č. 1'!B24:B24="","",'Príloha č. 1'!B24:B24)</f>
        <v/>
      </c>
    </row>
    <row r="22" spans="1:9" ht="39.950000000000003" customHeight="1" x14ac:dyDescent="0.2">
      <c r="I22" s="87"/>
    </row>
    <row r="23" spans="1:9" ht="45" customHeight="1" x14ac:dyDescent="0.2">
      <c r="H23" s="354" t="s">
        <v>410</v>
      </c>
      <c r="I23" s="354"/>
    </row>
    <row r="25" spans="1:9" s="65" customFormat="1" ht="11.25" x14ac:dyDescent="0.2">
      <c r="A25" s="313" t="s">
        <v>10</v>
      </c>
      <c r="B25" s="313"/>
    </row>
    <row r="26" spans="1:9" s="70" customFormat="1" ht="12" customHeight="1" x14ac:dyDescent="0.2">
      <c r="A26" s="66"/>
      <c r="B26" s="67" t="s">
        <v>11</v>
      </c>
      <c r="C26" s="68"/>
      <c r="D26" s="69"/>
    </row>
  </sheetData>
  <mergeCells count="23">
    <mergeCell ref="H23:I23"/>
    <mergeCell ref="A25:B25"/>
    <mergeCell ref="H7:I7"/>
    <mergeCell ref="A11:H11"/>
    <mergeCell ref="A13:F13"/>
    <mergeCell ref="A14:B14"/>
    <mergeCell ref="C14:F14"/>
    <mergeCell ref="A15:B15"/>
    <mergeCell ref="C15:F15"/>
    <mergeCell ref="A7:A8"/>
    <mergeCell ref="B7:B8"/>
    <mergeCell ref="C7:C8"/>
    <mergeCell ref="D7:D8"/>
    <mergeCell ref="E7:G7"/>
    <mergeCell ref="A16:B16"/>
    <mergeCell ref="C16:F16"/>
    <mergeCell ref="A17:B17"/>
    <mergeCell ref="A1:B1"/>
    <mergeCell ref="A2:I2"/>
    <mergeCell ref="A3:C3"/>
    <mergeCell ref="A4:B4"/>
    <mergeCell ref="A5:I5"/>
    <mergeCell ref="C17:F17"/>
  </mergeCells>
  <conditionalFormatting sqref="H12">
    <cfRule type="cellIs" dxfId="8" priority="4" operator="greaterThan">
      <formula>2560820</formula>
    </cfRule>
  </conditionalFormatting>
  <conditionalFormatting sqref="B20:B21">
    <cfRule type="containsBlanks" dxfId="7" priority="3">
      <formula>LEN(TRIM(B20))=0</formula>
    </cfRule>
  </conditionalFormatting>
  <conditionalFormatting sqref="E12">
    <cfRule type="cellIs" dxfId="6" priority="2" operator="greaterThan">
      <formula>2560820</formula>
    </cfRule>
  </conditionalFormatting>
  <conditionalFormatting sqref="C14:F17">
    <cfRule type="containsBlanks" dxfId="5" priority="1">
      <formula>LEN(TRIM(C14))=0</formula>
    </cfRule>
  </conditionalFormatting>
  <pageMargins left="0.98425196850393704" right="0.39370078740157483" top="0.98425196850393704" bottom="0.39370078740157483" header="0.31496062992125984" footer="0.31496062992125984"/>
  <pageSetup paperSize="9" scale="93" orientation="landscape" r:id="rId1"/>
  <headerFooter>
    <oddHeader>&amp;L&amp;"Arial,Tučné"&amp;10Príloha č. 5 SP &amp;"Arial,Normálne"
Kalkulácia ceny a návrh na plnenie kritéria na vyhodnotenie ponúk</oddHeader>
  </headerFooter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V29"/>
  <sheetViews>
    <sheetView showGridLines="0" zoomScale="90" zoomScaleNormal="90" workbookViewId="0">
      <selection activeCell="N7" sqref="N7:U7"/>
    </sheetView>
  </sheetViews>
  <sheetFormatPr defaultRowHeight="12.75" x14ac:dyDescent="0.2"/>
  <cols>
    <col min="1" max="1" width="5.5703125" style="47" customWidth="1"/>
    <col min="2" max="2" width="13.7109375" style="47" customWidth="1"/>
    <col min="3" max="3" width="10.7109375" style="47" customWidth="1"/>
    <col min="4" max="4" width="10.7109375" style="190" customWidth="1"/>
    <col min="5" max="6" width="25.7109375" style="190" customWidth="1"/>
    <col min="7" max="8" width="15.7109375" style="190" customWidth="1"/>
    <col min="9" max="9" width="12.7109375" style="47" customWidth="1"/>
    <col min="10" max="10" width="11.140625" style="47" customWidth="1"/>
    <col min="11" max="13" width="8.7109375" style="47" customWidth="1"/>
    <col min="14" max="14" width="12.7109375" style="47" customWidth="1"/>
    <col min="15" max="15" width="7" style="47" customWidth="1"/>
    <col min="16" max="18" width="12.7109375" style="47" customWidth="1"/>
    <col min="19" max="19" width="7" style="47" customWidth="1"/>
    <col min="20" max="21" width="12.7109375" style="47" customWidth="1"/>
    <col min="22" max="16384" width="9.140625" style="47"/>
  </cols>
  <sheetData>
    <row r="1" spans="1:22" ht="15" customHeight="1" x14ac:dyDescent="0.2">
      <c r="A1" s="326" t="s">
        <v>12</v>
      </c>
      <c r="B1" s="326"/>
      <c r="C1" s="326"/>
      <c r="D1" s="191"/>
      <c r="E1" s="191"/>
      <c r="F1" s="191"/>
      <c r="G1" s="191"/>
      <c r="H1" s="191"/>
      <c r="I1" s="123"/>
      <c r="J1" s="123"/>
      <c r="K1" s="123"/>
      <c r="L1" s="123"/>
    </row>
    <row r="2" spans="1:22" ht="15" customHeight="1" x14ac:dyDescent="0.2">
      <c r="A2" s="327" t="str">
        <f>'Príloha č. 1'!A2:B2</f>
        <v>Antiinfektíva pre potreby VÚSCH, a. s.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</row>
    <row r="3" spans="1:22" ht="15" customHeight="1" x14ac:dyDescent="0.2">
      <c r="A3" s="363"/>
      <c r="B3" s="363"/>
      <c r="C3" s="191"/>
      <c r="D3" s="191"/>
      <c r="E3" s="191"/>
      <c r="F3" s="191"/>
      <c r="G3" s="191"/>
      <c r="H3" s="191"/>
      <c r="I3" s="123"/>
      <c r="J3" s="123"/>
      <c r="K3" s="123"/>
      <c r="L3" s="123"/>
    </row>
    <row r="4" spans="1:22" s="126" customFormat="1" ht="15" customHeight="1" x14ac:dyDescent="0.2">
      <c r="A4" s="328" t="str">
        <f>'Príloha č. 4 - časť 47'!A3:C3</f>
        <v>Časť č. 47 - Lieky ATC skupiny č. J01AA12</v>
      </c>
      <c r="B4" s="328"/>
      <c r="C4" s="328"/>
      <c r="D4" s="328"/>
      <c r="E4" s="125"/>
    </row>
    <row r="5" spans="1:22" s="48" customFormat="1" ht="30" customHeight="1" x14ac:dyDescent="0.25">
      <c r="A5" s="364" t="s">
        <v>52</v>
      </c>
      <c r="B5" s="364"/>
      <c r="C5" s="364"/>
      <c r="D5" s="364"/>
      <c r="E5" s="364"/>
      <c r="F5" s="364"/>
      <c r="G5" s="364"/>
      <c r="H5" s="364"/>
      <c r="I5" s="364"/>
      <c r="J5" s="364"/>
      <c r="K5" s="364"/>
      <c r="L5" s="364"/>
      <c r="M5" s="364"/>
      <c r="N5" s="364"/>
      <c r="O5" s="364"/>
      <c r="P5" s="364"/>
      <c r="Q5" s="364"/>
      <c r="R5" s="364"/>
      <c r="S5" s="364"/>
      <c r="T5" s="364"/>
      <c r="U5" s="364"/>
    </row>
    <row r="6" spans="1:22" s="64" customFormat="1" ht="30" customHeight="1" x14ac:dyDescent="0.25">
      <c r="A6" s="365" t="s">
        <v>355</v>
      </c>
      <c r="B6" s="365"/>
      <c r="C6" s="365"/>
      <c r="D6" s="365"/>
      <c r="E6" s="365"/>
      <c r="F6" s="365"/>
      <c r="G6" s="365"/>
      <c r="H6" s="365"/>
      <c r="I6" s="365"/>
      <c r="J6" s="365"/>
      <c r="K6" s="365"/>
      <c r="L6" s="365"/>
    </row>
    <row r="7" spans="1:22" s="63" customFormat="1" ht="24.95" customHeight="1" x14ac:dyDescent="0.2">
      <c r="A7" s="373" t="s">
        <v>44</v>
      </c>
      <c r="B7" s="375" t="s">
        <v>362</v>
      </c>
      <c r="C7" s="375" t="s">
        <v>363</v>
      </c>
      <c r="D7" s="375" t="s">
        <v>364</v>
      </c>
      <c r="E7" s="361" t="s">
        <v>365</v>
      </c>
      <c r="F7" s="361" t="s">
        <v>53</v>
      </c>
      <c r="G7" s="371" t="s">
        <v>366</v>
      </c>
      <c r="H7" s="371" t="s">
        <v>367</v>
      </c>
      <c r="I7" s="371" t="s">
        <v>368</v>
      </c>
      <c r="J7" s="371" t="s">
        <v>369</v>
      </c>
      <c r="K7" s="371" t="s">
        <v>370</v>
      </c>
      <c r="L7" s="387" t="s">
        <v>371</v>
      </c>
      <c r="M7" s="366" t="s">
        <v>372</v>
      </c>
      <c r="N7" s="379" t="s">
        <v>421</v>
      </c>
      <c r="O7" s="380"/>
      <c r="P7" s="380"/>
      <c r="Q7" s="381"/>
      <c r="R7" s="379" t="s">
        <v>425</v>
      </c>
      <c r="S7" s="380"/>
      <c r="T7" s="380"/>
      <c r="U7" s="381"/>
    </row>
    <row r="8" spans="1:22" s="63" customFormat="1" ht="24.95" customHeight="1" x14ac:dyDescent="0.2">
      <c r="A8" s="374"/>
      <c r="B8" s="376"/>
      <c r="C8" s="376"/>
      <c r="D8" s="376"/>
      <c r="E8" s="362"/>
      <c r="F8" s="362"/>
      <c r="G8" s="372"/>
      <c r="H8" s="372"/>
      <c r="I8" s="372"/>
      <c r="J8" s="372"/>
      <c r="K8" s="372"/>
      <c r="L8" s="388"/>
      <c r="M8" s="367"/>
      <c r="N8" s="192" t="s">
        <v>46</v>
      </c>
      <c r="O8" s="193" t="s">
        <v>373</v>
      </c>
      <c r="P8" s="194" t="s">
        <v>374</v>
      </c>
      <c r="Q8" s="195" t="s">
        <v>47</v>
      </c>
      <c r="R8" s="192" t="s">
        <v>46</v>
      </c>
      <c r="S8" s="193" t="s">
        <v>373</v>
      </c>
      <c r="T8" s="194" t="s">
        <v>374</v>
      </c>
      <c r="U8" s="195" t="s">
        <v>47</v>
      </c>
    </row>
    <row r="9" spans="1:22" s="20" customFormat="1" ht="12" customHeight="1" x14ac:dyDescent="0.25">
      <c r="A9" s="196" t="s">
        <v>27</v>
      </c>
      <c r="B9" s="197" t="s">
        <v>28</v>
      </c>
      <c r="C9" s="198" t="s">
        <v>29</v>
      </c>
      <c r="D9" s="197" t="s">
        <v>30</v>
      </c>
      <c r="E9" s="199" t="s">
        <v>31</v>
      </c>
      <c r="F9" s="199" t="s">
        <v>32</v>
      </c>
      <c r="G9" s="200" t="s">
        <v>33</v>
      </c>
      <c r="H9" s="199" t="s">
        <v>34</v>
      </c>
      <c r="I9" s="149" t="s">
        <v>35</v>
      </c>
      <c r="J9" s="201" t="s">
        <v>36</v>
      </c>
      <c r="K9" s="202" t="s">
        <v>54</v>
      </c>
      <c r="L9" s="203" t="s">
        <v>55</v>
      </c>
      <c r="M9" s="204" t="s">
        <v>375</v>
      </c>
      <c r="N9" s="205" t="s">
        <v>376</v>
      </c>
      <c r="O9" s="206" t="s">
        <v>377</v>
      </c>
      <c r="P9" s="207" t="s">
        <v>378</v>
      </c>
      <c r="Q9" s="208" t="s">
        <v>379</v>
      </c>
      <c r="R9" s="209" t="s">
        <v>380</v>
      </c>
      <c r="S9" s="206" t="s">
        <v>381</v>
      </c>
      <c r="T9" s="207" t="s">
        <v>382</v>
      </c>
      <c r="U9" s="197" t="s">
        <v>383</v>
      </c>
      <c r="V9" s="210"/>
    </row>
    <row r="10" spans="1:22" s="64" customFormat="1" ht="24.95" customHeight="1" x14ac:dyDescent="0.25">
      <c r="A10" s="211" t="s">
        <v>27</v>
      </c>
      <c r="B10" s="212"/>
      <c r="C10" s="212"/>
      <c r="D10" s="212"/>
      <c r="E10" s="213"/>
      <c r="F10" s="213"/>
      <c r="G10" s="214"/>
      <c r="H10" s="214"/>
      <c r="I10" s="214"/>
      <c r="J10" s="214"/>
      <c r="K10" s="214"/>
      <c r="L10" s="215"/>
      <c r="M10" s="216"/>
      <c r="N10" s="217"/>
      <c r="O10" s="218"/>
      <c r="P10" s="219"/>
      <c r="Q10" s="220"/>
      <c r="R10" s="217"/>
      <c r="S10" s="218"/>
      <c r="T10" s="219"/>
      <c r="U10" s="220"/>
    </row>
    <row r="11" spans="1:22" s="64" customFormat="1" ht="24.95" customHeight="1" x14ac:dyDescent="0.25">
      <c r="A11" s="221" t="s">
        <v>28</v>
      </c>
      <c r="B11" s="222"/>
      <c r="C11" s="222"/>
      <c r="D11" s="222"/>
      <c r="E11" s="223"/>
      <c r="F11" s="223"/>
      <c r="G11" s="224"/>
      <c r="H11" s="224"/>
      <c r="I11" s="224"/>
      <c r="J11" s="224"/>
      <c r="K11" s="224"/>
      <c r="L11" s="225"/>
      <c r="M11" s="226"/>
      <c r="N11" s="227"/>
      <c r="O11" s="228"/>
      <c r="P11" s="229"/>
      <c r="Q11" s="230"/>
      <c r="R11" s="227"/>
      <c r="S11" s="228"/>
      <c r="T11" s="229"/>
      <c r="U11" s="230"/>
    </row>
    <row r="12" spans="1:22" s="64" customFormat="1" ht="24.95" customHeight="1" x14ac:dyDescent="0.25">
      <c r="A12" s="221" t="s">
        <v>29</v>
      </c>
      <c r="B12" s="222"/>
      <c r="C12" s="222"/>
      <c r="D12" s="222"/>
      <c r="E12" s="223"/>
      <c r="F12" s="223"/>
      <c r="G12" s="224"/>
      <c r="H12" s="224"/>
      <c r="I12" s="224"/>
      <c r="J12" s="224"/>
      <c r="K12" s="224"/>
      <c r="L12" s="225"/>
      <c r="M12" s="226"/>
      <c r="N12" s="227"/>
      <c r="O12" s="228"/>
      <c r="P12" s="229"/>
      <c r="Q12" s="230"/>
      <c r="R12" s="227"/>
      <c r="S12" s="228"/>
      <c r="T12" s="229"/>
      <c r="U12" s="230"/>
    </row>
    <row r="13" spans="1:22" s="64" customFormat="1" ht="24.95" customHeight="1" x14ac:dyDescent="0.25">
      <c r="A13" s="221" t="s">
        <v>30</v>
      </c>
      <c r="B13" s="222"/>
      <c r="C13" s="222"/>
      <c r="D13" s="222"/>
      <c r="E13" s="223"/>
      <c r="F13" s="223"/>
      <c r="G13" s="224"/>
      <c r="H13" s="224"/>
      <c r="I13" s="224"/>
      <c r="J13" s="224"/>
      <c r="K13" s="224"/>
      <c r="L13" s="225"/>
      <c r="M13" s="226"/>
      <c r="N13" s="227"/>
      <c r="O13" s="228"/>
      <c r="P13" s="229"/>
      <c r="Q13" s="230"/>
      <c r="R13" s="227"/>
      <c r="S13" s="228"/>
      <c r="T13" s="229"/>
      <c r="U13" s="230"/>
    </row>
    <row r="14" spans="1:22" s="64" customFormat="1" ht="24.95" customHeight="1" x14ac:dyDescent="0.25">
      <c r="A14" s="231" t="s">
        <v>31</v>
      </c>
      <c r="B14" s="232"/>
      <c r="C14" s="232"/>
      <c r="D14" s="232"/>
      <c r="E14" s="233"/>
      <c r="F14" s="233"/>
      <c r="G14" s="234"/>
      <c r="H14" s="234"/>
      <c r="I14" s="234"/>
      <c r="J14" s="234"/>
      <c r="K14" s="234"/>
      <c r="L14" s="235"/>
      <c r="M14" s="236"/>
      <c r="N14" s="237"/>
      <c r="O14" s="238"/>
      <c r="P14" s="239"/>
      <c r="Q14" s="240"/>
      <c r="R14" s="237"/>
      <c r="S14" s="238"/>
      <c r="T14" s="239"/>
      <c r="U14" s="240"/>
    </row>
    <row r="15" spans="1:22" ht="24.95" customHeight="1" x14ac:dyDescent="0.2">
      <c r="A15" s="133"/>
      <c r="B15" s="134"/>
      <c r="C15" s="134"/>
      <c r="D15" s="134"/>
      <c r="E15" s="134"/>
      <c r="F15" s="134"/>
      <c r="G15" s="134"/>
      <c r="H15" s="134"/>
      <c r="I15" s="135"/>
      <c r="J15" s="136"/>
      <c r="K15" s="137"/>
      <c r="L15" s="137"/>
      <c r="M15" s="63"/>
      <c r="N15" s="63"/>
      <c r="O15" s="63"/>
      <c r="P15" s="63"/>
      <c r="Q15" s="63"/>
      <c r="R15" s="63"/>
      <c r="S15" s="63"/>
      <c r="T15" s="63"/>
      <c r="U15" s="63"/>
    </row>
    <row r="16" spans="1:22" s="20" customFormat="1" ht="20.100000000000001" customHeight="1" x14ac:dyDescent="0.25">
      <c r="A16" s="315" t="s">
        <v>38</v>
      </c>
      <c r="B16" s="315"/>
      <c r="C16" s="315"/>
      <c r="D16" s="315"/>
      <c r="E16" s="315"/>
      <c r="F16" s="315"/>
      <c r="G16" s="315"/>
      <c r="H16" s="315"/>
      <c r="I16" s="315"/>
      <c r="J16" s="315"/>
      <c r="K16" s="315"/>
    </row>
    <row r="17" spans="1:21" s="64" customFormat="1" ht="30" customHeight="1" x14ac:dyDescent="0.25">
      <c r="A17" s="314" t="s">
        <v>1</v>
      </c>
      <c r="B17" s="314"/>
      <c r="C17" s="355" t="str">
        <f>IF('Príloha č. 1'!$C$6="","",'Príloha č. 1'!$C$6)</f>
        <v/>
      </c>
      <c r="D17" s="355"/>
      <c r="E17" s="355"/>
      <c r="F17" s="151"/>
      <c r="G17" s="129"/>
      <c r="H17" s="129"/>
      <c r="I17" s="129"/>
      <c r="J17" s="139"/>
      <c r="K17" s="129"/>
      <c r="L17" s="129"/>
    </row>
    <row r="18" spans="1:21" s="64" customFormat="1" ht="15" customHeight="1" x14ac:dyDescent="0.25">
      <c r="A18" s="316" t="s">
        <v>2</v>
      </c>
      <c r="B18" s="316"/>
      <c r="C18" s="356" t="str">
        <f>IF('Príloha č. 1'!$C$7="","",'Príloha č. 1'!$C$7)</f>
        <v/>
      </c>
      <c r="D18" s="356"/>
      <c r="E18" s="356"/>
      <c r="F18" s="150"/>
      <c r="G18" s="129"/>
      <c r="H18" s="129"/>
      <c r="I18" s="129"/>
      <c r="J18" s="129"/>
      <c r="K18" s="129"/>
      <c r="L18" s="129"/>
    </row>
    <row r="19" spans="1:21" s="64" customFormat="1" ht="15" customHeight="1" x14ac:dyDescent="0.25">
      <c r="A19" s="316" t="s">
        <v>3</v>
      </c>
      <c r="B19" s="316"/>
      <c r="C19" s="338" t="str">
        <f>IF('Príloha č. 1'!C8:D8="","",'Príloha č. 1'!C8:D8)</f>
        <v/>
      </c>
      <c r="D19" s="338"/>
      <c r="E19" s="338"/>
      <c r="F19" s="150"/>
      <c r="G19" s="129"/>
      <c r="H19" s="129"/>
      <c r="I19" s="129"/>
      <c r="J19" s="129"/>
      <c r="K19" s="129"/>
      <c r="L19" s="129"/>
    </row>
    <row r="20" spans="1:21" s="64" customFormat="1" ht="15" customHeight="1" x14ac:dyDescent="0.25">
      <c r="A20" s="316" t="s">
        <v>4</v>
      </c>
      <c r="B20" s="316"/>
      <c r="C20" s="338" t="str">
        <f>IF('Príloha č. 1'!C9:D9="","",'Príloha č. 1'!C9:D9)</f>
        <v/>
      </c>
      <c r="D20" s="338"/>
      <c r="E20" s="338"/>
      <c r="F20" s="150"/>
      <c r="G20" s="129"/>
      <c r="H20" s="129"/>
      <c r="I20" s="129"/>
      <c r="J20" s="129"/>
      <c r="K20" s="129"/>
      <c r="L20" s="129"/>
    </row>
    <row r="21" spans="1:21" x14ac:dyDescent="0.2">
      <c r="A21" s="123"/>
      <c r="B21" s="123"/>
      <c r="C21" s="123"/>
      <c r="D21" s="191"/>
      <c r="E21" s="191"/>
      <c r="F21" s="191"/>
      <c r="G21" s="191"/>
      <c r="H21" s="191"/>
      <c r="I21" s="123"/>
      <c r="J21" s="123"/>
      <c r="K21" s="123"/>
      <c r="L21" s="123"/>
    </row>
    <row r="22" spans="1:21" x14ac:dyDescent="0.2">
      <c r="A22" s="123"/>
      <c r="B22" s="123"/>
      <c r="C22" s="123"/>
      <c r="D22" s="191"/>
      <c r="E22" s="191"/>
      <c r="F22" s="191"/>
      <c r="G22" s="191"/>
      <c r="H22" s="191"/>
      <c r="I22" s="123"/>
      <c r="J22" s="123"/>
      <c r="K22" s="123"/>
      <c r="L22" s="123"/>
    </row>
    <row r="23" spans="1:21" ht="15" customHeight="1" x14ac:dyDescent="0.2">
      <c r="A23" s="123" t="s">
        <v>8</v>
      </c>
      <c r="B23" s="140" t="str">
        <f>IF('Príloha č. 1'!B23:B23="","",'Príloha č. 1'!B23:B23)</f>
        <v/>
      </c>
      <c r="C23" s="191"/>
      <c r="D23" s="191"/>
      <c r="E23" s="191"/>
      <c r="F23" s="123"/>
      <c r="G23" s="123"/>
      <c r="H23" s="123"/>
      <c r="I23" s="123"/>
      <c r="J23" s="123"/>
      <c r="K23" s="123"/>
      <c r="L23" s="123"/>
    </row>
    <row r="24" spans="1:21" ht="15" customHeight="1" x14ac:dyDescent="0.2">
      <c r="A24" s="123" t="s">
        <v>9</v>
      </c>
      <c r="B24" s="141" t="str">
        <f>IF('Príloha č. 1'!B24:B24="","",'Príloha č. 1'!B24:B24)</f>
        <v/>
      </c>
      <c r="C24" s="191"/>
      <c r="D24" s="191"/>
      <c r="E24" s="191"/>
      <c r="F24" s="123"/>
      <c r="G24" s="123"/>
      <c r="H24" s="123"/>
      <c r="I24" s="123"/>
      <c r="J24" s="123"/>
      <c r="K24" s="123"/>
      <c r="L24" s="123"/>
    </row>
    <row r="25" spans="1:21" ht="20.100000000000001" customHeight="1" x14ac:dyDescent="0.2">
      <c r="A25" s="133"/>
      <c r="B25" s="134"/>
      <c r="C25" s="134"/>
      <c r="D25" s="134"/>
      <c r="E25" s="134"/>
      <c r="F25" s="134"/>
      <c r="G25" s="134"/>
      <c r="H25" s="134"/>
      <c r="I25" s="135"/>
      <c r="J25" s="136"/>
      <c r="K25" s="137"/>
      <c r="L25" s="137"/>
      <c r="M25" s="63"/>
      <c r="N25" s="63"/>
      <c r="O25" s="63"/>
      <c r="P25" s="63"/>
      <c r="Q25" s="63"/>
      <c r="R25" s="63"/>
      <c r="S25" s="63"/>
      <c r="T25" s="63"/>
      <c r="U25" s="63"/>
    </row>
    <row r="26" spans="1:21" ht="20.100000000000001" customHeight="1" x14ac:dyDescent="0.2">
      <c r="A26" s="133"/>
      <c r="B26" s="134"/>
      <c r="C26" s="134"/>
      <c r="D26" s="134"/>
      <c r="E26" s="134"/>
      <c r="F26" s="134"/>
      <c r="G26" s="134"/>
      <c r="H26" s="134"/>
      <c r="I26" s="135"/>
      <c r="J26" s="136"/>
      <c r="K26" s="137"/>
      <c r="L26" s="137"/>
      <c r="M26" s="63"/>
      <c r="N26" s="63"/>
      <c r="O26" s="63"/>
      <c r="P26" s="63"/>
      <c r="Q26" s="63"/>
      <c r="R26" s="63"/>
      <c r="S26" s="63"/>
      <c r="T26" s="63"/>
      <c r="U26" s="63"/>
    </row>
    <row r="27" spans="1:21" ht="37.5" customHeight="1" x14ac:dyDescent="0.2">
      <c r="E27" s="68"/>
      <c r="F27" s="68"/>
      <c r="G27" s="68"/>
      <c r="H27" s="354" t="s">
        <v>410</v>
      </c>
      <c r="I27" s="354"/>
      <c r="J27" s="354"/>
    </row>
    <row r="28" spans="1:21" x14ac:dyDescent="0.2">
      <c r="A28" s="313" t="s">
        <v>10</v>
      </c>
      <c r="B28" s="313"/>
      <c r="C28" s="189"/>
      <c r="D28" s="68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</row>
    <row r="29" spans="1:21" ht="12" customHeight="1" x14ac:dyDescent="0.2">
      <c r="A29" s="66"/>
      <c r="B29" s="383" t="s">
        <v>11</v>
      </c>
      <c r="C29" s="384"/>
      <c r="D29" s="384"/>
      <c r="I29" s="68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</row>
  </sheetData>
  <mergeCells count="33">
    <mergeCell ref="A6:L6"/>
    <mergeCell ref="M7:M8"/>
    <mergeCell ref="N7:Q7"/>
    <mergeCell ref="R7:U7"/>
    <mergeCell ref="L7:L8"/>
    <mergeCell ref="A1:C1"/>
    <mergeCell ref="A2:L2"/>
    <mergeCell ref="A3:B3"/>
    <mergeCell ref="A4:D4"/>
    <mergeCell ref="A5:U5"/>
    <mergeCell ref="B29:D29"/>
    <mergeCell ref="A16:K16"/>
    <mergeCell ref="A17:B17"/>
    <mergeCell ref="C17:E17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F7:F8"/>
    <mergeCell ref="H27:J27"/>
    <mergeCell ref="A28:B28"/>
    <mergeCell ref="A18:B18"/>
    <mergeCell ref="C18:E18"/>
    <mergeCell ref="A19:B19"/>
    <mergeCell ref="C19:E19"/>
    <mergeCell ref="A20:B20"/>
    <mergeCell ref="C20:E20"/>
  </mergeCells>
  <conditionalFormatting sqref="J25:J26 J10:J15">
    <cfRule type="cellIs" dxfId="4" priority="3" operator="greaterThan">
      <formula>2560820</formula>
    </cfRule>
  </conditionalFormatting>
  <conditionalFormatting sqref="C17:E20">
    <cfRule type="containsBlanks" dxfId="3" priority="1">
      <formula>LEN(TRIM(C17))=0</formula>
    </cfRule>
  </conditionalFormatting>
  <conditionalFormatting sqref="B23:B24">
    <cfRule type="containsBlanks" dxfId="2" priority="2">
      <formula>LEN(TRIM(#REF!))=0</formula>
    </cfRule>
  </conditionalFormatting>
  <pageMargins left="0.59055118110236227" right="0.39370078740157483" top="0.98425196850393704" bottom="0.39370078740157483" header="0.31496062992125984" footer="0.31496062992125984"/>
  <pageSetup paperSize="9" scale="51" orientation="landscape" r:id="rId1"/>
  <headerFooter>
    <oddHeader>&amp;L&amp;"Arial,Tučné"&amp;10Príloha č. 6 SP &amp;"Arial,Normálne"
Sortiment ponúkaného tovaru</oddHeader>
  </headerFooter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zoomScaleNormal="100" workbookViewId="0">
      <selection activeCell="A2" sqref="A2:D2"/>
    </sheetView>
  </sheetViews>
  <sheetFormatPr defaultRowHeight="14.25" x14ac:dyDescent="0.2"/>
  <cols>
    <col min="1" max="1" width="5.28515625" style="25" customWidth="1"/>
    <col min="2" max="2" width="15.7109375" style="25" customWidth="1"/>
    <col min="3" max="3" width="40.7109375" style="25" customWidth="1"/>
    <col min="4" max="4" width="30.7109375" style="25" customWidth="1"/>
    <col min="5" max="5" width="14.28515625" style="25" customWidth="1"/>
    <col min="6" max="16384" width="9.140625" style="25"/>
  </cols>
  <sheetData>
    <row r="1" spans="1:12" s="27" customFormat="1" ht="15.75" x14ac:dyDescent="0.25">
      <c r="A1" s="399" t="s">
        <v>386</v>
      </c>
      <c r="B1" s="399"/>
      <c r="C1" s="399"/>
      <c r="D1" s="399"/>
      <c r="E1" s="26"/>
      <c r="F1" s="26"/>
      <c r="G1" s="26"/>
      <c r="H1" s="26"/>
      <c r="I1" s="26"/>
      <c r="J1" s="26"/>
      <c r="K1" s="26"/>
      <c r="L1" s="26"/>
    </row>
    <row r="2" spans="1:12" s="247" customFormat="1" ht="39" customHeight="1" x14ac:dyDescent="0.25">
      <c r="A2" s="400" t="s">
        <v>417</v>
      </c>
      <c r="B2" s="401"/>
      <c r="C2" s="401"/>
      <c r="D2" s="401"/>
      <c r="E2" s="246"/>
    </row>
    <row r="3" spans="1:12" s="44" customFormat="1" ht="25.5" customHeight="1" x14ac:dyDescent="0.25">
      <c r="A3" s="402" t="s">
        <v>387</v>
      </c>
      <c r="B3" s="402"/>
      <c r="C3" s="402"/>
      <c r="D3" s="402"/>
      <c r="E3" s="248"/>
      <c r="F3" s="102"/>
      <c r="G3" s="102"/>
      <c r="H3" s="102"/>
      <c r="I3" s="102"/>
      <c r="J3" s="102"/>
      <c r="K3" s="102"/>
      <c r="L3" s="102"/>
    </row>
    <row r="4" spans="1:12" s="44" customFormat="1" ht="12.75" x14ac:dyDescent="0.25">
      <c r="B4" s="249"/>
      <c r="C4" s="102"/>
      <c r="D4" s="249"/>
      <c r="E4" s="102"/>
      <c r="F4" s="102"/>
      <c r="G4" s="102"/>
      <c r="H4" s="102"/>
      <c r="I4" s="102"/>
      <c r="J4" s="102"/>
      <c r="K4" s="102"/>
      <c r="L4" s="102"/>
    </row>
    <row r="5" spans="1:12" s="44" customFormat="1" ht="12.75" x14ac:dyDescent="0.25">
      <c r="A5" s="395" t="s">
        <v>388</v>
      </c>
      <c r="B5" s="395"/>
      <c r="C5" s="391" t="s">
        <v>389</v>
      </c>
      <c r="D5" s="391"/>
      <c r="E5" s="102"/>
      <c r="F5" s="102"/>
      <c r="G5" s="102"/>
      <c r="H5" s="102"/>
      <c r="I5" s="102"/>
      <c r="J5" s="102"/>
      <c r="K5" s="102"/>
      <c r="L5" s="102"/>
    </row>
    <row r="6" spans="1:12" s="44" customFormat="1" ht="12.75" x14ac:dyDescent="0.25">
      <c r="A6" s="395"/>
      <c r="B6" s="395"/>
      <c r="C6" s="391" t="s">
        <v>390</v>
      </c>
      <c r="D6" s="391" t="s">
        <v>390</v>
      </c>
      <c r="E6" s="102"/>
      <c r="F6" s="102"/>
      <c r="G6" s="102"/>
      <c r="H6" s="102"/>
      <c r="I6" s="102"/>
      <c r="J6" s="102"/>
      <c r="K6" s="102"/>
      <c r="L6" s="102"/>
    </row>
    <row r="7" spans="1:12" s="44" customFormat="1" ht="12.75" x14ac:dyDescent="0.25">
      <c r="A7" s="395"/>
      <c r="B7" s="395"/>
      <c r="C7" s="391" t="s">
        <v>391</v>
      </c>
      <c r="D7" s="391" t="s">
        <v>391</v>
      </c>
      <c r="E7" s="102"/>
      <c r="F7" s="102"/>
      <c r="G7" s="102"/>
      <c r="H7" s="102"/>
      <c r="I7" s="102"/>
      <c r="J7" s="102"/>
      <c r="K7" s="102"/>
      <c r="L7" s="102"/>
    </row>
    <row r="8" spans="1:12" s="44" customFormat="1" ht="12.75" x14ac:dyDescent="0.25">
      <c r="A8" s="392" t="s">
        <v>392</v>
      </c>
      <c r="B8" s="392"/>
      <c r="C8" s="392"/>
      <c r="D8" s="392"/>
      <c r="E8" s="102"/>
      <c r="F8" s="102"/>
      <c r="G8" s="102"/>
      <c r="H8" s="102"/>
      <c r="I8" s="102"/>
      <c r="J8" s="102"/>
      <c r="K8" s="102"/>
      <c r="L8" s="102"/>
    </row>
    <row r="9" spans="1:12" s="44" customFormat="1" ht="12.75" x14ac:dyDescent="0.25">
      <c r="A9" s="395" t="s">
        <v>393</v>
      </c>
      <c r="B9" s="395"/>
      <c r="C9" s="396"/>
      <c r="D9" s="397"/>
      <c r="E9" s="249"/>
      <c r="F9" s="102"/>
      <c r="G9" s="102"/>
      <c r="H9" s="102"/>
      <c r="I9" s="102"/>
      <c r="J9" s="102"/>
      <c r="K9" s="102"/>
      <c r="L9" s="102"/>
    </row>
    <row r="10" spans="1:12" s="44" customFormat="1" ht="12.75" x14ac:dyDescent="0.25">
      <c r="A10" s="395"/>
      <c r="B10" s="395"/>
      <c r="C10" s="396"/>
      <c r="D10" s="397"/>
      <c r="E10" s="249"/>
      <c r="F10" s="102"/>
      <c r="G10" s="102"/>
      <c r="H10" s="102"/>
      <c r="I10" s="102"/>
      <c r="J10" s="102"/>
      <c r="K10" s="102"/>
      <c r="L10" s="102"/>
    </row>
    <row r="11" spans="1:12" s="44" customFormat="1" ht="12.75" x14ac:dyDescent="0.25">
      <c r="A11" s="395"/>
      <c r="B11" s="395"/>
      <c r="C11" s="396"/>
      <c r="D11" s="397"/>
      <c r="E11" s="249"/>
      <c r="F11" s="102"/>
      <c r="G11" s="102"/>
      <c r="H11" s="102"/>
      <c r="I11" s="102"/>
      <c r="J11" s="102"/>
      <c r="K11" s="102"/>
      <c r="L11" s="102"/>
    </row>
    <row r="12" spans="1:12" s="24" customFormat="1" ht="18" customHeight="1" x14ac:dyDescent="0.2">
      <c r="A12" s="398" t="s">
        <v>394</v>
      </c>
      <c r="B12" s="398"/>
      <c r="C12" s="398"/>
      <c r="D12" s="398"/>
      <c r="E12" s="250"/>
      <c r="F12" s="251"/>
      <c r="G12" s="251"/>
      <c r="H12" s="251"/>
      <c r="I12" s="251"/>
      <c r="J12" s="251"/>
      <c r="K12" s="251"/>
      <c r="L12" s="251"/>
    </row>
    <row r="13" spans="1:12" s="44" customFormat="1" ht="12.75" x14ac:dyDescent="0.25">
      <c r="B13" s="249"/>
      <c r="C13" s="102"/>
      <c r="D13" s="249"/>
      <c r="E13" s="102"/>
      <c r="F13" s="102"/>
      <c r="G13" s="102"/>
      <c r="H13" s="102"/>
      <c r="I13" s="102"/>
      <c r="J13" s="102"/>
      <c r="K13" s="102"/>
      <c r="L13" s="102"/>
    </row>
    <row r="14" spans="1:12" s="44" customFormat="1" ht="51.75" customHeight="1" x14ac:dyDescent="0.25">
      <c r="A14" s="249" t="s">
        <v>27</v>
      </c>
      <c r="B14" s="391" t="s">
        <v>395</v>
      </c>
      <c r="C14" s="391"/>
      <c r="D14" s="391"/>
      <c r="E14" s="249"/>
      <c r="F14" s="249"/>
      <c r="G14" s="249"/>
      <c r="H14" s="249"/>
      <c r="I14" s="249"/>
      <c r="J14" s="249"/>
      <c r="K14" s="249"/>
      <c r="L14" s="249"/>
    </row>
    <row r="15" spans="1:12" s="30" customFormat="1" ht="24.95" customHeight="1" x14ac:dyDescent="0.25">
      <c r="A15" s="102" t="s">
        <v>28</v>
      </c>
      <c r="B15" s="392" t="s">
        <v>396</v>
      </c>
      <c r="C15" s="392"/>
      <c r="D15" s="392"/>
      <c r="E15" s="102"/>
      <c r="F15" s="102"/>
      <c r="G15" s="102"/>
      <c r="H15" s="102"/>
      <c r="I15" s="102"/>
      <c r="J15" s="102"/>
      <c r="K15" s="102"/>
      <c r="L15" s="102"/>
    </row>
    <row r="16" spans="1:12" s="30" customFormat="1" ht="24.95" customHeight="1" x14ac:dyDescent="0.25">
      <c r="A16" s="30" t="s">
        <v>29</v>
      </c>
      <c r="B16" s="393" t="s">
        <v>397</v>
      </c>
      <c r="C16" s="393"/>
      <c r="D16" s="393"/>
      <c r="E16" s="252"/>
      <c r="F16" s="102"/>
      <c r="G16" s="102"/>
      <c r="H16" s="102"/>
      <c r="I16" s="102"/>
      <c r="J16" s="102"/>
      <c r="K16" s="102"/>
      <c r="L16" s="102"/>
    </row>
    <row r="17" spans="1:12" s="44" customFormat="1" ht="12.75" x14ac:dyDescent="0.25">
      <c r="B17" s="249"/>
      <c r="C17" s="102"/>
      <c r="D17" s="249"/>
      <c r="E17" s="102"/>
      <c r="F17" s="102"/>
      <c r="G17" s="102"/>
      <c r="H17" s="102"/>
      <c r="I17" s="102"/>
      <c r="J17" s="102"/>
      <c r="K17" s="102"/>
      <c r="L17" s="102"/>
    </row>
    <row r="18" spans="1:12" s="30" customFormat="1" ht="17.25" customHeight="1" x14ac:dyDescent="0.25">
      <c r="A18" s="394" t="s">
        <v>398</v>
      </c>
      <c r="B18" s="394"/>
      <c r="C18" s="394"/>
      <c r="D18" s="394"/>
      <c r="E18" s="253"/>
    </row>
    <row r="19" spans="1:12" s="24" customFormat="1" ht="12.75" x14ac:dyDescent="0.2">
      <c r="A19" s="24" t="s">
        <v>8</v>
      </c>
      <c r="B19" s="34"/>
      <c r="C19" s="98"/>
      <c r="D19" s="34"/>
      <c r="E19" s="98"/>
    </row>
    <row r="20" spans="1:12" s="24" customFormat="1" ht="12.75" x14ac:dyDescent="0.2">
      <c r="A20" s="24" t="s">
        <v>9</v>
      </c>
      <c r="B20" s="36"/>
      <c r="C20" s="35"/>
      <c r="D20" s="36"/>
      <c r="E20" s="35"/>
    </row>
    <row r="21" spans="1:12" x14ac:dyDescent="0.2">
      <c r="C21" s="99"/>
      <c r="D21" s="99"/>
      <c r="E21" s="99"/>
    </row>
    <row r="22" spans="1:12" ht="34.5" x14ac:dyDescent="0.2">
      <c r="C22" s="243"/>
      <c r="D22" s="100" t="s">
        <v>411</v>
      </c>
      <c r="E22" s="243"/>
    </row>
  </sheetData>
  <mergeCells count="17">
    <mergeCell ref="A1:D1"/>
    <mergeCell ref="A2:D2"/>
    <mergeCell ref="A3:D3"/>
    <mergeCell ref="A5:B7"/>
    <mergeCell ref="C5:D5"/>
    <mergeCell ref="C6:D6"/>
    <mergeCell ref="C7:D7"/>
    <mergeCell ref="B14:D14"/>
    <mergeCell ref="B15:D15"/>
    <mergeCell ref="B16:D16"/>
    <mergeCell ref="A18:D18"/>
    <mergeCell ref="A8:D8"/>
    <mergeCell ref="A9:B11"/>
    <mergeCell ref="C9:D9"/>
    <mergeCell ref="C10:D10"/>
    <mergeCell ref="C11:D11"/>
    <mergeCell ref="A12:D12"/>
  </mergeCells>
  <conditionalFormatting sqref="B19:B20">
    <cfRule type="containsBlanks" dxfId="1" priority="1">
      <formula>LEN(TRIM(B19))=0</formula>
    </cfRule>
  </conditionalFormatting>
  <pageMargins left="0.70866141732283472" right="0.70866141732283472" top="0.74803149606299213" bottom="0.74803149606299213" header="0.31496062992125984" footer="0.31496062992125984"/>
  <pageSetup paperSize="9" scale="95" orientation="portrait" r:id="rId1"/>
  <headerFooter>
    <oddHeader>&amp;LPríloha č. 7 SP (Príloha č. 3 k RD)
Výzva na plnenie RD</oddHeader>
  </headerFooter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L30"/>
  <sheetViews>
    <sheetView showGridLines="0" zoomScaleNormal="100" workbookViewId="0">
      <selection activeCell="F8" sqref="F8"/>
    </sheetView>
  </sheetViews>
  <sheetFormatPr defaultRowHeight="14.25" x14ac:dyDescent="0.2"/>
  <cols>
    <col min="1" max="1" width="4.28515625" style="25" customWidth="1"/>
    <col min="2" max="4" width="22.7109375" style="25" customWidth="1"/>
    <col min="5" max="5" width="14.28515625" style="25" customWidth="1"/>
    <col min="6" max="6" width="24.7109375" style="25" customWidth="1"/>
    <col min="7" max="16384" width="9.140625" style="25"/>
  </cols>
  <sheetData>
    <row r="1" spans="1:12" s="24" customFormat="1" ht="12.75" x14ac:dyDescent="0.2">
      <c r="A1" s="305" t="s">
        <v>12</v>
      </c>
      <c r="B1" s="305"/>
      <c r="C1" s="29"/>
      <c r="D1" s="29"/>
      <c r="E1" s="29"/>
      <c r="F1" s="242"/>
    </row>
    <row r="2" spans="1:12" s="24" customFormat="1" ht="30" customHeight="1" x14ac:dyDescent="0.2">
      <c r="A2" s="310" t="str">
        <f>'Príloha č. 1'!A2:D2</f>
        <v>Antiinfektíva pre potreby VÚSCH, a. s.</v>
      </c>
      <c r="B2" s="310"/>
      <c r="C2" s="310"/>
      <c r="D2" s="310"/>
      <c r="E2" s="310"/>
    </row>
    <row r="3" spans="1:12" ht="24.95" customHeight="1" x14ac:dyDescent="0.2">
      <c r="A3" s="294"/>
      <c r="B3" s="294"/>
      <c r="C3" s="294"/>
      <c r="D3" s="294"/>
      <c r="E3" s="294"/>
    </row>
    <row r="4" spans="1:12" s="92" customFormat="1" ht="15.75" x14ac:dyDescent="0.25">
      <c r="A4" s="404" t="s">
        <v>59</v>
      </c>
      <c r="B4" s="404"/>
      <c r="C4" s="404"/>
      <c r="D4" s="404"/>
      <c r="E4" s="404"/>
      <c r="F4" s="91"/>
      <c r="G4" s="91"/>
      <c r="H4" s="91"/>
      <c r="I4" s="91"/>
      <c r="J4" s="91"/>
      <c r="K4" s="91"/>
      <c r="L4" s="91"/>
    </row>
    <row r="6" spans="1:12" s="44" customFormat="1" ht="30" customHeight="1" x14ac:dyDescent="0.25">
      <c r="A6" s="392" t="s">
        <v>60</v>
      </c>
      <c r="B6" s="392"/>
      <c r="C6" s="392"/>
      <c r="D6" s="392"/>
      <c r="E6" s="392"/>
      <c r="F6" s="102"/>
      <c r="G6" s="102"/>
      <c r="H6" s="102"/>
      <c r="I6" s="102"/>
      <c r="J6" s="102"/>
      <c r="K6" s="102"/>
      <c r="L6" s="102"/>
    </row>
    <row r="7" spans="1:12" s="44" customFormat="1" ht="30" customHeight="1" x14ac:dyDescent="0.25">
      <c r="A7" s="44" t="s">
        <v>27</v>
      </c>
      <c r="B7" s="391" t="s">
        <v>416</v>
      </c>
      <c r="C7" s="391"/>
      <c r="D7" s="391"/>
      <c r="E7" s="244"/>
      <c r="F7" s="102"/>
      <c r="G7" s="249"/>
      <c r="H7" s="249"/>
      <c r="I7" s="249"/>
      <c r="J7" s="249"/>
      <c r="K7" s="249"/>
      <c r="L7" s="249"/>
    </row>
    <row r="8" spans="1:12" s="44" customFormat="1" ht="30" customHeight="1" x14ac:dyDescent="0.25">
      <c r="A8" s="44" t="s">
        <v>28</v>
      </c>
      <c r="B8" s="391" t="s">
        <v>399</v>
      </c>
      <c r="C8" s="391"/>
      <c r="D8" s="391"/>
      <c r="E8" s="244"/>
      <c r="F8" s="102"/>
      <c r="G8" s="249"/>
      <c r="H8" s="249"/>
      <c r="I8" s="249"/>
      <c r="J8" s="249"/>
      <c r="K8" s="249"/>
      <c r="L8" s="249"/>
    </row>
    <row r="9" spans="1:12" s="44" customFormat="1" ht="21" customHeight="1" x14ac:dyDescent="0.25">
      <c r="A9" s="44" t="s">
        <v>29</v>
      </c>
      <c r="B9" s="391" t="s">
        <v>61</v>
      </c>
      <c r="C9" s="391"/>
      <c r="D9" s="391"/>
      <c r="E9" s="244"/>
      <c r="F9" s="102"/>
      <c r="G9" s="249"/>
      <c r="H9" s="249"/>
      <c r="I9" s="249"/>
      <c r="J9" s="249"/>
      <c r="K9" s="249"/>
      <c r="L9" s="249"/>
    </row>
    <row r="10" spans="1:12" s="44" customFormat="1" ht="21" customHeight="1" x14ac:dyDescent="0.25">
      <c r="A10" s="44" t="s">
        <v>30</v>
      </c>
      <c r="B10" s="391" t="s">
        <v>400</v>
      </c>
      <c r="C10" s="391"/>
      <c r="D10" s="391"/>
      <c r="E10" s="244"/>
      <c r="F10" s="102"/>
      <c r="G10" s="249"/>
      <c r="H10" s="249"/>
      <c r="I10" s="249"/>
      <c r="J10" s="249"/>
      <c r="K10" s="249"/>
      <c r="L10" s="249"/>
    </row>
    <row r="11" spans="1:12" s="44" customFormat="1" ht="30" customHeight="1" x14ac:dyDescent="0.25">
      <c r="A11" s="44" t="s">
        <v>31</v>
      </c>
      <c r="B11" s="391" t="s">
        <v>401</v>
      </c>
      <c r="C11" s="391"/>
      <c r="D11" s="391"/>
      <c r="E11" s="391"/>
      <c r="F11" s="102"/>
    </row>
    <row r="12" spans="1:12" s="44" customFormat="1" ht="15" customHeight="1" thickBot="1" x14ac:dyDescent="0.3">
      <c r="B12" s="244"/>
      <c r="C12" s="244"/>
      <c r="D12" s="244"/>
      <c r="E12" s="244"/>
    </row>
    <row r="13" spans="1:12" s="24" customFormat="1" ht="60" x14ac:dyDescent="0.2">
      <c r="A13" s="255" t="s">
        <v>37</v>
      </c>
      <c r="B13" s="256" t="s">
        <v>62</v>
      </c>
      <c r="C13" s="256" t="s">
        <v>65</v>
      </c>
      <c r="D13" s="256" t="s">
        <v>63</v>
      </c>
      <c r="E13" s="256" t="s">
        <v>64</v>
      </c>
      <c r="F13" s="257" t="s">
        <v>402</v>
      </c>
    </row>
    <row r="14" spans="1:12" ht="9.9499999999999993" customHeight="1" x14ac:dyDescent="0.2">
      <c r="A14" s="103" t="s">
        <v>27</v>
      </c>
      <c r="B14" s="93" t="s">
        <v>28</v>
      </c>
      <c r="C14" s="93" t="s">
        <v>29</v>
      </c>
      <c r="D14" s="93" t="s">
        <v>30</v>
      </c>
      <c r="E14" s="262" t="s">
        <v>31</v>
      </c>
      <c r="F14" s="258" t="s">
        <v>32</v>
      </c>
    </row>
    <row r="15" spans="1:12" s="30" customFormat="1" ht="15" customHeight="1" x14ac:dyDescent="0.25">
      <c r="A15" s="104"/>
      <c r="B15" s="94"/>
      <c r="C15" s="95"/>
      <c r="D15" s="94"/>
      <c r="E15" s="95"/>
      <c r="F15" s="259"/>
    </row>
    <row r="16" spans="1:12" s="30" customFormat="1" ht="15" customHeight="1" x14ac:dyDescent="0.25">
      <c r="A16" s="104"/>
      <c r="B16" s="94"/>
      <c r="C16" s="95"/>
      <c r="D16" s="94"/>
      <c r="E16" s="95"/>
      <c r="F16" s="260"/>
    </row>
    <row r="17" spans="1:6" s="30" customFormat="1" ht="15" customHeight="1" x14ac:dyDescent="0.25">
      <c r="A17" s="104"/>
      <c r="B17" s="94"/>
      <c r="C17" s="95"/>
      <c r="D17" s="94"/>
      <c r="E17" s="95"/>
      <c r="F17" s="260"/>
    </row>
    <row r="18" spans="1:6" s="30" customFormat="1" ht="15" customHeight="1" x14ac:dyDescent="0.25">
      <c r="A18" s="104"/>
      <c r="B18" s="94"/>
      <c r="C18" s="95"/>
      <c r="D18" s="94"/>
      <c r="E18" s="95"/>
      <c r="F18" s="260"/>
    </row>
    <row r="19" spans="1:6" s="30" customFormat="1" ht="15" customHeight="1" x14ac:dyDescent="0.25">
      <c r="A19" s="105"/>
      <c r="B19" s="96"/>
      <c r="C19" s="97"/>
      <c r="D19" s="96"/>
      <c r="E19" s="97"/>
      <c r="F19" s="260"/>
    </row>
    <row r="20" spans="1:6" s="30" customFormat="1" ht="15" customHeight="1" thickBot="1" x14ac:dyDescent="0.3">
      <c r="A20" s="106"/>
      <c r="B20" s="107"/>
      <c r="C20" s="108"/>
      <c r="D20" s="107"/>
      <c r="E20" s="108"/>
      <c r="F20" s="261"/>
    </row>
    <row r="21" spans="1:6" s="30" customFormat="1" ht="30" customHeight="1" x14ac:dyDescent="0.25">
      <c r="A21" s="297" t="s">
        <v>66</v>
      </c>
      <c r="B21" s="304"/>
      <c r="C21" s="304"/>
      <c r="D21" s="304"/>
      <c r="E21" s="304"/>
    </row>
    <row r="22" spans="1:6" s="24" customFormat="1" ht="15" customHeight="1" x14ac:dyDescent="0.2"/>
    <row r="23" spans="1:6" s="24" customFormat="1" ht="15" customHeight="1" x14ac:dyDescent="0.2">
      <c r="A23" s="24" t="s">
        <v>8</v>
      </c>
      <c r="B23" s="33" t="str">
        <f>IF('Príloha č. 1'!B23:B23="","",'Príloha č. 1'!B23:B23)</f>
        <v/>
      </c>
      <c r="C23" s="98"/>
      <c r="D23" s="34"/>
      <c r="E23" s="98"/>
      <c r="F23" s="98"/>
    </row>
    <row r="24" spans="1:6" s="24" customFormat="1" ht="15" customHeight="1" x14ac:dyDescent="0.2">
      <c r="A24" s="24" t="s">
        <v>9</v>
      </c>
      <c r="B24" s="35" t="str">
        <f>IF('Príloha č. 1'!B24:B24="","",'Príloha č. 1'!B24:B24)</f>
        <v/>
      </c>
      <c r="C24" s="35"/>
      <c r="D24" s="36"/>
      <c r="E24" s="35"/>
      <c r="F24" s="35"/>
    </row>
    <row r="25" spans="1:6" s="24" customFormat="1" ht="15" customHeight="1" x14ac:dyDescent="0.2"/>
    <row r="26" spans="1:6" ht="39.950000000000003" customHeight="1" x14ac:dyDescent="0.2">
      <c r="C26" s="99"/>
      <c r="D26" s="99"/>
      <c r="E26" s="99"/>
      <c r="F26" s="254"/>
    </row>
    <row r="27" spans="1:6" ht="50.1" customHeight="1" x14ac:dyDescent="0.2">
      <c r="C27" s="101"/>
      <c r="D27" s="100" t="s">
        <v>40</v>
      </c>
      <c r="E27" s="101"/>
    </row>
    <row r="28" spans="1:6" ht="15" customHeight="1" x14ac:dyDescent="0.2">
      <c r="C28" s="101"/>
      <c r="D28" s="21"/>
      <c r="E28" s="101"/>
      <c r="F28" s="243"/>
    </row>
    <row r="29" spans="1:6" s="39" customFormat="1" ht="12" x14ac:dyDescent="0.2">
      <c r="A29" s="296" t="s">
        <v>10</v>
      </c>
      <c r="B29" s="296"/>
      <c r="F29" s="7"/>
    </row>
    <row r="30" spans="1:6" s="43" customFormat="1" ht="12" customHeight="1" x14ac:dyDescent="0.2">
      <c r="A30" s="40"/>
      <c r="B30" s="403" t="s">
        <v>11</v>
      </c>
      <c r="C30" s="297"/>
      <c r="D30" s="297"/>
      <c r="E30" s="297"/>
      <c r="F30" s="42"/>
    </row>
  </sheetData>
  <mergeCells count="13">
    <mergeCell ref="A6:E6"/>
    <mergeCell ref="A21:E21"/>
    <mergeCell ref="A29:B29"/>
    <mergeCell ref="A1:B1"/>
    <mergeCell ref="A2:E2"/>
    <mergeCell ref="A3:E3"/>
    <mergeCell ref="A4:E4"/>
    <mergeCell ref="B30:E30"/>
    <mergeCell ref="B7:D7"/>
    <mergeCell ref="B8:D8"/>
    <mergeCell ref="B9:D9"/>
    <mergeCell ref="B10:D10"/>
    <mergeCell ref="B11:E11"/>
  </mergeCells>
  <conditionalFormatting sqref="B23:B24">
    <cfRule type="containsBlanks" dxfId="0" priority="1">
      <formula>LEN(TRIM(B23))=0</formula>
    </cfRule>
  </conditionalFormatting>
  <pageMargins left="0.78740157480314965" right="0.39370078740157483" top="0.98425196850393704" bottom="0.19685039370078741" header="0.31496062992125984" footer="0.31496062992125984"/>
  <pageSetup paperSize="9" scale="80" orientation="portrait" r:id="rId1"/>
  <headerFooter>
    <oddHeader>&amp;L&amp;"Arial,Tučné"&amp;10Príloha č. 8 SP&amp;"Arial,Normálne" (Príloha č. 4 k RD)&amp;"Arial,Tučné"
&amp;"Arial,Normálne"Zoznam subdodávateľov a podiel subdodávok</oddHeader>
  </headerFooter>
  <rowBreaks count="1" manualBreakCount="1">
    <brk id="2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29"/>
  <sheetViews>
    <sheetView showGridLines="0" zoomScale="90" zoomScaleNormal="90" workbookViewId="0">
      <selection activeCell="A6" sqref="A6:K6"/>
    </sheetView>
  </sheetViews>
  <sheetFormatPr defaultRowHeight="12.75" x14ac:dyDescent="0.2"/>
  <cols>
    <col min="1" max="1" width="5.5703125" style="47" customWidth="1"/>
    <col min="2" max="2" width="13.7109375" style="47" customWidth="1"/>
    <col min="3" max="3" width="10.7109375" style="47" customWidth="1"/>
    <col min="4" max="4" width="10.7109375" style="190" customWidth="1"/>
    <col min="5" max="6" width="25.7109375" style="190" customWidth="1"/>
    <col min="7" max="8" width="15.7109375" style="190" customWidth="1"/>
    <col min="9" max="9" width="12.7109375" style="47" customWidth="1"/>
    <col min="10" max="10" width="11.140625" style="47" customWidth="1"/>
    <col min="11" max="12" width="8.7109375" style="47" customWidth="1"/>
    <col min="13" max="13" width="12.7109375" style="47" customWidth="1"/>
    <col min="14" max="14" width="8.85546875" style="47" customWidth="1"/>
    <col min="15" max="16" width="12.7109375" style="47" customWidth="1"/>
    <col min="17" max="17" width="8.85546875" style="47" customWidth="1"/>
    <col min="18" max="18" width="12.7109375" style="47" customWidth="1"/>
    <col min="19" max="16384" width="9.140625" style="47"/>
  </cols>
  <sheetData>
    <row r="1" spans="1:19" ht="15" customHeight="1" x14ac:dyDescent="0.2">
      <c r="A1" s="326" t="s">
        <v>12</v>
      </c>
      <c r="B1" s="326"/>
      <c r="C1" s="326"/>
      <c r="D1" s="191"/>
      <c r="E1" s="191"/>
      <c r="F1" s="191"/>
      <c r="G1" s="191"/>
      <c r="H1" s="191"/>
      <c r="I1" s="123"/>
      <c r="J1" s="123"/>
      <c r="K1" s="123"/>
    </row>
    <row r="2" spans="1:19" ht="15" customHeight="1" x14ac:dyDescent="0.2">
      <c r="A2" s="327" t="str">
        <f>'Príloha č. 1'!A2:B2</f>
        <v>Antiinfektíva pre potreby VÚSCH, a. s.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</row>
    <row r="3" spans="1:19" ht="15" customHeight="1" x14ac:dyDescent="0.2">
      <c r="A3" s="363"/>
      <c r="B3" s="363"/>
      <c r="C3" s="191"/>
      <c r="D3" s="191"/>
      <c r="E3" s="191"/>
      <c r="F3" s="191"/>
      <c r="G3" s="191"/>
      <c r="H3" s="191"/>
      <c r="I3" s="123"/>
      <c r="J3" s="123"/>
      <c r="K3" s="123"/>
    </row>
    <row r="4" spans="1:19" s="126" customFormat="1" ht="15" customHeight="1" x14ac:dyDescent="0.2">
      <c r="A4" s="328" t="str">
        <f>'Príloha č. 4 - časť 4'!A3:C3</f>
        <v>Časť č. 4 - Lieky ATC skupiny č. J01CR02 II.</v>
      </c>
      <c r="B4" s="328"/>
      <c r="C4" s="328"/>
      <c r="D4" s="328"/>
      <c r="E4" s="125"/>
    </row>
    <row r="5" spans="1:19" s="48" customFormat="1" ht="30" customHeight="1" x14ac:dyDescent="0.25">
      <c r="A5" s="364" t="s">
        <v>52</v>
      </c>
      <c r="B5" s="364"/>
      <c r="C5" s="364"/>
      <c r="D5" s="364"/>
      <c r="E5" s="364"/>
      <c r="F5" s="364"/>
      <c r="G5" s="364"/>
      <c r="H5" s="364"/>
      <c r="I5" s="364"/>
      <c r="J5" s="364"/>
      <c r="K5" s="364"/>
      <c r="L5" s="364"/>
      <c r="M5" s="364"/>
      <c r="N5" s="364"/>
      <c r="O5" s="364"/>
      <c r="P5" s="364"/>
      <c r="Q5" s="364"/>
      <c r="R5" s="364"/>
    </row>
    <row r="6" spans="1:19" s="64" customFormat="1" ht="30" customHeight="1" x14ac:dyDescent="0.25">
      <c r="A6" s="365" t="s">
        <v>429</v>
      </c>
      <c r="B6" s="365"/>
      <c r="C6" s="365"/>
      <c r="D6" s="365"/>
      <c r="E6" s="365"/>
      <c r="F6" s="365"/>
      <c r="G6" s="365"/>
      <c r="H6" s="365"/>
      <c r="I6" s="365"/>
      <c r="J6" s="365"/>
      <c r="K6" s="365"/>
    </row>
    <row r="7" spans="1:19" s="63" customFormat="1" ht="24.95" customHeight="1" x14ac:dyDescent="0.2">
      <c r="A7" s="373" t="s">
        <v>44</v>
      </c>
      <c r="B7" s="375" t="s">
        <v>362</v>
      </c>
      <c r="C7" s="375" t="s">
        <v>363</v>
      </c>
      <c r="D7" s="375" t="s">
        <v>364</v>
      </c>
      <c r="E7" s="361" t="s">
        <v>365</v>
      </c>
      <c r="F7" s="361" t="s">
        <v>404</v>
      </c>
      <c r="G7" s="371" t="s">
        <v>366</v>
      </c>
      <c r="H7" s="371" t="s">
        <v>367</v>
      </c>
      <c r="I7" s="371" t="s">
        <v>368</v>
      </c>
      <c r="J7" s="371" t="s">
        <v>369</v>
      </c>
      <c r="K7" s="371" t="s">
        <v>370</v>
      </c>
      <c r="L7" s="366" t="s">
        <v>372</v>
      </c>
      <c r="M7" s="379" t="s">
        <v>421</v>
      </c>
      <c r="N7" s="380"/>
      <c r="O7" s="381"/>
      <c r="P7" s="379" t="s">
        <v>425</v>
      </c>
      <c r="Q7" s="380"/>
      <c r="R7" s="381"/>
    </row>
    <row r="8" spans="1:19" s="63" customFormat="1" ht="39.75" customHeight="1" x14ac:dyDescent="0.2">
      <c r="A8" s="374"/>
      <c r="B8" s="376"/>
      <c r="C8" s="376"/>
      <c r="D8" s="376"/>
      <c r="E8" s="362"/>
      <c r="F8" s="362"/>
      <c r="G8" s="372"/>
      <c r="H8" s="372"/>
      <c r="I8" s="372"/>
      <c r="J8" s="372"/>
      <c r="K8" s="372"/>
      <c r="L8" s="367"/>
      <c r="M8" s="192" t="s">
        <v>46</v>
      </c>
      <c r="N8" s="193" t="s">
        <v>407</v>
      </c>
      <c r="O8" s="195" t="s">
        <v>47</v>
      </c>
      <c r="P8" s="192" t="s">
        <v>46</v>
      </c>
      <c r="Q8" s="193" t="s">
        <v>407</v>
      </c>
      <c r="R8" s="195" t="s">
        <v>47</v>
      </c>
    </row>
    <row r="9" spans="1:19" s="20" customFormat="1" ht="12" customHeight="1" x14ac:dyDescent="0.25">
      <c r="A9" s="196" t="s">
        <v>27</v>
      </c>
      <c r="B9" s="197" t="s">
        <v>28</v>
      </c>
      <c r="C9" s="198" t="s">
        <v>29</v>
      </c>
      <c r="D9" s="197" t="s">
        <v>30</v>
      </c>
      <c r="E9" s="199" t="s">
        <v>31</v>
      </c>
      <c r="F9" s="199" t="s">
        <v>32</v>
      </c>
      <c r="G9" s="200" t="s">
        <v>33</v>
      </c>
      <c r="H9" s="199" t="s">
        <v>34</v>
      </c>
      <c r="I9" s="149" t="s">
        <v>35</v>
      </c>
      <c r="J9" s="201" t="s">
        <v>36</v>
      </c>
      <c r="K9" s="202" t="s">
        <v>54</v>
      </c>
      <c r="L9" s="199" t="s">
        <v>55</v>
      </c>
      <c r="M9" s="205" t="s">
        <v>375</v>
      </c>
      <c r="N9" s="206" t="s">
        <v>376</v>
      </c>
      <c r="O9" s="208" t="s">
        <v>377</v>
      </c>
      <c r="P9" s="209" t="s">
        <v>378</v>
      </c>
      <c r="Q9" s="206" t="s">
        <v>379</v>
      </c>
      <c r="R9" s="208" t="s">
        <v>380</v>
      </c>
      <c r="S9" s="210"/>
    </row>
    <row r="10" spans="1:19" s="64" customFormat="1" ht="24.95" customHeight="1" x14ac:dyDescent="0.25">
      <c r="A10" s="211" t="s">
        <v>27</v>
      </c>
      <c r="B10" s="212"/>
      <c r="C10" s="212"/>
      <c r="D10" s="212"/>
      <c r="E10" s="213"/>
      <c r="F10" s="213"/>
      <c r="G10" s="214"/>
      <c r="H10" s="214"/>
      <c r="I10" s="214"/>
      <c r="J10" s="214"/>
      <c r="K10" s="214"/>
      <c r="L10" s="216"/>
      <c r="M10" s="217"/>
      <c r="N10" s="218"/>
      <c r="O10" s="220"/>
      <c r="P10" s="217"/>
      <c r="Q10" s="218"/>
      <c r="R10" s="220"/>
    </row>
    <row r="11" spans="1:19" s="64" customFormat="1" ht="24.95" customHeight="1" x14ac:dyDescent="0.25">
      <c r="A11" s="221" t="s">
        <v>28</v>
      </c>
      <c r="B11" s="222"/>
      <c r="C11" s="222"/>
      <c r="D11" s="222"/>
      <c r="E11" s="223"/>
      <c r="F11" s="223"/>
      <c r="G11" s="224"/>
      <c r="H11" s="224"/>
      <c r="I11" s="224"/>
      <c r="J11" s="224"/>
      <c r="K11" s="224"/>
      <c r="L11" s="226"/>
      <c r="M11" s="227"/>
      <c r="N11" s="228"/>
      <c r="O11" s="230"/>
      <c r="P11" s="227"/>
      <c r="Q11" s="228"/>
      <c r="R11" s="230"/>
    </row>
    <row r="12" spans="1:19" s="64" customFormat="1" ht="24.95" customHeight="1" x14ac:dyDescent="0.25">
      <c r="A12" s="221" t="s">
        <v>29</v>
      </c>
      <c r="B12" s="222"/>
      <c r="C12" s="222"/>
      <c r="D12" s="222"/>
      <c r="E12" s="223"/>
      <c r="F12" s="223"/>
      <c r="G12" s="224"/>
      <c r="H12" s="224"/>
      <c r="I12" s="224"/>
      <c r="J12" s="224"/>
      <c r="K12" s="224"/>
      <c r="L12" s="226"/>
      <c r="M12" s="227"/>
      <c r="N12" s="228"/>
      <c r="O12" s="230"/>
      <c r="P12" s="227"/>
      <c r="Q12" s="228"/>
      <c r="R12" s="230"/>
    </row>
    <row r="13" spans="1:19" s="64" customFormat="1" ht="24.95" customHeight="1" x14ac:dyDescent="0.25">
      <c r="A13" s="221" t="s">
        <v>30</v>
      </c>
      <c r="B13" s="222"/>
      <c r="C13" s="222"/>
      <c r="D13" s="222"/>
      <c r="E13" s="223"/>
      <c r="F13" s="223"/>
      <c r="G13" s="224"/>
      <c r="H13" s="224"/>
      <c r="I13" s="224"/>
      <c r="J13" s="224"/>
      <c r="K13" s="224"/>
      <c r="L13" s="226"/>
      <c r="M13" s="227"/>
      <c r="N13" s="228"/>
      <c r="O13" s="230"/>
      <c r="P13" s="227"/>
      <c r="Q13" s="228"/>
      <c r="R13" s="230"/>
    </row>
    <row r="14" spans="1:19" s="64" customFormat="1" ht="24.95" customHeight="1" x14ac:dyDescent="0.25">
      <c r="A14" s="231" t="s">
        <v>31</v>
      </c>
      <c r="B14" s="232"/>
      <c r="C14" s="232"/>
      <c r="D14" s="232"/>
      <c r="E14" s="233"/>
      <c r="F14" s="233"/>
      <c r="G14" s="234"/>
      <c r="H14" s="234"/>
      <c r="I14" s="234"/>
      <c r="J14" s="234"/>
      <c r="K14" s="234"/>
      <c r="L14" s="236"/>
      <c r="M14" s="237"/>
      <c r="N14" s="238"/>
      <c r="O14" s="240"/>
      <c r="P14" s="237"/>
      <c r="Q14" s="238"/>
      <c r="R14" s="240"/>
    </row>
    <row r="15" spans="1:19" ht="24.95" customHeight="1" x14ac:dyDescent="0.2">
      <c r="A15" s="133"/>
      <c r="B15" s="134"/>
      <c r="C15" s="134"/>
      <c r="D15" s="134"/>
      <c r="E15" s="134"/>
      <c r="F15" s="134"/>
      <c r="G15" s="134"/>
      <c r="H15" s="134"/>
      <c r="I15" s="135"/>
      <c r="J15" s="136"/>
      <c r="K15" s="137"/>
      <c r="L15" s="63"/>
      <c r="M15" s="63"/>
      <c r="N15" s="63"/>
      <c r="O15" s="63"/>
      <c r="P15" s="63"/>
      <c r="Q15" s="63"/>
      <c r="R15" s="63"/>
    </row>
    <row r="16" spans="1:19" s="20" customFormat="1" ht="20.100000000000001" customHeight="1" x14ac:dyDescent="0.25">
      <c r="A16" s="315" t="s">
        <v>38</v>
      </c>
      <c r="B16" s="315"/>
      <c r="C16" s="315"/>
      <c r="D16" s="315"/>
      <c r="E16" s="315"/>
      <c r="F16" s="315"/>
      <c r="G16" s="315"/>
      <c r="H16" s="315"/>
      <c r="I16" s="315"/>
      <c r="J16" s="315"/>
      <c r="K16" s="315"/>
    </row>
    <row r="17" spans="1:18" s="64" customFormat="1" ht="30" customHeight="1" x14ac:dyDescent="0.25">
      <c r="A17" s="314" t="s">
        <v>1</v>
      </c>
      <c r="B17" s="314"/>
      <c r="C17" s="355" t="str">
        <f>IF('Príloha č. 1'!$C$6="","",'Príloha č. 1'!$C$6)</f>
        <v/>
      </c>
      <c r="D17" s="355"/>
      <c r="E17" s="355"/>
      <c r="F17" s="151"/>
      <c r="G17" s="129"/>
      <c r="H17" s="129"/>
      <c r="I17" s="129"/>
      <c r="J17" s="139"/>
      <c r="K17" s="129"/>
    </row>
    <row r="18" spans="1:18" s="64" customFormat="1" ht="15" customHeight="1" x14ac:dyDescent="0.25">
      <c r="A18" s="316" t="s">
        <v>2</v>
      </c>
      <c r="B18" s="316"/>
      <c r="C18" s="356" t="str">
        <f>IF('Príloha č. 1'!$C$7="","",'Príloha č. 1'!$C$7)</f>
        <v/>
      </c>
      <c r="D18" s="356"/>
      <c r="E18" s="356"/>
      <c r="F18" s="150"/>
      <c r="G18" s="129"/>
      <c r="H18" s="129"/>
      <c r="I18" s="129"/>
      <c r="J18" s="129"/>
      <c r="K18" s="129"/>
    </row>
    <row r="19" spans="1:18" s="64" customFormat="1" ht="15" customHeight="1" x14ac:dyDescent="0.25">
      <c r="A19" s="316" t="s">
        <v>3</v>
      </c>
      <c r="B19" s="316"/>
      <c r="C19" s="338" t="str">
        <f>IF('Príloha č. 1'!C8:D8="","",'Príloha č. 1'!C8:D8)</f>
        <v/>
      </c>
      <c r="D19" s="338"/>
      <c r="E19" s="338"/>
      <c r="F19" s="150"/>
      <c r="G19" s="129"/>
      <c r="H19" s="129"/>
      <c r="I19" s="129"/>
      <c r="J19" s="129"/>
      <c r="K19" s="129"/>
    </row>
    <row r="20" spans="1:18" s="64" customFormat="1" ht="15" customHeight="1" x14ac:dyDescent="0.25">
      <c r="A20" s="316" t="s">
        <v>4</v>
      </c>
      <c r="B20" s="316"/>
      <c r="C20" s="338" t="str">
        <f>IF('Príloha č. 1'!C9:D9="","",'Príloha č. 1'!C9:D9)</f>
        <v/>
      </c>
      <c r="D20" s="338"/>
      <c r="E20" s="338"/>
      <c r="F20" s="150"/>
      <c r="G20" s="129"/>
      <c r="H20" s="129"/>
      <c r="I20" s="129"/>
      <c r="J20" s="129"/>
      <c r="K20" s="129"/>
    </row>
    <row r="21" spans="1:18" x14ac:dyDescent="0.2">
      <c r="A21" s="123"/>
      <c r="B21" s="123"/>
      <c r="C21" s="123"/>
      <c r="D21" s="191"/>
      <c r="E21" s="191"/>
      <c r="F21" s="191"/>
      <c r="G21" s="191"/>
      <c r="H21" s="191"/>
      <c r="I21" s="123"/>
      <c r="J21" s="123"/>
      <c r="K21" s="123"/>
    </row>
    <row r="22" spans="1:18" x14ac:dyDescent="0.2">
      <c r="A22" s="123"/>
      <c r="B22" s="123"/>
      <c r="C22" s="123"/>
      <c r="D22" s="191"/>
      <c r="E22" s="191"/>
      <c r="F22" s="191"/>
      <c r="G22" s="191"/>
      <c r="H22" s="191"/>
      <c r="I22" s="123"/>
      <c r="J22" s="123"/>
      <c r="K22" s="123"/>
    </row>
    <row r="23" spans="1:18" ht="15" customHeight="1" x14ac:dyDescent="0.2">
      <c r="A23" s="123" t="s">
        <v>8</v>
      </c>
      <c r="B23" s="140" t="str">
        <f>IF('Príloha č. 1'!B23:B23="","",'Príloha č. 1'!B23:B23)</f>
        <v/>
      </c>
      <c r="C23" s="191"/>
      <c r="D23" s="191"/>
      <c r="E23" s="191"/>
      <c r="F23" s="123"/>
      <c r="G23" s="123"/>
      <c r="H23" s="123"/>
      <c r="I23" s="123"/>
      <c r="J23" s="123"/>
      <c r="K23" s="123"/>
    </row>
    <row r="24" spans="1:18" ht="15" customHeight="1" x14ac:dyDescent="0.2">
      <c r="A24" s="123" t="s">
        <v>9</v>
      </c>
      <c r="B24" s="141" t="str">
        <f>IF('Príloha č. 1'!B24:B24="","",'Príloha č. 1'!B24:B24)</f>
        <v/>
      </c>
      <c r="C24" s="191"/>
      <c r="D24" s="191"/>
      <c r="E24" s="191"/>
      <c r="F24" s="123"/>
      <c r="G24" s="123"/>
      <c r="H24" s="123"/>
      <c r="I24" s="123"/>
      <c r="J24" s="123"/>
      <c r="K24" s="123"/>
    </row>
    <row r="25" spans="1:18" ht="20.100000000000001" customHeight="1" x14ac:dyDescent="0.2">
      <c r="A25" s="133"/>
      <c r="B25" s="134"/>
      <c r="C25" s="134"/>
      <c r="D25" s="134"/>
      <c r="E25" s="134"/>
      <c r="F25" s="134"/>
      <c r="G25" s="134"/>
      <c r="H25" s="134"/>
      <c r="I25" s="135"/>
      <c r="J25" s="136"/>
      <c r="K25" s="137"/>
      <c r="L25" s="63"/>
      <c r="M25" s="63"/>
      <c r="N25" s="63"/>
      <c r="O25" s="63"/>
      <c r="P25" s="63"/>
      <c r="Q25" s="63"/>
      <c r="R25" s="63"/>
    </row>
    <row r="26" spans="1:18" ht="20.100000000000001" customHeight="1" x14ac:dyDescent="0.2">
      <c r="A26" s="133"/>
      <c r="B26" s="134"/>
      <c r="C26" s="134"/>
      <c r="D26" s="134"/>
      <c r="E26" s="134"/>
      <c r="F26" s="134"/>
      <c r="G26" s="134"/>
      <c r="H26" s="134"/>
      <c r="I26" s="135"/>
      <c r="J26" s="136"/>
      <c r="K26" s="137"/>
      <c r="L26" s="63"/>
      <c r="M26" s="63"/>
      <c r="N26" s="63"/>
      <c r="O26" s="63"/>
      <c r="P26" s="63"/>
      <c r="Q26" s="63"/>
      <c r="R26" s="63"/>
    </row>
    <row r="27" spans="1:18" ht="37.5" customHeight="1" x14ac:dyDescent="0.2">
      <c r="E27" s="68"/>
      <c r="F27" s="68"/>
      <c r="G27" s="68"/>
      <c r="H27" s="354" t="s">
        <v>410</v>
      </c>
      <c r="I27" s="354"/>
      <c r="J27" s="354"/>
    </row>
    <row r="28" spans="1:18" x14ac:dyDescent="0.2">
      <c r="A28" s="313" t="s">
        <v>10</v>
      </c>
      <c r="B28" s="313"/>
      <c r="C28" s="189"/>
      <c r="D28" s="68"/>
      <c r="I28" s="65"/>
      <c r="J28" s="65"/>
      <c r="K28" s="65"/>
      <c r="L28" s="65"/>
      <c r="M28" s="65"/>
      <c r="N28" s="65"/>
      <c r="O28" s="65"/>
      <c r="P28" s="65"/>
      <c r="Q28" s="65"/>
      <c r="R28" s="65"/>
    </row>
    <row r="29" spans="1:18" ht="12" customHeight="1" x14ac:dyDescent="0.2">
      <c r="A29" s="66"/>
      <c r="B29" s="377" t="s">
        <v>11</v>
      </c>
      <c r="C29" s="378"/>
      <c r="D29" s="241"/>
      <c r="I29" s="68"/>
      <c r="J29" s="70"/>
      <c r="K29" s="70"/>
      <c r="L29" s="70"/>
      <c r="M29" s="70"/>
      <c r="N29" s="70"/>
      <c r="O29" s="70"/>
      <c r="P29" s="70"/>
      <c r="Q29" s="70"/>
      <c r="R29" s="70"/>
    </row>
  </sheetData>
  <mergeCells count="32">
    <mergeCell ref="A6:K6"/>
    <mergeCell ref="L7:L8"/>
    <mergeCell ref="M7:O7"/>
    <mergeCell ref="P7:R7"/>
    <mergeCell ref="A1:C1"/>
    <mergeCell ref="A2:K2"/>
    <mergeCell ref="A3:B3"/>
    <mergeCell ref="A4:D4"/>
    <mergeCell ref="A5:R5"/>
    <mergeCell ref="A16:K16"/>
    <mergeCell ref="A17:B17"/>
    <mergeCell ref="C17:E17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F7:F8"/>
    <mergeCell ref="H27:J27"/>
    <mergeCell ref="A28:B28"/>
    <mergeCell ref="B29:C29"/>
    <mergeCell ref="A18:B18"/>
    <mergeCell ref="C18:E18"/>
    <mergeCell ref="A19:B19"/>
    <mergeCell ref="C19:E19"/>
    <mergeCell ref="A20:B20"/>
    <mergeCell ref="C20:E20"/>
  </mergeCells>
  <conditionalFormatting sqref="J25:J26 J10:J15">
    <cfRule type="cellIs" dxfId="477" priority="3" operator="greaterThan">
      <formula>2560820</formula>
    </cfRule>
  </conditionalFormatting>
  <conditionalFormatting sqref="C17:E20">
    <cfRule type="containsBlanks" dxfId="476" priority="1">
      <formula>LEN(TRIM(C17))=0</formula>
    </cfRule>
  </conditionalFormatting>
  <conditionalFormatting sqref="B23:B24">
    <cfRule type="containsBlanks" dxfId="475" priority="2">
      <formula>LEN(TRIM(#REF!))=0</formula>
    </cfRule>
  </conditionalFormatting>
  <pageMargins left="0.59055118110236227" right="0.39370078740157483" top="0.98425196850393704" bottom="0.39370078740157483" header="0.31496062992125984" footer="0.31496062992125984"/>
  <pageSetup paperSize="9" scale="58" orientation="landscape" r:id="rId1"/>
  <headerFooter>
    <oddHeader>&amp;L&amp;"Arial,Tučné"&amp;10Príloha č. 6 SP &amp;"Arial,Normálne"
Sortiment ponúkaného tovaru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K30"/>
  <sheetViews>
    <sheetView showGridLines="0" zoomScaleNormal="100" workbookViewId="0">
      <selection activeCell="I11" sqref="I11"/>
    </sheetView>
  </sheetViews>
  <sheetFormatPr defaultRowHeight="12.75" x14ac:dyDescent="0.2"/>
  <cols>
    <col min="1" max="1" width="5.28515625" style="47" customWidth="1"/>
    <col min="2" max="2" width="40.7109375" style="47" customWidth="1"/>
    <col min="3" max="3" width="15.7109375" style="47" customWidth="1"/>
    <col min="4" max="4" width="10.7109375" style="155" customWidth="1"/>
    <col min="5" max="5" width="40.7109375" style="155" customWidth="1"/>
    <col min="6" max="6" width="12.7109375" style="155" customWidth="1"/>
    <col min="7" max="7" width="15.7109375" style="155" customWidth="1"/>
    <col min="8" max="8" width="7.85546875" style="47" customWidth="1"/>
    <col min="9" max="9" width="15.7109375" style="47" customWidth="1"/>
    <col min="10" max="10" width="10.7109375" style="47" customWidth="1"/>
    <col min="11" max="11" width="15.7109375" style="47" customWidth="1"/>
    <col min="12" max="16384" width="9.140625" style="47"/>
  </cols>
  <sheetData>
    <row r="1" spans="1:11" s="123" customFormat="1" ht="15" customHeight="1" x14ac:dyDescent="0.2">
      <c r="A1" s="326" t="s">
        <v>12</v>
      </c>
      <c r="B1" s="326"/>
      <c r="C1" s="326"/>
      <c r="D1" s="326"/>
      <c r="E1" s="157"/>
      <c r="F1" s="157"/>
      <c r="G1" s="157"/>
    </row>
    <row r="2" spans="1:11" s="123" customFormat="1" ht="30" customHeight="1" x14ac:dyDescent="0.2">
      <c r="A2" s="327" t="str">
        <f>'Príloha č. 1'!A2:B2</f>
        <v>Antiinfektíva pre potreby VÚSCH, a. s.</v>
      </c>
      <c r="B2" s="327"/>
      <c r="C2" s="327"/>
      <c r="D2" s="327"/>
      <c r="E2" s="124"/>
      <c r="F2" s="124"/>
      <c r="G2" s="124"/>
      <c r="H2" s="124"/>
      <c r="I2" s="124"/>
      <c r="J2" s="124"/>
      <c r="K2" s="124"/>
    </row>
    <row r="3" spans="1:11" s="126" customFormat="1" ht="15" customHeight="1" x14ac:dyDescent="0.2">
      <c r="A3" s="328" t="s">
        <v>297</v>
      </c>
      <c r="B3" s="328"/>
      <c r="C3" s="328"/>
      <c r="D3" s="125"/>
      <c r="E3" s="125"/>
    </row>
    <row r="4" spans="1:11" s="123" customFormat="1" ht="15" customHeight="1" x14ac:dyDescent="0.2">
      <c r="A4" s="154"/>
      <c r="B4" s="154"/>
      <c r="C4" s="154"/>
      <c r="D4" s="154"/>
      <c r="E4" s="124"/>
      <c r="F4" s="124"/>
      <c r="G4" s="124"/>
      <c r="H4" s="124"/>
      <c r="I4" s="124"/>
      <c r="J4" s="124"/>
      <c r="K4" s="124"/>
    </row>
    <row r="5" spans="1:11" s="129" customFormat="1" ht="30" customHeight="1" thickBot="1" x14ac:dyDescent="0.3">
      <c r="A5" s="329" t="s">
        <v>58</v>
      </c>
      <c r="B5" s="329"/>
      <c r="C5" s="329"/>
      <c r="D5" s="329"/>
      <c r="E5" s="329"/>
      <c r="F5" s="128"/>
      <c r="G5" s="128"/>
      <c r="H5" s="128"/>
      <c r="I5" s="128"/>
      <c r="J5" s="128"/>
      <c r="K5" s="128"/>
    </row>
    <row r="6" spans="1:11" s="2" customFormat="1" ht="63.75" customHeight="1" x14ac:dyDescent="0.25">
      <c r="A6" s="330" t="s">
        <v>415</v>
      </c>
      <c r="B6" s="331"/>
      <c r="C6" s="332"/>
      <c r="D6" s="336" t="s">
        <v>87</v>
      </c>
      <c r="E6" s="337"/>
    </row>
    <row r="7" spans="1:11" s="2" customFormat="1" ht="26.1" customHeight="1" thickBot="1" x14ac:dyDescent="0.3">
      <c r="A7" s="333"/>
      <c r="B7" s="334"/>
      <c r="C7" s="335"/>
      <c r="D7" s="130" t="s">
        <v>56</v>
      </c>
      <c r="E7" s="131" t="s">
        <v>57</v>
      </c>
    </row>
    <row r="8" spans="1:11" s="132" customFormat="1" ht="24.95" customHeight="1" x14ac:dyDescent="0.25">
      <c r="A8" s="319" t="s">
        <v>432</v>
      </c>
      <c r="B8" s="320"/>
      <c r="C8" s="321"/>
      <c r="D8" s="322" t="s">
        <v>433</v>
      </c>
      <c r="E8" s="323"/>
    </row>
    <row r="9" spans="1:11" s="3" customFormat="1" ht="17.100000000000001" customHeight="1" x14ac:dyDescent="0.25">
      <c r="A9" s="109" t="s">
        <v>27</v>
      </c>
      <c r="B9" s="110" t="s">
        <v>69</v>
      </c>
      <c r="C9" s="111" t="s">
        <v>106</v>
      </c>
      <c r="D9" s="112"/>
      <c r="E9" s="113"/>
    </row>
    <row r="10" spans="1:11" s="3" customFormat="1" ht="36" x14ac:dyDescent="0.25">
      <c r="A10" s="114" t="s">
        <v>28</v>
      </c>
      <c r="B10" s="115" t="s">
        <v>71</v>
      </c>
      <c r="C10" s="116" t="s">
        <v>107</v>
      </c>
      <c r="D10" s="117"/>
      <c r="E10" s="118"/>
    </row>
    <row r="11" spans="1:11" s="3" customFormat="1" ht="72" x14ac:dyDescent="0.25">
      <c r="A11" s="114" t="s">
        <v>29</v>
      </c>
      <c r="B11" s="115" t="s">
        <v>73</v>
      </c>
      <c r="C11" s="116" t="s">
        <v>431</v>
      </c>
      <c r="D11" s="117"/>
      <c r="E11" s="118"/>
    </row>
    <row r="12" spans="1:11" s="3" customFormat="1" ht="12" x14ac:dyDescent="0.25">
      <c r="A12" s="114" t="s">
        <v>30</v>
      </c>
      <c r="B12" s="115" t="s">
        <v>75</v>
      </c>
      <c r="C12" s="116" t="s">
        <v>112</v>
      </c>
      <c r="D12" s="117"/>
      <c r="E12" s="118"/>
    </row>
    <row r="13" spans="1:11" s="3" customFormat="1" ht="17.100000000000001" customHeight="1" x14ac:dyDescent="0.25">
      <c r="A13" s="114" t="s">
        <v>31</v>
      </c>
      <c r="B13" s="115" t="s">
        <v>78</v>
      </c>
      <c r="C13" s="116" t="s">
        <v>115</v>
      </c>
      <c r="D13" s="117"/>
      <c r="E13" s="118"/>
    </row>
    <row r="14" spans="1:11" s="3" customFormat="1" ht="24" x14ac:dyDescent="0.25">
      <c r="A14" s="114" t="s">
        <v>32</v>
      </c>
      <c r="B14" s="115" t="s">
        <v>80</v>
      </c>
      <c r="C14" s="116" t="s">
        <v>114</v>
      </c>
      <c r="D14" s="117"/>
      <c r="E14" s="118"/>
    </row>
    <row r="15" spans="1:11" s="3" customFormat="1" ht="12" x14ac:dyDescent="0.25">
      <c r="A15" s="114" t="s">
        <v>33</v>
      </c>
      <c r="B15" s="115" t="s">
        <v>83</v>
      </c>
      <c r="C15" s="116" t="s">
        <v>84</v>
      </c>
      <c r="D15" s="117"/>
      <c r="E15" s="118"/>
    </row>
    <row r="16" spans="1:11" s="3" customFormat="1" ht="45" customHeight="1" thickBot="1" x14ac:dyDescent="0.3">
      <c r="A16" s="119" t="s">
        <v>34</v>
      </c>
      <c r="B16" s="324" t="s">
        <v>85</v>
      </c>
      <c r="C16" s="325"/>
      <c r="D16" s="120"/>
      <c r="E16" s="121"/>
    </row>
    <row r="17" spans="1:11" s="138" customFormat="1" ht="24.95" customHeight="1" x14ac:dyDescent="0.2">
      <c r="A17" s="133"/>
      <c r="B17" s="134"/>
      <c r="C17" s="134"/>
      <c r="D17" s="134"/>
      <c r="E17" s="134"/>
      <c r="F17" s="134"/>
      <c r="G17" s="134"/>
      <c r="H17" s="135"/>
      <c r="I17" s="136"/>
      <c r="J17" s="137"/>
      <c r="K17" s="137"/>
    </row>
    <row r="18" spans="1:11" s="20" customFormat="1" ht="20.100000000000001" customHeight="1" x14ac:dyDescent="0.25">
      <c r="A18" s="315" t="s">
        <v>38</v>
      </c>
      <c r="B18" s="315"/>
      <c r="C18" s="315"/>
      <c r="D18" s="315"/>
      <c r="E18" s="90"/>
      <c r="F18" s="90"/>
      <c r="G18" s="90"/>
      <c r="H18" s="90"/>
      <c r="I18" s="90"/>
      <c r="J18" s="90"/>
    </row>
    <row r="19" spans="1:11" s="129" customFormat="1" ht="30" customHeight="1" x14ac:dyDescent="0.25">
      <c r="A19" s="314" t="s">
        <v>1</v>
      </c>
      <c r="B19" s="314"/>
      <c r="C19" s="318" t="str">
        <f>IF('Príloha č. 1'!$C$6="","",'Príloha č. 1'!$C$6)</f>
        <v/>
      </c>
      <c r="D19" s="318"/>
      <c r="E19" s="318"/>
      <c r="I19" s="139"/>
    </row>
    <row r="20" spans="1:11" s="129" customFormat="1" ht="15" customHeight="1" x14ac:dyDescent="0.2">
      <c r="A20" s="316" t="s">
        <v>2</v>
      </c>
      <c r="B20" s="316"/>
      <c r="C20" s="317" t="str">
        <f>IF('Príloha č. 1'!$C$7="","",'Príloha č. 1'!$C$7)</f>
        <v/>
      </c>
      <c r="D20" s="317"/>
      <c r="E20" s="317"/>
    </row>
    <row r="21" spans="1:11" s="129" customFormat="1" ht="15" customHeight="1" x14ac:dyDescent="0.2">
      <c r="A21" s="316" t="s">
        <v>3</v>
      </c>
      <c r="B21" s="316"/>
      <c r="C21" s="317" t="str">
        <f>IF('Príloha č. 1'!C8:D8="","",'Príloha č. 1'!C8:D8)</f>
        <v/>
      </c>
      <c r="D21" s="317"/>
      <c r="E21" s="317"/>
    </row>
    <row r="22" spans="1:11" s="129" customFormat="1" ht="15" customHeight="1" x14ac:dyDescent="0.2">
      <c r="A22" s="316" t="s">
        <v>4</v>
      </c>
      <c r="B22" s="316"/>
      <c r="C22" s="317" t="str">
        <f>IF('Príloha č. 1'!C9:D9="","",'Príloha č. 1'!C9:D9)</f>
        <v/>
      </c>
      <c r="D22" s="317"/>
      <c r="E22" s="317"/>
    </row>
    <row r="23" spans="1:11" s="123" customFormat="1" ht="12" x14ac:dyDescent="0.2">
      <c r="D23" s="157"/>
      <c r="E23" s="157"/>
      <c r="F23" s="157"/>
      <c r="G23" s="157"/>
    </row>
    <row r="24" spans="1:11" s="123" customFormat="1" ht="12" x14ac:dyDescent="0.2">
      <c r="D24" s="157"/>
      <c r="E24" s="157"/>
      <c r="F24" s="157"/>
      <c r="G24" s="157"/>
    </row>
    <row r="25" spans="1:11" s="123" customFormat="1" ht="15" customHeight="1" x14ac:dyDescent="0.2">
      <c r="A25" s="123" t="s">
        <v>8</v>
      </c>
      <c r="B25" s="140" t="str">
        <f>IF('Príloha č. 1'!B23:B23="","",'Príloha č. 1'!B23:B23)</f>
        <v/>
      </c>
      <c r="C25" s="157"/>
      <c r="D25" s="157"/>
    </row>
    <row r="26" spans="1:11" s="123" customFormat="1" ht="15" customHeight="1" x14ac:dyDescent="0.2">
      <c r="A26" s="123" t="s">
        <v>9</v>
      </c>
      <c r="B26" s="141" t="str">
        <f>IF('Príloha č. 1'!B24:B24="","",'Príloha č. 1'!B24:B24)</f>
        <v/>
      </c>
      <c r="C26" s="157"/>
      <c r="D26" s="157"/>
    </row>
    <row r="27" spans="1:11" s="123" customFormat="1" ht="39.950000000000003" customHeight="1" x14ac:dyDescent="0.2">
      <c r="D27" s="142"/>
      <c r="E27" s="157"/>
      <c r="F27" s="157"/>
      <c r="G27" s="157"/>
    </row>
    <row r="28" spans="1:11" ht="45" customHeight="1" x14ac:dyDescent="0.2">
      <c r="D28" s="47"/>
      <c r="E28" s="156" t="s">
        <v>412</v>
      </c>
      <c r="F28" s="68"/>
      <c r="G28" s="68"/>
    </row>
    <row r="29" spans="1:11" s="65" customFormat="1" x14ac:dyDescent="0.2">
      <c r="A29" s="313" t="s">
        <v>10</v>
      </c>
      <c r="B29" s="313"/>
      <c r="C29" s="153"/>
      <c r="D29" s="68"/>
      <c r="E29" s="155"/>
      <c r="F29" s="155"/>
      <c r="G29" s="155"/>
    </row>
    <row r="30" spans="1:11" s="70" customFormat="1" ht="12" customHeight="1" x14ac:dyDescent="0.2">
      <c r="A30" s="66"/>
      <c r="B30" s="67" t="s">
        <v>11</v>
      </c>
      <c r="C30" s="67"/>
      <c r="D30" s="54"/>
      <c r="E30" s="155"/>
      <c r="F30" s="155"/>
      <c r="G30" s="155"/>
      <c r="H30" s="68"/>
    </row>
  </sheetData>
  <mergeCells count="19">
    <mergeCell ref="A29:B29"/>
    <mergeCell ref="A20:B20"/>
    <mergeCell ref="C20:E20"/>
    <mergeCell ref="A21:B21"/>
    <mergeCell ref="C21:E21"/>
    <mergeCell ref="A22:B22"/>
    <mergeCell ref="C22:E22"/>
    <mergeCell ref="A8:C8"/>
    <mergeCell ref="D8:E8"/>
    <mergeCell ref="B16:C16"/>
    <mergeCell ref="A18:D18"/>
    <mergeCell ref="A19:B19"/>
    <mergeCell ref="C19:E19"/>
    <mergeCell ref="A1:D1"/>
    <mergeCell ref="A2:D2"/>
    <mergeCell ref="A3:C3"/>
    <mergeCell ref="A5:E5"/>
    <mergeCell ref="A6:C7"/>
    <mergeCell ref="D6:E6"/>
  </mergeCells>
  <conditionalFormatting sqref="B25:B26">
    <cfRule type="containsBlanks" dxfId="474" priority="4">
      <formula>LEN(TRIM(B25))=0</formula>
    </cfRule>
  </conditionalFormatting>
  <conditionalFormatting sqref="I17">
    <cfRule type="cellIs" dxfId="473" priority="3" operator="greaterThan">
      <formula>2560820</formula>
    </cfRule>
  </conditionalFormatting>
  <conditionalFormatting sqref="C20:E22">
    <cfRule type="containsBlanks" dxfId="472" priority="2">
      <formula>LEN(TRIM(C20))=0</formula>
    </cfRule>
  </conditionalFormatting>
  <conditionalFormatting sqref="C19:E19">
    <cfRule type="containsBlanks" dxfId="471" priority="1">
      <formula>LEN(TRIM(C19))=0</formula>
    </cfRule>
  </conditionalFormatting>
  <pageMargins left="0.78740157480314965" right="0.39370078740157483" top="0.98425196850393704" bottom="0.39370078740157483" header="0.31496062992125984" footer="0.31496062992125984"/>
  <pageSetup paperSize="9" scale="79" orientation="portrait" r:id="rId1"/>
  <headerFooter>
    <oddHeader>&amp;L&amp;"Arial,Tučné"&amp;10Príloha č. 4 SP &amp;"Arial,Normálne"
Špecifikácia predmetu zákazky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26"/>
  <sheetViews>
    <sheetView showGridLines="0" zoomScaleNormal="100" workbookViewId="0">
      <selection activeCell="N14" sqref="N14"/>
    </sheetView>
  </sheetViews>
  <sheetFormatPr defaultRowHeight="12.75" x14ac:dyDescent="0.2"/>
  <cols>
    <col min="1" max="1" width="5.28515625" style="47" customWidth="1"/>
    <col min="2" max="2" width="36.42578125" style="47" customWidth="1"/>
    <col min="3" max="3" width="7.5703125" style="47" bestFit="1" customWidth="1"/>
    <col min="4" max="4" width="12.7109375" style="47" customWidth="1"/>
    <col min="5" max="5" width="15.7109375" style="47" customWidth="1"/>
    <col min="6" max="6" width="10.7109375" style="47" customWidth="1"/>
    <col min="7" max="9" width="15.7109375" style="47" customWidth="1"/>
    <col min="10" max="16384" width="9.140625" style="47"/>
  </cols>
  <sheetData>
    <row r="1" spans="1:21" x14ac:dyDescent="0.2">
      <c r="A1" s="357" t="s">
        <v>12</v>
      </c>
      <c r="B1" s="357"/>
    </row>
    <row r="2" spans="1:21" ht="30" customHeight="1" x14ac:dyDescent="0.2">
      <c r="A2" s="358" t="str">
        <f>'Príloha č. 1'!A2:B2</f>
        <v>Antiinfektíva pre potreby VÚSCH, a. s.</v>
      </c>
      <c r="B2" s="358"/>
      <c r="C2" s="358"/>
      <c r="D2" s="358"/>
      <c r="E2" s="358"/>
      <c r="F2" s="358"/>
      <c r="G2" s="358"/>
      <c r="H2" s="358"/>
      <c r="I2" s="358"/>
    </row>
    <row r="3" spans="1:21" s="126" customFormat="1" ht="15" customHeight="1" x14ac:dyDescent="0.2">
      <c r="A3" s="328" t="str">
        <f>'Príloha č. 4 - časť 5'!A3:C3</f>
        <v>Časť č. 5 - Lieky ATC skupiny č. J01CR02 III.</v>
      </c>
      <c r="B3" s="328"/>
      <c r="C3" s="328"/>
      <c r="D3" s="125"/>
      <c r="E3" s="125"/>
    </row>
    <row r="4" spans="1:21" ht="15" customHeight="1" x14ac:dyDescent="0.2">
      <c r="A4" s="359"/>
      <c r="B4" s="359"/>
    </row>
    <row r="5" spans="1:21" s="48" customFormat="1" ht="39.950000000000003" customHeight="1" x14ac:dyDescent="0.25">
      <c r="A5" s="360" t="s">
        <v>51</v>
      </c>
      <c r="B5" s="360"/>
      <c r="C5" s="360"/>
      <c r="D5" s="360"/>
      <c r="E5" s="360"/>
      <c r="F5" s="360"/>
      <c r="G5" s="360"/>
      <c r="H5" s="360"/>
      <c r="I5" s="360"/>
    </row>
    <row r="6" spans="1:21" s="24" customFormat="1" ht="15" customHeight="1" thickBot="1" x14ac:dyDescent="0.25">
      <c r="K6" s="49"/>
      <c r="L6" s="49"/>
      <c r="O6" s="49"/>
      <c r="P6" s="49"/>
      <c r="U6" s="49"/>
    </row>
    <row r="7" spans="1:21" s="50" customFormat="1" ht="30" customHeight="1" x14ac:dyDescent="0.25">
      <c r="A7" s="343" t="s">
        <v>44</v>
      </c>
      <c r="B7" s="345" t="s">
        <v>39</v>
      </c>
      <c r="C7" s="347" t="s">
        <v>45</v>
      </c>
      <c r="D7" s="349" t="s">
        <v>403</v>
      </c>
      <c r="E7" s="340" t="s">
        <v>421</v>
      </c>
      <c r="F7" s="341"/>
      <c r="G7" s="341"/>
      <c r="H7" s="351" t="s">
        <v>422</v>
      </c>
      <c r="I7" s="352"/>
    </row>
    <row r="8" spans="1:21" s="50" customFormat="1" ht="30" customHeight="1" x14ac:dyDescent="0.25">
      <c r="A8" s="344"/>
      <c r="B8" s="346"/>
      <c r="C8" s="348"/>
      <c r="D8" s="350"/>
      <c r="E8" s="51" t="s">
        <v>46</v>
      </c>
      <c r="F8" s="52" t="s">
        <v>405</v>
      </c>
      <c r="G8" s="79" t="s">
        <v>47</v>
      </c>
      <c r="H8" s="82" t="s">
        <v>46</v>
      </c>
      <c r="I8" s="71" t="s">
        <v>47</v>
      </c>
    </row>
    <row r="9" spans="1:21" s="54" customFormat="1" ht="12" customHeight="1" x14ac:dyDescent="0.25">
      <c r="A9" s="146" t="s">
        <v>27</v>
      </c>
      <c r="B9" s="147" t="s">
        <v>28</v>
      </c>
      <c r="C9" s="53" t="s">
        <v>29</v>
      </c>
      <c r="D9" s="148" t="s">
        <v>30</v>
      </c>
      <c r="E9" s="76" t="s">
        <v>31</v>
      </c>
      <c r="F9" s="77" t="s">
        <v>32</v>
      </c>
      <c r="G9" s="80" t="s">
        <v>33</v>
      </c>
      <c r="H9" s="83" t="s">
        <v>34</v>
      </c>
      <c r="I9" s="78" t="s">
        <v>35</v>
      </c>
    </row>
    <row r="10" spans="1:21" s="55" customFormat="1" ht="40.5" customHeight="1" thickBot="1" x14ac:dyDescent="0.3">
      <c r="A10" s="143" t="s">
        <v>27</v>
      </c>
      <c r="B10" s="144" t="s">
        <v>434</v>
      </c>
      <c r="C10" s="145" t="s">
        <v>112</v>
      </c>
      <c r="D10" s="263">
        <v>10640</v>
      </c>
      <c r="E10" s="72"/>
      <c r="F10" s="85"/>
      <c r="G10" s="81">
        <f>E10*1.1</f>
        <v>0</v>
      </c>
      <c r="H10" s="84">
        <f>D10*E10</f>
        <v>0</v>
      </c>
      <c r="I10" s="73">
        <f>H10*1.1</f>
        <v>0</v>
      </c>
    </row>
    <row r="11" spans="1:21" s="75" customFormat="1" ht="24.95" customHeight="1" thickBot="1" x14ac:dyDescent="0.3">
      <c r="A11" s="339" t="s">
        <v>48</v>
      </c>
      <c r="B11" s="339"/>
      <c r="C11" s="339"/>
      <c r="D11" s="339"/>
      <c r="E11" s="339"/>
      <c r="F11" s="339"/>
      <c r="G11" s="339"/>
      <c r="H11" s="339"/>
      <c r="I11" s="74">
        <f>SUM(I10:I10)</f>
        <v>0</v>
      </c>
    </row>
    <row r="12" spans="1:21" s="63" customFormat="1" ht="24.95" customHeight="1" x14ac:dyDescent="0.2">
      <c r="A12" s="56"/>
      <c r="B12" s="57"/>
      <c r="C12" s="58"/>
      <c r="D12" s="59"/>
      <c r="E12" s="60"/>
      <c r="F12" s="61"/>
      <c r="G12" s="61"/>
      <c r="H12" s="60"/>
      <c r="I12" s="62"/>
    </row>
    <row r="13" spans="1:21" s="20" customFormat="1" ht="20.100000000000001" customHeight="1" x14ac:dyDescent="0.25">
      <c r="A13" s="315" t="s">
        <v>38</v>
      </c>
      <c r="B13" s="315"/>
      <c r="C13" s="315"/>
      <c r="D13" s="315"/>
      <c r="E13" s="315"/>
      <c r="F13" s="315"/>
    </row>
    <row r="14" spans="1:21" s="64" customFormat="1" ht="30" customHeight="1" x14ac:dyDescent="0.25">
      <c r="A14" s="353" t="s">
        <v>1</v>
      </c>
      <c r="B14" s="353"/>
      <c r="C14" s="355" t="str">
        <f>IF('Príloha č. 1'!$C$6="","",'Príloha č. 1'!$C$6)</f>
        <v/>
      </c>
      <c r="D14" s="355"/>
      <c r="E14" s="355"/>
      <c r="F14" s="355"/>
    </row>
    <row r="15" spans="1:21" s="64" customFormat="1" ht="15" customHeight="1" x14ac:dyDescent="0.25">
      <c r="A15" s="342" t="s">
        <v>2</v>
      </c>
      <c r="B15" s="342"/>
      <c r="C15" s="356" t="str">
        <f>IF('Príloha č. 1'!$C$7="","",'Príloha č. 1'!$C$7)</f>
        <v/>
      </c>
      <c r="D15" s="356"/>
      <c r="E15" s="356"/>
      <c r="F15" s="356"/>
    </row>
    <row r="16" spans="1:21" s="64" customFormat="1" ht="15" customHeight="1" x14ac:dyDescent="0.25">
      <c r="A16" s="342" t="s">
        <v>3</v>
      </c>
      <c r="B16" s="342"/>
      <c r="C16" s="338" t="str">
        <f>IF('Príloha č. 1'!C8:D8="","",'Príloha č. 1'!C8:D8)</f>
        <v/>
      </c>
      <c r="D16" s="338"/>
      <c r="E16" s="338"/>
      <c r="F16" s="338"/>
    </row>
    <row r="17" spans="1:9" s="64" customFormat="1" ht="15" customHeight="1" x14ac:dyDescent="0.25">
      <c r="A17" s="342" t="s">
        <v>4</v>
      </c>
      <c r="B17" s="342"/>
      <c r="C17" s="338" t="str">
        <f>IF('Príloha č. 1'!C9:D9="","",'Príloha č. 1'!C9:D9)</f>
        <v/>
      </c>
      <c r="D17" s="338"/>
      <c r="E17" s="338"/>
      <c r="F17" s="338"/>
    </row>
    <row r="20" spans="1:9" ht="15" customHeight="1" x14ac:dyDescent="0.2">
      <c r="A20" s="47" t="s">
        <v>8</v>
      </c>
      <c r="B20" s="152" t="str">
        <f>IF('Príloha č. 1'!B23:B23="","",'Príloha č. 1'!B23:B23)</f>
        <v/>
      </c>
    </row>
    <row r="21" spans="1:9" ht="15" customHeight="1" x14ac:dyDescent="0.2">
      <c r="A21" s="47" t="s">
        <v>9</v>
      </c>
      <c r="B21" s="35" t="str">
        <f>IF('Príloha č. 1'!B24:B24="","",'Príloha č. 1'!B24:B24)</f>
        <v/>
      </c>
    </row>
    <row r="22" spans="1:9" ht="39.950000000000003" customHeight="1" x14ac:dyDescent="0.2">
      <c r="I22" s="87"/>
    </row>
    <row r="23" spans="1:9" ht="45" customHeight="1" x14ac:dyDescent="0.2">
      <c r="H23" s="354" t="s">
        <v>410</v>
      </c>
      <c r="I23" s="354"/>
    </row>
    <row r="25" spans="1:9" s="65" customFormat="1" ht="11.25" x14ac:dyDescent="0.2">
      <c r="A25" s="313" t="s">
        <v>10</v>
      </c>
      <c r="B25" s="313"/>
    </row>
    <row r="26" spans="1:9" s="70" customFormat="1" ht="12" customHeight="1" x14ac:dyDescent="0.2">
      <c r="A26" s="66"/>
      <c r="B26" s="67" t="s">
        <v>11</v>
      </c>
      <c r="C26" s="68"/>
      <c r="D26" s="69"/>
    </row>
  </sheetData>
  <mergeCells count="23">
    <mergeCell ref="H23:I23"/>
    <mergeCell ref="A25:B25"/>
    <mergeCell ref="H7:I7"/>
    <mergeCell ref="A11:H11"/>
    <mergeCell ref="A13:F13"/>
    <mergeCell ref="A14:B14"/>
    <mergeCell ref="C14:F14"/>
    <mergeCell ref="A15:B15"/>
    <mergeCell ref="C15:F15"/>
    <mergeCell ref="A7:A8"/>
    <mergeCell ref="B7:B8"/>
    <mergeCell ref="C7:C8"/>
    <mergeCell ref="D7:D8"/>
    <mergeCell ref="E7:G7"/>
    <mergeCell ref="A16:B16"/>
    <mergeCell ref="C16:F16"/>
    <mergeCell ref="A17:B17"/>
    <mergeCell ref="A1:B1"/>
    <mergeCell ref="A2:I2"/>
    <mergeCell ref="A3:C3"/>
    <mergeCell ref="A4:B4"/>
    <mergeCell ref="A5:I5"/>
    <mergeCell ref="C17:F17"/>
  </mergeCells>
  <conditionalFormatting sqref="H12">
    <cfRule type="cellIs" dxfId="470" priority="4" operator="greaterThan">
      <formula>2560820</formula>
    </cfRule>
  </conditionalFormatting>
  <conditionalFormatting sqref="B20:B21">
    <cfRule type="containsBlanks" dxfId="469" priority="3">
      <formula>LEN(TRIM(B20))=0</formula>
    </cfRule>
  </conditionalFormatting>
  <conditionalFormatting sqref="E12">
    <cfRule type="cellIs" dxfId="468" priority="2" operator="greaterThan">
      <formula>2560820</formula>
    </cfRule>
  </conditionalFormatting>
  <conditionalFormatting sqref="C14:F17">
    <cfRule type="containsBlanks" dxfId="467" priority="1">
      <formula>LEN(TRIM(C14))=0</formula>
    </cfRule>
  </conditionalFormatting>
  <pageMargins left="0.98425196850393704" right="0.39370078740157483" top="0.98425196850393704" bottom="0.39370078740157483" header="0.31496062992125984" footer="0.31496062992125984"/>
  <pageSetup paperSize="9" scale="91" orientation="landscape" r:id="rId1"/>
  <headerFooter>
    <oddHeader>&amp;L&amp;"Arial,Tučné"&amp;10Príloha č. 5 SP &amp;"Arial,Normálne"
Kalkulácia ceny a návrh na plnenie kritéria na vyhodnotenie ponúk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29"/>
  <sheetViews>
    <sheetView showGridLines="0" zoomScale="90" zoomScaleNormal="90" workbookViewId="0">
      <selection activeCell="M21" sqref="M21"/>
    </sheetView>
  </sheetViews>
  <sheetFormatPr defaultRowHeight="12.75" x14ac:dyDescent="0.2"/>
  <cols>
    <col min="1" max="1" width="5.5703125" style="47" customWidth="1"/>
    <col min="2" max="2" width="13.7109375" style="47" customWidth="1"/>
    <col min="3" max="3" width="10.7109375" style="47" customWidth="1"/>
    <col min="4" max="4" width="10.7109375" style="190" customWidth="1"/>
    <col min="5" max="6" width="25.7109375" style="190" customWidth="1"/>
    <col min="7" max="8" width="15.7109375" style="190" customWidth="1"/>
    <col min="9" max="9" width="12.7109375" style="47" customWidth="1"/>
    <col min="10" max="10" width="11.140625" style="47" customWidth="1"/>
    <col min="11" max="12" width="8.7109375" style="47" customWidth="1"/>
    <col min="13" max="13" width="12.7109375" style="47" customWidth="1"/>
    <col min="14" max="14" width="9.42578125" style="47" customWidth="1"/>
    <col min="15" max="16" width="12.7109375" style="47" customWidth="1"/>
    <col min="17" max="17" width="9.5703125" style="47" customWidth="1"/>
    <col min="18" max="18" width="12.7109375" style="47" customWidth="1"/>
    <col min="19" max="16384" width="9.140625" style="47"/>
  </cols>
  <sheetData>
    <row r="1" spans="1:19" ht="15" customHeight="1" x14ac:dyDescent="0.2">
      <c r="A1" s="326" t="s">
        <v>12</v>
      </c>
      <c r="B1" s="326"/>
      <c r="C1" s="326"/>
      <c r="D1" s="191"/>
      <c r="E1" s="191"/>
      <c r="F1" s="191"/>
      <c r="G1" s="191"/>
      <c r="H1" s="191"/>
      <c r="I1" s="123"/>
      <c r="J1" s="123"/>
      <c r="K1" s="123"/>
    </row>
    <row r="2" spans="1:19" ht="15" customHeight="1" x14ac:dyDescent="0.2">
      <c r="A2" s="327" t="str">
        <f>'Príloha č. 1'!A2:B2</f>
        <v>Antiinfektíva pre potreby VÚSCH, a. s.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</row>
    <row r="3" spans="1:19" ht="15" customHeight="1" x14ac:dyDescent="0.2">
      <c r="A3" s="363"/>
      <c r="B3" s="363"/>
      <c r="C3" s="191"/>
      <c r="D3" s="191"/>
      <c r="E3" s="191"/>
      <c r="F3" s="191"/>
      <c r="G3" s="191"/>
      <c r="H3" s="191"/>
      <c r="I3" s="123"/>
      <c r="J3" s="123"/>
      <c r="K3" s="123"/>
    </row>
    <row r="4" spans="1:19" s="126" customFormat="1" ht="15" customHeight="1" x14ac:dyDescent="0.2">
      <c r="A4" s="328" t="str">
        <f>'Príloha č. 4 - časť 5'!A3:C3</f>
        <v>Časť č. 5 - Lieky ATC skupiny č. J01CR02 III.</v>
      </c>
      <c r="B4" s="328"/>
      <c r="C4" s="328"/>
      <c r="D4" s="328"/>
      <c r="E4" s="125"/>
    </row>
    <row r="5" spans="1:19" s="48" customFormat="1" ht="30" customHeight="1" x14ac:dyDescent="0.25">
      <c r="A5" s="364" t="s">
        <v>52</v>
      </c>
      <c r="B5" s="364"/>
      <c r="C5" s="364"/>
      <c r="D5" s="364"/>
      <c r="E5" s="364"/>
      <c r="F5" s="364"/>
      <c r="G5" s="364"/>
      <c r="H5" s="364"/>
      <c r="I5" s="364"/>
      <c r="J5" s="364"/>
      <c r="K5" s="364"/>
      <c r="L5" s="364"/>
      <c r="M5" s="364"/>
      <c r="N5" s="364"/>
      <c r="O5" s="364"/>
      <c r="P5" s="364"/>
      <c r="Q5" s="364"/>
      <c r="R5" s="364"/>
    </row>
    <row r="6" spans="1:19" s="64" customFormat="1" ht="30" customHeight="1" x14ac:dyDescent="0.25">
      <c r="A6" s="365" t="s">
        <v>432</v>
      </c>
      <c r="B6" s="365"/>
      <c r="C6" s="365"/>
      <c r="D6" s="365"/>
      <c r="E6" s="365"/>
      <c r="F6" s="365"/>
      <c r="G6" s="365"/>
      <c r="H6" s="365"/>
      <c r="I6" s="365"/>
      <c r="J6" s="365"/>
      <c r="K6" s="365"/>
    </row>
    <row r="7" spans="1:19" s="63" customFormat="1" ht="24.95" customHeight="1" x14ac:dyDescent="0.2">
      <c r="A7" s="373" t="s">
        <v>44</v>
      </c>
      <c r="B7" s="375" t="s">
        <v>362</v>
      </c>
      <c r="C7" s="375" t="s">
        <v>363</v>
      </c>
      <c r="D7" s="375" t="s">
        <v>364</v>
      </c>
      <c r="E7" s="361" t="s">
        <v>365</v>
      </c>
      <c r="F7" s="361" t="s">
        <v>404</v>
      </c>
      <c r="G7" s="371" t="s">
        <v>366</v>
      </c>
      <c r="H7" s="371" t="s">
        <v>367</v>
      </c>
      <c r="I7" s="371" t="s">
        <v>368</v>
      </c>
      <c r="J7" s="371" t="s">
        <v>369</v>
      </c>
      <c r="K7" s="371" t="s">
        <v>370</v>
      </c>
      <c r="L7" s="366" t="s">
        <v>372</v>
      </c>
      <c r="M7" s="379" t="s">
        <v>421</v>
      </c>
      <c r="N7" s="380"/>
      <c r="O7" s="381"/>
      <c r="P7" s="379" t="s">
        <v>425</v>
      </c>
      <c r="Q7" s="380"/>
      <c r="R7" s="381"/>
    </row>
    <row r="8" spans="1:19" s="63" customFormat="1" ht="42" customHeight="1" x14ac:dyDescent="0.2">
      <c r="A8" s="374"/>
      <c r="B8" s="376"/>
      <c r="C8" s="376"/>
      <c r="D8" s="376"/>
      <c r="E8" s="362"/>
      <c r="F8" s="362"/>
      <c r="G8" s="372"/>
      <c r="H8" s="372"/>
      <c r="I8" s="372"/>
      <c r="J8" s="372"/>
      <c r="K8" s="372"/>
      <c r="L8" s="367"/>
      <c r="M8" s="192" t="s">
        <v>46</v>
      </c>
      <c r="N8" s="193" t="s">
        <v>407</v>
      </c>
      <c r="O8" s="195" t="s">
        <v>47</v>
      </c>
      <c r="P8" s="192" t="s">
        <v>46</v>
      </c>
      <c r="Q8" s="193" t="s">
        <v>407</v>
      </c>
      <c r="R8" s="195" t="s">
        <v>47</v>
      </c>
    </row>
    <row r="9" spans="1:19" s="20" customFormat="1" ht="12" customHeight="1" x14ac:dyDescent="0.25">
      <c r="A9" s="196" t="s">
        <v>27</v>
      </c>
      <c r="B9" s="197" t="s">
        <v>28</v>
      </c>
      <c r="C9" s="198" t="s">
        <v>29</v>
      </c>
      <c r="D9" s="197" t="s">
        <v>30</v>
      </c>
      <c r="E9" s="199" t="s">
        <v>31</v>
      </c>
      <c r="F9" s="199" t="s">
        <v>32</v>
      </c>
      <c r="G9" s="200" t="s">
        <v>33</v>
      </c>
      <c r="H9" s="199" t="s">
        <v>34</v>
      </c>
      <c r="I9" s="149" t="s">
        <v>35</v>
      </c>
      <c r="J9" s="201" t="s">
        <v>36</v>
      </c>
      <c r="K9" s="202" t="s">
        <v>54</v>
      </c>
      <c r="L9" s="199" t="s">
        <v>55</v>
      </c>
      <c r="M9" s="205" t="s">
        <v>375</v>
      </c>
      <c r="N9" s="206" t="s">
        <v>376</v>
      </c>
      <c r="O9" s="208" t="s">
        <v>377</v>
      </c>
      <c r="P9" s="209" t="s">
        <v>378</v>
      </c>
      <c r="Q9" s="206" t="s">
        <v>379</v>
      </c>
      <c r="R9" s="208" t="s">
        <v>380</v>
      </c>
      <c r="S9" s="210"/>
    </row>
    <row r="10" spans="1:19" s="64" customFormat="1" ht="24.95" customHeight="1" x14ac:dyDescent="0.25">
      <c r="A10" s="211" t="s">
        <v>27</v>
      </c>
      <c r="B10" s="212"/>
      <c r="C10" s="212"/>
      <c r="D10" s="212"/>
      <c r="E10" s="213"/>
      <c r="F10" s="213"/>
      <c r="G10" s="214"/>
      <c r="H10" s="214"/>
      <c r="I10" s="214"/>
      <c r="J10" s="214"/>
      <c r="K10" s="214"/>
      <c r="L10" s="216"/>
      <c r="M10" s="217"/>
      <c r="N10" s="218"/>
      <c r="O10" s="220"/>
      <c r="P10" s="217"/>
      <c r="Q10" s="218"/>
      <c r="R10" s="220"/>
    </row>
    <row r="11" spans="1:19" s="64" customFormat="1" ht="24.95" customHeight="1" x14ac:dyDescent="0.25">
      <c r="A11" s="221"/>
      <c r="B11" s="222"/>
      <c r="C11" s="222"/>
      <c r="D11" s="222"/>
      <c r="E11" s="223"/>
      <c r="F11" s="223"/>
      <c r="G11" s="224"/>
      <c r="H11" s="224"/>
      <c r="I11" s="224"/>
      <c r="J11" s="224"/>
      <c r="K11" s="224"/>
      <c r="L11" s="226"/>
      <c r="M11" s="227"/>
      <c r="N11" s="228"/>
      <c r="O11" s="230"/>
      <c r="P11" s="227"/>
      <c r="Q11" s="228"/>
      <c r="R11" s="230"/>
    </row>
    <row r="12" spans="1:19" s="64" customFormat="1" ht="24.95" customHeight="1" x14ac:dyDescent="0.25">
      <c r="A12" s="221"/>
      <c r="B12" s="222"/>
      <c r="C12" s="222"/>
      <c r="D12" s="222"/>
      <c r="E12" s="223"/>
      <c r="F12" s="223"/>
      <c r="G12" s="224"/>
      <c r="H12" s="224"/>
      <c r="I12" s="224"/>
      <c r="J12" s="224"/>
      <c r="K12" s="224"/>
      <c r="L12" s="226"/>
      <c r="M12" s="227"/>
      <c r="N12" s="228"/>
      <c r="O12" s="230"/>
      <c r="P12" s="227"/>
      <c r="Q12" s="228"/>
      <c r="R12" s="230"/>
    </row>
    <row r="13" spans="1:19" s="64" customFormat="1" ht="24.95" customHeight="1" x14ac:dyDescent="0.25">
      <c r="A13" s="221"/>
      <c r="B13" s="222"/>
      <c r="C13" s="222"/>
      <c r="D13" s="222"/>
      <c r="E13" s="223"/>
      <c r="F13" s="223"/>
      <c r="G13" s="224"/>
      <c r="H13" s="224"/>
      <c r="I13" s="224"/>
      <c r="J13" s="224"/>
      <c r="K13" s="224"/>
      <c r="L13" s="226"/>
      <c r="M13" s="227"/>
      <c r="N13" s="228"/>
      <c r="O13" s="230"/>
      <c r="P13" s="227"/>
      <c r="Q13" s="228"/>
      <c r="R13" s="230"/>
    </row>
    <row r="14" spans="1:19" s="64" customFormat="1" ht="24.95" customHeight="1" x14ac:dyDescent="0.25">
      <c r="A14" s="231"/>
      <c r="B14" s="232"/>
      <c r="C14" s="232"/>
      <c r="D14" s="232"/>
      <c r="E14" s="233"/>
      <c r="F14" s="233"/>
      <c r="G14" s="234"/>
      <c r="H14" s="234"/>
      <c r="I14" s="234"/>
      <c r="J14" s="234"/>
      <c r="K14" s="234"/>
      <c r="L14" s="236"/>
      <c r="M14" s="237"/>
      <c r="N14" s="238"/>
      <c r="O14" s="240"/>
      <c r="P14" s="237"/>
      <c r="Q14" s="238"/>
      <c r="R14" s="240"/>
    </row>
    <row r="15" spans="1:19" ht="24.95" customHeight="1" x14ac:dyDescent="0.2">
      <c r="A15" s="133"/>
      <c r="B15" s="134"/>
      <c r="C15" s="134"/>
      <c r="D15" s="134"/>
      <c r="E15" s="134"/>
      <c r="F15" s="134"/>
      <c r="G15" s="134"/>
      <c r="H15" s="134"/>
      <c r="I15" s="135"/>
      <c r="J15" s="136"/>
      <c r="K15" s="137"/>
      <c r="L15" s="63"/>
      <c r="M15" s="63"/>
      <c r="N15" s="63"/>
      <c r="O15" s="63"/>
      <c r="P15" s="63"/>
      <c r="Q15" s="63"/>
      <c r="R15" s="63"/>
    </row>
    <row r="16" spans="1:19" s="20" customFormat="1" ht="20.100000000000001" customHeight="1" x14ac:dyDescent="0.25">
      <c r="A16" s="315" t="s">
        <v>38</v>
      </c>
      <c r="B16" s="315"/>
      <c r="C16" s="315"/>
      <c r="D16" s="315"/>
      <c r="E16" s="315"/>
      <c r="F16" s="315"/>
      <c r="G16" s="315"/>
      <c r="H16" s="315"/>
      <c r="I16" s="315"/>
      <c r="J16" s="315"/>
      <c r="K16" s="315"/>
    </row>
    <row r="17" spans="1:18" s="64" customFormat="1" ht="30" customHeight="1" x14ac:dyDescent="0.25">
      <c r="A17" s="314" t="s">
        <v>1</v>
      </c>
      <c r="B17" s="314"/>
      <c r="C17" s="355" t="str">
        <f>IF('Príloha č. 1'!$C$6="","",'Príloha č. 1'!$C$6)</f>
        <v/>
      </c>
      <c r="D17" s="355"/>
      <c r="E17" s="355"/>
      <c r="F17" s="151"/>
      <c r="G17" s="129"/>
      <c r="H17" s="129"/>
      <c r="I17" s="129"/>
      <c r="J17" s="139"/>
      <c r="K17" s="129"/>
    </row>
    <row r="18" spans="1:18" s="64" customFormat="1" ht="15" customHeight="1" x14ac:dyDescent="0.25">
      <c r="A18" s="316" t="s">
        <v>2</v>
      </c>
      <c r="B18" s="316"/>
      <c r="C18" s="356" t="str">
        <f>IF('Príloha č. 1'!$C$7="","",'Príloha č. 1'!$C$7)</f>
        <v/>
      </c>
      <c r="D18" s="356"/>
      <c r="E18" s="356"/>
      <c r="F18" s="150"/>
      <c r="G18" s="129"/>
      <c r="H18" s="129"/>
      <c r="I18" s="129"/>
      <c r="J18" s="129"/>
      <c r="K18" s="129"/>
    </row>
    <row r="19" spans="1:18" s="64" customFormat="1" ht="15" customHeight="1" x14ac:dyDescent="0.25">
      <c r="A19" s="316" t="s">
        <v>3</v>
      </c>
      <c r="B19" s="316"/>
      <c r="C19" s="338" t="str">
        <f>IF('Príloha č. 1'!C8:D8="","",'Príloha č. 1'!C8:D8)</f>
        <v/>
      </c>
      <c r="D19" s="338"/>
      <c r="E19" s="338"/>
      <c r="F19" s="150"/>
      <c r="G19" s="129"/>
      <c r="H19" s="129"/>
      <c r="I19" s="129"/>
      <c r="J19" s="129"/>
      <c r="K19" s="129"/>
    </row>
    <row r="20" spans="1:18" s="64" customFormat="1" ht="15" customHeight="1" x14ac:dyDescent="0.25">
      <c r="A20" s="316" t="s">
        <v>4</v>
      </c>
      <c r="B20" s="316"/>
      <c r="C20" s="338" t="str">
        <f>IF('Príloha č. 1'!C9:D9="","",'Príloha č. 1'!C9:D9)</f>
        <v/>
      </c>
      <c r="D20" s="338"/>
      <c r="E20" s="338"/>
      <c r="F20" s="150"/>
      <c r="G20" s="129"/>
      <c r="H20" s="129"/>
      <c r="I20" s="129"/>
      <c r="J20" s="129"/>
      <c r="K20" s="129"/>
    </row>
    <row r="21" spans="1:18" x14ac:dyDescent="0.2">
      <c r="A21" s="123"/>
      <c r="B21" s="123"/>
      <c r="C21" s="123"/>
      <c r="D21" s="191"/>
      <c r="E21" s="191"/>
      <c r="F21" s="191"/>
      <c r="G21" s="191"/>
      <c r="H21" s="191"/>
      <c r="I21" s="123"/>
      <c r="J21" s="123"/>
      <c r="K21" s="123"/>
    </row>
    <row r="22" spans="1:18" x14ac:dyDescent="0.2">
      <c r="A22" s="123"/>
      <c r="B22" s="123"/>
      <c r="C22" s="123"/>
      <c r="D22" s="191"/>
      <c r="E22" s="191"/>
      <c r="F22" s="191"/>
      <c r="G22" s="191"/>
      <c r="H22" s="191"/>
      <c r="I22" s="123"/>
      <c r="J22" s="123"/>
      <c r="K22" s="123"/>
    </row>
    <row r="23" spans="1:18" ht="15" customHeight="1" x14ac:dyDescent="0.2">
      <c r="A23" s="123" t="s">
        <v>8</v>
      </c>
      <c r="B23" s="140" t="str">
        <f>IF('Príloha č. 1'!B23:B23="","",'Príloha č. 1'!B23:B23)</f>
        <v/>
      </c>
      <c r="C23" s="191"/>
      <c r="D23" s="191"/>
      <c r="E23" s="191"/>
      <c r="F23" s="123"/>
      <c r="G23" s="123"/>
      <c r="H23" s="123"/>
      <c r="I23" s="123"/>
      <c r="J23" s="123"/>
      <c r="K23" s="123"/>
    </row>
    <row r="24" spans="1:18" ht="15" customHeight="1" x14ac:dyDescent="0.2">
      <c r="A24" s="123" t="s">
        <v>9</v>
      </c>
      <c r="B24" s="141" t="str">
        <f>IF('Príloha č. 1'!B24:B24="","",'Príloha č. 1'!B24:B24)</f>
        <v/>
      </c>
      <c r="C24" s="191"/>
      <c r="D24" s="191"/>
      <c r="E24" s="191"/>
      <c r="F24" s="123"/>
      <c r="G24" s="123"/>
      <c r="H24" s="123"/>
      <c r="I24" s="123"/>
      <c r="J24" s="123"/>
      <c r="K24" s="123"/>
    </row>
    <row r="25" spans="1:18" ht="20.100000000000001" customHeight="1" x14ac:dyDescent="0.2">
      <c r="A25" s="133"/>
      <c r="B25" s="134"/>
      <c r="C25" s="134"/>
      <c r="D25" s="134"/>
      <c r="E25" s="134"/>
      <c r="F25" s="134"/>
      <c r="G25" s="134"/>
      <c r="H25" s="134"/>
      <c r="I25" s="135"/>
      <c r="J25" s="136"/>
      <c r="K25" s="137"/>
      <c r="L25" s="63"/>
      <c r="M25" s="63"/>
      <c r="N25" s="63"/>
      <c r="O25" s="63"/>
      <c r="P25" s="63"/>
      <c r="Q25" s="63"/>
      <c r="R25" s="63"/>
    </row>
    <row r="26" spans="1:18" ht="20.100000000000001" customHeight="1" x14ac:dyDescent="0.2">
      <c r="A26" s="133"/>
      <c r="B26" s="134"/>
      <c r="C26" s="134"/>
      <c r="D26" s="134"/>
      <c r="E26" s="134"/>
      <c r="F26" s="134"/>
      <c r="G26" s="134"/>
      <c r="H26" s="134"/>
      <c r="I26" s="135"/>
      <c r="J26" s="136"/>
      <c r="K26" s="137"/>
      <c r="L26" s="63"/>
      <c r="M26" s="63"/>
      <c r="N26" s="63"/>
      <c r="O26" s="63"/>
      <c r="P26" s="63"/>
      <c r="Q26" s="63"/>
      <c r="R26" s="63"/>
    </row>
    <row r="27" spans="1:18" ht="37.5" customHeight="1" x14ac:dyDescent="0.2">
      <c r="E27" s="68"/>
      <c r="F27" s="68"/>
      <c r="G27" s="68"/>
      <c r="H27" s="354" t="s">
        <v>410</v>
      </c>
      <c r="I27" s="354"/>
      <c r="J27" s="354"/>
    </row>
    <row r="28" spans="1:18" x14ac:dyDescent="0.2">
      <c r="A28" s="313" t="s">
        <v>10</v>
      </c>
      <c r="B28" s="313"/>
      <c r="C28" s="189"/>
      <c r="D28" s="68"/>
      <c r="I28" s="65"/>
      <c r="J28" s="65"/>
      <c r="K28" s="65"/>
      <c r="L28" s="65"/>
      <c r="M28" s="65"/>
      <c r="N28" s="65"/>
      <c r="O28" s="65"/>
      <c r="P28" s="65"/>
      <c r="Q28" s="65"/>
      <c r="R28" s="65"/>
    </row>
    <row r="29" spans="1:18" ht="12" customHeight="1" x14ac:dyDescent="0.2">
      <c r="A29" s="66"/>
      <c r="B29" s="377" t="s">
        <v>11</v>
      </c>
      <c r="C29" s="378"/>
      <c r="D29" s="241"/>
      <c r="I29" s="68"/>
      <c r="J29" s="70"/>
      <c r="K29" s="70"/>
      <c r="L29" s="70"/>
      <c r="M29" s="70"/>
      <c r="N29" s="70"/>
      <c r="O29" s="70"/>
      <c r="P29" s="70"/>
      <c r="Q29" s="70"/>
      <c r="R29" s="70"/>
    </row>
  </sheetData>
  <mergeCells count="32">
    <mergeCell ref="A6:K6"/>
    <mergeCell ref="L7:L8"/>
    <mergeCell ref="M7:O7"/>
    <mergeCell ref="P7:R7"/>
    <mergeCell ref="A1:C1"/>
    <mergeCell ref="A2:K2"/>
    <mergeCell ref="A3:B3"/>
    <mergeCell ref="A4:D4"/>
    <mergeCell ref="A5:R5"/>
    <mergeCell ref="A16:K16"/>
    <mergeCell ref="A17:B17"/>
    <mergeCell ref="C17:E17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F7:F8"/>
    <mergeCell ref="H27:J27"/>
    <mergeCell ref="A28:B28"/>
    <mergeCell ref="B29:C29"/>
    <mergeCell ref="A18:B18"/>
    <mergeCell ref="C18:E18"/>
    <mergeCell ref="A19:B19"/>
    <mergeCell ref="C19:E19"/>
    <mergeCell ref="A20:B20"/>
    <mergeCell ref="C20:E20"/>
  </mergeCells>
  <conditionalFormatting sqref="J25:J26 J10:J15">
    <cfRule type="cellIs" dxfId="466" priority="3" operator="greaterThan">
      <formula>2560820</formula>
    </cfRule>
  </conditionalFormatting>
  <conditionalFormatting sqref="C17:E20">
    <cfRule type="containsBlanks" dxfId="465" priority="1">
      <formula>LEN(TRIM(C17))=0</formula>
    </cfRule>
  </conditionalFormatting>
  <conditionalFormatting sqref="B23:B24">
    <cfRule type="containsBlanks" dxfId="464" priority="2">
      <formula>LEN(TRIM(#REF!))=0</formula>
    </cfRule>
  </conditionalFormatting>
  <pageMargins left="0.59055118110236227" right="0.39370078740157483" top="0.98425196850393704" bottom="0.39370078740157483" header="0.31496062992125984" footer="0.31496062992125984"/>
  <pageSetup paperSize="9" scale="58" orientation="landscape" r:id="rId1"/>
  <headerFooter>
    <oddHeader>&amp;L&amp;"Arial,Tučné"&amp;10Príloha č. 6 SP &amp;"Arial,Normálne"
Sortiment ponúkaného tovaru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K32"/>
  <sheetViews>
    <sheetView showGridLines="0" zoomScaleNormal="100" workbookViewId="0">
      <selection activeCell="D11" sqref="D11"/>
    </sheetView>
  </sheetViews>
  <sheetFormatPr defaultRowHeight="12.75" x14ac:dyDescent="0.2"/>
  <cols>
    <col min="1" max="1" width="5.28515625" style="47" customWidth="1"/>
    <col min="2" max="2" width="40.7109375" style="47" customWidth="1"/>
    <col min="3" max="3" width="15.7109375" style="47" customWidth="1"/>
    <col min="4" max="4" width="10.7109375" style="155" customWidth="1"/>
    <col min="5" max="5" width="40.7109375" style="155" customWidth="1"/>
    <col min="6" max="6" width="12.7109375" style="155" customWidth="1"/>
    <col min="7" max="7" width="15.7109375" style="155" customWidth="1"/>
    <col min="8" max="8" width="7.85546875" style="47" customWidth="1"/>
    <col min="9" max="9" width="15.7109375" style="47" customWidth="1"/>
    <col min="10" max="10" width="10.7109375" style="47" customWidth="1"/>
    <col min="11" max="11" width="15.7109375" style="47" customWidth="1"/>
    <col min="12" max="16384" width="9.140625" style="47"/>
  </cols>
  <sheetData>
    <row r="1" spans="1:11" s="123" customFormat="1" ht="15" customHeight="1" x14ac:dyDescent="0.2">
      <c r="A1" s="326" t="s">
        <v>12</v>
      </c>
      <c r="B1" s="326"/>
      <c r="C1" s="326"/>
      <c r="D1" s="326"/>
      <c r="E1" s="157"/>
      <c r="F1" s="157"/>
      <c r="G1" s="157"/>
    </row>
    <row r="2" spans="1:11" s="123" customFormat="1" ht="30" customHeight="1" x14ac:dyDescent="0.2">
      <c r="A2" s="327" t="str">
        <f>'Príloha č. 1'!A2:B2</f>
        <v>Antiinfektíva pre potreby VÚSCH, a. s.</v>
      </c>
      <c r="B2" s="327"/>
      <c r="C2" s="327"/>
      <c r="D2" s="327"/>
      <c r="E2" s="124"/>
      <c r="F2" s="124"/>
      <c r="G2" s="124"/>
      <c r="H2" s="124"/>
      <c r="I2" s="124"/>
      <c r="J2" s="124"/>
      <c r="K2" s="124"/>
    </row>
    <row r="3" spans="1:11" s="126" customFormat="1" ht="15" customHeight="1" x14ac:dyDescent="0.2">
      <c r="A3" s="328" t="s">
        <v>298</v>
      </c>
      <c r="B3" s="328"/>
      <c r="C3" s="328"/>
      <c r="D3" s="125"/>
      <c r="E3" s="125"/>
    </row>
    <row r="4" spans="1:11" s="123" customFormat="1" ht="15" customHeight="1" x14ac:dyDescent="0.2">
      <c r="A4" s="154"/>
      <c r="B4" s="154"/>
      <c r="C4" s="154"/>
      <c r="D4" s="154"/>
      <c r="E4" s="124"/>
      <c r="F4" s="124"/>
      <c r="G4" s="124"/>
      <c r="H4" s="124"/>
      <c r="I4" s="124"/>
      <c r="J4" s="124"/>
      <c r="K4" s="124"/>
    </row>
    <row r="5" spans="1:11" s="129" customFormat="1" ht="30" customHeight="1" thickBot="1" x14ac:dyDescent="0.3">
      <c r="A5" s="329" t="s">
        <v>58</v>
      </c>
      <c r="B5" s="329"/>
      <c r="C5" s="329"/>
      <c r="D5" s="329"/>
      <c r="E5" s="329"/>
      <c r="F5" s="128"/>
      <c r="G5" s="128"/>
      <c r="H5" s="128"/>
      <c r="I5" s="128"/>
      <c r="J5" s="128"/>
      <c r="K5" s="128"/>
    </row>
    <row r="6" spans="1:11" s="2" customFormat="1" ht="63.75" customHeight="1" x14ac:dyDescent="0.25">
      <c r="A6" s="330" t="s">
        <v>415</v>
      </c>
      <c r="B6" s="331"/>
      <c r="C6" s="332"/>
      <c r="D6" s="336" t="s">
        <v>87</v>
      </c>
      <c r="E6" s="337"/>
    </row>
    <row r="7" spans="1:11" s="2" customFormat="1" ht="26.1" customHeight="1" thickBot="1" x14ac:dyDescent="0.3">
      <c r="A7" s="333"/>
      <c r="B7" s="334"/>
      <c r="C7" s="335"/>
      <c r="D7" s="130" t="s">
        <v>56</v>
      </c>
      <c r="E7" s="131" t="s">
        <v>57</v>
      </c>
    </row>
    <row r="8" spans="1:11" s="132" customFormat="1" ht="24.95" customHeight="1" x14ac:dyDescent="0.25">
      <c r="A8" s="319" t="s">
        <v>116</v>
      </c>
      <c r="B8" s="320"/>
      <c r="C8" s="321"/>
      <c r="D8" s="322" t="s">
        <v>116</v>
      </c>
      <c r="E8" s="323"/>
    </row>
    <row r="9" spans="1:11" s="3" customFormat="1" ht="17.100000000000001" customHeight="1" x14ac:dyDescent="0.25">
      <c r="A9" s="109" t="s">
        <v>27</v>
      </c>
      <c r="B9" s="110" t="s">
        <v>69</v>
      </c>
      <c r="C9" s="111" t="s">
        <v>106</v>
      </c>
      <c r="D9" s="112"/>
      <c r="E9" s="113"/>
    </row>
    <row r="10" spans="1:11" s="3" customFormat="1" ht="36" x14ac:dyDescent="0.25">
      <c r="A10" s="114" t="s">
        <v>28</v>
      </c>
      <c r="B10" s="115" t="s">
        <v>71</v>
      </c>
      <c r="C10" s="116" t="s">
        <v>107</v>
      </c>
      <c r="D10" s="117"/>
      <c r="E10" s="118"/>
    </row>
    <row r="11" spans="1:11" s="3" customFormat="1" ht="48" x14ac:dyDescent="0.25">
      <c r="A11" s="114" t="s">
        <v>29</v>
      </c>
      <c r="B11" s="115" t="s">
        <v>73</v>
      </c>
      <c r="C11" s="116" t="s">
        <v>117</v>
      </c>
      <c r="D11" s="117"/>
      <c r="E11" s="118"/>
    </row>
    <row r="12" spans="1:11" s="3" customFormat="1" ht="17.100000000000001" customHeight="1" x14ac:dyDescent="0.25">
      <c r="A12" s="114" t="s">
        <v>30</v>
      </c>
      <c r="B12" s="115" t="s">
        <v>75</v>
      </c>
      <c r="C12" s="116" t="s">
        <v>100</v>
      </c>
      <c r="D12" s="117"/>
      <c r="E12" s="118"/>
    </row>
    <row r="13" spans="1:11" s="3" customFormat="1" ht="17.100000000000001" customHeight="1" x14ac:dyDescent="0.25">
      <c r="A13" s="114" t="s">
        <v>31</v>
      </c>
      <c r="B13" s="115" t="s">
        <v>76</v>
      </c>
      <c r="C13" s="116" t="s">
        <v>77</v>
      </c>
      <c r="D13" s="117"/>
      <c r="E13" s="118"/>
    </row>
    <row r="14" spans="1:11" s="3" customFormat="1" ht="17.100000000000001" customHeight="1" x14ac:dyDescent="0.25">
      <c r="A14" s="114" t="s">
        <v>32</v>
      </c>
      <c r="B14" s="115" t="s">
        <v>78</v>
      </c>
      <c r="C14" s="116" t="s">
        <v>118</v>
      </c>
      <c r="D14" s="117"/>
      <c r="E14" s="118"/>
    </row>
    <row r="15" spans="1:11" s="3" customFormat="1" ht="24" x14ac:dyDescent="0.25">
      <c r="A15" s="114" t="s">
        <v>33</v>
      </c>
      <c r="B15" s="115" t="s">
        <v>80</v>
      </c>
      <c r="C15" s="116" t="s">
        <v>109</v>
      </c>
      <c r="D15" s="117"/>
      <c r="E15" s="118"/>
    </row>
    <row r="16" spans="1:11" s="3" customFormat="1" ht="24" x14ac:dyDescent="0.25">
      <c r="A16" s="114" t="s">
        <v>34</v>
      </c>
      <c r="B16" s="115" t="s">
        <v>82</v>
      </c>
      <c r="C16" s="116" t="s">
        <v>110</v>
      </c>
      <c r="D16" s="117"/>
      <c r="E16" s="118"/>
    </row>
    <row r="17" spans="1:11" s="3" customFormat="1" ht="24" x14ac:dyDescent="0.25">
      <c r="A17" s="114" t="s">
        <v>35</v>
      </c>
      <c r="B17" s="115" t="s">
        <v>83</v>
      </c>
      <c r="C17" s="116" t="s">
        <v>111</v>
      </c>
      <c r="D17" s="117"/>
      <c r="E17" s="118"/>
    </row>
    <row r="18" spans="1:11" s="3" customFormat="1" ht="45" customHeight="1" thickBot="1" x14ac:dyDescent="0.3">
      <c r="A18" s="119" t="s">
        <v>36</v>
      </c>
      <c r="B18" s="324" t="s">
        <v>85</v>
      </c>
      <c r="C18" s="325"/>
      <c r="D18" s="120"/>
      <c r="E18" s="121"/>
    </row>
    <row r="19" spans="1:11" s="138" customFormat="1" ht="24.95" customHeight="1" x14ac:dyDescent="0.2">
      <c r="A19" s="133"/>
      <c r="B19" s="134"/>
      <c r="C19" s="134"/>
      <c r="D19" s="134"/>
      <c r="E19" s="134"/>
      <c r="F19" s="134"/>
      <c r="G19" s="134"/>
      <c r="H19" s="135"/>
      <c r="I19" s="136"/>
      <c r="J19" s="137"/>
      <c r="K19" s="137"/>
    </row>
    <row r="20" spans="1:11" s="20" customFormat="1" ht="20.100000000000001" customHeight="1" x14ac:dyDescent="0.25">
      <c r="A20" s="315" t="s">
        <v>38</v>
      </c>
      <c r="B20" s="315"/>
      <c r="C20" s="315"/>
      <c r="D20" s="315"/>
      <c r="E20" s="90"/>
      <c r="F20" s="90"/>
      <c r="G20" s="90"/>
      <c r="H20" s="90"/>
      <c r="I20" s="90"/>
      <c r="J20" s="90"/>
    </row>
    <row r="21" spans="1:11" s="129" customFormat="1" ht="30" customHeight="1" x14ac:dyDescent="0.25">
      <c r="A21" s="314" t="s">
        <v>1</v>
      </c>
      <c r="B21" s="314"/>
      <c r="C21" s="318" t="str">
        <f>IF('Príloha č. 1'!$C$6="","",'Príloha č. 1'!$C$6)</f>
        <v/>
      </c>
      <c r="D21" s="318"/>
      <c r="E21" s="318"/>
      <c r="I21" s="139"/>
    </row>
    <row r="22" spans="1:11" s="129" customFormat="1" ht="15" customHeight="1" x14ac:dyDescent="0.2">
      <c r="A22" s="316" t="s">
        <v>2</v>
      </c>
      <c r="B22" s="316"/>
      <c r="C22" s="317" t="str">
        <f>IF('Príloha č. 1'!$C$7="","",'Príloha č. 1'!$C$7)</f>
        <v/>
      </c>
      <c r="D22" s="317"/>
      <c r="E22" s="317"/>
    </row>
    <row r="23" spans="1:11" s="129" customFormat="1" ht="15" customHeight="1" x14ac:dyDescent="0.2">
      <c r="A23" s="316" t="s">
        <v>3</v>
      </c>
      <c r="B23" s="316"/>
      <c r="C23" s="317" t="str">
        <f>IF('Príloha č. 1'!C8:D8="","",'Príloha č. 1'!C8:D8)</f>
        <v/>
      </c>
      <c r="D23" s="317"/>
      <c r="E23" s="317"/>
    </row>
    <row r="24" spans="1:11" s="129" customFormat="1" ht="15" customHeight="1" x14ac:dyDescent="0.2">
      <c r="A24" s="316" t="s">
        <v>4</v>
      </c>
      <c r="B24" s="316"/>
      <c r="C24" s="317" t="str">
        <f>IF('Príloha č. 1'!C9:D9="","",'Príloha č. 1'!C9:D9)</f>
        <v/>
      </c>
      <c r="D24" s="317"/>
      <c r="E24" s="317"/>
    </row>
    <row r="25" spans="1:11" s="123" customFormat="1" ht="12" x14ac:dyDescent="0.2">
      <c r="D25" s="157"/>
      <c r="E25" s="157"/>
      <c r="F25" s="157"/>
      <c r="G25" s="157"/>
    </row>
    <row r="26" spans="1:11" s="123" customFormat="1" ht="12" x14ac:dyDescent="0.2">
      <c r="D26" s="157"/>
      <c r="E26" s="157"/>
      <c r="F26" s="157"/>
      <c r="G26" s="157"/>
    </row>
    <row r="27" spans="1:11" s="123" customFormat="1" ht="15" customHeight="1" x14ac:dyDescent="0.2">
      <c r="A27" s="123" t="s">
        <v>8</v>
      </c>
      <c r="B27" s="140" t="str">
        <f>IF('Príloha č. 1'!B23:B23="","",'Príloha č. 1'!B23:B23)</f>
        <v/>
      </c>
      <c r="C27" s="157"/>
      <c r="D27" s="157"/>
    </row>
    <row r="28" spans="1:11" s="123" customFormat="1" ht="15" customHeight="1" x14ac:dyDescent="0.2">
      <c r="A28" s="123" t="s">
        <v>9</v>
      </c>
      <c r="B28" s="141" t="str">
        <f>IF('Príloha č. 1'!B24:B24="","",'Príloha č. 1'!B24:B24)</f>
        <v/>
      </c>
      <c r="C28" s="157"/>
      <c r="D28" s="157"/>
    </row>
    <row r="29" spans="1:11" s="123" customFormat="1" ht="39.950000000000003" customHeight="1" x14ac:dyDescent="0.2">
      <c r="D29" s="142"/>
      <c r="E29" s="157"/>
      <c r="F29" s="157"/>
      <c r="G29" s="157"/>
    </row>
    <row r="30" spans="1:11" ht="45" customHeight="1" x14ac:dyDescent="0.2">
      <c r="D30" s="47"/>
      <c r="E30" s="156" t="s">
        <v>412</v>
      </c>
      <c r="F30" s="68"/>
      <c r="G30" s="68"/>
    </row>
    <row r="31" spans="1:11" s="65" customFormat="1" x14ac:dyDescent="0.2">
      <c r="A31" s="313" t="s">
        <v>10</v>
      </c>
      <c r="B31" s="313"/>
      <c r="C31" s="153"/>
      <c r="D31" s="68"/>
      <c r="E31" s="155"/>
      <c r="F31" s="155"/>
      <c r="G31" s="155"/>
    </row>
    <row r="32" spans="1:11" s="70" customFormat="1" ht="12" customHeight="1" x14ac:dyDescent="0.2">
      <c r="A32" s="66"/>
      <c r="B32" s="67" t="s">
        <v>11</v>
      </c>
      <c r="C32" s="67"/>
      <c r="D32" s="54"/>
      <c r="E32" s="155"/>
      <c r="F32" s="155"/>
      <c r="G32" s="155"/>
      <c r="H32" s="68"/>
    </row>
  </sheetData>
  <mergeCells count="19">
    <mergeCell ref="A31:B31"/>
    <mergeCell ref="A22:B22"/>
    <mergeCell ref="C22:E22"/>
    <mergeCell ref="A23:B23"/>
    <mergeCell ref="C23:E23"/>
    <mergeCell ref="A24:B24"/>
    <mergeCell ref="C24:E24"/>
    <mergeCell ref="A8:C8"/>
    <mergeCell ref="D8:E8"/>
    <mergeCell ref="B18:C18"/>
    <mergeCell ref="A20:D20"/>
    <mergeCell ref="A21:B21"/>
    <mergeCell ref="C21:E21"/>
    <mergeCell ref="A1:D1"/>
    <mergeCell ref="A2:D2"/>
    <mergeCell ref="A3:C3"/>
    <mergeCell ref="A5:E5"/>
    <mergeCell ref="A6:C7"/>
    <mergeCell ref="D6:E6"/>
  </mergeCells>
  <conditionalFormatting sqref="B27:B28">
    <cfRule type="containsBlanks" dxfId="463" priority="4">
      <formula>LEN(TRIM(B27))=0</formula>
    </cfRule>
  </conditionalFormatting>
  <conditionalFormatting sqref="I19">
    <cfRule type="cellIs" dxfId="462" priority="3" operator="greaterThan">
      <formula>2560820</formula>
    </cfRule>
  </conditionalFormatting>
  <conditionalFormatting sqref="C22:E24">
    <cfRule type="containsBlanks" dxfId="461" priority="2">
      <formula>LEN(TRIM(C22))=0</formula>
    </cfRule>
  </conditionalFormatting>
  <conditionalFormatting sqref="C21:E21">
    <cfRule type="containsBlanks" dxfId="460" priority="1">
      <formula>LEN(TRIM(C21))=0</formula>
    </cfRule>
  </conditionalFormatting>
  <pageMargins left="0.78740157480314965" right="0.39370078740157483" top="0.98425196850393704" bottom="0.39370078740157483" header="0.31496062992125984" footer="0.31496062992125984"/>
  <pageSetup paperSize="9" scale="79" orientation="portrait" r:id="rId1"/>
  <headerFooter>
    <oddHeader>&amp;L&amp;"Arial,Tučné"&amp;10Príloha č. 4 SP&amp;"Arial,Normálne"
Špecifikácia predmetu zákazky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J24"/>
  <sheetViews>
    <sheetView showGridLines="0" zoomScaleNormal="100" workbookViewId="0">
      <selection activeCell="G23" sqref="G23"/>
    </sheetView>
  </sheetViews>
  <sheetFormatPr defaultRowHeight="12" x14ac:dyDescent="0.2"/>
  <cols>
    <col min="1" max="1" width="4.7109375" style="1" bestFit="1" customWidth="1"/>
    <col min="2" max="2" width="19.7109375" style="1" customWidth="1"/>
    <col min="3" max="3" width="28.7109375" style="1" customWidth="1"/>
    <col min="4" max="4" width="33.42578125" style="1" customWidth="1"/>
    <col min="5" max="5" width="10.42578125" style="1" bestFit="1" customWidth="1"/>
    <col min="6" max="256" width="9.140625" style="1"/>
    <col min="257" max="257" width="4.7109375" style="1" bestFit="1" customWidth="1"/>
    <col min="258" max="258" width="19.7109375" style="1" customWidth="1"/>
    <col min="259" max="259" width="28.7109375" style="1" customWidth="1"/>
    <col min="260" max="260" width="33.42578125" style="1" customWidth="1"/>
    <col min="261" max="261" width="10.42578125" style="1" bestFit="1" customWidth="1"/>
    <col min="262" max="512" width="9.140625" style="1"/>
    <col min="513" max="513" width="4.7109375" style="1" bestFit="1" customWidth="1"/>
    <col min="514" max="514" width="19.7109375" style="1" customWidth="1"/>
    <col min="515" max="515" width="28.7109375" style="1" customWidth="1"/>
    <col min="516" max="516" width="33.42578125" style="1" customWidth="1"/>
    <col min="517" max="517" width="10.42578125" style="1" bestFit="1" customWidth="1"/>
    <col min="518" max="768" width="9.140625" style="1"/>
    <col min="769" max="769" width="4.7109375" style="1" bestFit="1" customWidth="1"/>
    <col min="770" max="770" width="19.7109375" style="1" customWidth="1"/>
    <col min="771" max="771" width="28.7109375" style="1" customWidth="1"/>
    <col min="772" max="772" width="33.42578125" style="1" customWidth="1"/>
    <col min="773" max="773" width="10.42578125" style="1" bestFit="1" customWidth="1"/>
    <col min="774" max="1024" width="9.140625" style="1"/>
    <col min="1025" max="1025" width="4.7109375" style="1" bestFit="1" customWidth="1"/>
    <col min="1026" max="1026" width="19.7109375" style="1" customWidth="1"/>
    <col min="1027" max="1027" width="28.7109375" style="1" customWidth="1"/>
    <col min="1028" max="1028" width="33.42578125" style="1" customWidth="1"/>
    <col min="1029" max="1029" width="10.42578125" style="1" bestFit="1" customWidth="1"/>
    <col min="1030" max="1280" width="9.140625" style="1"/>
    <col min="1281" max="1281" width="4.7109375" style="1" bestFit="1" customWidth="1"/>
    <col min="1282" max="1282" width="19.7109375" style="1" customWidth="1"/>
    <col min="1283" max="1283" width="28.7109375" style="1" customWidth="1"/>
    <col min="1284" max="1284" width="33.42578125" style="1" customWidth="1"/>
    <col min="1285" max="1285" width="10.42578125" style="1" bestFit="1" customWidth="1"/>
    <col min="1286" max="1536" width="9.140625" style="1"/>
    <col min="1537" max="1537" width="4.7109375" style="1" bestFit="1" customWidth="1"/>
    <col min="1538" max="1538" width="19.7109375" style="1" customWidth="1"/>
    <col min="1539" max="1539" width="28.7109375" style="1" customWidth="1"/>
    <col min="1540" max="1540" width="33.42578125" style="1" customWidth="1"/>
    <col min="1541" max="1541" width="10.42578125" style="1" bestFit="1" customWidth="1"/>
    <col min="1542" max="1792" width="9.140625" style="1"/>
    <col min="1793" max="1793" width="4.7109375" style="1" bestFit="1" customWidth="1"/>
    <col min="1794" max="1794" width="19.7109375" style="1" customWidth="1"/>
    <col min="1795" max="1795" width="28.7109375" style="1" customWidth="1"/>
    <col min="1796" max="1796" width="33.42578125" style="1" customWidth="1"/>
    <col min="1797" max="1797" width="10.42578125" style="1" bestFit="1" customWidth="1"/>
    <col min="1798" max="2048" width="9.140625" style="1"/>
    <col min="2049" max="2049" width="4.7109375" style="1" bestFit="1" customWidth="1"/>
    <col min="2050" max="2050" width="19.7109375" style="1" customWidth="1"/>
    <col min="2051" max="2051" width="28.7109375" style="1" customWidth="1"/>
    <col min="2052" max="2052" width="33.42578125" style="1" customWidth="1"/>
    <col min="2053" max="2053" width="10.42578125" style="1" bestFit="1" customWidth="1"/>
    <col min="2054" max="2304" width="9.140625" style="1"/>
    <col min="2305" max="2305" width="4.7109375" style="1" bestFit="1" customWidth="1"/>
    <col min="2306" max="2306" width="19.7109375" style="1" customWidth="1"/>
    <col min="2307" max="2307" width="28.7109375" style="1" customWidth="1"/>
    <col min="2308" max="2308" width="33.42578125" style="1" customWidth="1"/>
    <col min="2309" max="2309" width="10.42578125" style="1" bestFit="1" customWidth="1"/>
    <col min="2310" max="2560" width="9.140625" style="1"/>
    <col min="2561" max="2561" width="4.7109375" style="1" bestFit="1" customWidth="1"/>
    <col min="2562" max="2562" width="19.7109375" style="1" customWidth="1"/>
    <col min="2563" max="2563" width="28.7109375" style="1" customWidth="1"/>
    <col min="2564" max="2564" width="33.42578125" style="1" customWidth="1"/>
    <col min="2565" max="2565" width="10.42578125" style="1" bestFit="1" customWidth="1"/>
    <col min="2566" max="2816" width="9.140625" style="1"/>
    <col min="2817" max="2817" width="4.7109375" style="1" bestFit="1" customWidth="1"/>
    <col min="2818" max="2818" width="19.7109375" style="1" customWidth="1"/>
    <col min="2819" max="2819" width="28.7109375" style="1" customWidth="1"/>
    <col min="2820" max="2820" width="33.42578125" style="1" customWidth="1"/>
    <col min="2821" max="2821" width="10.42578125" style="1" bestFit="1" customWidth="1"/>
    <col min="2822" max="3072" width="9.140625" style="1"/>
    <col min="3073" max="3073" width="4.7109375" style="1" bestFit="1" customWidth="1"/>
    <col min="3074" max="3074" width="19.7109375" style="1" customWidth="1"/>
    <col min="3075" max="3075" width="28.7109375" style="1" customWidth="1"/>
    <col min="3076" max="3076" width="33.42578125" style="1" customWidth="1"/>
    <col min="3077" max="3077" width="10.42578125" style="1" bestFit="1" customWidth="1"/>
    <col min="3078" max="3328" width="9.140625" style="1"/>
    <col min="3329" max="3329" width="4.7109375" style="1" bestFit="1" customWidth="1"/>
    <col min="3330" max="3330" width="19.7109375" style="1" customWidth="1"/>
    <col min="3331" max="3331" width="28.7109375" style="1" customWidth="1"/>
    <col min="3332" max="3332" width="33.42578125" style="1" customWidth="1"/>
    <col min="3333" max="3333" width="10.42578125" style="1" bestFit="1" customWidth="1"/>
    <col min="3334" max="3584" width="9.140625" style="1"/>
    <col min="3585" max="3585" width="4.7109375" style="1" bestFit="1" customWidth="1"/>
    <col min="3586" max="3586" width="19.7109375" style="1" customWidth="1"/>
    <col min="3587" max="3587" width="28.7109375" style="1" customWidth="1"/>
    <col min="3588" max="3588" width="33.42578125" style="1" customWidth="1"/>
    <col min="3589" max="3589" width="10.42578125" style="1" bestFit="1" customWidth="1"/>
    <col min="3590" max="3840" width="9.140625" style="1"/>
    <col min="3841" max="3841" width="4.7109375" style="1" bestFit="1" customWidth="1"/>
    <col min="3842" max="3842" width="19.7109375" style="1" customWidth="1"/>
    <col min="3843" max="3843" width="28.7109375" style="1" customWidth="1"/>
    <col min="3844" max="3844" width="33.42578125" style="1" customWidth="1"/>
    <col min="3845" max="3845" width="10.42578125" style="1" bestFit="1" customWidth="1"/>
    <col min="3846" max="4096" width="9.140625" style="1"/>
    <col min="4097" max="4097" width="4.7109375" style="1" bestFit="1" customWidth="1"/>
    <col min="4098" max="4098" width="19.7109375" style="1" customWidth="1"/>
    <col min="4099" max="4099" width="28.7109375" style="1" customWidth="1"/>
    <col min="4100" max="4100" width="33.42578125" style="1" customWidth="1"/>
    <col min="4101" max="4101" width="10.42578125" style="1" bestFit="1" customWidth="1"/>
    <col min="4102" max="4352" width="9.140625" style="1"/>
    <col min="4353" max="4353" width="4.7109375" style="1" bestFit="1" customWidth="1"/>
    <col min="4354" max="4354" width="19.7109375" style="1" customWidth="1"/>
    <col min="4355" max="4355" width="28.7109375" style="1" customWidth="1"/>
    <col min="4356" max="4356" width="33.42578125" style="1" customWidth="1"/>
    <col min="4357" max="4357" width="10.42578125" style="1" bestFit="1" customWidth="1"/>
    <col min="4358" max="4608" width="9.140625" style="1"/>
    <col min="4609" max="4609" width="4.7109375" style="1" bestFit="1" customWidth="1"/>
    <col min="4610" max="4610" width="19.7109375" style="1" customWidth="1"/>
    <col min="4611" max="4611" width="28.7109375" style="1" customWidth="1"/>
    <col min="4612" max="4612" width="33.42578125" style="1" customWidth="1"/>
    <col min="4613" max="4613" width="10.42578125" style="1" bestFit="1" customWidth="1"/>
    <col min="4614" max="4864" width="9.140625" style="1"/>
    <col min="4865" max="4865" width="4.7109375" style="1" bestFit="1" customWidth="1"/>
    <col min="4866" max="4866" width="19.7109375" style="1" customWidth="1"/>
    <col min="4867" max="4867" width="28.7109375" style="1" customWidth="1"/>
    <col min="4868" max="4868" width="33.42578125" style="1" customWidth="1"/>
    <col min="4869" max="4869" width="10.42578125" style="1" bestFit="1" customWidth="1"/>
    <col min="4870" max="5120" width="9.140625" style="1"/>
    <col min="5121" max="5121" width="4.7109375" style="1" bestFit="1" customWidth="1"/>
    <col min="5122" max="5122" width="19.7109375" style="1" customWidth="1"/>
    <col min="5123" max="5123" width="28.7109375" style="1" customWidth="1"/>
    <col min="5124" max="5124" width="33.42578125" style="1" customWidth="1"/>
    <col min="5125" max="5125" width="10.42578125" style="1" bestFit="1" customWidth="1"/>
    <col min="5126" max="5376" width="9.140625" style="1"/>
    <col min="5377" max="5377" width="4.7109375" style="1" bestFit="1" customWidth="1"/>
    <col min="5378" max="5378" width="19.7109375" style="1" customWidth="1"/>
    <col min="5379" max="5379" width="28.7109375" style="1" customWidth="1"/>
    <col min="5380" max="5380" width="33.42578125" style="1" customWidth="1"/>
    <col min="5381" max="5381" width="10.42578125" style="1" bestFit="1" customWidth="1"/>
    <col min="5382" max="5632" width="9.140625" style="1"/>
    <col min="5633" max="5633" width="4.7109375" style="1" bestFit="1" customWidth="1"/>
    <col min="5634" max="5634" width="19.7109375" style="1" customWidth="1"/>
    <col min="5635" max="5635" width="28.7109375" style="1" customWidth="1"/>
    <col min="5636" max="5636" width="33.42578125" style="1" customWidth="1"/>
    <col min="5637" max="5637" width="10.42578125" style="1" bestFit="1" customWidth="1"/>
    <col min="5638" max="5888" width="9.140625" style="1"/>
    <col min="5889" max="5889" width="4.7109375" style="1" bestFit="1" customWidth="1"/>
    <col min="5890" max="5890" width="19.7109375" style="1" customWidth="1"/>
    <col min="5891" max="5891" width="28.7109375" style="1" customWidth="1"/>
    <col min="5892" max="5892" width="33.42578125" style="1" customWidth="1"/>
    <col min="5893" max="5893" width="10.42578125" style="1" bestFit="1" customWidth="1"/>
    <col min="5894" max="6144" width="9.140625" style="1"/>
    <col min="6145" max="6145" width="4.7109375" style="1" bestFit="1" customWidth="1"/>
    <col min="6146" max="6146" width="19.7109375" style="1" customWidth="1"/>
    <col min="6147" max="6147" width="28.7109375" style="1" customWidth="1"/>
    <col min="6148" max="6148" width="33.42578125" style="1" customWidth="1"/>
    <col min="6149" max="6149" width="10.42578125" style="1" bestFit="1" customWidth="1"/>
    <col min="6150" max="6400" width="9.140625" style="1"/>
    <col min="6401" max="6401" width="4.7109375" style="1" bestFit="1" customWidth="1"/>
    <col min="6402" max="6402" width="19.7109375" style="1" customWidth="1"/>
    <col min="6403" max="6403" width="28.7109375" style="1" customWidth="1"/>
    <col min="6404" max="6404" width="33.42578125" style="1" customWidth="1"/>
    <col min="6405" max="6405" width="10.42578125" style="1" bestFit="1" customWidth="1"/>
    <col min="6406" max="6656" width="9.140625" style="1"/>
    <col min="6657" max="6657" width="4.7109375" style="1" bestFit="1" customWidth="1"/>
    <col min="6658" max="6658" width="19.7109375" style="1" customWidth="1"/>
    <col min="6659" max="6659" width="28.7109375" style="1" customWidth="1"/>
    <col min="6660" max="6660" width="33.42578125" style="1" customWidth="1"/>
    <col min="6661" max="6661" width="10.42578125" style="1" bestFit="1" customWidth="1"/>
    <col min="6662" max="6912" width="9.140625" style="1"/>
    <col min="6913" max="6913" width="4.7109375" style="1" bestFit="1" customWidth="1"/>
    <col min="6914" max="6914" width="19.7109375" style="1" customWidth="1"/>
    <col min="6915" max="6915" width="28.7109375" style="1" customWidth="1"/>
    <col min="6916" max="6916" width="33.42578125" style="1" customWidth="1"/>
    <col min="6917" max="6917" width="10.42578125" style="1" bestFit="1" customWidth="1"/>
    <col min="6918" max="7168" width="9.140625" style="1"/>
    <col min="7169" max="7169" width="4.7109375" style="1" bestFit="1" customWidth="1"/>
    <col min="7170" max="7170" width="19.7109375" style="1" customWidth="1"/>
    <col min="7171" max="7171" width="28.7109375" style="1" customWidth="1"/>
    <col min="7172" max="7172" width="33.42578125" style="1" customWidth="1"/>
    <col min="7173" max="7173" width="10.42578125" style="1" bestFit="1" customWidth="1"/>
    <col min="7174" max="7424" width="9.140625" style="1"/>
    <col min="7425" max="7425" width="4.7109375" style="1" bestFit="1" customWidth="1"/>
    <col min="7426" max="7426" width="19.7109375" style="1" customWidth="1"/>
    <col min="7427" max="7427" width="28.7109375" style="1" customWidth="1"/>
    <col min="7428" max="7428" width="33.42578125" style="1" customWidth="1"/>
    <col min="7429" max="7429" width="10.42578125" style="1" bestFit="1" customWidth="1"/>
    <col min="7430" max="7680" width="9.140625" style="1"/>
    <col min="7681" max="7681" width="4.7109375" style="1" bestFit="1" customWidth="1"/>
    <col min="7682" max="7682" width="19.7109375" style="1" customWidth="1"/>
    <col min="7683" max="7683" width="28.7109375" style="1" customWidth="1"/>
    <col min="7684" max="7684" width="33.42578125" style="1" customWidth="1"/>
    <col min="7685" max="7685" width="10.42578125" style="1" bestFit="1" customWidth="1"/>
    <col min="7686" max="7936" width="9.140625" style="1"/>
    <col min="7937" max="7937" width="4.7109375" style="1" bestFit="1" customWidth="1"/>
    <col min="7938" max="7938" width="19.7109375" style="1" customWidth="1"/>
    <col min="7939" max="7939" width="28.7109375" style="1" customWidth="1"/>
    <col min="7940" max="7940" width="33.42578125" style="1" customWidth="1"/>
    <col min="7941" max="7941" width="10.42578125" style="1" bestFit="1" customWidth="1"/>
    <col min="7942" max="8192" width="9.140625" style="1"/>
    <col min="8193" max="8193" width="4.7109375" style="1" bestFit="1" customWidth="1"/>
    <col min="8194" max="8194" width="19.7109375" style="1" customWidth="1"/>
    <col min="8195" max="8195" width="28.7109375" style="1" customWidth="1"/>
    <col min="8196" max="8196" width="33.42578125" style="1" customWidth="1"/>
    <col min="8197" max="8197" width="10.42578125" style="1" bestFit="1" customWidth="1"/>
    <col min="8198" max="8448" width="9.140625" style="1"/>
    <col min="8449" max="8449" width="4.7109375" style="1" bestFit="1" customWidth="1"/>
    <col min="8450" max="8450" width="19.7109375" style="1" customWidth="1"/>
    <col min="8451" max="8451" width="28.7109375" style="1" customWidth="1"/>
    <col min="8452" max="8452" width="33.42578125" style="1" customWidth="1"/>
    <col min="8453" max="8453" width="10.42578125" style="1" bestFit="1" customWidth="1"/>
    <col min="8454" max="8704" width="9.140625" style="1"/>
    <col min="8705" max="8705" width="4.7109375" style="1" bestFit="1" customWidth="1"/>
    <col min="8706" max="8706" width="19.7109375" style="1" customWidth="1"/>
    <col min="8707" max="8707" width="28.7109375" style="1" customWidth="1"/>
    <col min="8708" max="8708" width="33.42578125" style="1" customWidth="1"/>
    <col min="8709" max="8709" width="10.42578125" style="1" bestFit="1" customWidth="1"/>
    <col min="8710" max="8960" width="9.140625" style="1"/>
    <col min="8961" max="8961" width="4.7109375" style="1" bestFit="1" customWidth="1"/>
    <col min="8962" max="8962" width="19.7109375" style="1" customWidth="1"/>
    <col min="8963" max="8963" width="28.7109375" style="1" customWidth="1"/>
    <col min="8964" max="8964" width="33.42578125" style="1" customWidth="1"/>
    <col min="8965" max="8965" width="10.42578125" style="1" bestFit="1" customWidth="1"/>
    <col min="8966" max="9216" width="9.140625" style="1"/>
    <col min="9217" max="9217" width="4.7109375" style="1" bestFit="1" customWidth="1"/>
    <col min="9218" max="9218" width="19.7109375" style="1" customWidth="1"/>
    <col min="9219" max="9219" width="28.7109375" style="1" customWidth="1"/>
    <col min="9220" max="9220" width="33.42578125" style="1" customWidth="1"/>
    <col min="9221" max="9221" width="10.42578125" style="1" bestFit="1" customWidth="1"/>
    <col min="9222" max="9472" width="9.140625" style="1"/>
    <col min="9473" max="9473" width="4.7109375" style="1" bestFit="1" customWidth="1"/>
    <col min="9474" max="9474" width="19.7109375" style="1" customWidth="1"/>
    <col min="9475" max="9475" width="28.7109375" style="1" customWidth="1"/>
    <col min="9476" max="9476" width="33.42578125" style="1" customWidth="1"/>
    <col min="9477" max="9477" width="10.42578125" style="1" bestFit="1" customWidth="1"/>
    <col min="9478" max="9728" width="9.140625" style="1"/>
    <col min="9729" max="9729" width="4.7109375" style="1" bestFit="1" customWidth="1"/>
    <col min="9730" max="9730" width="19.7109375" style="1" customWidth="1"/>
    <col min="9731" max="9731" width="28.7109375" style="1" customWidth="1"/>
    <col min="9732" max="9732" width="33.42578125" style="1" customWidth="1"/>
    <col min="9733" max="9733" width="10.42578125" style="1" bestFit="1" customWidth="1"/>
    <col min="9734" max="9984" width="9.140625" style="1"/>
    <col min="9985" max="9985" width="4.7109375" style="1" bestFit="1" customWidth="1"/>
    <col min="9986" max="9986" width="19.7109375" style="1" customWidth="1"/>
    <col min="9987" max="9987" width="28.7109375" style="1" customWidth="1"/>
    <col min="9988" max="9988" width="33.42578125" style="1" customWidth="1"/>
    <col min="9989" max="9989" width="10.42578125" style="1" bestFit="1" customWidth="1"/>
    <col min="9990" max="10240" width="9.140625" style="1"/>
    <col min="10241" max="10241" width="4.7109375" style="1" bestFit="1" customWidth="1"/>
    <col min="10242" max="10242" width="19.7109375" style="1" customWidth="1"/>
    <col min="10243" max="10243" width="28.7109375" style="1" customWidth="1"/>
    <col min="10244" max="10244" width="33.42578125" style="1" customWidth="1"/>
    <col min="10245" max="10245" width="10.42578125" style="1" bestFit="1" customWidth="1"/>
    <col min="10246" max="10496" width="9.140625" style="1"/>
    <col min="10497" max="10497" width="4.7109375" style="1" bestFit="1" customWidth="1"/>
    <col min="10498" max="10498" width="19.7109375" style="1" customWidth="1"/>
    <col min="10499" max="10499" width="28.7109375" style="1" customWidth="1"/>
    <col min="10500" max="10500" width="33.42578125" style="1" customWidth="1"/>
    <col min="10501" max="10501" width="10.42578125" style="1" bestFit="1" customWidth="1"/>
    <col min="10502" max="10752" width="9.140625" style="1"/>
    <col min="10753" max="10753" width="4.7109375" style="1" bestFit="1" customWidth="1"/>
    <col min="10754" max="10754" width="19.7109375" style="1" customWidth="1"/>
    <col min="10755" max="10755" width="28.7109375" style="1" customWidth="1"/>
    <col min="10756" max="10756" width="33.42578125" style="1" customWidth="1"/>
    <col min="10757" max="10757" width="10.42578125" style="1" bestFit="1" customWidth="1"/>
    <col min="10758" max="11008" width="9.140625" style="1"/>
    <col min="11009" max="11009" width="4.7109375" style="1" bestFit="1" customWidth="1"/>
    <col min="11010" max="11010" width="19.7109375" style="1" customWidth="1"/>
    <col min="11011" max="11011" width="28.7109375" style="1" customWidth="1"/>
    <col min="11012" max="11012" width="33.42578125" style="1" customWidth="1"/>
    <col min="11013" max="11013" width="10.42578125" style="1" bestFit="1" customWidth="1"/>
    <col min="11014" max="11264" width="9.140625" style="1"/>
    <col min="11265" max="11265" width="4.7109375" style="1" bestFit="1" customWidth="1"/>
    <col min="11266" max="11266" width="19.7109375" style="1" customWidth="1"/>
    <col min="11267" max="11267" width="28.7109375" style="1" customWidth="1"/>
    <col min="11268" max="11268" width="33.42578125" style="1" customWidth="1"/>
    <col min="11269" max="11269" width="10.42578125" style="1" bestFit="1" customWidth="1"/>
    <col min="11270" max="11520" width="9.140625" style="1"/>
    <col min="11521" max="11521" width="4.7109375" style="1" bestFit="1" customWidth="1"/>
    <col min="11522" max="11522" width="19.7109375" style="1" customWidth="1"/>
    <col min="11523" max="11523" width="28.7109375" style="1" customWidth="1"/>
    <col min="11524" max="11524" width="33.42578125" style="1" customWidth="1"/>
    <col min="11525" max="11525" width="10.42578125" style="1" bestFit="1" customWidth="1"/>
    <col min="11526" max="11776" width="9.140625" style="1"/>
    <col min="11777" max="11777" width="4.7109375" style="1" bestFit="1" customWidth="1"/>
    <col min="11778" max="11778" width="19.7109375" style="1" customWidth="1"/>
    <col min="11779" max="11779" width="28.7109375" style="1" customWidth="1"/>
    <col min="11780" max="11780" width="33.42578125" style="1" customWidth="1"/>
    <col min="11781" max="11781" width="10.42578125" style="1" bestFit="1" customWidth="1"/>
    <col min="11782" max="12032" width="9.140625" style="1"/>
    <col min="12033" max="12033" width="4.7109375" style="1" bestFit="1" customWidth="1"/>
    <col min="12034" max="12034" width="19.7109375" style="1" customWidth="1"/>
    <col min="12035" max="12035" width="28.7109375" style="1" customWidth="1"/>
    <col min="12036" max="12036" width="33.42578125" style="1" customWidth="1"/>
    <col min="12037" max="12037" width="10.42578125" style="1" bestFit="1" customWidth="1"/>
    <col min="12038" max="12288" width="9.140625" style="1"/>
    <col min="12289" max="12289" width="4.7109375" style="1" bestFit="1" customWidth="1"/>
    <col min="12290" max="12290" width="19.7109375" style="1" customWidth="1"/>
    <col min="12291" max="12291" width="28.7109375" style="1" customWidth="1"/>
    <col min="12292" max="12292" width="33.42578125" style="1" customWidth="1"/>
    <col min="12293" max="12293" width="10.42578125" style="1" bestFit="1" customWidth="1"/>
    <col min="12294" max="12544" width="9.140625" style="1"/>
    <col min="12545" max="12545" width="4.7109375" style="1" bestFit="1" customWidth="1"/>
    <col min="12546" max="12546" width="19.7109375" style="1" customWidth="1"/>
    <col min="12547" max="12547" width="28.7109375" style="1" customWidth="1"/>
    <col min="12548" max="12548" width="33.42578125" style="1" customWidth="1"/>
    <col min="12549" max="12549" width="10.42578125" style="1" bestFit="1" customWidth="1"/>
    <col min="12550" max="12800" width="9.140625" style="1"/>
    <col min="12801" max="12801" width="4.7109375" style="1" bestFit="1" customWidth="1"/>
    <col min="12802" max="12802" width="19.7109375" style="1" customWidth="1"/>
    <col min="12803" max="12803" width="28.7109375" style="1" customWidth="1"/>
    <col min="12804" max="12804" width="33.42578125" style="1" customWidth="1"/>
    <col min="12805" max="12805" width="10.42578125" style="1" bestFit="1" customWidth="1"/>
    <col min="12806" max="13056" width="9.140625" style="1"/>
    <col min="13057" max="13057" width="4.7109375" style="1" bestFit="1" customWidth="1"/>
    <col min="13058" max="13058" width="19.7109375" style="1" customWidth="1"/>
    <col min="13059" max="13059" width="28.7109375" style="1" customWidth="1"/>
    <col min="13060" max="13060" width="33.42578125" style="1" customWidth="1"/>
    <col min="13061" max="13061" width="10.42578125" style="1" bestFit="1" customWidth="1"/>
    <col min="13062" max="13312" width="9.140625" style="1"/>
    <col min="13313" max="13313" width="4.7109375" style="1" bestFit="1" customWidth="1"/>
    <col min="13314" max="13314" width="19.7109375" style="1" customWidth="1"/>
    <col min="13315" max="13315" width="28.7109375" style="1" customWidth="1"/>
    <col min="13316" max="13316" width="33.42578125" style="1" customWidth="1"/>
    <col min="13317" max="13317" width="10.42578125" style="1" bestFit="1" customWidth="1"/>
    <col min="13318" max="13568" width="9.140625" style="1"/>
    <col min="13569" max="13569" width="4.7109375" style="1" bestFit="1" customWidth="1"/>
    <col min="13570" max="13570" width="19.7109375" style="1" customWidth="1"/>
    <col min="13571" max="13571" width="28.7109375" style="1" customWidth="1"/>
    <col min="13572" max="13572" width="33.42578125" style="1" customWidth="1"/>
    <col min="13573" max="13573" width="10.42578125" style="1" bestFit="1" customWidth="1"/>
    <col min="13574" max="13824" width="9.140625" style="1"/>
    <col min="13825" max="13825" width="4.7109375" style="1" bestFit="1" customWidth="1"/>
    <col min="13826" max="13826" width="19.7109375" style="1" customWidth="1"/>
    <col min="13827" max="13827" width="28.7109375" style="1" customWidth="1"/>
    <col min="13828" max="13828" width="33.42578125" style="1" customWidth="1"/>
    <col min="13829" max="13829" width="10.42578125" style="1" bestFit="1" customWidth="1"/>
    <col min="13830" max="14080" width="9.140625" style="1"/>
    <col min="14081" max="14081" width="4.7109375" style="1" bestFit="1" customWidth="1"/>
    <col min="14082" max="14082" width="19.7109375" style="1" customWidth="1"/>
    <col min="14083" max="14083" width="28.7109375" style="1" customWidth="1"/>
    <col min="14084" max="14084" width="33.42578125" style="1" customWidth="1"/>
    <col min="14085" max="14085" width="10.42578125" style="1" bestFit="1" customWidth="1"/>
    <col min="14086" max="14336" width="9.140625" style="1"/>
    <col min="14337" max="14337" width="4.7109375" style="1" bestFit="1" customWidth="1"/>
    <col min="14338" max="14338" width="19.7109375" style="1" customWidth="1"/>
    <col min="14339" max="14339" width="28.7109375" style="1" customWidth="1"/>
    <col min="14340" max="14340" width="33.42578125" style="1" customWidth="1"/>
    <col min="14341" max="14341" width="10.42578125" style="1" bestFit="1" customWidth="1"/>
    <col min="14342" max="14592" width="9.140625" style="1"/>
    <col min="14593" max="14593" width="4.7109375" style="1" bestFit="1" customWidth="1"/>
    <col min="14594" max="14594" width="19.7109375" style="1" customWidth="1"/>
    <col min="14595" max="14595" width="28.7109375" style="1" customWidth="1"/>
    <col min="14596" max="14596" width="33.42578125" style="1" customWidth="1"/>
    <col min="14597" max="14597" width="10.42578125" style="1" bestFit="1" customWidth="1"/>
    <col min="14598" max="14848" width="9.140625" style="1"/>
    <col min="14849" max="14849" width="4.7109375" style="1" bestFit="1" customWidth="1"/>
    <col min="14850" max="14850" width="19.7109375" style="1" customWidth="1"/>
    <col min="14851" max="14851" width="28.7109375" style="1" customWidth="1"/>
    <col min="14852" max="14852" width="33.42578125" style="1" customWidth="1"/>
    <col min="14853" max="14853" width="10.42578125" style="1" bestFit="1" customWidth="1"/>
    <col min="14854" max="15104" width="9.140625" style="1"/>
    <col min="15105" max="15105" width="4.7109375" style="1" bestFit="1" customWidth="1"/>
    <col min="15106" max="15106" width="19.7109375" style="1" customWidth="1"/>
    <col min="15107" max="15107" width="28.7109375" style="1" customWidth="1"/>
    <col min="15108" max="15108" width="33.42578125" style="1" customWidth="1"/>
    <col min="15109" max="15109" width="10.42578125" style="1" bestFit="1" customWidth="1"/>
    <col min="15110" max="15360" width="9.140625" style="1"/>
    <col min="15361" max="15361" width="4.7109375" style="1" bestFit="1" customWidth="1"/>
    <col min="15362" max="15362" width="19.7109375" style="1" customWidth="1"/>
    <col min="15363" max="15363" width="28.7109375" style="1" customWidth="1"/>
    <col min="15364" max="15364" width="33.42578125" style="1" customWidth="1"/>
    <col min="15365" max="15365" width="10.42578125" style="1" bestFit="1" customWidth="1"/>
    <col min="15366" max="15616" width="9.140625" style="1"/>
    <col min="15617" max="15617" width="4.7109375" style="1" bestFit="1" customWidth="1"/>
    <col min="15618" max="15618" width="19.7109375" style="1" customWidth="1"/>
    <col min="15619" max="15619" width="28.7109375" style="1" customWidth="1"/>
    <col min="15620" max="15620" width="33.42578125" style="1" customWidth="1"/>
    <col min="15621" max="15621" width="10.42578125" style="1" bestFit="1" customWidth="1"/>
    <col min="15622" max="15872" width="9.140625" style="1"/>
    <col min="15873" max="15873" width="4.7109375" style="1" bestFit="1" customWidth="1"/>
    <col min="15874" max="15874" width="19.7109375" style="1" customWidth="1"/>
    <col min="15875" max="15875" width="28.7109375" style="1" customWidth="1"/>
    <col min="15876" max="15876" width="33.42578125" style="1" customWidth="1"/>
    <col min="15877" max="15877" width="10.42578125" style="1" bestFit="1" customWidth="1"/>
    <col min="15878" max="16128" width="9.140625" style="1"/>
    <col min="16129" max="16129" width="4.7109375" style="1" bestFit="1" customWidth="1"/>
    <col min="16130" max="16130" width="19.7109375" style="1" customWidth="1"/>
    <col min="16131" max="16131" width="28.7109375" style="1" customWidth="1"/>
    <col min="16132" max="16132" width="33.42578125" style="1" customWidth="1"/>
    <col min="16133" max="16133" width="10.42578125" style="1" bestFit="1" customWidth="1"/>
    <col min="16134" max="16384" width="9.140625" style="1"/>
  </cols>
  <sheetData>
    <row r="1" spans="1:10" ht="20.100000000000001" customHeight="1" x14ac:dyDescent="0.2">
      <c r="A1" s="290" t="s">
        <v>12</v>
      </c>
      <c r="B1" s="290"/>
    </row>
    <row r="2" spans="1:10" s="2" customFormat="1" ht="30" customHeight="1" x14ac:dyDescent="0.25">
      <c r="A2" s="288" t="str">
        <f>'Príloha č. 1'!A2:D2</f>
        <v>Antiinfektíva pre potreby VÚSCH, a. s.</v>
      </c>
      <c r="B2" s="288"/>
      <c r="C2" s="288"/>
      <c r="D2" s="288"/>
    </row>
    <row r="3" spans="1:10" ht="24.95" customHeight="1" x14ac:dyDescent="0.2">
      <c r="A3" s="293"/>
      <c r="B3" s="293"/>
      <c r="C3" s="293"/>
    </row>
    <row r="4" spans="1:10" ht="18.75" customHeight="1" x14ac:dyDescent="0.2">
      <c r="A4" s="294" t="s">
        <v>18</v>
      </c>
      <c r="B4" s="294"/>
      <c r="C4" s="294"/>
      <c r="D4" s="294"/>
      <c r="E4" s="17"/>
      <c r="F4" s="17"/>
      <c r="G4" s="17"/>
      <c r="H4" s="17"/>
      <c r="I4" s="17"/>
      <c r="J4" s="17"/>
    </row>
    <row r="6" spans="1:10" s="2" customFormat="1" ht="15" customHeight="1" x14ac:dyDescent="0.25">
      <c r="A6" s="291" t="s">
        <v>1</v>
      </c>
      <c r="B6" s="291"/>
      <c r="C6" s="295" t="str">
        <f>IF('Príloha č. 1'!$C$6="","",'Príloha č. 1'!$C$6)</f>
        <v/>
      </c>
      <c r="D6" s="295"/>
      <c r="E6" s="19"/>
    </row>
    <row r="7" spans="1:10" s="2" customFormat="1" ht="15" customHeight="1" x14ac:dyDescent="0.25">
      <c r="A7" s="291" t="s">
        <v>2</v>
      </c>
      <c r="B7" s="291"/>
      <c r="C7" s="292" t="str">
        <f>IF('Príloha č. 1'!$C$7="","",'Príloha č. 1'!$C$7)</f>
        <v/>
      </c>
      <c r="D7" s="292"/>
    </row>
    <row r="8" spans="1:10" ht="15" customHeight="1" x14ac:dyDescent="0.2">
      <c r="A8" s="290" t="s">
        <v>3</v>
      </c>
      <c r="B8" s="290"/>
      <c r="C8" s="23" t="str">
        <f>IF('Príloha č. 1'!C8:D8="","",'Príloha č. 1'!C8:D8)</f>
        <v/>
      </c>
      <c r="D8" s="18"/>
    </row>
    <row r="9" spans="1:10" ht="15" customHeight="1" x14ac:dyDescent="0.2">
      <c r="A9" s="290" t="s">
        <v>4</v>
      </c>
      <c r="B9" s="290"/>
      <c r="C9" s="23" t="str">
        <f>IF('Príloha č. 1'!C9:D9="","",'Príloha č. 1'!C9:D9)</f>
        <v/>
      </c>
      <c r="D9" s="18"/>
    </row>
    <row r="10" spans="1:10" ht="20.100000000000001" customHeight="1" x14ac:dyDescent="0.2">
      <c r="C10" s="6"/>
    </row>
    <row r="11" spans="1:10" s="4" customFormat="1" ht="20.100000000000001" customHeight="1" x14ac:dyDescent="0.25">
      <c r="A11" s="280" t="s">
        <v>19</v>
      </c>
      <c r="B11" s="280"/>
      <c r="C11" s="280"/>
      <c r="D11" s="280"/>
    </row>
    <row r="12" spans="1:10" ht="24.95" customHeight="1" x14ac:dyDescent="0.2">
      <c r="A12" s="2" t="s">
        <v>0</v>
      </c>
      <c r="B12" s="291" t="s">
        <v>26</v>
      </c>
      <c r="C12" s="291"/>
      <c r="D12" s="291"/>
    </row>
    <row r="13" spans="1:10" ht="24.95" customHeight="1" x14ac:dyDescent="0.2">
      <c r="A13" s="2" t="s">
        <v>0</v>
      </c>
      <c r="B13" s="291" t="s">
        <v>20</v>
      </c>
      <c r="C13" s="291"/>
      <c r="D13" s="291"/>
    </row>
    <row r="14" spans="1:10" ht="24.95" customHeight="1" x14ac:dyDescent="0.2">
      <c r="A14" s="2" t="s">
        <v>0</v>
      </c>
      <c r="B14" s="291" t="s">
        <v>21</v>
      </c>
      <c r="C14" s="291"/>
      <c r="D14" s="291"/>
    </row>
    <row r="15" spans="1:10" ht="39.950000000000003" customHeight="1" x14ac:dyDescent="0.2">
      <c r="A15" s="2" t="s">
        <v>0</v>
      </c>
      <c r="B15" s="291" t="s">
        <v>22</v>
      </c>
      <c r="C15" s="291"/>
      <c r="D15" s="291"/>
    </row>
    <row r="16" spans="1:10" ht="20.100000000000001" customHeight="1" x14ac:dyDescent="0.2">
      <c r="A16" s="2" t="s">
        <v>0</v>
      </c>
      <c r="B16" s="291" t="s">
        <v>23</v>
      </c>
      <c r="C16" s="291"/>
      <c r="D16" s="291"/>
    </row>
    <row r="17" spans="1:5" ht="20.100000000000001" customHeight="1" x14ac:dyDescent="0.2"/>
    <row r="18" spans="1:5" s="4" customFormat="1" x14ac:dyDescent="0.25">
      <c r="A18" s="4" t="s">
        <v>8</v>
      </c>
      <c r="B18" s="13" t="str">
        <f>IF('Príloha č. 1'!B23:B23="","",'Príloha č. 1'!B23:B23)</f>
        <v/>
      </c>
    </row>
    <row r="19" spans="1:5" s="4" customFormat="1" x14ac:dyDescent="0.25">
      <c r="A19" s="4" t="s">
        <v>9</v>
      </c>
      <c r="B19" s="14" t="str">
        <f>IF('Príloha č. 1'!B24:B24="","",'Príloha č. 1'!B24:B24)</f>
        <v/>
      </c>
    </row>
    <row r="20" spans="1:5" ht="39.950000000000003" customHeight="1" x14ac:dyDescent="0.2">
      <c r="D20" s="15"/>
    </row>
    <row r="21" spans="1:5" ht="45" customHeight="1" x14ac:dyDescent="0.2">
      <c r="D21" s="5" t="s">
        <v>410</v>
      </c>
    </row>
    <row r="23" spans="1:5" s="7" customFormat="1" x14ac:dyDescent="0.2">
      <c r="A23" s="278" t="s">
        <v>10</v>
      </c>
      <c r="B23" s="278"/>
    </row>
    <row r="24" spans="1:5" s="10" customFormat="1" ht="12" customHeight="1" x14ac:dyDescent="0.2">
      <c r="A24" s="16"/>
      <c r="B24" s="290" t="s">
        <v>11</v>
      </c>
      <c r="C24" s="290"/>
      <c r="D24" s="8"/>
      <c r="E24" s="9"/>
    </row>
  </sheetData>
  <mergeCells count="18">
    <mergeCell ref="A1:B1"/>
    <mergeCell ref="A2:D2"/>
    <mergeCell ref="A3:C3"/>
    <mergeCell ref="A4:D4"/>
    <mergeCell ref="A6:B6"/>
    <mergeCell ref="C6:D6"/>
    <mergeCell ref="B24:C24"/>
    <mergeCell ref="A7:B7"/>
    <mergeCell ref="C7:D7"/>
    <mergeCell ref="A8:B8"/>
    <mergeCell ref="A9:B9"/>
    <mergeCell ref="A11:D11"/>
    <mergeCell ref="B12:D12"/>
    <mergeCell ref="B13:D13"/>
    <mergeCell ref="B14:D14"/>
    <mergeCell ref="B15:D15"/>
    <mergeCell ref="B16:D16"/>
    <mergeCell ref="A23:B23"/>
  </mergeCells>
  <conditionalFormatting sqref="A24">
    <cfRule type="containsBlanks" dxfId="528" priority="8">
      <formula>LEN(TRIM(A24))=0</formula>
    </cfRule>
  </conditionalFormatting>
  <conditionalFormatting sqref="B19">
    <cfRule type="containsBlanks" dxfId="527" priority="5">
      <formula>LEN(TRIM(B19))=0</formula>
    </cfRule>
  </conditionalFormatting>
  <conditionalFormatting sqref="C6:D6">
    <cfRule type="containsBlanks" dxfId="526" priority="4">
      <formula>LEN(TRIM(C6))=0</formula>
    </cfRule>
    <cfRule type="containsBlanks" dxfId="525" priority="7">
      <formula>LEN(TRIM(C6))=0</formula>
    </cfRule>
  </conditionalFormatting>
  <conditionalFormatting sqref="B18">
    <cfRule type="containsBlanks" dxfId="524" priority="6">
      <formula>LEN(TRIM(B18))=0</formula>
    </cfRule>
  </conditionalFormatting>
  <conditionalFormatting sqref="C7:D7">
    <cfRule type="containsBlanks" dxfId="523" priority="2">
      <formula>LEN(TRIM(C7))=0</formula>
    </cfRule>
    <cfRule type="containsBlanks" dxfId="522" priority="3">
      <formula>LEN(TRIM(C7))=0</formula>
    </cfRule>
  </conditionalFormatting>
  <conditionalFormatting sqref="C8:C9">
    <cfRule type="containsBlanks" dxfId="521" priority="1">
      <formula>LEN(TRIM(C8))=0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2 SP&amp;"Arial,Normálne"
Vyhlásenie uchádzača vo verejnom obstarávaní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26"/>
  <sheetViews>
    <sheetView showGridLines="0" zoomScaleNormal="100" workbookViewId="0">
      <selection activeCell="E7" sqref="E7:I7"/>
    </sheetView>
  </sheetViews>
  <sheetFormatPr defaultRowHeight="12.75" x14ac:dyDescent="0.2"/>
  <cols>
    <col min="1" max="1" width="5.28515625" style="47" customWidth="1"/>
    <col min="2" max="2" width="36.42578125" style="47" customWidth="1"/>
    <col min="3" max="3" width="7.5703125" style="47" bestFit="1" customWidth="1"/>
    <col min="4" max="4" width="12.7109375" style="47" customWidth="1"/>
    <col min="5" max="5" width="15.7109375" style="47" customWidth="1"/>
    <col min="6" max="6" width="10.7109375" style="47" customWidth="1"/>
    <col min="7" max="9" width="15.7109375" style="47" customWidth="1"/>
    <col min="10" max="16384" width="9.140625" style="47"/>
  </cols>
  <sheetData>
    <row r="1" spans="1:21" x14ac:dyDescent="0.2">
      <c r="A1" s="357" t="s">
        <v>12</v>
      </c>
      <c r="B1" s="357"/>
    </row>
    <row r="2" spans="1:21" ht="30" customHeight="1" x14ac:dyDescent="0.2">
      <c r="A2" s="358" t="str">
        <f>'Príloha č. 1'!A2:B2</f>
        <v>Antiinfektíva pre potreby VÚSCH, a. s.</v>
      </c>
      <c r="B2" s="358"/>
      <c r="C2" s="358"/>
      <c r="D2" s="358"/>
      <c r="E2" s="358"/>
      <c r="F2" s="358"/>
      <c r="G2" s="358"/>
      <c r="H2" s="358"/>
      <c r="I2" s="358"/>
    </row>
    <row r="3" spans="1:21" s="126" customFormat="1" ht="15" customHeight="1" x14ac:dyDescent="0.2">
      <c r="A3" s="328" t="str">
        <f>'Príloha č. 4 - časť 6'!A3:C3</f>
        <v>Časť č. 6 - Lieky ATC skupiny č. J01CR02 IV.</v>
      </c>
      <c r="B3" s="328"/>
      <c r="C3" s="328"/>
      <c r="D3" s="125"/>
      <c r="E3" s="125"/>
    </row>
    <row r="4" spans="1:21" ht="15" customHeight="1" x14ac:dyDescent="0.2">
      <c r="A4" s="359"/>
      <c r="B4" s="359"/>
    </row>
    <row r="5" spans="1:21" s="48" customFormat="1" ht="39.950000000000003" customHeight="1" x14ac:dyDescent="0.25">
      <c r="A5" s="360" t="s">
        <v>51</v>
      </c>
      <c r="B5" s="360"/>
      <c r="C5" s="360"/>
      <c r="D5" s="360"/>
      <c r="E5" s="360"/>
      <c r="F5" s="360"/>
      <c r="G5" s="360"/>
      <c r="H5" s="360"/>
      <c r="I5" s="360"/>
    </row>
    <row r="6" spans="1:21" s="24" customFormat="1" ht="15" customHeight="1" thickBot="1" x14ac:dyDescent="0.25">
      <c r="K6" s="49"/>
      <c r="L6" s="49"/>
      <c r="O6" s="49"/>
      <c r="P6" s="49"/>
      <c r="U6" s="49"/>
    </row>
    <row r="7" spans="1:21" s="50" customFormat="1" ht="30" customHeight="1" x14ac:dyDescent="0.25">
      <c r="A7" s="343" t="s">
        <v>44</v>
      </c>
      <c r="B7" s="345" t="s">
        <v>39</v>
      </c>
      <c r="C7" s="347" t="s">
        <v>45</v>
      </c>
      <c r="D7" s="349" t="s">
        <v>403</v>
      </c>
      <c r="E7" s="340" t="s">
        <v>421</v>
      </c>
      <c r="F7" s="341"/>
      <c r="G7" s="341"/>
      <c r="H7" s="351" t="s">
        <v>422</v>
      </c>
      <c r="I7" s="352"/>
    </row>
    <row r="8" spans="1:21" s="50" customFormat="1" ht="30" customHeight="1" x14ac:dyDescent="0.25">
      <c r="A8" s="344"/>
      <c r="B8" s="346"/>
      <c r="C8" s="348"/>
      <c r="D8" s="350"/>
      <c r="E8" s="51" t="s">
        <v>46</v>
      </c>
      <c r="F8" s="52" t="s">
        <v>405</v>
      </c>
      <c r="G8" s="79" t="s">
        <v>47</v>
      </c>
      <c r="H8" s="82" t="s">
        <v>46</v>
      </c>
      <c r="I8" s="71" t="s">
        <v>47</v>
      </c>
    </row>
    <row r="9" spans="1:21" s="54" customFormat="1" ht="12" customHeight="1" x14ac:dyDescent="0.25">
      <c r="A9" s="146" t="s">
        <v>27</v>
      </c>
      <c r="B9" s="147" t="s">
        <v>28</v>
      </c>
      <c r="C9" s="53" t="s">
        <v>29</v>
      </c>
      <c r="D9" s="148" t="s">
        <v>30</v>
      </c>
      <c r="E9" s="76" t="s">
        <v>31</v>
      </c>
      <c r="F9" s="77" t="s">
        <v>32</v>
      </c>
      <c r="G9" s="80" t="s">
        <v>33</v>
      </c>
      <c r="H9" s="83" t="s">
        <v>34</v>
      </c>
      <c r="I9" s="78" t="s">
        <v>35</v>
      </c>
    </row>
    <row r="10" spans="1:21" s="55" customFormat="1" ht="27" customHeight="1" thickBot="1" x14ac:dyDescent="0.3">
      <c r="A10" s="143" t="s">
        <v>27</v>
      </c>
      <c r="B10" s="144" t="s">
        <v>119</v>
      </c>
      <c r="C10" s="158" t="s">
        <v>100</v>
      </c>
      <c r="D10" s="263">
        <v>21000</v>
      </c>
      <c r="E10" s="72"/>
      <c r="F10" s="85"/>
      <c r="G10" s="81">
        <f>E10*1.1</f>
        <v>0</v>
      </c>
      <c r="H10" s="84">
        <f>D10*E10</f>
        <v>0</v>
      </c>
      <c r="I10" s="73">
        <f>H10*1.1</f>
        <v>0</v>
      </c>
    </row>
    <row r="11" spans="1:21" s="75" customFormat="1" ht="24.95" customHeight="1" thickBot="1" x14ac:dyDescent="0.3">
      <c r="A11" s="339" t="s">
        <v>48</v>
      </c>
      <c r="B11" s="339"/>
      <c r="C11" s="339"/>
      <c r="D11" s="339"/>
      <c r="E11" s="339"/>
      <c r="F11" s="339"/>
      <c r="G11" s="339"/>
      <c r="H11" s="339"/>
      <c r="I11" s="74">
        <f>SUM(I10:I10)</f>
        <v>0</v>
      </c>
    </row>
    <row r="12" spans="1:21" s="63" customFormat="1" ht="24.95" customHeight="1" x14ac:dyDescent="0.2">
      <c r="A12" s="56"/>
      <c r="B12" s="57"/>
      <c r="C12" s="58"/>
      <c r="D12" s="59"/>
      <c r="E12" s="60"/>
      <c r="F12" s="61"/>
      <c r="G12" s="61"/>
      <c r="H12" s="60"/>
      <c r="I12" s="62"/>
    </row>
    <row r="13" spans="1:21" s="20" customFormat="1" ht="20.100000000000001" customHeight="1" x14ac:dyDescent="0.25">
      <c r="A13" s="315" t="s">
        <v>38</v>
      </c>
      <c r="B13" s="315"/>
      <c r="C13" s="315"/>
      <c r="D13" s="315"/>
      <c r="E13" s="315"/>
      <c r="F13" s="315"/>
    </row>
    <row r="14" spans="1:21" s="64" customFormat="1" ht="30" customHeight="1" x14ac:dyDescent="0.25">
      <c r="A14" s="353" t="s">
        <v>1</v>
      </c>
      <c r="B14" s="353"/>
      <c r="C14" s="355" t="str">
        <f>IF('Príloha č. 1'!$C$6="","",'Príloha č. 1'!$C$6)</f>
        <v/>
      </c>
      <c r="D14" s="355"/>
      <c r="E14" s="355"/>
      <c r="F14" s="355"/>
    </row>
    <row r="15" spans="1:21" s="64" customFormat="1" ht="15" customHeight="1" x14ac:dyDescent="0.25">
      <c r="A15" s="342" t="s">
        <v>2</v>
      </c>
      <c r="B15" s="342"/>
      <c r="C15" s="356" t="str">
        <f>IF('Príloha č. 1'!$C$7="","",'Príloha č. 1'!$C$7)</f>
        <v/>
      </c>
      <c r="D15" s="356"/>
      <c r="E15" s="356"/>
      <c r="F15" s="356"/>
    </row>
    <row r="16" spans="1:21" s="64" customFormat="1" ht="15" customHeight="1" x14ac:dyDescent="0.25">
      <c r="A16" s="342" t="s">
        <v>3</v>
      </c>
      <c r="B16" s="342"/>
      <c r="C16" s="338" t="str">
        <f>IF('Príloha č. 1'!C8:D8="","",'Príloha č. 1'!C8:D8)</f>
        <v/>
      </c>
      <c r="D16" s="338"/>
      <c r="E16" s="338"/>
      <c r="F16" s="338"/>
    </row>
    <row r="17" spans="1:9" s="64" customFormat="1" ht="15" customHeight="1" x14ac:dyDescent="0.25">
      <c r="A17" s="342" t="s">
        <v>4</v>
      </c>
      <c r="B17" s="342"/>
      <c r="C17" s="338" t="str">
        <f>IF('Príloha č. 1'!C9:D9="","",'Príloha č. 1'!C9:D9)</f>
        <v/>
      </c>
      <c r="D17" s="338"/>
      <c r="E17" s="338"/>
      <c r="F17" s="338"/>
    </row>
    <row r="20" spans="1:9" ht="15" customHeight="1" x14ac:dyDescent="0.2">
      <c r="A20" s="47" t="s">
        <v>8</v>
      </c>
      <c r="B20" s="152" t="str">
        <f>IF('Príloha č. 1'!B23:B23="","",'Príloha č. 1'!B23:B23)</f>
        <v/>
      </c>
    </row>
    <row r="21" spans="1:9" ht="15" customHeight="1" x14ac:dyDescent="0.2">
      <c r="A21" s="47" t="s">
        <v>9</v>
      </c>
      <c r="B21" s="35" t="str">
        <f>IF('Príloha č. 1'!B24:B24="","",'Príloha č. 1'!B24:B24)</f>
        <v/>
      </c>
    </row>
    <row r="22" spans="1:9" ht="39.950000000000003" customHeight="1" x14ac:dyDescent="0.2">
      <c r="I22" s="87"/>
    </row>
    <row r="23" spans="1:9" ht="45" customHeight="1" x14ac:dyDescent="0.2">
      <c r="H23" s="354" t="s">
        <v>410</v>
      </c>
      <c r="I23" s="354"/>
    </row>
    <row r="25" spans="1:9" s="65" customFormat="1" ht="11.25" x14ac:dyDescent="0.2">
      <c r="A25" s="313" t="s">
        <v>10</v>
      </c>
      <c r="B25" s="313"/>
    </row>
    <row r="26" spans="1:9" s="70" customFormat="1" ht="12" customHeight="1" x14ac:dyDescent="0.2">
      <c r="A26" s="66"/>
      <c r="B26" s="67" t="s">
        <v>11</v>
      </c>
      <c r="C26" s="68"/>
      <c r="D26" s="69"/>
    </row>
  </sheetData>
  <mergeCells count="23">
    <mergeCell ref="H23:I23"/>
    <mergeCell ref="A25:B25"/>
    <mergeCell ref="H7:I7"/>
    <mergeCell ref="A11:H11"/>
    <mergeCell ref="A13:F13"/>
    <mergeCell ref="A14:B14"/>
    <mergeCell ref="C14:F14"/>
    <mergeCell ref="A15:B15"/>
    <mergeCell ref="C15:F15"/>
    <mergeCell ref="A7:A8"/>
    <mergeCell ref="B7:B8"/>
    <mergeCell ref="C7:C8"/>
    <mergeCell ref="D7:D8"/>
    <mergeCell ref="E7:G7"/>
    <mergeCell ref="A16:B16"/>
    <mergeCell ref="C16:F16"/>
    <mergeCell ref="A17:B17"/>
    <mergeCell ref="A1:B1"/>
    <mergeCell ref="A2:I2"/>
    <mergeCell ref="A3:C3"/>
    <mergeCell ref="A4:B4"/>
    <mergeCell ref="A5:I5"/>
    <mergeCell ref="C17:F17"/>
  </mergeCells>
  <conditionalFormatting sqref="H12">
    <cfRule type="cellIs" dxfId="459" priority="4" operator="greaterThan">
      <formula>2560820</formula>
    </cfRule>
  </conditionalFormatting>
  <conditionalFormatting sqref="B20:B21">
    <cfRule type="containsBlanks" dxfId="458" priority="3">
      <formula>LEN(TRIM(B20))=0</formula>
    </cfRule>
  </conditionalFormatting>
  <conditionalFormatting sqref="E12">
    <cfRule type="cellIs" dxfId="457" priority="2" operator="greaterThan">
      <formula>2560820</formula>
    </cfRule>
  </conditionalFormatting>
  <conditionalFormatting sqref="C14:F17">
    <cfRule type="containsBlanks" dxfId="456" priority="1">
      <formula>LEN(TRIM(C14))=0</formula>
    </cfRule>
  </conditionalFormatting>
  <pageMargins left="0.98425196850393704" right="0.39370078740157483" top="0.98425196850393704" bottom="0.39370078740157483" header="0.31496062992125984" footer="0.31496062992125984"/>
  <pageSetup paperSize="9" scale="93" orientation="landscape" r:id="rId1"/>
  <headerFooter>
    <oddHeader>&amp;L&amp;"Arial,Tučné"&amp;10Príloha č. 5 SP &amp;"Arial,Normálne"
Kalkulácia ceny a návrh na plnenie kritéria na vyhodnotenie ponúk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29"/>
  <sheetViews>
    <sheetView showGridLines="0" zoomScale="90" zoomScaleNormal="90" workbookViewId="0">
      <selection activeCell="Y37" sqref="Y37:Z37"/>
    </sheetView>
  </sheetViews>
  <sheetFormatPr defaultRowHeight="12.75" x14ac:dyDescent="0.2"/>
  <cols>
    <col min="1" max="1" width="5.5703125" style="47" customWidth="1"/>
    <col min="2" max="2" width="13.7109375" style="47" customWidth="1"/>
    <col min="3" max="3" width="10.7109375" style="47" customWidth="1"/>
    <col min="4" max="4" width="10.7109375" style="190" customWidth="1"/>
    <col min="5" max="5" width="23.140625" style="190" customWidth="1"/>
    <col min="6" max="6" width="25.7109375" style="190" customWidth="1"/>
    <col min="7" max="8" width="15.7109375" style="190" customWidth="1"/>
    <col min="9" max="9" width="12.7109375" style="47" customWidth="1"/>
    <col min="10" max="10" width="11.140625" style="47" customWidth="1"/>
    <col min="11" max="12" width="8.7109375" style="47" customWidth="1"/>
    <col min="13" max="13" width="12.7109375" style="47" customWidth="1"/>
    <col min="14" max="14" width="9.7109375" style="47" customWidth="1"/>
    <col min="15" max="16" width="12.7109375" style="47" customWidth="1"/>
    <col min="17" max="17" width="8.85546875" style="47" customWidth="1"/>
    <col min="18" max="18" width="12.7109375" style="47" customWidth="1"/>
    <col min="19" max="16384" width="9.140625" style="47"/>
  </cols>
  <sheetData>
    <row r="1" spans="1:19" ht="15" customHeight="1" x14ac:dyDescent="0.2">
      <c r="A1" s="326" t="s">
        <v>12</v>
      </c>
      <c r="B1" s="326"/>
      <c r="C1" s="326"/>
      <c r="D1" s="191"/>
      <c r="E1" s="191"/>
      <c r="F1" s="191"/>
      <c r="G1" s="191"/>
      <c r="H1" s="191"/>
      <c r="I1" s="123"/>
      <c r="J1" s="123"/>
      <c r="K1" s="123"/>
      <c r="L1" s="123"/>
    </row>
    <row r="2" spans="1:19" ht="15" customHeight="1" x14ac:dyDescent="0.2">
      <c r="A2" s="327" t="str">
        <f>'Príloha č. 1'!A2:B2</f>
        <v>Antiinfektíva pre potreby VÚSCH, a. s.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268"/>
    </row>
    <row r="3" spans="1:19" ht="15" customHeight="1" x14ac:dyDescent="0.2">
      <c r="A3" s="363"/>
      <c r="B3" s="363"/>
      <c r="C3" s="191"/>
      <c r="D3" s="191"/>
      <c r="E3" s="191"/>
      <c r="F3" s="191"/>
      <c r="G3" s="191"/>
      <c r="H3" s="191"/>
      <c r="I3" s="123"/>
      <c r="J3" s="123"/>
      <c r="K3" s="123"/>
      <c r="L3" s="123"/>
    </row>
    <row r="4" spans="1:19" s="126" customFormat="1" ht="15" customHeight="1" x14ac:dyDescent="0.2">
      <c r="A4" s="328" t="str">
        <f>'Príloha č. 4 - časť 6'!A3:C3</f>
        <v>Časť č. 6 - Lieky ATC skupiny č. J01CR02 IV.</v>
      </c>
      <c r="B4" s="328"/>
      <c r="C4" s="328"/>
      <c r="D4" s="328"/>
      <c r="E4" s="125"/>
    </row>
    <row r="5" spans="1:19" s="48" customFormat="1" ht="30" customHeight="1" x14ac:dyDescent="0.25">
      <c r="A5" s="364" t="s">
        <v>52</v>
      </c>
      <c r="B5" s="364"/>
      <c r="C5" s="364"/>
      <c r="D5" s="364"/>
      <c r="E5" s="364"/>
      <c r="F5" s="364"/>
      <c r="G5" s="364"/>
      <c r="H5" s="364"/>
      <c r="I5" s="364"/>
      <c r="J5" s="364"/>
      <c r="K5" s="364"/>
      <c r="L5" s="364"/>
      <c r="M5" s="364"/>
      <c r="N5" s="364"/>
      <c r="O5" s="364"/>
      <c r="P5" s="364"/>
      <c r="Q5" s="364"/>
      <c r="R5" s="364"/>
    </row>
    <row r="6" spans="1:19" s="64" customFormat="1" ht="30" customHeight="1" x14ac:dyDescent="0.25">
      <c r="A6" s="365" t="s">
        <v>120</v>
      </c>
      <c r="B6" s="365"/>
      <c r="C6" s="365"/>
      <c r="D6" s="365"/>
      <c r="E6" s="365"/>
      <c r="F6" s="365"/>
      <c r="G6" s="365"/>
      <c r="H6" s="365"/>
      <c r="I6" s="365"/>
      <c r="J6" s="365"/>
      <c r="K6" s="365"/>
      <c r="L6" s="270"/>
    </row>
    <row r="7" spans="1:19" s="63" customFormat="1" ht="24.95" customHeight="1" x14ac:dyDescent="0.2">
      <c r="A7" s="373" t="s">
        <v>44</v>
      </c>
      <c r="B7" s="375" t="s">
        <v>362</v>
      </c>
      <c r="C7" s="375" t="s">
        <v>363</v>
      </c>
      <c r="D7" s="375" t="s">
        <v>364</v>
      </c>
      <c r="E7" s="361" t="s">
        <v>365</v>
      </c>
      <c r="F7" s="361" t="s">
        <v>404</v>
      </c>
      <c r="G7" s="371" t="s">
        <v>366</v>
      </c>
      <c r="H7" s="371" t="s">
        <v>367</v>
      </c>
      <c r="I7" s="371" t="s">
        <v>368</v>
      </c>
      <c r="J7" s="371" t="s">
        <v>369</v>
      </c>
      <c r="K7" s="371" t="s">
        <v>370</v>
      </c>
      <c r="L7" s="366" t="s">
        <v>372</v>
      </c>
      <c r="M7" s="379" t="s">
        <v>421</v>
      </c>
      <c r="N7" s="380"/>
      <c r="O7" s="381"/>
      <c r="P7" s="379" t="s">
        <v>425</v>
      </c>
      <c r="Q7" s="380"/>
      <c r="R7" s="381"/>
    </row>
    <row r="8" spans="1:19" s="63" customFormat="1" ht="40.5" customHeight="1" x14ac:dyDescent="0.2">
      <c r="A8" s="374"/>
      <c r="B8" s="376"/>
      <c r="C8" s="376"/>
      <c r="D8" s="376"/>
      <c r="E8" s="362"/>
      <c r="F8" s="362"/>
      <c r="G8" s="372"/>
      <c r="H8" s="372"/>
      <c r="I8" s="372"/>
      <c r="J8" s="372"/>
      <c r="K8" s="372"/>
      <c r="L8" s="367"/>
      <c r="M8" s="192" t="s">
        <v>46</v>
      </c>
      <c r="N8" s="193" t="s">
        <v>407</v>
      </c>
      <c r="O8" s="195" t="s">
        <v>47</v>
      </c>
      <c r="P8" s="192" t="s">
        <v>46</v>
      </c>
      <c r="Q8" s="193" t="s">
        <v>407</v>
      </c>
      <c r="R8" s="195" t="s">
        <v>47</v>
      </c>
    </row>
    <row r="9" spans="1:19" s="20" customFormat="1" ht="12" customHeight="1" x14ac:dyDescent="0.25">
      <c r="A9" s="196" t="s">
        <v>27</v>
      </c>
      <c r="B9" s="197" t="s">
        <v>28</v>
      </c>
      <c r="C9" s="198" t="s">
        <v>29</v>
      </c>
      <c r="D9" s="197" t="s">
        <v>30</v>
      </c>
      <c r="E9" s="199" t="s">
        <v>31</v>
      </c>
      <c r="F9" s="199" t="s">
        <v>32</v>
      </c>
      <c r="G9" s="200" t="s">
        <v>33</v>
      </c>
      <c r="H9" s="199" t="s">
        <v>34</v>
      </c>
      <c r="I9" s="149" t="s">
        <v>35</v>
      </c>
      <c r="J9" s="201" t="s">
        <v>36</v>
      </c>
      <c r="K9" s="202" t="s">
        <v>54</v>
      </c>
      <c r="L9" s="199" t="s">
        <v>55</v>
      </c>
      <c r="M9" s="205" t="s">
        <v>375</v>
      </c>
      <c r="N9" s="206" t="s">
        <v>376</v>
      </c>
      <c r="O9" s="208" t="s">
        <v>377</v>
      </c>
      <c r="P9" s="209" t="s">
        <v>378</v>
      </c>
      <c r="Q9" s="206" t="s">
        <v>379</v>
      </c>
      <c r="R9" s="197" t="s">
        <v>380</v>
      </c>
      <c r="S9" s="210"/>
    </row>
    <row r="10" spans="1:19" s="64" customFormat="1" ht="24.95" customHeight="1" x14ac:dyDescent="0.25">
      <c r="A10" s="211" t="s">
        <v>27</v>
      </c>
      <c r="B10" s="212"/>
      <c r="C10" s="212"/>
      <c r="D10" s="212"/>
      <c r="E10" s="213"/>
      <c r="F10" s="213"/>
      <c r="G10" s="214"/>
      <c r="H10" s="214"/>
      <c r="I10" s="214"/>
      <c r="J10" s="214"/>
      <c r="K10" s="214"/>
      <c r="L10" s="216"/>
      <c r="M10" s="217"/>
      <c r="N10" s="218"/>
      <c r="O10" s="220"/>
      <c r="P10" s="217"/>
      <c r="Q10" s="218"/>
      <c r="R10" s="220"/>
    </row>
    <row r="11" spans="1:19" s="64" customFormat="1" ht="24.95" customHeight="1" x14ac:dyDescent="0.25">
      <c r="A11" s="221"/>
      <c r="B11" s="222"/>
      <c r="C11" s="222"/>
      <c r="D11" s="222"/>
      <c r="E11" s="223"/>
      <c r="F11" s="223"/>
      <c r="G11" s="224"/>
      <c r="H11" s="224"/>
      <c r="I11" s="224"/>
      <c r="J11" s="224"/>
      <c r="K11" s="224"/>
      <c r="L11" s="226"/>
      <c r="M11" s="227"/>
      <c r="N11" s="228"/>
      <c r="O11" s="230"/>
      <c r="P11" s="227"/>
      <c r="Q11" s="228"/>
      <c r="R11" s="230"/>
    </row>
    <row r="12" spans="1:19" s="64" customFormat="1" ht="24.95" customHeight="1" x14ac:dyDescent="0.25">
      <c r="A12" s="221"/>
      <c r="B12" s="222"/>
      <c r="C12" s="222"/>
      <c r="D12" s="222"/>
      <c r="E12" s="223"/>
      <c r="F12" s="223"/>
      <c r="G12" s="224"/>
      <c r="H12" s="224"/>
      <c r="I12" s="224"/>
      <c r="J12" s="224"/>
      <c r="K12" s="224"/>
      <c r="L12" s="226"/>
      <c r="M12" s="227"/>
      <c r="N12" s="228"/>
      <c r="O12" s="230"/>
      <c r="P12" s="227"/>
      <c r="Q12" s="228"/>
      <c r="R12" s="230"/>
    </row>
    <row r="13" spans="1:19" s="64" customFormat="1" ht="24.95" customHeight="1" x14ac:dyDescent="0.25">
      <c r="A13" s="221"/>
      <c r="B13" s="222"/>
      <c r="C13" s="222"/>
      <c r="D13" s="222"/>
      <c r="E13" s="223"/>
      <c r="F13" s="223"/>
      <c r="G13" s="224"/>
      <c r="H13" s="224"/>
      <c r="I13" s="224"/>
      <c r="J13" s="224"/>
      <c r="K13" s="224"/>
      <c r="L13" s="226"/>
      <c r="M13" s="227"/>
      <c r="N13" s="228"/>
      <c r="O13" s="230"/>
      <c r="P13" s="227"/>
      <c r="Q13" s="228"/>
      <c r="R13" s="230"/>
    </row>
    <row r="14" spans="1:19" s="64" customFormat="1" ht="24.95" customHeight="1" x14ac:dyDescent="0.25">
      <c r="A14" s="231"/>
      <c r="B14" s="232"/>
      <c r="C14" s="232"/>
      <c r="D14" s="232"/>
      <c r="E14" s="233"/>
      <c r="F14" s="233"/>
      <c r="G14" s="234"/>
      <c r="H14" s="234"/>
      <c r="I14" s="234"/>
      <c r="J14" s="234"/>
      <c r="K14" s="234"/>
      <c r="L14" s="236"/>
      <c r="M14" s="237"/>
      <c r="N14" s="238"/>
      <c r="O14" s="240"/>
      <c r="P14" s="237"/>
      <c r="Q14" s="238"/>
      <c r="R14" s="240"/>
    </row>
    <row r="15" spans="1:19" ht="24.95" customHeight="1" x14ac:dyDescent="0.2">
      <c r="A15" s="133"/>
      <c r="B15" s="134"/>
      <c r="C15" s="134"/>
      <c r="D15" s="134"/>
      <c r="E15" s="134"/>
      <c r="F15" s="134"/>
      <c r="G15" s="134"/>
      <c r="H15" s="134"/>
      <c r="I15" s="135"/>
      <c r="J15" s="136"/>
      <c r="K15" s="137"/>
      <c r="L15" s="137"/>
      <c r="M15" s="63"/>
      <c r="N15" s="63"/>
      <c r="O15" s="63"/>
      <c r="P15" s="63"/>
      <c r="Q15" s="63"/>
      <c r="R15" s="63"/>
    </row>
    <row r="16" spans="1:19" s="20" customFormat="1" ht="20.100000000000001" customHeight="1" x14ac:dyDescent="0.25">
      <c r="A16" s="315" t="s">
        <v>38</v>
      </c>
      <c r="B16" s="315"/>
      <c r="C16" s="315"/>
      <c r="D16" s="315"/>
      <c r="E16" s="315"/>
      <c r="F16" s="315"/>
      <c r="G16" s="315"/>
      <c r="H16" s="315"/>
      <c r="I16" s="315"/>
      <c r="J16" s="315"/>
      <c r="K16" s="315"/>
      <c r="L16" s="269"/>
    </row>
    <row r="17" spans="1:18" s="64" customFormat="1" ht="30" customHeight="1" x14ac:dyDescent="0.25">
      <c r="A17" s="314" t="s">
        <v>1</v>
      </c>
      <c r="B17" s="314"/>
      <c r="C17" s="355" t="str">
        <f>IF('Príloha č. 1'!$C$6="","",'Príloha č. 1'!$C$6)</f>
        <v/>
      </c>
      <c r="D17" s="355"/>
      <c r="E17" s="355"/>
      <c r="F17" s="151"/>
      <c r="G17" s="129"/>
      <c r="H17" s="129"/>
      <c r="I17" s="129"/>
      <c r="J17" s="139"/>
      <c r="K17" s="129"/>
      <c r="L17" s="129"/>
    </row>
    <row r="18" spans="1:18" s="64" customFormat="1" ht="15" customHeight="1" x14ac:dyDescent="0.25">
      <c r="A18" s="316" t="s">
        <v>2</v>
      </c>
      <c r="B18" s="316"/>
      <c r="C18" s="356" t="str">
        <f>IF('Príloha č. 1'!$C$7="","",'Príloha č. 1'!$C$7)</f>
        <v/>
      </c>
      <c r="D18" s="356"/>
      <c r="E18" s="356"/>
      <c r="F18" s="150"/>
      <c r="G18" s="129"/>
      <c r="H18" s="129"/>
      <c r="I18" s="129"/>
      <c r="J18" s="129"/>
      <c r="K18" s="129"/>
      <c r="L18" s="129"/>
    </row>
    <row r="19" spans="1:18" s="64" customFormat="1" ht="15" customHeight="1" x14ac:dyDescent="0.25">
      <c r="A19" s="316" t="s">
        <v>3</v>
      </c>
      <c r="B19" s="316"/>
      <c r="C19" s="338" t="str">
        <f>IF('Príloha č. 1'!C8:D8="","",'Príloha č. 1'!C8:D8)</f>
        <v/>
      </c>
      <c r="D19" s="338"/>
      <c r="E19" s="338"/>
      <c r="F19" s="150"/>
      <c r="G19" s="129"/>
      <c r="H19" s="129"/>
      <c r="I19" s="129"/>
      <c r="J19" s="129"/>
      <c r="K19" s="129"/>
      <c r="L19" s="129"/>
    </row>
    <row r="20" spans="1:18" s="64" customFormat="1" ht="15" customHeight="1" x14ac:dyDescent="0.25">
      <c r="A20" s="316" t="s">
        <v>4</v>
      </c>
      <c r="B20" s="316"/>
      <c r="C20" s="338" t="str">
        <f>IF('Príloha č. 1'!C9:D9="","",'Príloha č. 1'!C9:D9)</f>
        <v/>
      </c>
      <c r="D20" s="338"/>
      <c r="E20" s="338"/>
      <c r="F20" s="150"/>
      <c r="G20" s="129"/>
      <c r="H20" s="129"/>
      <c r="I20" s="129"/>
      <c r="J20" s="129"/>
      <c r="K20" s="129"/>
      <c r="L20" s="129"/>
    </row>
    <row r="21" spans="1:18" x14ac:dyDescent="0.2">
      <c r="A21" s="123"/>
      <c r="B21" s="123"/>
      <c r="C21" s="123"/>
      <c r="D21" s="191"/>
      <c r="E21" s="191"/>
      <c r="F21" s="191"/>
      <c r="G21" s="191"/>
      <c r="H21" s="191"/>
      <c r="I21" s="123"/>
      <c r="J21" s="123"/>
      <c r="K21" s="123"/>
      <c r="L21" s="123"/>
    </row>
    <row r="22" spans="1:18" x14ac:dyDescent="0.2">
      <c r="A22" s="123"/>
      <c r="B22" s="123"/>
      <c r="C22" s="123"/>
      <c r="D22" s="191"/>
      <c r="E22" s="191"/>
      <c r="F22" s="191"/>
      <c r="G22" s="191"/>
      <c r="H22" s="191"/>
      <c r="I22" s="123"/>
      <c r="J22" s="123"/>
      <c r="K22" s="123"/>
      <c r="L22" s="123"/>
    </row>
    <row r="23" spans="1:18" ht="15" customHeight="1" x14ac:dyDescent="0.2">
      <c r="A23" s="123" t="s">
        <v>8</v>
      </c>
      <c r="B23" s="140" t="str">
        <f>IF('Príloha č. 1'!B23:B23="","",'Príloha č. 1'!B23:B23)</f>
        <v/>
      </c>
      <c r="C23" s="191"/>
      <c r="D23" s="191"/>
      <c r="E23" s="191"/>
      <c r="F23" s="123"/>
      <c r="G23" s="123"/>
      <c r="H23" s="123"/>
      <c r="I23" s="123"/>
      <c r="J23" s="123"/>
      <c r="K23" s="123"/>
      <c r="L23" s="123"/>
    </row>
    <row r="24" spans="1:18" ht="15" customHeight="1" x14ac:dyDescent="0.2">
      <c r="A24" s="123" t="s">
        <v>9</v>
      </c>
      <c r="B24" s="141" t="str">
        <f>IF('Príloha č. 1'!B24:B24="","",'Príloha č. 1'!B24:B24)</f>
        <v/>
      </c>
      <c r="C24" s="191"/>
      <c r="D24" s="191"/>
      <c r="E24" s="191"/>
      <c r="F24" s="123"/>
      <c r="G24" s="123"/>
      <c r="H24" s="123"/>
      <c r="I24" s="123"/>
      <c r="J24" s="123"/>
      <c r="K24" s="123"/>
      <c r="L24" s="123"/>
    </row>
    <row r="25" spans="1:18" ht="20.100000000000001" customHeight="1" x14ac:dyDescent="0.2">
      <c r="A25" s="133"/>
      <c r="B25" s="134"/>
      <c r="C25" s="134"/>
      <c r="D25" s="134"/>
      <c r="E25" s="134"/>
      <c r="F25" s="134"/>
      <c r="G25" s="134"/>
      <c r="H25" s="134"/>
      <c r="I25" s="135"/>
      <c r="J25" s="136"/>
      <c r="K25" s="137"/>
      <c r="L25" s="137"/>
      <c r="M25" s="63"/>
      <c r="N25" s="63"/>
      <c r="O25" s="63"/>
      <c r="P25" s="63"/>
      <c r="Q25" s="63"/>
      <c r="R25" s="63"/>
    </row>
    <row r="26" spans="1:18" ht="20.100000000000001" customHeight="1" x14ac:dyDescent="0.2">
      <c r="A26" s="133"/>
      <c r="B26" s="134"/>
      <c r="C26" s="134"/>
      <c r="D26" s="134"/>
      <c r="E26" s="134"/>
      <c r="F26" s="134"/>
      <c r="G26" s="134"/>
      <c r="H26" s="134"/>
      <c r="I26" s="135"/>
      <c r="J26" s="136"/>
      <c r="K26" s="137"/>
      <c r="L26" s="137"/>
      <c r="M26" s="63"/>
      <c r="N26" s="63"/>
      <c r="O26" s="63"/>
      <c r="P26" s="63"/>
      <c r="Q26" s="63"/>
      <c r="R26" s="63"/>
    </row>
    <row r="27" spans="1:18" ht="37.5" customHeight="1" x14ac:dyDescent="0.2">
      <c r="E27" s="68"/>
      <c r="F27" s="68"/>
      <c r="G27" s="68"/>
      <c r="H27" s="354" t="s">
        <v>410</v>
      </c>
      <c r="I27" s="354"/>
      <c r="J27" s="354"/>
    </row>
    <row r="28" spans="1:18" x14ac:dyDescent="0.2">
      <c r="A28" s="313" t="s">
        <v>10</v>
      </c>
      <c r="B28" s="313"/>
      <c r="C28" s="189"/>
      <c r="D28" s="68"/>
      <c r="I28" s="65"/>
      <c r="J28" s="65"/>
      <c r="K28" s="65"/>
      <c r="L28" s="65"/>
      <c r="M28" s="65"/>
      <c r="N28" s="65"/>
      <c r="O28" s="65"/>
      <c r="P28" s="65"/>
      <c r="Q28" s="65"/>
      <c r="R28" s="65"/>
    </row>
    <row r="29" spans="1:18" ht="12" customHeight="1" x14ac:dyDescent="0.2">
      <c r="A29" s="66"/>
      <c r="B29" s="377" t="s">
        <v>11</v>
      </c>
      <c r="C29" s="378"/>
      <c r="D29" s="241"/>
      <c r="I29" s="68"/>
      <c r="J29" s="70"/>
      <c r="K29" s="70"/>
      <c r="L29" s="70"/>
      <c r="M29" s="70"/>
      <c r="N29" s="70"/>
      <c r="O29" s="70"/>
      <c r="P29" s="70"/>
      <c r="Q29" s="70"/>
      <c r="R29" s="70"/>
    </row>
  </sheetData>
  <mergeCells count="32">
    <mergeCell ref="A6:K6"/>
    <mergeCell ref="L7:L8"/>
    <mergeCell ref="M7:O7"/>
    <mergeCell ref="P7:R7"/>
    <mergeCell ref="A1:C1"/>
    <mergeCell ref="A2:K2"/>
    <mergeCell ref="A3:B3"/>
    <mergeCell ref="A4:D4"/>
    <mergeCell ref="A5:R5"/>
    <mergeCell ref="A16:K16"/>
    <mergeCell ref="A17:B17"/>
    <mergeCell ref="C17:E17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F7:F8"/>
    <mergeCell ref="H27:J27"/>
    <mergeCell ref="A28:B28"/>
    <mergeCell ref="B29:C29"/>
    <mergeCell ref="A18:B18"/>
    <mergeCell ref="C18:E18"/>
    <mergeCell ref="A19:B19"/>
    <mergeCell ref="C19:E19"/>
    <mergeCell ref="A20:B20"/>
    <mergeCell ref="C20:E20"/>
  </mergeCells>
  <conditionalFormatting sqref="J25:J26 J10:J15">
    <cfRule type="cellIs" dxfId="455" priority="3" operator="greaterThan">
      <formula>2560820</formula>
    </cfRule>
  </conditionalFormatting>
  <conditionalFormatting sqref="C17:E20">
    <cfRule type="containsBlanks" dxfId="454" priority="1">
      <formula>LEN(TRIM(C17))=0</formula>
    </cfRule>
  </conditionalFormatting>
  <conditionalFormatting sqref="B23:B24">
    <cfRule type="containsBlanks" dxfId="453" priority="2">
      <formula>LEN(TRIM(#REF!))=0</formula>
    </cfRule>
  </conditionalFormatting>
  <pageMargins left="0.59055118110236227" right="0.39370078740157483" top="0.98425196850393704" bottom="0.39370078740157483" header="0.31496062992125984" footer="0.31496062992125984"/>
  <pageSetup paperSize="9" scale="58" orientation="landscape" r:id="rId1"/>
  <headerFooter>
    <oddHeader>&amp;L&amp;"Arial,Tučné"&amp;10Príloha č. 6 SP &amp;"Arial,Normálne"
Sortiment ponúkaného tovaru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K30"/>
  <sheetViews>
    <sheetView showGridLines="0" zoomScale="90" zoomScaleNormal="90" workbookViewId="0">
      <selection activeCell="A8" sqref="A8:C8"/>
    </sheetView>
  </sheetViews>
  <sheetFormatPr defaultRowHeight="12.75" x14ac:dyDescent="0.2"/>
  <cols>
    <col min="1" max="1" width="5.28515625" style="47" customWidth="1"/>
    <col min="2" max="2" width="40.7109375" style="47" customWidth="1"/>
    <col min="3" max="3" width="15.7109375" style="47" customWidth="1"/>
    <col min="4" max="4" width="10.7109375" style="155" customWidth="1"/>
    <col min="5" max="5" width="40.7109375" style="155" customWidth="1"/>
    <col min="6" max="6" width="12.7109375" style="155" customWidth="1"/>
    <col min="7" max="7" width="15.7109375" style="155" customWidth="1"/>
    <col min="8" max="8" width="7.85546875" style="47" customWidth="1"/>
    <col min="9" max="9" width="15.7109375" style="47" customWidth="1"/>
    <col min="10" max="10" width="10.7109375" style="47" customWidth="1"/>
    <col min="11" max="11" width="15.7109375" style="47" customWidth="1"/>
    <col min="12" max="16384" width="9.140625" style="47"/>
  </cols>
  <sheetData>
    <row r="1" spans="1:11" s="123" customFormat="1" ht="15" customHeight="1" x14ac:dyDescent="0.2">
      <c r="A1" s="326" t="s">
        <v>12</v>
      </c>
      <c r="B1" s="326"/>
      <c r="C1" s="326"/>
      <c r="D1" s="326"/>
      <c r="E1" s="157"/>
      <c r="F1" s="157"/>
      <c r="G1" s="157"/>
    </row>
    <row r="2" spans="1:11" s="123" customFormat="1" ht="30" customHeight="1" x14ac:dyDescent="0.2">
      <c r="A2" s="327" t="str">
        <f>'Príloha č. 1'!A2:B2</f>
        <v>Antiinfektíva pre potreby VÚSCH, a. s.</v>
      </c>
      <c r="B2" s="327"/>
      <c r="C2" s="327"/>
      <c r="D2" s="327"/>
      <c r="E2" s="124"/>
      <c r="F2" s="124"/>
      <c r="G2" s="124"/>
      <c r="H2" s="124"/>
      <c r="I2" s="124"/>
      <c r="J2" s="124"/>
      <c r="K2" s="124"/>
    </row>
    <row r="3" spans="1:11" s="126" customFormat="1" ht="15" customHeight="1" x14ac:dyDescent="0.2">
      <c r="A3" s="328" t="s">
        <v>299</v>
      </c>
      <c r="B3" s="328"/>
      <c r="C3" s="328"/>
      <c r="D3" s="125"/>
      <c r="E3" s="125"/>
    </row>
    <row r="4" spans="1:11" s="123" customFormat="1" ht="15" customHeight="1" x14ac:dyDescent="0.2">
      <c r="A4" s="154"/>
      <c r="B4" s="154"/>
      <c r="C4" s="154"/>
      <c r="D4" s="154"/>
      <c r="E4" s="124"/>
      <c r="F4" s="124"/>
      <c r="G4" s="124"/>
      <c r="H4" s="124"/>
      <c r="I4" s="124"/>
      <c r="J4" s="124"/>
      <c r="K4" s="124"/>
    </row>
    <row r="5" spans="1:11" s="129" customFormat="1" ht="30" customHeight="1" thickBot="1" x14ac:dyDescent="0.3">
      <c r="A5" s="329" t="s">
        <v>58</v>
      </c>
      <c r="B5" s="329"/>
      <c r="C5" s="329"/>
      <c r="D5" s="329"/>
      <c r="E5" s="329"/>
      <c r="F5" s="128"/>
      <c r="G5" s="128"/>
      <c r="H5" s="128"/>
      <c r="I5" s="128"/>
      <c r="J5" s="128"/>
      <c r="K5" s="128"/>
    </row>
    <row r="6" spans="1:11" s="2" customFormat="1" ht="61.5" customHeight="1" x14ac:dyDescent="0.25">
      <c r="A6" s="330" t="s">
        <v>415</v>
      </c>
      <c r="B6" s="331"/>
      <c r="C6" s="332"/>
      <c r="D6" s="336" t="s">
        <v>87</v>
      </c>
      <c r="E6" s="337"/>
    </row>
    <row r="7" spans="1:11" s="2" customFormat="1" ht="26.1" customHeight="1" thickBot="1" x14ac:dyDescent="0.3">
      <c r="A7" s="333"/>
      <c r="B7" s="334"/>
      <c r="C7" s="335"/>
      <c r="D7" s="130" t="s">
        <v>56</v>
      </c>
      <c r="E7" s="131" t="s">
        <v>57</v>
      </c>
    </row>
    <row r="8" spans="1:11" s="132" customFormat="1" ht="24.95" customHeight="1" x14ac:dyDescent="0.25">
      <c r="A8" s="319" t="s">
        <v>121</v>
      </c>
      <c r="B8" s="320"/>
      <c r="C8" s="321"/>
      <c r="D8" s="322" t="s">
        <v>121</v>
      </c>
      <c r="E8" s="323"/>
    </row>
    <row r="9" spans="1:11" s="3" customFormat="1" ht="17.100000000000001" customHeight="1" x14ac:dyDescent="0.25">
      <c r="A9" s="109" t="s">
        <v>27</v>
      </c>
      <c r="B9" s="110" t="s">
        <v>69</v>
      </c>
      <c r="C9" s="111" t="s">
        <v>122</v>
      </c>
      <c r="D9" s="112"/>
      <c r="E9" s="113"/>
    </row>
    <row r="10" spans="1:11" s="3" customFormat="1" ht="17.100000000000001" customHeight="1" x14ac:dyDescent="0.25">
      <c r="A10" s="114" t="s">
        <v>28</v>
      </c>
      <c r="B10" s="115" t="s">
        <v>71</v>
      </c>
      <c r="C10" s="116" t="s">
        <v>123</v>
      </c>
      <c r="D10" s="117"/>
      <c r="E10" s="118"/>
    </row>
    <row r="11" spans="1:11" s="3" customFormat="1" ht="24" x14ac:dyDescent="0.25">
      <c r="A11" s="114" t="s">
        <v>29</v>
      </c>
      <c r="B11" s="115" t="s">
        <v>73</v>
      </c>
      <c r="C11" s="116" t="s">
        <v>293</v>
      </c>
      <c r="D11" s="117"/>
      <c r="E11" s="118"/>
    </row>
    <row r="12" spans="1:11" s="3" customFormat="1" ht="17.100000000000001" customHeight="1" x14ac:dyDescent="0.25">
      <c r="A12" s="114" t="s">
        <v>30</v>
      </c>
      <c r="B12" s="115" t="s">
        <v>75</v>
      </c>
      <c r="C12" s="116" t="s">
        <v>91</v>
      </c>
      <c r="D12" s="117"/>
      <c r="E12" s="118"/>
    </row>
    <row r="13" spans="1:11" s="3" customFormat="1" ht="17.100000000000001" customHeight="1" x14ac:dyDescent="0.25">
      <c r="A13" s="114" t="s">
        <v>31</v>
      </c>
      <c r="B13" s="115" t="s">
        <v>78</v>
      </c>
      <c r="C13" s="116" t="s">
        <v>108</v>
      </c>
      <c r="D13" s="117"/>
      <c r="E13" s="118"/>
    </row>
    <row r="14" spans="1:11" s="3" customFormat="1" ht="17.100000000000001" customHeight="1" x14ac:dyDescent="0.25">
      <c r="A14" s="114" t="s">
        <v>32</v>
      </c>
      <c r="B14" s="115" t="s">
        <v>80</v>
      </c>
      <c r="C14" s="116" t="s">
        <v>81</v>
      </c>
      <c r="D14" s="117"/>
      <c r="E14" s="118"/>
    </row>
    <row r="15" spans="1:11" s="3" customFormat="1" ht="17.100000000000001" customHeight="1" x14ac:dyDescent="0.25">
      <c r="A15" s="114" t="s">
        <v>33</v>
      </c>
      <c r="B15" s="115" t="s">
        <v>83</v>
      </c>
      <c r="C15" s="116" t="s">
        <v>84</v>
      </c>
      <c r="D15" s="117"/>
      <c r="E15" s="118"/>
    </row>
    <row r="16" spans="1:11" s="3" customFormat="1" ht="45" customHeight="1" thickBot="1" x14ac:dyDescent="0.3">
      <c r="A16" s="119" t="s">
        <v>34</v>
      </c>
      <c r="B16" s="324" t="s">
        <v>85</v>
      </c>
      <c r="C16" s="325"/>
      <c r="D16" s="120"/>
      <c r="E16" s="121"/>
    </row>
    <row r="17" spans="1:11" s="138" customFormat="1" ht="24.95" customHeight="1" x14ac:dyDescent="0.2">
      <c r="A17" s="133"/>
      <c r="B17" s="134"/>
      <c r="C17" s="134"/>
      <c r="D17" s="134"/>
      <c r="E17" s="134"/>
      <c r="F17" s="134"/>
      <c r="G17" s="134"/>
      <c r="H17" s="135"/>
      <c r="I17" s="136"/>
      <c r="J17" s="137"/>
      <c r="K17" s="137"/>
    </row>
    <row r="18" spans="1:11" s="20" customFormat="1" ht="20.100000000000001" customHeight="1" x14ac:dyDescent="0.25">
      <c r="A18" s="315" t="s">
        <v>38</v>
      </c>
      <c r="B18" s="315"/>
      <c r="C18" s="315"/>
      <c r="D18" s="315"/>
      <c r="E18" s="90"/>
      <c r="F18" s="90"/>
      <c r="G18" s="90"/>
      <c r="H18" s="90"/>
      <c r="I18" s="90"/>
      <c r="J18" s="90"/>
    </row>
    <row r="19" spans="1:11" s="129" customFormat="1" ht="30" customHeight="1" x14ac:dyDescent="0.25">
      <c r="A19" s="314" t="s">
        <v>1</v>
      </c>
      <c r="B19" s="314"/>
      <c r="C19" s="318" t="str">
        <f>IF('Príloha č. 1'!$C$6="","",'Príloha č. 1'!$C$6)</f>
        <v/>
      </c>
      <c r="D19" s="318"/>
      <c r="E19" s="318"/>
      <c r="I19" s="139"/>
    </row>
    <row r="20" spans="1:11" s="129" customFormat="1" ht="15" customHeight="1" x14ac:dyDescent="0.2">
      <c r="A20" s="316" t="s">
        <v>2</v>
      </c>
      <c r="B20" s="316"/>
      <c r="C20" s="317" t="str">
        <f>IF('Príloha č. 1'!$C$7="","",'Príloha č. 1'!$C$7)</f>
        <v/>
      </c>
      <c r="D20" s="317"/>
      <c r="E20" s="317"/>
    </row>
    <row r="21" spans="1:11" s="129" customFormat="1" ht="15" customHeight="1" x14ac:dyDescent="0.2">
      <c r="A21" s="316" t="s">
        <v>3</v>
      </c>
      <c r="B21" s="316"/>
      <c r="C21" s="317" t="str">
        <f>IF('Príloha č. 1'!C8:D8="","",'Príloha č. 1'!C8:D8)</f>
        <v/>
      </c>
      <c r="D21" s="317"/>
      <c r="E21" s="317"/>
    </row>
    <row r="22" spans="1:11" s="129" customFormat="1" ht="15" customHeight="1" x14ac:dyDescent="0.2">
      <c r="A22" s="316" t="s">
        <v>4</v>
      </c>
      <c r="B22" s="316"/>
      <c r="C22" s="317" t="str">
        <f>IF('Príloha č. 1'!C9:D9="","",'Príloha č. 1'!C9:D9)</f>
        <v/>
      </c>
      <c r="D22" s="317"/>
      <c r="E22" s="317"/>
    </row>
    <row r="23" spans="1:11" s="123" customFormat="1" ht="12" x14ac:dyDescent="0.2">
      <c r="D23" s="157"/>
      <c r="E23" s="157"/>
      <c r="F23" s="157"/>
      <c r="G23" s="157"/>
    </row>
    <row r="24" spans="1:11" s="123" customFormat="1" ht="12" x14ac:dyDescent="0.2">
      <c r="D24" s="157"/>
      <c r="E24" s="157"/>
      <c r="F24" s="157"/>
      <c r="G24" s="157"/>
    </row>
    <row r="25" spans="1:11" s="123" customFormat="1" ht="15" customHeight="1" x14ac:dyDescent="0.2">
      <c r="A25" s="123" t="s">
        <v>8</v>
      </c>
      <c r="B25" s="140" t="str">
        <f>IF('Príloha č. 1'!B23:B23="","",'Príloha č. 1'!B23:B23)</f>
        <v/>
      </c>
      <c r="C25" s="157"/>
      <c r="D25" s="157"/>
    </row>
    <row r="26" spans="1:11" s="123" customFormat="1" ht="15" customHeight="1" x14ac:dyDescent="0.2">
      <c r="A26" s="123" t="s">
        <v>9</v>
      </c>
      <c r="B26" s="141" t="str">
        <f>IF('Príloha č. 1'!B24:B24="","",'Príloha č. 1'!B24:B24)</f>
        <v/>
      </c>
      <c r="C26" s="157"/>
      <c r="D26" s="157"/>
    </row>
    <row r="27" spans="1:11" s="123" customFormat="1" ht="39.950000000000003" customHeight="1" x14ac:dyDescent="0.2">
      <c r="D27" s="142"/>
      <c r="E27" s="157"/>
      <c r="F27" s="157"/>
      <c r="G27" s="157"/>
    </row>
    <row r="28" spans="1:11" ht="45" customHeight="1" x14ac:dyDescent="0.2">
      <c r="D28" s="47"/>
      <c r="E28" s="156" t="s">
        <v>412</v>
      </c>
      <c r="F28" s="68"/>
      <c r="G28" s="68"/>
    </row>
    <row r="29" spans="1:11" s="65" customFormat="1" x14ac:dyDescent="0.2">
      <c r="A29" s="313" t="s">
        <v>10</v>
      </c>
      <c r="B29" s="313"/>
      <c r="C29" s="153"/>
      <c r="D29" s="68"/>
      <c r="E29" s="155"/>
      <c r="F29" s="155"/>
      <c r="G29" s="155"/>
    </row>
    <row r="30" spans="1:11" s="70" customFormat="1" ht="12" customHeight="1" x14ac:dyDescent="0.2">
      <c r="A30" s="66"/>
      <c r="B30" s="67" t="s">
        <v>11</v>
      </c>
      <c r="C30" s="67"/>
      <c r="D30" s="54"/>
      <c r="E30" s="155"/>
      <c r="F30" s="155"/>
      <c r="G30" s="155"/>
      <c r="H30" s="68"/>
    </row>
  </sheetData>
  <mergeCells count="19">
    <mergeCell ref="A29:B29"/>
    <mergeCell ref="A20:B20"/>
    <mergeCell ref="C20:E20"/>
    <mergeCell ref="A21:B21"/>
    <mergeCell ref="C21:E21"/>
    <mergeCell ref="A22:B22"/>
    <mergeCell ref="C22:E22"/>
    <mergeCell ref="A8:C8"/>
    <mergeCell ref="D8:E8"/>
    <mergeCell ref="B16:C16"/>
    <mergeCell ref="A18:D18"/>
    <mergeCell ref="A19:B19"/>
    <mergeCell ref="C19:E19"/>
    <mergeCell ref="A1:D1"/>
    <mergeCell ref="A2:D2"/>
    <mergeCell ref="A3:C3"/>
    <mergeCell ref="A5:E5"/>
    <mergeCell ref="A6:C7"/>
    <mergeCell ref="D6:E6"/>
  </mergeCells>
  <conditionalFormatting sqref="B25:B26">
    <cfRule type="containsBlanks" dxfId="452" priority="4">
      <formula>LEN(TRIM(B25))=0</formula>
    </cfRule>
  </conditionalFormatting>
  <conditionalFormatting sqref="I17">
    <cfRule type="cellIs" dxfId="451" priority="3" operator="greaterThan">
      <formula>2560820</formula>
    </cfRule>
  </conditionalFormatting>
  <conditionalFormatting sqref="C20:E22">
    <cfRule type="containsBlanks" dxfId="450" priority="2">
      <formula>LEN(TRIM(C20))=0</formula>
    </cfRule>
  </conditionalFormatting>
  <conditionalFormatting sqref="C19:E19">
    <cfRule type="containsBlanks" dxfId="449" priority="1">
      <formula>LEN(TRIM(C19))=0</formula>
    </cfRule>
  </conditionalFormatting>
  <pageMargins left="0.78740157480314965" right="0.39370078740157483" top="0.98425196850393704" bottom="0.39370078740157483" header="0.31496062992125984" footer="0.31496062992125984"/>
  <pageSetup paperSize="9" scale="79" orientation="portrait" r:id="rId1"/>
  <headerFooter>
    <oddHeader>&amp;L&amp;"Arial,Tučné"&amp;10Príloha č. 4 SP &amp;"Arial,Normálne"
Špecifikácia predmetu zákazky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26"/>
  <sheetViews>
    <sheetView showGridLines="0" zoomScaleNormal="100" workbookViewId="0">
      <selection activeCell="E7" sqref="E7:I7"/>
    </sheetView>
  </sheetViews>
  <sheetFormatPr defaultRowHeight="12.75" x14ac:dyDescent="0.2"/>
  <cols>
    <col min="1" max="1" width="5.28515625" style="47" customWidth="1"/>
    <col min="2" max="2" width="36.42578125" style="47" customWidth="1"/>
    <col min="3" max="3" width="7.5703125" style="47" bestFit="1" customWidth="1"/>
    <col min="4" max="4" width="12.7109375" style="47" customWidth="1"/>
    <col min="5" max="5" width="15.7109375" style="47" customWidth="1"/>
    <col min="6" max="6" width="10.7109375" style="47" customWidth="1"/>
    <col min="7" max="9" width="15.7109375" style="47" customWidth="1"/>
    <col min="10" max="16384" width="9.140625" style="47"/>
  </cols>
  <sheetData>
    <row r="1" spans="1:21" x14ac:dyDescent="0.2">
      <c r="A1" s="357" t="s">
        <v>12</v>
      </c>
      <c r="B1" s="357"/>
    </row>
    <row r="2" spans="1:21" ht="30" customHeight="1" x14ac:dyDescent="0.2">
      <c r="A2" s="358" t="str">
        <f>'Príloha č. 1'!A2:B2</f>
        <v>Antiinfektíva pre potreby VÚSCH, a. s.</v>
      </c>
      <c r="B2" s="358"/>
      <c r="C2" s="358"/>
      <c r="D2" s="358"/>
      <c r="E2" s="358"/>
      <c r="F2" s="358"/>
      <c r="G2" s="358"/>
      <c r="H2" s="358"/>
      <c r="I2" s="358"/>
    </row>
    <row r="3" spans="1:21" s="126" customFormat="1" ht="15" customHeight="1" x14ac:dyDescent="0.2">
      <c r="A3" s="328" t="str">
        <f>'Príloha č. 4 - časť 7'!A3:C3</f>
        <v>Časť č. 7 - Lieky ATC skupiny č. J01CR04 I.</v>
      </c>
      <c r="B3" s="328"/>
      <c r="C3" s="328"/>
      <c r="D3" s="125"/>
      <c r="E3" s="125"/>
    </row>
    <row r="4" spans="1:21" ht="15" customHeight="1" x14ac:dyDescent="0.2">
      <c r="A4" s="359"/>
      <c r="B4" s="359"/>
    </row>
    <row r="5" spans="1:21" s="48" customFormat="1" ht="39.950000000000003" customHeight="1" x14ac:dyDescent="0.25">
      <c r="A5" s="360" t="s">
        <v>51</v>
      </c>
      <c r="B5" s="360"/>
      <c r="C5" s="360"/>
      <c r="D5" s="360"/>
      <c r="E5" s="360"/>
      <c r="F5" s="360"/>
      <c r="G5" s="360"/>
      <c r="H5" s="360"/>
      <c r="I5" s="360"/>
    </row>
    <row r="6" spans="1:21" s="24" customFormat="1" ht="15" customHeight="1" thickBot="1" x14ac:dyDescent="0.25">
      <c r="K6" s="49"/>
      <c r="L6" s="49"/>
      <c r="O6" s="49"/>
      <c r="P6" s="49"/>
      <c r="U6" s="49"/>
    </row>
    <row r="7" spans="1:21" s="50" customFormat="1" ht="30" customHeight="1" x14ac:dyDescent="0.25">
      <c r="A7" s="343" t="s">
        <v>44</v>
      </c>
      <c r="B7" s="345" t="s">
        <v>39</v>
      </c>
      <c r="C7" s="347" t="s">
        <v>45</v>
      </c>
      <c r="D7" s="349" t="s">
        <v>403</v>
      </c>
      <c r="E7" s="340" t="s">
        <v>421</v>
      </c>
      <c r="F7" s="341"/>
      <c r="G7" s="341"/>
      <c r="H7" s="351" t="s">
        <v>422</v>
      </c>
      <c r="I7" s="352"/>
    </row>
    <row r="8" spans="1:21" s="50" customFormat="1" ht="30" customHeight="1" x14ac:dyDescent="0.25">
      <c r="A8" s="344"/>
      <c r="B8" s="346"/>
      <c r="C8" s="348"/>
      <c r="D8" s="350"/>
      <c r="E8" s="51" t="s">
        <v>46</v>
      </c>
      <c r="F8" s="52" t="s">
        <v>405</v>
      </c>
      <c r="G8" s="79" t="s">
        <v>47</v>
      </c>
      <c r="H8" s="82" t="s">
        <v>46</v>
      </c>
      <c r="I8" s="71" t="s">
        <v>47</v>
      </c>
    </row>
    <row r="9" spans="1:21" s="54" customFormat="1" ht="12" customHeight="1" x14ac:dyDescent="0.25">
      <c r="A9" s="146" t="s">
        <v>27</v>
      </c>
      <c r="B9" s="147" t="s">
        <v>28</v>
      </c>
      <c r="C9" s="53" t="s">
        <v>29</v>
      </c>
      <c r="D9" s="148" t="s">
        <v>30</v>
      </c>
      <c r="E9" s="76" t="s">
        <v>31</v>
      </c>
      <c r="F9" s="77" t="s">
        <v>32</v>
      </c>
      <c r="G9" s="80" t="s">
        <v>33</v>
      </c>
      <c r="H9" s="83" t="s">
        <v>34</v>
      </c>
      <c r="I9" s="78" t="s">
        <v>35</v>
      </c>
    </row>
    <row r="10" spans="1:21" s="55" customFormat="1" ht="24.95" customHeight="1" thickBot="1" x14ac:dyDescent="0.3">
      <c r="A10" s="143" t="s">
        <v>27</v>
      </c>
      <c r="B10" s="144" t="s">
        <v>124</v>
      </c>
      <c r="C10" s="158" t="s">
        <v>91</v>
      </c>
      <c r="D10" s="263">
        <v>62720</v>
      </c>
      <c r="E10" s="72"/>
      <c r="F10" s="85"/>
      <c r="G10" s="81">
        <f>E10*1.1</f>
        <v>0</v>
      </c>
      <c r="H10" s="84">
        <f>D10*E10</f>
        <v>0</v>
      </c>
      <c r="I10" s="73">
        <f>H10*1.1</f>
        <v>0</v>
      </c>
    </row>
    <row r="11" spans="1:21" s="75" customFormat="1" ht="24.95" customHeight="1" thickBot="1" x14ac:dyDescent="0.3">
      <c r="A11" s="339" t="s">
        <v>48</v>
      </c>
      <c r="B11" s="339"/>
      <c r="C11" s="339"/>
      <c r="D11" s="339"/>
      <c r="E11" s="339"/>
      <c r="F11" s="339"/>
      <c r="G11" s="339"/>
      <c r="H11" s="339"/>
      <c r="I11" s="74">
        <f>SUM(I10:I10)</f>
        <v>0</v>
      </c>
    </row>
    <row r="12" spans="1:21" s="63" customFormat="1" ht="24.95" customHeight="1" x14ac:dyDescent="0.2">
      <c r="A12" s="56"/>
      <c r="B12" s="57"/>
      <c r="C12" s="58"/>
      <c r="D12" s="59"/>
      <c r="E12" s="60"/>
      <c r="F12" s="61"/>
      <c r="G12" s="61"/>
      <c r="H12" s="60"/>
      <c r="I12" s="62"/>
    </row>
    <row r="13" spans="1:21" s="20" customFormat="1" ht="20.100000000000001" customHeight="1" x14ac:dyDescent="0.25">
      <c r="A13" s="315" t="s">
        <v>38</v>
      </c>
      <c r="B13" s="315"/>
      <c r="C13" s="315"/>
      <c r="D13" s="315"/>
      <c r="E13" s="315"/>
      <c r="F13" s="315"/>
    </row>
    <row r="14" spans="1:21" s="64" customFormat="1" ht="30" customHeight="1" x14ac:dyDescent="0.25">
      <c r="A14" s="353" t="s">
        <v>1</v>
      </c>
      <c r="B14" s="353"/>
      <c r="C14" s="355" t="str">
        <f>IF('Príloha č. 1'!$C$6="","",'Príloha č. 1'!$C$6)</f>
        <v/>
      </c>
      <c r="D14" s="355"/>
      <c r="E14" s="355"/>
      <c r="F14" s="355"/>
    </row>
    <row r="15" spans="1:21" s="64" customFormat="1" ht="15" customHeight="1" x14ac:dyDescent="0.25">
      <c r="A15" s="342" t="s">
        <v>2</v>
      </c>
      <c r="B15" s="342"/>
      <c r="C15" s="356" t="str">
        <f>IF('Príloha č. 1'!$C$7="","",'Príloha č. 1'!$C$7)</f>
        <v/>
      </c>
      <c r="D15" s="356"/>
      <c r="E15" s="356"/>
      <c r="F15" s="356"/>
    </row>
    <row r="16" spans="1:21" s="64" customFormat="1" ht="15" customHeight="1" x14ac:dyDescent="0.25">
      <c r="A16" s="342" t="s">
        <v>3</v>
      </c>
      <c r="B16" s="342"/>
      <c r="C16" s="338" t="str">
        <f>IF('Príloha č. 1'!C8:D8="","",'Príloha č. 1'!C8:D8)</f>
        <v/>
      </c>
      <c r="D16" s="338"/>
      <c r="E16" s="338"/>
      <c r="F16" s="338"/>
    </row>
    <row r="17" spans="1:9" s="64" customFormat="1" ht="15" customHeight="1" x14ac:dyDescent="0.25">
      <c r="A17" s="342" t="s">
        <v>4</v>
      </c>
      <c r="B17" s="342"/>
      <c r="C17" s="338" t="str">
        <f>IF('Príloha č. 1'!C9:D9="","",'Príloha č. 1'!C9:D9)</f>
        <v/>
      </c>
      <c r="D17" s="338"/>
      <c r="E17" s="338"/>
      <c r="F17" s="338"/>
    </row>
    <row r="20" spans="1:9" ht="15" customHeight="1" x14ac:dyDescent="0.2">
      <c r="A20" s="47" t="s">
        <v>8</v>
      </c>
      <c r="B20" s="152" t="str">
        <f>IF('Príloha č. 1'!B23:B23="","",'Príloha č. 1'!B23:B23)</f>
        <v/>
      </c>
    </row>
    <row r="21" spans="1:9" ht="15" customHeight="1" x14ac:dyDescent="0.2">
      <c r="A21" s="47" t="s">
        <v>9</v>
      </c>
      <c r="B21" s="35" t="str">
        <f>IF('Príloha č. 1'!B24:B24="","",'Príloha č. 1'!B24:B24)</f>
        <v/>
      </c>
    </row>
    <row r="22" spans="1:9" ht="39.950000000000003" customHeight="1" x14ac:dyDescent="0.2">
      <c r="I22" s="87"/>
    </row>
    <row r="23" spans="1:9" ht="45" customHeight="1" x14ac:dyDescent="0.2">
      <c r="H23" s="354" t="s">
        <v>410</v>
      </c>
      <c r="I23" s="354"/>
    </row>
    <row r="25" spans="1:9" s="65" customFormat="1" ht="11.25" x14ac:dyDescent="0.2">
      <c r="A25" s="313" t="s">
        <v>10</v>
      </c>
      <c r="B25" s="313"/>
    </row>
    <row r="26" spans="1:9" s="70" customFormat="1" ht="12" customHeight="1" x14ac:dyDescent="0.2">
      <c r="A26" s="66"/>
      <c r="B26" s="67" t="s">
        <v>11</v>
      </c>
      <c r="C26" s="68"/>
      <c r="D26" s="69"/>
    </row>
  </sheetData>
  <mergeCells count="23">
    <mergeCell ref="H23:I23"/>
    <mergeCell ref="A25:B25"/>
    <mergeCell ref="H7:I7"/>
    <mergeCell ref="A11:H11"/>
    <mergeCell ref="A13:F13"/>
    <mergeCell ref="A14:B14"/>
    <mergeCell ref="C14:F14"/>
    <mergeCell ref="A15:B15"/>
    <mergeCell ref="C15:F15"/>
    <mergeCell ref="A7:A8"/>
    <mergeCell ref="B7:B8"/>
    <mergeCell ref="C7:C8"/>
    <mergeCell ref="D7:D8"/>
    <mergeCell ref="E7:G7"/>
    <mergeCell ref="A16:B16"/>
    <mergeCell ref="C16:F16"/>
    <mergeCell ref="A17:B17"/>
    <mergeCell ref="A1:B1"/>
    <mergeCell ref="A2:I2"/>
    <mergeCell ref="A3:C3"/>
    <mergeCell ref="A4:B4"/>
    <mergeCell ref="A5:I5"/>
    <mergeCell ref="C17:F17"/>
  </mergeCells>
  <conditionalFormatting sqref="H12">
    <cfRule type="cellIs" dxfId="448" priority="4" operator="greaterThan">
      <formula>2560820</formula>
    </cfRule>
  </conditionalFormatting>
  <conditionalFormatting sqref="B20:B21">
    <cfRule type="containsBlanks" dxfId="447" priority="3">
      <formula>LEN(TRIM(B20))=0</formula>
    </cfRule>
  </conditionalFormatting>
  <conditionalFormatting sqref="E12">
    <cfRule type="cellIs" dxfId="446" priority="2" operator="greaterThan">
      <formula>2560820</formula>
    </cfRule>
  </conditionalFormatting>
  <conditionalFormatting sqref="C14:F17">
    <cfRule type="containsBlanks" dxfId="445" priority="1">
      <formula>LEN(TRIM(C14))=0</formula>
    </cfRule>
  </conditionalFormatting>
  <pageMargins left="0.98425196850393704" right="0.39370078740157483" top="0.98425196850393704" bottom="0.39370078740157483" header="0.31496062992125984" footer="0.31496062992125984"/>
  <pageSetup paperSize="9" scale="93" orientation="landscape" r:id="rId1"/>
  <headerFooter>
    <oddHeader>&amp;L&amp;"Arial,Tučné"&amp;10Príloha č. 5 SP &amp;"Arial,Normálne"
Kalkulácia ceny a návrh na plnenie kritéria na vyhodnotenie ponúk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29"/>
  <sheetViews>
    <sheetView showGridLines="0" zoomScale="80" zoomScaleNormal="80" workbookViewId="0">
      <selection activeCell="P19" sqref="P19"/>
    </sheetView>
  </sheetViews>
  <sheetFormatPr defaultRowHeight="12.75" x14ac:dyDescent="0.2"/>
  <cols>
    <col min="1" max="1" width="5.5703125" style="47" customWidth="1"/>
    <col min="2" max="2" width="13.7109375" style="47" customWidth="1"/>
    <col min="3" max="3" width="10.7109375" style="47" customWidth="1"/>
    <col min="4" max="4" width="10.7109375" style="190" customWidth="1"/>
    <col min="5" max="6" width="25.7109375" style="190" customWidth="1"/>
    <col min="7" max="8" width="15.7109375" style="190" customWidth="1"/>
    <col min="9" max="9" width="12.7109375" style="47" customWidth="1"/>
    <col min="10" max="10" width="11.140625" style="47" customWidth="1"/>
    <col min="11" max="12" width="8.7109375" style="47" customWidth="1"/>
    <col min="13" max="13" width="12.7109375" style="47" customWidth="1"/>
    <col min="14" max="14" width="9" style="47" customWidth="1"/>
    <col min="15" max="16" width="12.7109375" style="47" customWidth="1"/>
    <col min="17" max="17" width="8.42578125" style="47" customWidth="1"/>
    <col min="18" max="18" width="12.7109375" style="47" customWidth="1"/>
    <col min="19" max="16384" width="9.140625" style="47"/>
  </cols>
  <sheetData>
    <row r="1" spans="1:19" ht="15" customHeight="1" x14ac:dyDescent="0.2">
      <c r="A1" s="326" t="s">
        <v>12</v>
      </c>
      <c r="B1" s="326"/>
      <c r="C1" s="326"/>
      <c r="D1" s="191"/>
      <c r="E1" s="191"/>
      <c r="F1" s="191"/>
      <c r="G1" s="191"/>
      <c r="H1" s="191"/>
      <c r="I1" s="123"/>
      <c r="J1" s="123"/>
      <c r="K1" s="123"/>
    </row>
    <row r="2" spans="1:19" ht="15" customHeight="1" x14ac:dyDescent="0.2">
      <c r="A2" s="327" t="str">
        <f>'Príloha č. 1'!A2:B2</f>
        <v>Antiinfektíva pre potreby VÚSCH, a. s.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</row>
    <row r="3" spans="1:19" ht="15" customHeight="1" x14ac:dyDescent="0.2">
      <c r="A3" s="363"/>
      <c r="B3" s="363"/>
      <c r="C3" s="191"/>
      <c r="D3" s="191"/>
      <c r="E3" s="191"/>
      <c r="F3" s="191"/>
      <c r="G3" s="191"/>
      <c r="H3" s="191"/>
      <c r="I3" s="123"/>
      <c r="J3" s="123"/>
      <c r="K3" s="123"/>
    </row>
    <row r="4" spans="1:19" s="126" customFormat="1" ht="15" customHeight="1" x14ac:dyDescent="0.2">
      <c r="A4" s="328" t="str">
        <f>'Príloha č. 4 - časť 7'!A3:C3</f>
        <v>Časť č. 7 - Lieky ATC skupiny č. J01CR04 I.</v>
      </c>
      <c r="B4" s="328"/>
      <c r="C4" s="328"/>
      <c r="D4" s="328"/>
      <c r="E4" s="125"/>
    </row>
    <row r="5" spans="1:19" s="48" customFormat="1" ht="30" customHeight="1" x14ac:dyDescent="0.25">
      <c r="A5" s="364" t="s">
        <v>52</v>
      </c>
      <c r="B5" s="364"/>
      <c r="C5" s="364"/>
      <c r="D5" s="364"/>
      <c r="E5" s="364"/>
      <c r="F5" s="364"/>
      <c r="G5" s="364"/>
      <c r="H5" s="364"/>
      <c r="I5" s="364"/>
      <c r="J5" s="364"/>
      <c r="K5" s="364"/>
      <c r="L5" s="364"/>
      <c r="M5" s="364"/>
      <c r="N5" s="364"/>
      <c r="O5" s="364"/>
      <c r="P5" s="364"/>
      <c r="Q5" s="364"/>
      <c r="R5" s="364"/>
    </row>
    <row r="6" spans="1:19" s="64" customFormat="1" ht="30" customHeight="1" x14ac:dyDescent="0.25">
      <c r="A6" s="365" t="s">
        <v>121</v>
      </c>
      <c r="B6" s="365"/>
      <c r="C6" s="365"/>
      <c r="D6" s="365"/>
      <c r="E6" s="365"/>
      <c r="F6" s="365"/>
      <c r="G6" s="365"/>
      <c r="H6" s="365"/>
      <c r="I6" s="365"/>
      <c r="J6" s="365"/>
      <c r="K6" s="365"/>
    </row>
    <row r="7" spans="1:19" s="63" customFormat="1" ht="24.95" customHeight="1" x14ac:dyDescent="0.2">
      <c r="A7" s="373" t="s">
        <v>44</v>
      </c>
      <c r="B7" s="375" t="s">
        <v>362</v>
      </c>
      <c r="C7" s="375" t="s">
        <v>363</v>
      </c>
      <c r="D7" s="375" t="s">
        <v>364</v>
      </c>
      <c r="E7" s="361" t="s">
        <v>365</v>
      </c>
      <c r="F7" s="361" t="s">
        <v>404</v>
      </c>
      <c r="G7" s="371" t="s">
        <v>366</v>
      </c>
      <c r="H7" s="371" t="s">
        <v>367</v>
      </c>
      <c r="I7" s="371" t="s">
        <v>368</v>
      </c>
      <c r="J7" s="371" t="s">
        <v>369</v>
      </c>
      <c r="K7" s="371" t="s">
        <v>370</v>
      </c>
      <c r="L7" s="366" t="s">
        <v>372</v>
      </c>
      <c r="M7" s="379" t="s">
        <v>421</v>
      </c>
      <c r="N7" s="380"/>
      <c r="O7" s="381"/>
      <c r="P7" s="379" t="s">
        <v>425</v>
      </c>
      <c r="Q7" s="380"/>
      <c r="R7" s="381"/>
    </row>
    <row r="8" spans="1:19" s="63" customFormat="1" ht="35.25" customHeight="1" x14ac:dyDescent="0.2">
      <c r="A8" s="374"/>
      <c r="B8" s="376"/>
      <c r="C8" s="376"/>
      <c r="D8" s="376"/>
      <c r="E8" s="362"/>
      <c r="F8" s="362"/>
      <c r="G8" s="372"/>
      <c r="H8" s="372"/>
      <c r="I8" s="372"/>
      <c r="J8" s="372"/>
      <c r="K8" s="372"/>
      <c r="L8" s="367"/>
      <c r="M8" s="192" t="s">
        <v>46</v>
      </c>
      <c r="N8" s="193" t="s">
        <v>407</v>
      </c>
      <c r="O8" s="195" t="s">
        <v>47</v>
      </c>
      <c r="P8" s="192" t="s">
        <v>46</v>
      </c>
      <c r="Q8" s="193" t="s">
        <v>407</v>
      </c>
      <c r="R8" s="195" t="s">
        <v>47</v>
      </c>
    </row>
    <row r="9" spans="1:19" s="20" customFormat="1" ht="12" customHeight="1" x14ac:dyDescent="0.25">
      <c r="A9" s="196" t="s">
        <v>27</v>
      </c>
      <c r="B9" s="197" t="s">
        <v>28</v>
      </c>
      <c r="C9" s="198" t="s">
        <v>29</v>
      </c>
      <c r="D9" s="197" t="s">
        <v>30</v>
      </c>
      <c r="E9" s="199" t="s">
        <v>31</v>
      </c>
      <c r="F9" s="199" t="s">
        <v>32</v>
      </c>
      <c r="G9" s="200" t="s">
        <v>33</v>
      </c>
      <c r="H9" s="199" t="s">
        <v>34</v>
      </c>
      <c r="I9" s="149" t="s">
        <v>35</v>
      </c>
      <c r="J9" s="201" t="s">
        <v>36</v>
      </c>
      <c r="K9" s="202" t="s">
        <v>54</v>
      </c>
      <c r="L9" s="199" t="s">
        <v>55</v>
      </c>
      <c r="M9" s="205" t="s">
        <v>375</v>
      </c>
      <c r="N9" s="206" t="s">
        <v>376</v>
      </c>
      <c r="O9" s="208" t="s">
        <v>377</v>
      </c>
      <c r="P9" s="209" t="s">
        <v>378</v>
      </c>
      <c r="Q9" s="206" t="s">
        <v>379</v>
      </c>
      <c r="R9" s="208" t="s">
        <v>380</v>
      </c>
      <c r="S9" s="210"/>
    </row>
    <row r="10" spans="1:19" s="64" customFormat="1" ht="24.95" customHeight="1" x14ac:dyDescent="0.25">
      <c r="A10" s="211" t="s">
        <v>27</v>
      </c>
      <c r="B10" s="212"/>
      <c r="C10" s="212"/>
      <c r="D10" s="212"/>
      <c r="E10" s="213"/>
      <c r="F10" s="213"/>
      <c r="G10" s="214"/>
      <c r="H10" s="214"/>
      <c r="I10" s="214"/>
      <c r="J10" s="214"/>
      <c r="K10" s="214"/>
      <c r="L10" s="216"/>
      <c r="M10" s="217"/>
      <c r="N10" s="218"/>
      <c r="O10" s="220"/>
      <c r="P10" s="217"/>
      <c r="Q10" s="218"/>
      <c r="R10" s="220"/>
    </row>
    <row r="11" spans="1:19" s="64" customFormat="1" ht="24.95" customHeight="1" x14ac:dyDescent="0.25">
      <c r="A11" s="221"/>
      <c r="B11" s="222"/>
      <c r="C11" s="222"/>
      <c r="D11" s="222"/>
      <c r="E11" s="223"/>
      <c r="F11" s="223"/>
      <c r="G11" s="224"/>
      <c r="H11" s="224"/>
      <c r="I11" s="224"/>
      <c r="J11" s="224"/>
      <c r="K11" s="224"/>
      <c r="L11" s="226"/>
      <c r="M11" s="227"/>
      <c r="N11" s="228"/>
      <c r="O11" s="230"/>
      <c r="P11" s="227"/>
      <c r="Q11" s="228"/>
      <c r="R11" s="230"/>
    </row>
    <row r="12" spans="1:19" s="64" customFormat="1" ht="24.95" customHeight="1" x14ac:dyDescent="0.25">
      <c r="A12" s="221"/>
      <c r="B12" s="222"/>
      <c r="C12" s="222"/>
      <c r="D12" s="222"/>
      <c r="E12" s="223"/>
      <c r="F12" s="223"/>
      <c r="G12" s="224"/>
      <c r="H12" s="224"/>
      <c r="I12" s="224"/>
      <c r="J12" s="224"/>
      <c r="K12" s="224"/>
      <c r="L12" s="226"/>
      <c r="M12" s="227"/>
      <c r="N12" s="228"/>
      <c r="O12" s="230"/>
      <c r="P12" s="227"/>
      <c r="Q12" s="228"/>
      <c r="R12" s="230"/>
    </row>
    <row r="13" spans="1:19" s="64" customFormat="1" ht="24.95" customHeight="1" x14ac:dyDescent="0.25">
      <c r="A13" s="221"/>
      <c r="B13" s="222"/>
      <c r="C13" s="222"/>
      <c r="D13" s="222"/>
      <c r="E13" s="223"/>
      <c r="F13" s="223"/>
      <c r="G13" s="224"/>
      <c r="H13" s="224"/>
      <c r="I13" s="224"/>
      <c r="J13" s="224"/>
      <c r="K13" s="224"/>
      <c r="L13" s="226"/>
      <c r="M13" s="227"/>
      <c r="N13" s="228"/>
      <c r="O13" s="230"/>
      <c r="P13" s="227"/>
      <c r="Q13" s="228"/>
      <c r="R13" s="230"/>
    </row>
    <row r="14" spans="1:19" s="64" customFormat="1" ht="24.95" customHeight="1" x14ac:dyDescent="0.25">
      <c r="A14" s="231"/>
      <c r="B14" s="232"/>
      <c r="C14" s="232"/>
      <c r="D14" s="232"/>
      <c r="E14" s="233"/>
      <c r="F14" s="233"/>
      <c r="G14" s="234"/>
      <c r="H14" s="234"/>
      <c r="I14" s="234"/>
      <c r="J14" s="234"/>
      <c r="K14" s="234"/>
      <c r="L14" s="236"/>
      <c r="M14" s="237"/>
      <c r="N14" s="238"/>
      <c r="O14" s="240"/>
      <c r="P14" s="237"/>
      <c r="Q14" s="238"/>
      <c r="R14" s="240"/>
    </row>
    <row r="15" spans="1:19" ht="24.95" customHeight="1" x14ac:dyDescent="0.2">
      <c r="A15" s="133"/>
      <c r="B15" s="134"/>
      <c r="C15" s="134"/>
      <c r="D15" s="134"/>
      <c r="E15" s="134"/>
      <c r="F15" s="134"/>
      <c r="G15" s="134"/>
      <c r="H15" s="134"/>
      <c r="I15" s="135"/>
      <c r="J15" s="136"/>
      <c r="K15" s="137"/>
      <c r="L15" s="63"/>
      <c r="M15" s="63"/>
      <c r="N15" s="63"/>
      <c r="O15" s="63"/>
      <c r="P15" s="63"/>
      <c r="Q15" s="63"/>
      <c r="R15" s="63"/>
    </row>
    <row r="16" spans="1:19" s="20" customFormat="1" ht="20.100000000000001" customHeight="1" x14ac:dyDescent="0.25">
      <c r="A16" s="315" t="s">
        <v>38</v>
      </c>
      <c r="B16" s="315"/>
      <c r="C16" s="315"/>
      <c r="D16" s="315"/>
      <c r="E16" s="315"/>
      <c r="F16" s="315"/>
      <c r="G16" s="315"/>
      <c r="H16" s="315"/>
      <c r="I16" s="315"/>
      <c r="J16" s="315"/>
      <c r="K16" s="315"/>
    </row>
    <row r="17" spans="1:18" s="64" customFormat="1" ht="30" customHeight="1" x14ac:dyDescent="0.25">
      <c r="A17" s="314" t="s">
        <v>1</v>
      </c>
      <c r="B17" s="314"/>
      <c r="C17" s="355" t="str">
        <f>IF('Príloha č. 1'!$C$6="","",'Príloha č. 1'!$C$6)</f>
        <v/>
      </c>
      <c r="D17" s="355"/>
      <c r="E17" s="355"/>
      <c r="F17" s="151"/>
      <c r="G17" s="129"/>
      <c r="H17" s="129"/>
      <c r="I17" s="129"/>
      <c r="J17" s="139"/>
      <c r="K17" s="129"/>
    </row>
    <row r="18" spans="1:18" s="64" customFormat="1" ht="15" customHeight="1" x14ac:dyDescent="0.25">
      <c r="A18" s="316" t="s">
        <v>2</v>
      </c>
      <c r="B18" s="316"/>
      <c r="C18" s="356" t="str">
        <f>IF('Príloha č. 1'!$C$7="","",'Príloha č. 1'!$C$7)</f>
        <v/>
      </c>
      <c r="D18" s="356"/>
      <c r="E18" s="356"/>
      <c r="F18" s="150"/>
      <c r="G18" s="129"/>
      <c r="H18" s="129"/>
      <c r="I18" s="129"/>
      <c r="J18" s="129"/>
      <c r="K18" s="129"/>
    </row>
    <row r="19" spans="1:18" s="64" customFormat="1" ht="15" customHeight="1" x14ac:dyDescent="0.25">
      <c r="A19" s="316" t="s">
        <v>3</v>
      </c>
      <c r="B19" s="316"/>
      <c r="C19" s="338" t="str">
        <f>IF('Príloha č. 1'!C8:D8="","",'Príloha č. 1'!C8:D8)</f>
        <v/>
      </c>
      <c r="D19" s="338"/>
      <c r="E19" s="338"/>
      <c r="F19" s="150"/>
      <c r="G19" s="129"/>
      <c r="H19" s="129"/>
      <c r="I19" s="129"/>
      <c r="J19" s="129"/>
      <c r="K19" s="129"/>
    </row>
    <row r="20" spans="1:18" s="64" customFormat="1" ht="15" customHeight="1" x14ac:dyDescent="0.25">
      <c r="A20" s="316" t="s">
        <v>4</v>
      </c>
      <c r="B20" s="316"/>
      <c r="C20" s="338" t="str">
        <f>IF('Príloha č. 1'!C9:D9="","",'Príloha č. 1'!C9:D9)</f>
        <v/>
      </c>
      <c r="D20" s="338"/>
      <c r="E20" s="338"/>
      <c r="F20" s="150"/>
      <c r="G20" s="129"/>
      <c r="H20" s="129"/>
      <c r="I20" s="129"/>
      <c r="J20" s="129"/>
      <c r="K20" s="129"/>
    </row>
    <row r="21" spans="1:18" x14ac:dyDescent="0.2">
      <c r="A21" s="123"/>
      <c r="B21" s="123"/>
      <c r="C21" s="123"/>
      <c r="D21" s="191"/>
      <c r="E21" s="191"/>
      <c r="F21" s="191"/>
      <c r="G21" s="191"/>
      <c r="H21" s="191"/>
      <c r="I21" s="123"/>
      <c r="J21" s="123"/>
      <c r="K21" s="123"/>
    </row>
    <row r="22" spans="1:18" x14ac:dyDescent="0.2">
      <c r="A22" s="123"/>
      <c r="B22" s="123"/>
      <c r="C22" s="123"/>
      <c r="D22" s="191"/>
      <c r="E22" s="191"/>
      <c r="F22" s="191"/>
      <c r="G22" s="191"/>
      <c r="H22" s="191"/>
      <c r="I22" s="123"/>
      <c r="J22" s="123"/>
      <c r="K22" s="123"/>
    </row>
    <row r="23" spans="1:18" ht="15" customHeight="1" x14ac:dyDescent="0.2">
      <c r="A23" s="123" t="s">
        <v>8</v>
      </c>
      <c r="B23" s="140" t="str">
        <f>IF('Príloha č. 1'!B23:B23="","",'Príloha č. 1'!B23:B23)</f>
        <v/>
      </c>
      <c r="C23" s="191"/>
      <c r="D23" s="191"/>
      <c r="E23" s="191"/>
      <c r="F23" s="123"/>
      <c r="G23" s="123"/>
      <c r="H23" s="123"/>
      <c r="I23" s="123"/>
      <c r="J23" s="123"/>
      <c r="K23" s="123"/>
    </row>
    <row r="24" spans="1:18" ht="15" customHeight="1" x14ac:dyDescent="0.2">
      <c r="A24" s="123" t="s">
        <v>9</v>
      </c>
      <c r="B24" s="141" t="str">
        <f>IF('Príloha č. 1'!B24:B24="","",'Príloha č. 1'!B24:B24)</f>
        <v/>
      </c>
      <c r="C24" s="191"/>
      <c r="D24" s="191"/>
      <c r="E24" s="191"/>
      <c r="F24" s="123"/>
      <c r="G24" s="123"/>
      <c r="H24" s="123"/>
      <c r="I24" s="123"/>
      <c r="J24" s="123"/>
      <c r="K24" s="123"/>
    </row>
    <row r="25" spans="1:18" ht="20.100000000000001" customHeight="1" x14ac:dyDescent="0.2">
      <c r="A25" s="133"/>
      <c r="B25" s="134"/>
      <c r="C25" s="134"/>
      <c r="D25" s="134"/>
      <c r="E25" s="134"/>
      <c r="F25" s="134"/>
      <c r="G25" s="134"/>
      <c r="H25" s="134"/>
      <c r="I25" s="135"/>
      <c r="J25" s="136"/>
      <c r="K25" s="137"/>
      <c r="L25" s="63"/>
      <c r="M25" s="63"/>
      <c r="N25" s="63"/>
      <c r="O25" s="63"/>
      <c r="P25" s="63"/>
      <c r="Q25" s="63"/>
      <c r="R25" s="63"/>
    </row>
    <row r="26" spans="1:18" ht="20.100000000000001" customHeight="1" x14ac:dyDescent="0.2">
      <c r="A26" s="133"/>
      <c r="B26" s="134"/>
      <c r="C26" s="134"/>
      <c r="D26" s="134"/>
      <c r="E26" s="134"/>
      <c r="F26" s="134"/>
      <c r="G26" s="134"/>
      <c r="H26" s="134"/>
      <c r="I26" s="135"/>
      <c r="J26" s="136"/>
      <c r="K26" s="137"/>
      <c r="L26" s="63"/>
      <c r="M26" s="63"/>
      <c r="N26" s="63"/>
      <c r="O26" s="63"/>
      <c r="P26" s="63"/>
      <c r="Q26" s="63"/>
      <c r="R26" s="63"/>
    </row>
    <row r="27" spans="1:18" ht="37.5" customHeight="1" x14ac:dyDescent="0.2">
      <c r="E27" s="68"/>
      <c r="F27" s="68"/>
      <c r="G27" s="68"/>
      <c r="H27" s="354" t="s">
        <v>410</v>
      </c>
      <c r="I27" s="354"/>
      <c r="J27" s="354"/>
    </row>
    <row r="28" spans="1:18" x14ac:dyDescent="0.2">
      <c r="A28" s="313" t="s">
        <v>10</v>
      </c>
      <c r="B28" s="313"/>
      <c r="C28" s="189"/>
      <c r="D28" s="68"/>
      <c r="I28" s="65"/>
      <c r="J28" s="65"/>
      <c r="K28" s="65"/>
      <c r="L28" s="65"/>
      <c r="M28" s="65"/>
      <c r="N28" s="65"/>
      <c r="O28" s="65"/>
      <c r="P28" s="65"/>
      <c r="Q28" s="65"/>
      <c r="R28" s="65"/>
    </row>
    <row r="29" spans="1:18" ht="12" customHeight="1" x14ac:dyDescent="0.2">
      <c r="A29" s="66"/>
      <c r="B29" s="377" t="s">
        <v>11</v>
      </c>
      <c r="C29" s="378"/>
      <c r="D29" s="241"/>
      <c r="I29" s="68"/>
      <c r="J29" s="70"/>
      <c r="K29" s="70"/>
      <c r="L29" s="70"/>
      <c r="M29" s="70"/>
      <c r="N29" s="70"/>
      <c r="O29" s="70"/>
      <c r="P29" s="70"/>
      <c r="Q29" s="70"/>
      <c r="R29" s="70"/>
    </row>
  </sheetData>
  <mergeCells count="32">
    <mergeCell ref="A6:K6"/>
    <mergeCell ref="L7:L8"/>
    <mergeCell ref="M7:O7"/>
    <mergeCell ref="P7:R7"/>
    <mergeCell ref="A1:C1"/>
    <mergeCell ref="A2:K2"/>
    <mergeCell ref="A3:B3"/>
    <mergeCell ref="A4:D4"/>
    <mergeCell ref="A5:R5"/>
    <mergeCell ref="A16:K16"/>
    <mergeCell ref="A17:B17"/>
    <mergeCell ref="C17:E17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F7:F8"/>
    <mergeCell ref="H27:J27"/>
    <mergeCell ref="A28:B28"/>
    <mergeCell ref="B29:C29"/>
    <mergeCell ref="A18:B18"/>
    <mergeCell ref="C18:E18"/>
    <mergeCell ref="A19:B19"/>
    <mergeCell ref="C19:E19"/>
    <mergeCell ref="A20:B20"/>
    <mergeCell ref="C20:E20"/>
  </mergeCells>
  <conditionalFormatting sqref="J25:J26 J10:J15">
    <cfRule type="cellIs" dxfId="444" priority="3" operator="greaterThan">
      <formula>2560820</formula>
    </cfRule>
  </conditionalFormatting>
  <conditionalFormatting sqref="C17:E20">
    <cfRule type="containsBlanks" dxfId="443" priority="1">
      <formula>LEN(TRIM(C17))=0</formula>
    </cfRule>
  </conditionalFormatting>
  <conditionalFormatting sqref="B23:B24">
    <cfRule type="containsBlanks" dxfId="442" priority="2">
      <formula>LEN(TRIM(#REF!))=0</formula>
    </cfRule>
  </conditionalFormatting>
  <pageMargins left="0.59055118110236227" right="0.39370078740157483" top="0.98425196850393704" bottom="0.39370078740157483" header="0.31496062992125984" footer="0.31496062992125984"/>
  <pageSetup paperSize="9" scale="58" orientation="landscape" r:id="rId1"/>
  <headerFooter>
    <oddHeader>&amp;L&amp;"Arial,Tučné"&amp;10Príloha č. 6 SP &amp;"Arial,Normálne"
Sortiment ponúkaného tovaru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K31"/>
  <sheetViews>
    <sheetView showGridLines="0" zoomScaleNormal="100" workbookViewId="0">
      <selection activeCell="I16" sqref="I16"/>
    </sheetView>
  </sheetViews>
  <sheetFormatPr defaultRowHeight="12.75" x14ac:dyDescent="0.2"/>
  <cols>
    <col min="1" max="1" width="5.28515625" style="47" customWidth="1"/>
    <col min="2" max="2" width="40.7109375" style="47" customWidth="1"/>
    <col min="3" max="3" width="15.7109375" style="47" customWidth="1"/>
    <col min="4" max="4" width="10.7109375" style="155" customWidth="1"/>
    <col min="5" max="5" width="40.7109375" style="155" customWidth="1"/>
    <col min="6" max="6" width="12.7109375" style="155" customWidth="1"/>
    <col min="7" max="7" width="15.7109375" style="155" customWidth="1"/>
    <col min="8" max="8" width="7.85546875" style="47" customWidth="1"/>
    <col min="9" max="9" width="15.7109375" style="47" customWidth="1"/>
    <col min="10" max="10" width="10.7109375" style="47" customWidth="1"/>
    <col min="11" max="11" width="15.7109375" style="47" customWidth="1"/>
    <col min="12" max="16384" width="9.140625" style="47"/>
  </cols>
  <sheetData>
    <row r="1" spans="1:11" s="123" customFormat="1" ht="15" customHeight="1" x14ac:dyDescent="0.2">
      <c r="A1" s="326" t="s">
        <v>12</v>
      </c>
      <c r="B1" s="326"/>
      <c r="C1" s="326"/>
      <c r="D1" s="326"/>
      <c r="E1" s="157"/>
      <c r="F1" s="157"/>
      <c r="G1" s="157"/>
    </row>
    <row r="2" spans="1:11" s="123" customFormat="1" ht="30" customHeight="1" x14ac:dyDescent="0.2">
      <c r="A2" s="327" t="str">
        <f>'Príloha č. 1'!A2:B2</f>
        <v>Antiinfektíva pre potreby VÚSCH, a. s.</v>
      </c>
      <c r="B2" s="327"/>
      <c r="C2" s="327"/>
      <c r="D2" s="327"/>
      <c r="E2" s="124"/>
      <c r="F2" s="124"/>
      <c r="G2" s="124"/>
      <c r="H2" s="124"/>
      <c r="I2" s="124"/>
      <c r="J2" s="124"/>
      <c r="K2" s="124"/>
    </row>
    <row r="3" spans="1:11" s="126" customFormat="1" ht="15" customHeight="1" x14ac:dyDescent="0.2">
      <c r="A3" s="328" t="s">
        <v>300</v>
      </c>
      <c r="B3" s="328"/>
      <c r="C3" s="328"/>
      <c r="D3" s="125"/>
      <c r="E3" s="125"/>
    </row>
    <row r="4" spans="1:11" s="123" customFormat="1" ht="15" customHeight="1" x14ac:dyDescent="0.2">
      <c r="A4" s="154"/>
      <c r="B4" s="154"/>
      <c r="C4" s="154"/>
      <c r="D4" s="154"/>
      <c r="E4" s="124"/>
      <c r="F4" s="124"/>
      <c r="G4" s="124"/>
      <c r="H4" s="124"/>
      <c r="I4" s="124"/>
      <c r="J4" s="124"/>
      <c r="K4" s="124"/>
    </row>
    <row r="5" spans="1:11" s="129" customFormat="1" ht="30" customHeight="1" thickBot="1" x14ac:dyDescent="0.3">
      <c r="A5" s="329" t="s">
        <v>58</v>
      </c>
      <c r="B5" s="329"/>
      <c r="C5" s="329"/>
      <c r="D5" s="329"/>
      <c r="E5" s="329"/>
      <c r="F5" s="128"/>
      <c r="G5" s="128"/>
      <c r="H5" s="128"/>
      <c r="I5" s="128"/>
      <c r="J5" s="128"/>
      <c r="K5" s="128"/>
    </row>
    <row r="6" spans="1:11" s="2" customFormat="1" ht="64.5" customHeight="1" x14ac:dyDescent="0.25">
      <c r="A6" s="330" t="s">
        <v>415</v>
      </c>
      <c r="B6" s="331"/>
      <c r="C6" s="332"/>
      <c r="D6" s="336" t="s">
        <v>87</v>
      </c>
      <c r="E6" s="337"/>
    </row>
    <row r="7" spans="1:11" s="2" customFormat="1" ht="26.1" customHeight="1" thickBot="1" x14ac:dyDescent="0.3">
      <c r="A7" s="333"/>
      <c r="B7" s="334"/>
      <c r="C7" s="335"/>
      <c r="D7" s="130" t="s">
        <v>56</v>
      </c>
      <c r="E7" s="131" t="s">
        <v>57</v>
      </c>
    </row>
    <row r="8" spans="1:11" s="132" customFormat="1" ht="24.95" customHeight="1" x14ac:dyDescent="0.25">
      <c r="A8" s="319" t="s">
        <v>125</v>
      </c>
      <c r="B8" s="320"/>
      <c r="C8" s="321"/>
      <c r="D8" s="322" t="s">
        <v>125</v>
      </c>
      <c r="E8" s="323"/>
    </row>
    <row r="9" spans="1:11" s="3" customFormat="1" ht="17.100000000000001" customHeight="1" x14ac:dyDescent="0.25">
      <c r="A9" s="109" t="s">
        <v>27</v>
      </c>
      <c r="B9" s="110" t="s">
        <v>69</v>
      </c>
      <c r="C9" s="111" t="s">
        <v>122</v>
      </c>
      <c r="D9" s="112"/>
      <c r="E9" s="113"/>
    </row>
    <row r="10" spans="1:11" s="3" customFormat="1" ht="17.100000000000001" customHeight="1" x14ac:dyDescent="0.25">
      <c r="A10" s="114" t="s">
        <v>28</v>
      </c>
      <c r="B10" s="115" t="s">
        <v>71</v>
      </c>
      <c r="C10" s="116" t="s">
        <v>123</v>
      </c>
      <c r="D10" s="117"/>
      <c r="E10" s="118"/>
    </row>
    <row r="11" spans="1:11" s="3" customFormat="1" ht="24" x14ac:dyDescent="0.25">
      <c r="A11" s="114" t="s">
        <v>29</v>
      </c>
      <c r="B11" s="115" t="s">
        <v>73</v>
      </c>
      <c r="C11" s="116" t="s">
        <v>126</v>
      </c>
      <c r="D11" s="117"/>
      <c r="E11" s="118"/>
    </row>
    <row r="12" spans="1:11" s="3" customFormat="1" ht="17.100000000000001" customHeight="1" x14ac:dyDescent="0.25">
      <c r="A12" s="114" t="s">
        <v>30</v>
      </c>
      <c r="B12" s="115" t="s">
        <v>75</v>
      </c>
      <c r="C12" s="116" t="s">
        <v>100</v>
      </c>
      <c r="D12" s="117"/>
      <c r="E12" s="118"/>
    </row>
    <row r="13" spans="1:11" s="3" customFormat="1" ht="17.100000000000001" customHeight="1" x14ac:dyDescent="0.25">
      <c r="A13" s="114" t="s">
        <v>31</v>
      </c>
      <c r="B13" s="115" t="s">
        <v>78</v>
      </c>
      <c r="C13" s="116" t="s">
        <v>127</v>
      </c>
      <c r="D13" s="117"/>
      <c r="E13" s="118"/>
    </row>
    <row r="14" spans="1:11" s="3" customFormat="1" ht="36" x14ac:dyDescent="0.25">
      <c r="A14" s="114" t="s">
        <v>32</v>
      </c>
      <c r="B14" s="115" t="s">
        <v>80</v>
      </c>
      <c r="C14" s="116" t="s">
        <v>128</v>
      </c>
      <c r="D14" s="117"/>
      <c r="E14" s="118"/>
    </row>
    <row r="15" spans="1:11" s="3" customFormat="1" ht="17.100000000000001" customHeight="1" x14ac:dyDescent="0.25">
      <c r="A15" s="114" t="s">
        <v>33</v>
      </c>
      <c r="B15" s="115" t="s">
        <v>82</v>
      </c>
      <c r="C15" s="116" t="s">
        <v>103</v>
      </c>
      <c r="D15" s="117"/>
      <c r="E15" s="118"/>
    </row>
    <row r="16" spans="1:11" s="3" customFormat="1" ht="48" x14ac:dyDescent="0.25">
      <c r="A16" s="114" t="s">
        <v>34</v>
      </c>
      <c r="B16" s="115" t="s">
        <v>83</v>
      </c>
      <c r="C16" s="116" t="s">
        <v>104</v>
      </c>
      <c r="D16" s="117"/>
      <c r="E16" s="118"/>
    </row>
    <row r="17" spans="1:11" s="3" customFormat="1" ht="45" customHeight="1" thickBot="1" x14ac:dyDescent="0.3">
      <c r="A17" s="119" t="s">
        <v>35</v>
      </c>
      <c r="B17" s="324" t="s">
        <v>85</v>
      </c>
      <c r="C17" s="325"/>
      <c r="D17" s="120"/>
      <c r="E17" s="121"/>
    </row>
    <row r="18" spans="1:11" s="138" customFormat="1" ht="24.95" customHeight="1" x14ac:dyDescent="0.2">
      <c r="A18" s="133"/>
      <c r="B18" s="134"/>
      <c r="C18" s="134"/>
      <c r="D18" s="134"/>
      <c r="E18" s="134"/>
      <c r="F18" s="134"/>
      <c r="G18" s="134"/>
      <c r="H18" s="135"/>
      <c r="I18" s="136"/>
      <c r="J18" s="137"/>
      <c r="K18" s="137"/>
    </row>
    <row r="19" spans="1:11" s="20" customFormat="1" ht="20.100000000000001" customHeight="1" x14ac:dyDescent="0.25">
      <c r="A19" s="315" t="s">
        <v>38</v>
      </c>
      <c r="B19" s="315"/>
      <c r="C19" s="315"/>
      <c r="D19" s="315"/>
      <c r="E19" s="90"/>
      <c r="F19" s="90"/>
      <c r="G19" s="90"/>
      <c r="H19" s="90"/>
      <c r="I19" s="90"/>
      <c r="J19" s="90"/>
    </row>
    <row r="20" spans="1:11" s="129" customFormat="1" ht="30" customHeight="1" x14ac:dyDescent="0.25">
      <c r="A20" s="314" t="s">
        <v>1</v>
      </c>
      <c r="B20" s="314"/>
      <c r="C20" s="318" t="str">
        <f>IF('Príloha č. 1'!$C$6="","",'Príloha č. 1'!$C$6)</f>
        <v/>
      </c>
      <c r="D20" s="318"/>
      <c r="E20" s="318"/>
      <c r="I20" s="139"/>
    </row>
    <row r="21" spans="1:11" s="129" customFormat="1" ht="15" customHeight="1" x14ac:dyDescent="0.2">
      <c r="A21" s="316" t="s">
        <v>2</v>
      </c>
      <c r="B21" s="316"/>
      <c r="C21" s="317" t="str">
        <f>IF('Príloha č. 1'!$C$7="","",'Príloha č. 1'!$C$7)</f>
        <v/>
      </c>
      <c r="D21" s="317"/>
      <c r="E21" s="317"/>
    </row>
    <row r="22" spans="1:11" s="129" customFormat="1" ht="15" customHeight="1" x14ac:dyDescent="0.2">
      <c r="A22" s="316" t="s">
        <v>3</v>
      </c>
      <c r="B22" s="316"/>
      <c r="C22" s="317" t="str">
        <f>IF('Príloha č. 1'!C8:D8="","",'Príloha č. 1'!C8:D8)</f>
        <v/>
      </c>
      <c r="D22" s="317"/>
      <c r="E22" s="317"/>
    </row>
    <row r="23" spans="1:11" s="129" customFormat="1" ht="15" customHeight="1" x14ac:dyDescent="0.2">
      <c r="A23" s="316" t="s">
        <v>4</v>
      </c>
      <c r="B23" s="316"/>
      <c r="C23" s="317" t="str">
        <f>IF('Príloha č. 1'!C9:D9="","",'Príloha č. 1'!C9:D9)</f>
        <v/>
      </c>
      <c r="D23" s="317"/>
      <c r="E23" s="317"/>
    </row>
    <row r="24" spans="1:11" s="123" customFormat="1" ht="12" x14ac:dyDescent="0.2">
      <c r="D24" s="157"/>
      <c r="E24" s="157"/>
      <c r="F24" s="157"/>
      <c r="G24" s="157"/>
    </row>
    <row r="25" spans="1:11" s="123" customFormat="1" ht="12" x14ac:dyDescent="0.2">
      <c r="D25" s="157"/>
      <c r="E25" s="157"/>
      <c r="F25" s="157"/>
      <c r="G25" s="157"/>
    </row>
    <row r="26" spans="1:11" s="123" customFormat="1" ht="15" customHeight="1" x14ac:dyDescent="0.2">
      <c r="A26" s="123" t="s">
        <v>8</v>
      </c>
      <c r="B26" s="140" t="str">
        <f>IF('Príloha č. 1'!B23:B23="","",'Príloha č. 1'!B23:B23)</f>
        <v/>
      </c>
      <c r="C26" s="157"/>
      <c r="D26" s="157"/>
    </row>
    <row r="27" spans="1:11" s="123" customFormat="1" ht="15" customHeight="1" x14ac:dyDescent="0.2">
      <c r="A27" s="123" t="s">
        <v>9</v>
      </c>
      <c r="B27" s="141" t="str">
        <f>IF('Príloha č. 1'!B24:B24="","",'Príloha č. 1'!B24:B24)</f>
        <v/>
      </c>
      <c r="C27" s="157"/>
      <c r="D27" s="157"/>
    </row>
    <row r="28" spans="1:11" s="123" customFormat="1" ht="39.950000000000003" customHeight="1" x14ac:dyDescent="0.2">
      <c r="D28" s="142"/>
      <c r="E28" s="157"/>
      <c r="F28" s="157"/>
      <c r="G28" s="157"/>
    </row>
    <row r="29" spans="1:11" ht="45" customHeight="1" x14ac:dyDescent="0.2">
      <c r="D29" s="47"/>
      <c r="E29" s="156" t="s">
        <v>412</v>
      </c>
      <c r="F29" s="68"/>
      <c r="G29" s="68"/>
    </row>
    <row r="30" spans="1:11" s="65" customFormat="1" x14ac:dyDescent="0.2">
      <c r="A30" s="313" t="s">
        <v>10</v>
      </c>
      <c r="B30" s="313"/>
      <c r="C30" s="153"/>
      <c r="D30" s="68"/>
      <c r="E30" s="155"/>
      <c r="F30" s="155"/>
      <c r="G30" s="155"/>
    </row>
    <row r="31" spans="1:11" s="70" customFormat="1" ht="12" customHeight="1" x14ac:dyDescent="0.2">
      <c r="A31" s="66"/>
      <c r="B31" s="67" t="s">
        <v>11</v>
      </c>
      <c r="C31" s="67"/>
      <c r="D31" s="54"/>
      <c r="E31" s="155"/>
      <c r="F31" s="155"/>
      <c r="G31" s="155"/>
      <c r="H31" s="68"/>
    </row>
  </sheetData>
  <mergeCells count="19">
    <mergeCell ref="A30:B30"/>
    <mergeCell ref="A21:B21"/>
    <mergeCell ref="C21:E21"/>
    <mergeCell ref="A22:B22"/>
    <mergeCell ref="C22:E22"/>
    <mergeCell ref="A23:B23"/>
    <mergeCell ref="C23:E23"/>
    <mergeCell ref="A8:C8"/>
    <mergeCell ref="D8:E8"/>
    <mergeCell ref="B17:C17"/>
    <mergeCell ref="A19:D19"/>
    <mergeCell ref="A20:B20"/>
    <mergeCell ref="C20:E20"/>
    <mergeCell ref="A1:D1"/>
    <mergeCell ref="A2:D2"/>
    <mergeCell ref="A3:C3"/>
    <mergeCell ref="A5:E5"/>
    <mergeCell ref="A6:C7"/>
    <mergeCell ref="D6:E6"/>
  </mergeCells>
  <conditionalFormatting sqref="B26:B27">
    <cfRule type="containsBlanks" dxfId="441" priority="4">
      <formula>LEN(TRIM(B26))=0</formula>
    </cfRule>
  </conditionalFormatting>
  <conditionalFormatting sqref="I18">
    <cfRule type="cellIs" dxfId="440" priority="3" operator="greaterThan">
      <formula>2560820</formula>
    </cfRule>
  </conditionalFormatting>
  <conditionalFormatting sqref="C21:E23">
    <cfRule type="containsBlanks" dxfId="439" priority="2">
      <formula>LEN(TRIM(C21))=0</formula>
    </cfRule>
  </conditionalFormatting>
  <conditionalFormatting sqref="C20:E20">
    <cfRule type="containsBlanks" dxfId="438" priority="1">
      <formula>LEN(TRIM(C20))=0</formula>
    </cfRule>
  </conditionalFormatting>
  <pageMargins left="0.78740157480314965" right="0.39370078740157483" top="0.98425196850393704" bottom="0.39370078740157483" header="0.31496062992125984" footer="0.31496062992125984"/>
  <pageSetup paperSize="9" scale="79" orientation="portrait" r:id="rId1"/>
  <headerFooter>
    <oddHeader>&amp;L&amp;"Arial,Tučné"&amp;10Príloha č. 4 SP &amp;"Arial,Normálne"
Špecifikácia predmetu zákazky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26"/>
  <sheetViews>
    <sheetView showGridLines="0" zoomScaleNormal="100" workbookViewId="0">
      <selection activeCell="E7" sqref="E7:I7"/>
    </sheetView>
  </sheetViews>
  <sheetFormatPr defaultRowHeight="12.75" x14ac:dyDescent="0.2"/>
  <cols>
    <col min="1" max="1" width="5.28515625" style="47" customWidth="1"/>
    <col min="2" max="2" width="36.42578125" style="47" customWidth="1"/>
    <col min="3" max="3" width="7.5703125" style="47" bestFit="1" customWidth="1"/>
    <col min="4" max="4" width="12.7109375" style="47" customWidth="1"/>
    <col min="5" max="5" width="15.7109375" style="47" customWidth="1"/>
    <col min="6" max="6" width="10.7109375" style="47" customWidth="1"/>
    <col min="7" max="9" width="15.7109375" style="47" customWidth="1"/>
    <col min="10" max="16384" width="9.140625" style="47"/>
  </cols>
  <sheetData>
    <row r="1" spans="1:21" x14ac:dyDescent="0.2">
      <c r="A1" s="357" t="s">
        <v>12</v>
      </c>
      <c r="B1" s="357"/>
    </row>
    <row r="2" spans="1:21" ht="30" customHeight="1" x14ac:dyDescent="0.2">
      <c r="A2" s="358" t="str">
        <f>'Príloha č. 1'!A2:B2</f>
        <v>Antiinfektíva pre potreby VÚSCH, a. s.</v>
      </c>
      <c r="B2" s="358"/>
      <c r="C2" s="358"/>
      <c r="D2" s="358"/>
      <c r="E2" s="358"/>
      <c r="F2" s="358"/>
      <c r="G2" s="358"/>
      <c r="H2" s="358"/>
      <c r="I2" s="358"/>
    </row>
    <row r="3" spans="1:21" s="126" customFormat="1" ht="15" customHeight="1" x14ac:dyDescent="0.2">
      <c r="A3" s="328" t="str">
        <f>'Príloha č. 4 - časť 8'!A3:C3</f>
        <v>Časť č. 8 - Lieky ATC skupiny č. J01CR04 II.</v>
      </c>
      <c r="B3" s="328"/>
      <c r="C3" s="328"/>
      <c r="D3" s="125"/>
      <c r="E3" s="125"/>
    </row>
    <row r="4" spans="1:21" ht="15" customHeight="1" x14ac:dyDescent="0.2">
      <c r="A4" s="359"/>
      <c r="B4" s="359"/>
    </row>
    <row r="5" spans="1:21" s="48" customFormat="1" ht="39.950000000000003" customHeight="1" x14ac:dyDescent="0.25">
      <c r="A5" s="360" t="s">
        <v>51</v>
      </c>
      <c r="B5" s="360"/>
      <c r="C5" s="360"/>
      <c r="D5" s="360"/>
      <c r="E5" s="360"/>
      <c r="F5" s="360"/>
      <c r="G5" s="360"/>
      <c r="H5" s="360"/>
      <c r="I5" s="360"/>
    </row>
    <row r="6" spans="1:21" s="24" customFormat="1" ht="15" customHeight="1" thickBot="1" x14ac:dyDescent="0.25">
      <c r="K6" s="49"/>
      <c r="L6" s="49"/>
      <c r="O6" s="49"/>
      <c r="P6" s="49"/>
      <c r="U6" s="49"/>
    </row>
    <row r="7" spans="1:21" s="50" customFormat="1" ht="30" customHeight="1" x14ac:dyDescent="0.25">
      <c r="A7" s="343" t="s">
        <v>44</v>
      </c>
      <c r="B7" s="345" t="s">
        <v>39</v>
      </c>
      <c r="C7" s="347" t="s">
        <v>45</v>
      </c>
      <c r="D7" s="349" t="s">
        <v>403</v>
      </c>
      <c r="E7" s="340" t="s">
        <v>421</v>
      </c>
      <c r="F7" s="341"/>
      <c r="G7" s="341"/>
      <c r="H7" s="351" t="s">
        <v>422</v>
      </c>
      <c r="I7" s="352"/>
    </row>
    <row r="8" spans="1:21" s="50" customFormat="1" ht="30" customHeight="1" x14ac:dyDescent="0.25">
      <c r="A8" s="344"/>
      <c r="B8" s="346"/>
      <c r="C8" s="348"/>
      <c r="D8" s="350"/>
      <c r="E8" s="51" t="s">
        <v>46</v>
      </c>
      <c r="F8" s="52" t="s">
        <v>408</v>
      </c>
      <c r="G8" s="79" t="s">
        <v>47</v>
      </c>
      <c r="H8" s="82" t="s">
        <v>46</v>
      </c>
      <c r="I8" s="71" t="s">
        <v>47</v>
      </c>
    </row>
    <row r="9" spans="1:21" s="54" customFormat="1" ht="12" customHeight="1" x14ac:dyDescent="0.25">
      <c r="A9" s="146" t="s">
        <v>27</v>
      </c>
      <c r="B9" s="147" t="s">
        <v>28</v>
      </c>
      <c r="C9" s="53" t="s">
        <v>29</v>
      </c>
      <c r="D9" s="148" t="s">
        <v>30</v>
      </c>
      <c r="E9" s="76" t="s">
        <v>31</v>
      </c>
      <c r="F9" s="77" t="s">
        <v>32</v>
      </c>
      <c r="G9" s="80" t="s">
        <v>33</v>
      </c>
      <c r="H9" s="83" t="s">
        <v>34</v>
      </c>
      <c r="I9" s="78" t="s">
        <v>35</v>
      </c>
    </row>
    <row r="10" spans="1:21" s="55" customFormat="1" ht="24.95" customHeight="1" thickBot="1" x14ac:dyDescent="0.3">
      <c r="A10" s="143" t="s">
        <v>27</v>
      </c>
      <c r="B10" s="144" t="s">
        <v>126</v>
      </c>
      <c r="C10" s="158" t="s">
        <v>100</v>
      </c>
      <c r="D10" s="263">
        <v>76400</v>
      </c>
      <c r="E10" s="72"/>
      <c r="F10" s="85"/>
      <c r="G10" s="81">
        <f>E10*1.1</f>
        <v>0</v>
      </c>
      <c r="H10" s="84">
        <f>D10*E10</f>
        <v>0</v>
      </c>
      <c r="I10" s="73">
        <f>H10*1.1</f>
        <v>0</v>
      </c>
    </row>
    <row r="11" spans="1:21" s="75" customFormat="1" ht="24.95" customHeight="1" thickBot="1" x14ac:dyDescent="0.3">
      <c r="A11" s="339" t="s">
        <v>48</v>
      </c>
      <c r="B11" s="339"/>
      <c r="C11" s="339"/>
      <c r="D11" s="339"/>
      <c r="E11" s="339"/>
      <c r="F11" s="339"/>
      <c r="G11" s="339"/>
      <c r="H11" s="339"/>
      <c r="I11" s="74">
        <f>SUM(I10:I10)</f>
        <v>0</v>
      </c>
    </row>
    <row r="12" spans="1:21" s="63" customFormat="1" ht="24.95" customHeight="1" x14ac:dyDescent="0.2">
      <c r="A12" s="56"/>
      <c r="B12" s="57"/>
      <c r="C12" s="58"/>
      <c r="D12" s="59"/>
      <c r="E12" s="60"/>
      <c r="F12" s="61"/>
      <c r="G12" s="61"/>
      <c r="H12" s="60"/>
      <c r="I12" s="62"/>
    </row>
    <row r="13" spans="1:21" s="20" customFormat="1" ht="20.100000000000001" customHeight="1" x14ac:dyDescent="0.25">
      <c r="A13" s="315" t="s">
        <v>38</v>
      </c>
      <c r="B13" s="315"/>
      <c r="C13" s="315"/>
      <c r="D13" s="315"/>
      <c r="E13" s="315"/>
      <c r="F13" s="315"/>
    </row>
    <row r="14" spans="1:21" s="64" customFormat="1" ht="30" customHeight="1" x14ac:dyDescent="0.25">
      <c r="A14" s="353" t="s">
        <v>1</v>
      </c>
      <c r="B14" s="353"/>
      <c r="C14" s="355" t="str">
        <f>IF('Príloha č. 1'!$C$6="","",'Príloha č. 1'!$C$6)</f>
        <v/>
      </c>
      <c r="D14" s="355"/>
      <c r="E14" s="355"/>
      <c r="F14" s="355"/>
    </row>
    <row r="15" spans="1:21" s="64" customFormat="1" ht="15" customHeight="1" x14ac:dyDescent="0.25">
      <c r="A15" s="342" t="s">
        <v>2</v>
      </c>
      <c r="B15" s="342"/>
      <c r="C15" s="356" t="str">
        <f>IF('Príloha č. 1'!$C$7="","",'Príloha č. 1'!$C$7)</f>
        <v/>
      </c>
      <c r="D15" s="356"/>
      <c r="E15" s="356"/>
      <c r="F15" s="356"/>
    </row>
    <row r="16" spans="1:21" s="64" customFormat="1" ht="15" customHeight="1" x14ac:dyDescent="0.25">
      <c r="A16" s="342" t="s">
        <v>3</v>
      </c>
      <c r="B16" s="342"/>
      <c r="C16" s="338" t="str">
        <f>IF('Príloha č. 1'!C8:D8="","",'Príloha č. 1'!C8:D8)</f>
        <v/>
      </c>
      <c r="D16" s="338"/>
      <c r="E16" s="338"/>
      <c r="F16" s="338"/>
    </row>
    <row r="17" spans="1:9" s="64" customFormat="1" ht="15" customHeight="1" x14ac:dyDescent="0.25">
      <c r="A17" s="342" t="s">
        <v>4</v>
      </c>
      <c r="B17" s="342"/>
      <c r="C17" s="338" t="str">
        <f>IF('Príloha č. 1'!C9:D9="","",'Príloha č. 1'!C9:D9)</f>
        <v/>
      </c>
      <c r="D17" s="338"/>
      <c r="E17" s="338"/>
      <c r="F17" s="338"/>
    </row>
    <row r="20" spans="1:9" ht="15" customHeight="1" x14ac:dyDescent="0.2">
      <c r="A20" s="47" t="s">
        <v>8</v>
      </c>
      <c r="B20" s="152" t="str">
        <f>IF('Príloha č. 1'!B23:B23="","",'Príloha č. 1'!B23:B23)</f>
        <v/>
      </c>
    </row>
    <row r="21" spans="1:9" ht="15" customHeight="1" x14ac:dyDescent="0.2">
      <c r="A21" s="47" t="s">
        <v>9</v>
      </c>
      <c r="B21" s="35" t="str">
        <f>IF('Príloha č. 1'!B24:B24="","",'Príloha č. 1'!B24:B24)</f>
        <v/>
      </c>
    </row>
    <row r="22" spans="1:9" ht="39.950000000000003" customHeight="1" x14ac:dyDescent="0.2">
      <c r="I22" s="87"/>
    </row>
    <row r="23" spans="1:9" ht="45" customHeight="1" x14ac:dyDescent="0.2">
      <c r="H23" s="354" t="s">
        <v>410</v>
      </c>
      <c r="I23" s="354"/>
    </row>
    <row r="25" spans="1:9" s="65" customFormat="1" ht="11.25" x14ac:dyDescent="0.2">
      <c r="A25" s="313" t="s">
        <v>10</v>
      </c>
      <c r="B25" s="313"/>
    </row>
    <row r="26" spans="1:9" s="70" customFormat="1" ht="12" customHeight="1" x14ac:dyDescent="0.2">
      <c r="A26" s="66"/>
      <c r="B26" s="67" t="s">
        <v>11</v>
      </c>
      <c r="C26" s="68"/>
      <c r="D26" s="69"/>
    </row>
  </sheetData>
  <mergeCells count="23">
    <mergeCell ref="H23:I23"/>
    <mergeCell ref="A25:B25"/>
    <mergeCell ref="H7:I7"/>
    <mergeCell ref="A11:H11"/>
    <mergeCell ref="A13:F13"/>
    <mergeCell ref="A14:B14"/>
    <mergeCell ref="C14:F14"/>
    <mergeCell ref="A15:B15"/>
    <mergeCell ref="C15:F15"/>
    <mergeCell ref="A7:A8"/>
    <mergeCell ref="B7:B8"/>
    <mergeCell ref="C7:C8"/>
    <mergeCell ref="D7:D8"/>
    <mergeCell ref="E7:G7"/>
    <mergeCell ref="A16:B16"/>
    <mergeCell ref="C16:F16"/>
    <mergeCell ref="A17:B17"/>
    <mergeCell ref="A1:B1"/>
    <mergeCell ref="A2:I2"/>
    <mergeCell ref="A3:C3"/>
    <mergeCell ref="A4:B4"/>
    <mergeCell ref="A5:I5"/>
    <mergeCell ref="C17:F17"/>
  </mergeCells>
  <conditionalFormatting sqref="H12">
    <cfRule type="cellIs" dxfId="437" priority="4" operator="greaterThan">
      <formula>2560820</formula>
    </cfRule>
  </conditionalFormatting>
  <conditionalFormatting sqref="B20:B21">
    <cfRule type="containsBlanks" dxfId="436" priority="3">
      <formula>LEN(TRIM(B20))=0</formula>
    </cfRule>
  </conditionalFormatting>
  <conditionalFormatting sqref="E12">
    <cfRule type="cellIs" dxfId="435" priority="2" operator="greaterThan">
      <formula>2560820</formula>
    </cfRule>
  </conditionalFormatting>
  <conditionalFormatting sqref="C14:F17">
    <cfRule type="containsBlanks" dxfId="434" priority="1">
      <formula>LEN(TRIM(C14))=0</formula>
    </cfRule>
  </conditionalFormatting>
  <pageMargins left="0.98425196850393704" right="0.39370078740157483" top="0.98425196850393704" bottom="0.39370078740157483" header="0.31496062992125984" footer="0.31496062992125984"/>
  <pageSetup paperSize="9" scale="93" orientation="landscape" r:id="rId1"/>
  <headerFooter>
    <oddHeader>&amp;L&amp;"Arial,Tučné"&amp;10Príloha č. 5 SP &amp;"Arial,Normálne"
Kalkulácia ceny a návrh na plnenie kritéria na vyhodnotenie ponúk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29"/>
  <sheetViews>
    <sheetView showGridLines="0" zoomScale="90" zoomScaleNormal="90" workbookViewId="0">
      <selection activeCell="P21" sqref="P21"/>
    </sheetView>
  </sheetViews>
  <sheetFormatPr defaultRowHeight="12.75" x14ac:dyDescent="0.2"/>
  <cols>
    <col min="1" max="1" width="5.5703125" style="47" customWidth="1"/>
    <col min="2" max="2" width="13.7109375" style="47" customWidth="1"/>
    <col min="3" max="3" width="10.7109375" style="47" customWidth="1"/>
    <col min="4" max="4" width="10.7109375" style="190" customWidth="1"/>
    <col min="5" max="6" width="25.7109375" style="190" customWidth="1"/>
    <col min="7" max="8" width="15.7109375" style="190" customWidth="1"/>
    <col min="9" max="9" width="12.7109375" style="47" customWidth="1"/>
    <col min="10" max="10" width="11.140625" style="47" customWidth="1"/>
    <col min="11" max="12" width="8.7109375" style="47" customWidth="1"/>
    <col min="13" max="13" width="12.7109375" style="47" customWidth="1"/>
    <col min="14" max="14" width="8.28515625" style="47" customWidth="1"/>
    <col min="15" max="16" width="12.7109375" style="47" customWidth="1"/>
    <col min="17" max="17" width="8.140625" style="47" customWidth="1"/>
    <col min="18" max="18" width="12.7109375" style="47" customWidth="1"/>
    <col min="19" max="16384" width="9.140625" style="47"/>
  </cols>
  <sheetData>
    <row r="1" spans="1:19" ht="15" customHeight="1" x14ac:dyDescent="0.2">
      <c r="A1" s="326" t="s">
        <v>12</v>
      </c>
      <c r="B1" s="326"/>
      <c r="C1" s="326"/>
      <c r="D1" s="191"/>
      <c r="E1" s="191"/>
      <c r="F1" s="191"/>
      <c r="G1" s="191"/>
      <c r="H1" s="191"/>
      <c r="I1" s="123"/>
      <c r="J1" s="123"/>
      <c r="K1" s="123"/>
    </row>
    <row r="2" spans="1:19" ht="15" customHeight="1" x14ac:dyDescent="0.2">
      <c r="A2" s="327" t="str">
        <f>'Príloha č. 1'!A2:B2</f>
        <v>Antiinfektíva pre potreby VÚSCH, a. s.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</row>
    <row r="3" spans="1:19" ht="15" customHeight="1" x14ac:dyDescent="0.2">
      <c r="A3" s="363"/>
      <c r="B3" s="363"/>
      <c r="C3" s="191"/>
      <c r="D3" s="191"/>
      <c r="E3" s="191"/>
      <c r="F3" s="191"/>
      <c r="G3" s="191"/>
      <c r="H3" s="191"/>
      <c r="I3" s="123"/>
      <c r="J3" s="123"/>
      <c r="K3" s="123"/>
    </row>
    <row r="4" spans="1:19" s="126" customFormat="1" ht="15" customHeight="1" x14ac:dyDescent="0.2">
      <c r="A4" s="328" t="str">
        <f>'Príloha č. 4 - časť 8'!A3:C3</f>
        <v>Časť č. 8 - Lieky ATC skupiny č. J01CR04 II.</v>
      </c>
      <c r="B4" s="328"/>
      <c r="C4" s="328"/>
      <c r="D4" s="328"/>
      <c r="E4" s="125"/>
    </row>
    <row r="5" spans="1:19" s="48" customFormat="1" ht="30" customHeight="1" x14ac:dyDescent="0.25">
      <c r="A5" s="364" t="s">
        <v>52</v>
      </c>
      <c r="B5" s="364"/>
      <c r="C5" s="364"/>
      <c r="D5" s="364"/>
      <c r="E5" s="364"/>
      <c r="F5" s="364"/>
      <c r="G5" s="364"/>
      <c r="H5" s="364"/>
      <c r="I5" s="364"/>
      <c r="J5" s="364"/>
      <c r="K5" s="364"/>
      <c r="L5" s="364"/>
      <c r="M5" s="364"/>
      <c r="N5" s="364"/>
      <c r="O5" s="364"/>
      <c r="P5" s="364"/>
      <c r="Q5" s="364"/>
      <c r="R5" s="364"/>
    </row>
    <row r="6" spans="1:19" s="64" customFormat="1" ht="30" customHeight="1" x14ac:dyDescent="0.25">
      <c r="A6" s="365" t="s">
        <v>125</v>
      </c>
      <c r="B6" s="365"/>
      <c r="C6" s="365"/>
      <c r="D6" s="365"/>
      <c r="E6" s="365"/>
      <c r="F6" s="365"/>
      <c r="G6" s="365"/>
      <c r="H6" s="365"/>
      <c r="I6" s="365"/>
      <c r="J6" s="365"/>
      <c r="K6" s="365"/>
    </row>
    <row r="7" spans="1:19" s="63" customFormat="1" ht="24.95" customHeight="1" x14ac:dyDescent="0.2">
      <c r="A7" s="373" t="s">
        <v>44</v>
      </c>
      <c r="B7" s="375" t="s">
        <v>362</v>
      </c>
      <c r="C7" s="375" t="s">
        <v>363</v>
      </c>
      <c r="D7" s="375" t="s">
        <v>364</v>
      </c>
      <c r="E7" s="361" t="s">
        <v>365</v>
      </c>
      <c r="F7" s="361" t="s">
        <v>404</v>
      </c>
      <c r="G7" s="371" t="s">
        <v>366</v>
      </c>
      <c r="H7" s="371" t="s">
        <v>367</v>
      </c>
      <c r="I7" s="371" t="s">
        <v>368</v>
      </c>
      <c r="J7" s="371" t="s">
        <v>369</v>
      </c>
      <c r="K7" s="371" t="s">
        <v>370</v>
      </c>
      <c r="L7" s="366" t="s">
        <v>372</v>
      </c>
      <c r="M7" s="379" t="s">
        <v>421</v>
      </c>
      <c r="N7" s="380"/>
      <c r="O7" s="381"/>
      <c r="P7" s="379" t="s">
        <v>425</v>
      </c>
      <c r="Q7" s="380"/>
      <c r="R7" s="381"/>
    </row>
    <row r="8" spans="1:19" s="63" customFormat="1" ht="35.25" customHeight="1" x14ac:dyDescent="0.2">
      <c r="A8" s="374"/>
      <c r="B8" s="376"/>
      <c r="C8" s="376"/>
      <c r="D8" s="376"/>
      <c r="E8" s="362"/>
      <c r="F8" s="362"/>
      <c r="G8" s="372"/>
      <c r="H8" s="372"/>
      <c r="I8" s="372"/>
      <c r="J8" s="372"/>
      <c r="K8" s="372"/>
      <c r="L8" s="367"/>
      <c r="M8" s="192" t="s">
        <v>46</v>
      </c>
      <c r="N8" s="193" t="s">
        <v>407</v>
      </c>
      <c r="O8" s="195" t="s">
        <v>47</v>
      </c>
      <c r="P8" s="192" t="s">
        <v>46</v>
      </c>
      <c r="Q8" s="193" t="s">
        <v>407</v>
      </c>
      <c r="R8" s="195" t="s">
        <v>47</v>
      </c>
    </row>
    <row r="9" spans="1:19" s="20" customFormat="1" ht="12" customHeight="1" x14ac:dyDescent="0.25">
      <c r="A9" s="196" t="s">
        <v>27</v>
      </c>
      <c r="B9" s="197" t="s">
        <v>28</v>
      </c>
      <c r="C9" s="198" t="s">
        <v>29</v>
      </c>
      <c r="D9" s="197" t="s">
        <v>30</v>
      </c>
      <c r="E9" s="199" t="s">
        <v>31</v>
      </c>
      <c r="F9" s="199" t="s">
        <v>32</v>
      </c>
      <c r="G9" s="200" t="s">
        <v>33</v>
      </c>
      <c r="H9" s="199" t="s">
        <v>34</v>
      </c>
      <c r="I9" s="149" t="s">
        <v>35</v>
      </c>
      <c r="J9" s="201" t="s">
        <v>36</v>
      </c>
      <c r="K9" s="202" t="s">
        <v>54</v>
      </c>
      <c r="L9" s="199" t="s">
        <v>55</v>
      </c>
      <c r="M9" s="205" t="s">
        <v>375</v>
      </c>
      <c r="N9" s="206" t="s">
        <v>376</v>
      </c>
      <c r="O9" s="208" t="s">
        <v>377</v>
      </c>
      <c r="P9" s="209" t="s">
        <v>378</v>
      </c>
      <c r="Q9" s="206" t="s">
        <v>379</v>
      </c>
      <c r="R9" s="208" t="s">
        <v>380</v>
      </c>
      <c r="S9" s="210"/>
    </row>
    <row r="10" spans="1:19" s="64" customFormat="1" ht="24.95" customHeight="1" x14ac:dyDescent="0.25">
      <c r="A10" s="211" t="s">
        <v>27</v>
      </c>
      <c r="B10" s="212"/>
      <c r="C10" s="212"/>
      <c r="D10" s="212"/>
      <c r="E10" s="213"/>
      <c r="F10" s="213"/>
      <c r="G10" s="214"/>
      <c r="H10" s="214"/>
      <c r="I10" s="214"/>
      <c r="J10" s="214"/>
      <c r="K10" s="214"/>
      <c r="L10" s="216"/>
      <c r="M10" s="217"/>
      <c r="N10" s="218"/>
      <c r="O10" s="220"/>
      <c r="P10" s="217"/>
      <c r="Q10" s="218"/>
      <c r="R10" s="220"/>
    </row>
    <row r="11" spans="1:19" s="64" customFormat="1" ht="24.95" customHeight="1" x14ac:dyDescent="0.25">
      <c r="A11" s="221" t="s">
        <v>28</v>
      </c>
      <c r="B11" s="222"/>
      <c r="C11" s="222"/>
      <c r="D11" s="222"/>
      <c r="E11" s="223"/>
      <c r="F11" s="223"/>
      <c r="G11" s="224"/>
      <c r="H11" s="224"/>
      <c r="I11" s="224"/>
      <c r="J11" s="224"/>
      <c r="K11" s="224"/>
      <c r="L11" s="226"/>
      <c r="M11" s="227"/>
      <c r="N11" s="228"/>
      <c r="O11" s="230"/>
      <c r="P11" s="227"/>
      <c r="Q11" s="228"/>
      <c r="R11" s="230"/>
    </row>
    <row r="12" spans="1:19" s="64" customFormat="1" ht="24.95" customHeight="1" x14ac:dyDescent="0.25">
      <c r="A12" s="221" t="s">
        <v>29</v>
      </c>
      <c r="B12" s="222"/>
      <c r="C12" s="222"/>
      <c r="D12" s="222"/>
      <c r="E12" s="223"/>
      <c r="F12" s="223"/>
      <c r="G12" s="224"/>
      <c r="H12" s="224"/>
      <c r="I12" s="224"/>
      <c r="J12" s="224"/>
      <c r="K12" s="224"/>
      <c r="L12" s="226"/>
      <c r="M12" s="227"/>
      <c r="N12" s="228"/>
      <c r="O12" s="230"/>
      <c r="P12" s="227"/>
      <c r="Q12" s="228"/>
      <c r="R12" s="230"/>
    </row>
    <row r="13" spans="1:19" s="64" customFormat="1" ht="24.95" customHeight="1" x14ac:dyDescent="0.25">
      <c r="A13" s="221" t="s">
        <v>30</v>
      </c>
      <c r="B13" s="222"/>
      <c r="C13" s="222"/>
      <c r="D13" s="222"/>
      <c r="E13" s="223"/>
      <c r="F13" s="223"/>
      <c r="G13" s="224"/>
      <c r="H13" s="224"/>
      <c r="I13" s="224"/>
      <c r="J13" s="224"/>
      <c r="K13" s="224"/>
      <c r="L13" s="226"/>
      <c r="M13" s="227"/>
      <c r="N13" s="228"/>
      <c r="O13" s="230"/>
      <c r="P13" s="227"/>
      <c r="Q13" s="228"/>
      <c r="R13" s="230"/>
    </row>
    <row r="14" spans="1:19" s="64" customFormat="1" ht="24.95" customHeight="1" x14ac:dyDescent="0.25">
      <c r="A14" s="231" t="s">
        <v>31</v>
      </c>
      <c r="B14" s="232"/>
      <c r="C14" s="232"/>
      <c r="D14" s="232"/>
      <c r="E14" s="233"/>
      <c r="F14" s="233"/>
      <c r="G14" s="234"/>
      <c r="H14" s="234"/>
      <c r="I14" s="234"/>
      <c r="J14" s="234"/>
      <c r="K14" s="234"/>
      <c r="L14" s="236"/>
      <c r="M14" s="237"/>
      <c r="N14" s="238"/>
      <c r="O14" s="240"/>
      <c r="P14" s="237"/>
      <c r="Q14" s="238"/>
      <c r="R14" s="240"/>
    </row>
    <row r="15" spans="1:19" ht="24.95" customHeight="1" x14ac:dyDescent="0.2">
      <c r="A15" s="133"/>
      <c r="B15" s="134"/>
      <c r="C15" s="134"/>
      <c r="D15" s="134"/>
      <c r="E15" s="134"/>
      <c r="F15" s="134"/>
      <c r="G15" s="134"/>
      <c r="H15" s="134"/>
      <c r="I15" s="135"/>
      <c r="J15" s="136"/>
      <c r="K15" s="137"/>
      <c r="L15" s="63"/>
      <c r="M15" s="63"/>
      <c r="N15" s="63"/>
      <c r="O15" s="63"/>
      <c r="P15" s="63"/>
      <c r="Q15" s="63"/>
      <c r="R15" s="63"/>
    </row>
    <row r="16" spans="1:19" s="20" customFormat="1" ht="20.100000000000001" customHeight="1" x14ac:dyDescent="0.25">
      <c r="A16" s="315" t="s">
        <v>38</v>
      </c>
      <c r="B16" s="315"/>
      <c r="C16" s="315"/>
      <c r="D16" s="315"/>
      <c r="E16" s="315"/>
      <c r="F16" s="315"/>
      <c r="G16" s="315"/>
      <c r="H16" s="315"/>
      <c r="I16" s="315"/>
      <c r="J16" s="315"/>
      <c r="K16" s="315"/>
    </row>
    <row r="17" spans="1:18" s="64" customFormat="1" ht="30" customHeight="1" x14ac:dyDescent="0.25">
      <c r="A17" s="314" t="s">
        <v>1</v>
      </c>
      <c r="B17" s="314"/>
      <c r="C17" s="355" t="str">
        <f>IF('Príloha č. 1'!$C$6="","",'Príloha č. 1'!$C$6)</f>
        <v/>
      </c>
      <c r="D17" s="355"/>
      <c r="E17" s="355"/>
      <c r="F17" s="151"/>
      <c r="G17" s="129"/>
      <c r="H17" s="129"/>
      <c r="I17" s="129"/>
      <c r="J17" s="139"/>
      <c r="K17" s="129"/>
    </row>
    <row r="18" spans="1:18" s="64" customFormat="1" ht="15" customHeight="1" x14ac:dyDescent="0.25">
      <c r="A18" s="316" t="s">
        <v>2</v>
      </c>
      <c r="B18" s="316"/>
      <c r="C18" s="356" t="str">
        <f>IF('Príloha č. 1'!$C$7="","",'Príloha č. 1'!$C$7)</f>
        <v/>
      </c>
      <c r="D18" s="356"/>
      <c r="E18" s="356"/>
      <c r="F18" s="150"/>
      <c r="G18" s="129"/>
      <c r="H18" s="129"/>
      <c r="I18" s="129"/>
      <c r="J18" s="129"/>
      <c r="K18" s="129"/>
    </row>
    <row r="19" spans="1:18" s="64" customFormat="1" ht="15" customHeight="1" x14ac:dyDescent="0.25">
      <c r="A19" s="316" t="s">
        <v>3</v>
      </c>
      <c r="B19" s="316"/>
      <c r="C19" s="338" t="str">
        <f>IF('Príloha č. 1'!C8:D8="","",'Príloha č. 1'!C8:D8)</f>
        <v/>
      </c>
      <c r="D19" s="338"/>
      <c r="E19" s="338"/>
      <c r="F19" s="150"/>
      <c r="G19" s="129"/>
      <c r="H19" s="129"/>
      <c r="I19" s="129"/>
      <c r="J19" s="129"/>
      <c r="K19" s="129"/>
    </row>
    <row r="20" spans="1:18" s="64" customFormat="1" ht="15" customHeight="1" x14ac:dyDescent="0.25">
      <c r="A20" s="316" t="s">
        <v>4</v>
      </c>
      <c r="B20" s="316"/>
      <c r="C20" s="338" t="str">
        <f>IF('Príloha č. 1'!C9:D9="","",'Príloha č. 1'!C9:D9)</f>
        <v/>
      </c>
      <c r="D20" s="338"/>
      <c r="E20" s="338"/>
      <c r="F20" s="150"/>
      <c r="G20" s="129"/>
      <c r="H20" s="129"/>
      <c r="I20" s="129"/>
      <c r="J20" s="129"/>
      <c r="K20" s="129"/>
    </row>
    <row r="21" spans="1:18" x14ac:dyDescent="0.2">
      <c r="A21" s="123"/>
      <c r="B21" s="123"/>
      <c r="C21" s="123"/>
      <c r="D21" s="191"/>
      <c r="E21" s="191"/>
      <c r="F21" s="191"/>
      <c r="G21" s="191"/>
      <c r="H21" s="191"/>
      <c r="I21" s="123"/>
      <c r="J21" s="123"/>
      <c r="K21" s="123"/>
    </row>
    <row r="22" spans="1:18" x14ac:dyDescent="0.2">
      <c r="A22" s="123"/>
      <c r="B22" s="123"/>
      <c r="C22" s="123"/>
      <c r="D22" s="191"/>
      <c r="E22" s="191"/>
      <c r="F22" s="191"/>
      <c r="G22" s="191"/>
      <c r="H22" s="191"/>
      <c r="I22" s="123"/>
      <c r="J22" s="123"/>
      <c r="K22" s="123"/>
    </row>
    <row r="23" spans="1:18" ht="15" customHeight="1" x14ac:dyDescent="0.2">
      <c r="A23" s="123" t="s">
        <v>8</v>
      </c>
      <c r="B23" s="140" t="str">
        <f>IF('Príloha č. 1'!B23:B23="","",'Príloha č. 1'!B23:B23)</f>
        <v/>
      </c>
      <c r="C23" s="191"/>
      <c r="D23" s="191"/>
      <c r="E23" s="191"/>
      <c r="F23" s="123"/>
      <c r="G23" s="123"/>
      <c r="H23" s="123"/>
      <c r="I23" s="123"/>
      <c r="J23" s="123"/>
      <c r="K23" s="123"/>
    </row>
    <row r="24" spans="1:18" ht="15" customHeight="1" x14ac:dyDescent="0.2">
      <c r="A24" s="123" t="s">
        <v>9</v>
      </c>
      <c r="B24" s="141" t="str">
        <f>IF('Príloha č. 1'!B24:B24="","",'Príloha č. 1'!B24:B24)</f>
        <v/>
      </c>
      <c r="C24" s="191"/>
      <c r="D24" s="191"/>
      <c r="E24" s="191"/>
      <c r="F24" s="123"/>
      <c r="G24" s="123"/>
      <c r="H24" s="123"/>
      <c r="I24" s="123"/>
      <c r="J24" s="123"/>
      <c r="K24" s="123"/>
    </row>
    <row r="25" spans="1:18" ht="20.100000000000001" customHeight="1" x14ac:dyDescent="0.2">
      <c r="A25" s="133"/>
      <c r="B25" s="134"/>
      <c r="C25" s="134"/>
      <c r="D25" s="134"/>
      <c r="E25" s="134"/>
      <c r="F25" s="134"/>
      <c r="G25" s="134"/>
      <c r="H25" s="134"/>
      <c r="I25" s="135"/>
      <c r="J25" s="136"/>
      <c r="K25" s="137"/>
      <c r="L25" s="63"/>
      <c r="M25" s="63"/>
      <c r="N25" s="63"/>
      <c r="O25" s="63"/>
      <c r="P25" s="63"/>
      <c r="Q25" s="63"/>
      <c r="R25" s="63"/>
    </row>
    <row r="26" spans="1:18" ht="20.100000000000001" customHeight="1" x14ac:dyDescent="0.2">
      <c r="A26" s="133"/>
      <c r="B26" s="134"/>
      <c r="C26" s="134"/>
      <c r="D26" s="134"/>
      <c r="E26" s="134"/>
      <c r="F26" s="134"/>
      <c r="G26" s="134"/>
      <c r="H26" s="134"/>
      <c r="I26" s="135"/>
      <c r="J26" s="136"/>
      <c r="K26" s="137"/>
      <c r="L26" s="63"/>
      <c r="M26" s="63"/>
      <c r="N26" s="63"/>
      <c r="O26" s="63"/>
      <c r="P26" s="63"/>
      <c r="Q26" s="63"/>
      <c r="R26" s="63"/>
    </row>
    <row r="27" spans="1:18" ht="37.5" customHeight="1" x14ac:dyDescent="0.2">
      <c r="E27" s="68"/>
      <c r="F27" s="68"/>
      <c r="G27" s="68"/>
      <c r="H27" s="354" t="s">
        <v>410</v>
      </c>
      <c r="I27" s="354"/>
      <c r="J27" s="354"/>
    </row>
    <row r="28" spans="1:18" x14ac:dyDescent="0.2">
      <c r="A28" s="313" t="s">
        <v>10</v>
      </c>
      <c r="B28" s="313"/>
      <c r="C28" s="189"/>
      <c r="D28" s="68"/>
      <c r="I28" s="65"/>
      <c r="J28" s="65"/>
      <c r="K28" s="65"/>
      <c r="L28" s="65"/>
      <c r="M28" s="65"/>
      <c r="N28" s="65"/>
      <c r="O28" s="65"/>
      <c r="P28" s="65"/>
      <c r="Q28" s="65"/>
      <c r="R28" s="65"/>
    </row>
    <row r="29" spans="1:18" ht="12" customHeight="1" x14ac:dyDescent="0.2">
      <c r="A29" s="66"/>
      <c r="B29" s="377" t="s">
        <v>11</v>
      </c>
      <c r="C29" s="378"/>
      <c r="D29" s="241"/>
      <c r="I29" s="68"/>
      <c r="J29" s="70"/>
      <c r="K29" s="70"/>
      <c r="L29" s="70"/>
      <c r="M29" s="70"/>
      <c r="N29" s="70"/>
      <c r="O29" s="70"/>
      <c r="P29" s="70"/>
      <c r="Q29" s="70"/>
      <c r="R29" s="70"/>
    </row>
  </sheetData>
  <mergeCells count="32">
    <mergeCell ref="A6:K6"/>
    <mergeCell ref="L7:L8"/>
    <mergeCell ref="M7:O7"/>
    <mergeCell ref="P7:R7"/>
    <mergeCell ref="A1:C1"/>
    <mergeCell ref="A2:K2"/>
    <mergeCell ref="A3:B3"/>
    <mergeCell ref="A4:D4"/>
    <mergeCell ref="A5:R5"/>
    <mergeCell ref="A16:K16"/>
    <mergeCell ref="A17:B17"/>
    <mergeCell ref="C17:E17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F7:F8"/>
    <mergeCell ref="H27:J27"/>
    <mergeCell ref="A28:B28"/>
    <mergeCell ref="B29:C29"/>
    <mergeCell ref="A18:B18"/>
    <mergeCell ref="C18:E18"/>
    <mergeCell ref="A19:B19"/>
    <mergeCell ref="C19:E19"/>
    <mergeCell ref="A20:B20"/>
    <mergeCell ref="C20:E20"/>
  </mergeCells>
  <conditionalFormatting sqref="J25:J26 J10:J15">
    <cfRule type="cellIs" dxfId="433" priority="3" operator="greaterThan">
      <formula>2560820</formula>
    </cfRule>
  </conditionalFormatting>
  <conditionalFormatting sqref="C17:E20">
    <cfRule type="containsBlanks" dxfId="432" priority="1">
      <formula>LEN(TRIM(C17))=0</formula>
    </cfRule>
  </conditionalFormatting>
  <conditionalFormatting sqref="B23:B24">
    <cfRule type="containsBlanks" dxfId="431" priority="2">
      <formula>LEN(TRIM(#REF!))=0</formula>
    </cfRule>
  </conditionalFormatting>
  <pageMargins left="0.59055118110236227" right="0.39370078740157483" top="0.98425196850393704" bottom="0.39370078740157483" header="0.31496062992125984" footer="0.31496062992125984"/>
  <pageSetup paperSize="9" scale="58" orientation="landscape" r:id="rId1"/>
  <headerFooter>
    <oddHeader>&amp;L&amp;"Arial,Tučné"&amp;10Príloha č. 6 SP &amp;"Arial,Normálne"
Sortiment ponúkaného tovaru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K31"/>
  <sheetViews>
    <sheetView showGridLines="0" zoomScale="90" zoomScaleNormal="90" workbookViewId="0">
      <selection activeCell="E11" sqref="E11"/>
    </sheetView>
  </sheetViews>
  <sheetFormatPr defaultRowHeight="12.75" x14ac:dyDescent="0.2"/>
  <cols>
    <col min="1" max="1" width="5.28515625" style="47" customWidth="1"/>
    <col min="2" max="2" width="40.7109375" style="47" customWidth="1"/>
    <col min="3" max="3" width="18.5703125" style="47" customWidth="1"/>
    <col min="4" max="4" width="10.7109375" style="162" customWidth="1"/>
    <col min="5" max="5" width="40.7109375" style="162" customWidth="1"/>
    <col min="6" max="6" width="12.7109375" style="162" customWidth="1"/>
    <col min="7" max="7" width="15.7109375" style="162" customWidth="1"/>
    <col min="8" max="8" width="7.85546875" style="47" customWidth="1"/>
    <col min="9" max="9" width="15.7109375" style="47" customWidth="1"/>
    <col min="10" max="10" width="10.7109375" style="47" customWidth="1"/>
    <col min="11" max="11" width="15.7109375" style="47" customWidth="1"/>
    <col min="12" max="16384" width="9.140625" style="47"/>
  </cols>
  <sheetData>
    <row r="1" spans="1:11" s="123" customFormat="1" ht="15" customHeight="1" x14ac:dyDescent="0.2">
      <c r="A1" s="326" t="s">
        <v>12</v>
      </c>
      <c r="B1" s="326"/>
      <c r="C1" s="326"/>
      <c r="D1" s="326"/>
      <c r="E1" s="164"/>
      <c r="F1" s="164"/>
      <c r="G1" s="164"/>
    </row>
    <row r="2" spans="1:11" s="123" customFormat="1" ht="30" customHeight="1" x14ac:dyDescent="0.2">
      <c r="A2" s="327" t="str">
        <f>'Príloha č. 1'!A2:B2</f>
        <v>Antiinfektíva pre potreby VÚSCH, a. s.</v>
      </c>
      <c r="B2" s="327"/>
      <c r="C2" s="327"/>
      <c r="D2" s="327"/>
      <c r="E2" s="124"/>
      <c r="F2" s="124"/>
      <c r="G2" s="124"/>
      <c r="H2" s="124"/>
      <c r="I2" s="124"/>
      <c r="J2" s="124"/>
      <c r="K2" s="124"/>
    </row>
    <row r="3" spans="1:11" s="126" customFormat="1" ht="15" customHeight="1" x14ac:dyDescent="0.2">
      <c r="A3" s="328" t="s">
        <v>301</v>
      </c>
      <c r="B3" s="328"/>
      <c r="C3" s="328"/>
      <c r="D3" s="125"/>
      <c r="E3" s="125"/>
    </row>
    <row r="4" spans="1:11" s="123" customFormat="1" ht="15" customHeight="1" x14ac:dyDescent="0.2">
      <c r="A4" s="160"/>
      <c r="B4" s="160"/>
      <c r="C4" s="160"/>
      <c r="D4" s="160"/>
      <c r="E4" s="124"/>
      <c r="F4" s="124"/>
      <c r="G4" s="124"/>
      <c r="H4" s="124"/>
      <c r="I4" s="124"/>
      <c r="J4" s="124"/>
      <c r="K4" s="124"/>
    </row>
    <row r="5" spans="1:11" s="129" customFormat="1" ht="30" customHeight="1" thickBot="1" x14ac:dyDescent="0.3">
      <c r="A5" s="329" t="s">
        <v>58</v>
      </c>
      <c r="B5" s="329"/>
      <c r="C5" s="329"/>
      <c r="D5" s="329"/>
      <c r="E5" s="329"/>
      <c r="F5" s="128"/>
      <c r="G5" s="128"/>
      <c r="H5" s="128"/>
      <c r="I5" s="128"/>
      <c r="J5" s="128"/>
      <c r="K5" s="128"/>
    </row>
    <row r="6" spans="1:11" s="2" customFormat="1" ht="63.75" customHeight="1" x14ac:dyDescent="0.25">
      <c r="A6" s="330" t="s">
        <v>415</v>
      </c>
      <c r="B6" s="331"/>
      <c r="C6" s="332"/>
      <c r="D6" s="336" t="s">
        <v>87</v>
      </c>
      <c r="E6" s="337"/>
    </row>
    <row r="7" spans="1:11" s="2" customFormat="1" ht="26.1" customHeight="1" thickBot="1" x14ac:dyDescent="0.3">
      <c r="A7" s="333"/>
      <c r="B7" s="334"/>
      <c r="C7" s="335"/>
      <c r="D7" s="130" t="s">
        <v>56</v>
      </c>
      <c r="E7" s="131" t="s">
        <v>57</v>
      </c>
    </row>
    <row r="8" spans="1:11" s="132" customFormat="1" ht="24.95" customHeight="1" x14ac:dyDescent="0.25">
      <c r="A8" s="319" t="s">
        <v>129</v>
      </c>
      <c r="B8" s="320"/>
      <c r="C8" s="321"/>
      <c r="D8" s="322" t="s">
        <v>129</v>
      </c>
      <c r="E8" s="323"/>
    </row>
    <row r="9" spans="1:11" s="3" customFormat="1" ht="17.100000000000001" customHeight="1" x14ac:dyDescent="0.25">
      <c r="A9" s="109" t="s">
        <v>27</v>
      </c>
      <c r="B9" s="110" t="s">
        <v>69</v>
      </c>
      <c r="C9" s="111" t="s">
        <v>130</v>
      </c>
      <c r="D9" s="112"/>
      <c r="E9" s="113"/>
    </row>
    <row r="10" spans="1:11" s="3" customFormat="1" ht="39" customHeight="1" x14ac:dyDescent="0.25">
      <c r="A10" s="114" t="s">
        <v>28</v>
      </c>
      <c r="B10" s="115" t="s">
        <v>71</v>
      </c>
      <c r="C10" s="116" t="s">
        <v>131</v>
      </c>
      <c r="D10" s="117"/>
      <c r="E10" s="118"/>
    </row>
    <row r="11" spans="1:11" s="3" customFormat="1" ht="36" x14ac:dyDescent="0.25">
      <c r="A11" s="114" t="s">
        <v>29</v>
      </c>
      <c r="B11" s="115" t="s">
        <v>73</v>
      </c>
      <c r="C11" s="116" t="s">
        <v>360</v>
      </c>
      <c r="D11" s="117"/>
      <c r="E11" s="118"/>
    </row>
    <row r="12" spans="1:11" s="3" customFormat="1" ht="17.100000000000001" customHeight="1" x14ac:dyDescent="0.25">
      <c r="A12" s="114" t="s">
        <v>30</v>
      </c>
      <c r="B12" s="115" t="s">
        <v>75</v>
      </c>
      <c r="C12" s="116" t="s">
        <v>132</v>
      </c>
      <c r="D12" s="117"/>
      <c r="E12" s="118"/>
    </row>
    <row r="13" spans="1:11" s="3" customFormat="1" ht="17.100000000000001" customHeight="1" x14ac:dyDescent="0.25">
      <c r="A13" s="114" t="s">
        <v>31</v>
      </c>
      <c r="B13" s="115" t="s">
        <v>78</v>
      </c>
      <c r="C13" s="116" t="s">
        <v>133</v>
      </c>
      <c r="D13" s="117"/>
      <c r="E13" s="118"/>
    </row>
    <row r="14" spans="1:11" s="3" customFormat="1" ht="24" x14ac:dyDescent="0.25">
      <c r="A14" s="114" t="s">
        <v>32</v>
      </c>
      <c r="B14" s="115" t="s">
        <v>80</v>
      </c>
      <c r="C14" s="116" t="s">
        <v>134</v>
      </c>
      <c r="D14" s="117"/>
      <c r="E14" s="118"/>
    </row>
    <row r="15" spans="1:11" s="3" customFormat="1" ht="27.75" customHeight="1" x14ac:dyDescent="0.25">
      <c r="A15" s="114" t="s">
        <v>33</v>
      </c>
      <c r="B15" s="115" t="s">
        <v>82</v>
      </c>
      <c r="C15" s="116" t="s">
        <v>135</v>
      </c>
      <c r="D15" s="117"/>
      <c r="E15" s="118"/>
    </row>
    <row r="16" spans="1:11" s="3" customFormat="1" ht="12" x14ac:dyDescent="0.25">
      <c r="A16" s="114" t="s">
        <v>34</v>
      </c>
      <c r="B16" s="115" t="s">
        <v>83</v>
      </c>
      <c r="C16" s="116" t="s">
        <v>111</v>
      </c>
      <c r="D16" s="117"/>
      <c r="E16" s="118"/>
    </row>
    <row r="17" spans="1:11" s="3" customFormat="1" ht="45" customHeight="1" thickBot="1" x14ac:dyDescent="0.3">
      <c r="A17" s="119" t="s">
        <v>35</v>
      </c>
      <c r="B17" s="324" t="s">
        <v>85</v>
      </c>
      <c r="C17" s="325"/>
      <c r="D17" s="120"/>
      <c r="E17" s="121"/>
    </row>
    <row r="18" spans="1:11" s="138" customFormat="1" ht="24.95" customHeight="1" x14ac:dyDescent="0.2">
      <c r="A18" s="133"/>
      <c r="B18" s="134"/>
      <c r="C18" s="134"/>
      <c r="D18" s="134"/>
      <c r="E18" s="134"/>
      <c r="F18" s="134"/>
      <c r="G18" s="134"/>
      <c r="H18" s="135"/>
      <c r="I18" s="136"/>
      <c r="J18" s="137"/>
      <c r="K18" s="137"/>
    </row>
    <row r="19" spans="1:11" s="20" customFormat="1" ht="20.100000000000001" customHeight="1" x14ac:dyDescent="0.25">
      <c r="A19" s="315" t="s">
        <v>38</v>
      </c>
      <c r="B19" s="315"/>
      <c r="C19" s="315"/>
      <c r="D19" s="315"/>
      <c r="E19" s="90"/>
      <c r="F19" s="90"/>
      <c r="G19" s="90"/>
      <c r="H19" s="90"/>
      <c r="I19" s="90"/>
      <c r="J19" s="90"/>
    </row>
    <row r="20" spans="1:11" s="129" customFormat="1" ht="30" customHeight="1" x14ac:dyDescent="0.25">
      <c r="A20" s="314" t="s">
        <v>1</v>
      </c>
      <c r="B20" s="314"/>
      <c r="C20" s="318" t="str">
        <f>IF('Príloha č. 1'!$C$6="","",'Príloha č. 1'!$C$6)</f>
        <v/>
      </c>
      <c r="D20" s="318"/>
      <c r="E20" s="318"/>
      <c r="I20" s="139"/>
    </row>
    <row r="21" spans="1:11" s="129" customFormat="1" ht="15" customHeight="1" x14ac:dyDescent="0.2">
      <c r="A21" s="316" t="s">
        <v>2</v>
      </c>
      <c r="B21" s="316"/>
      <c r="C21" s="317" t="str">
        <f>IF('Príloha č. 1'!$C$7="","",'Príloha č. 1'!$C$7)</f>
        <v/>
      </c>
      <c r="D21" s="317"/>
      <c r="E21" s="317"/>
    </row>
    <row r="22" spans="1:11" s="129" customFormat="1" ht="15" customHeight="1" x14ac:dyDescent="0.2">
      <c r="A22" s="316" t="s">
        <v>3</v>
      </c>
      <c r="B22" s="316"/>
      <c r="C22" s="317" t="str">
        <f>IF('Príloha č. 1'!C8:D8="","",'Príloha č. 1'!C8:D8)</f>
        <v/>
      </c>
      <c r="D22" s="317"/>
      <c r="E22" s="317"/>
    </row>
    <row r="23" spans="1:11" s="129" customFormat="1" ht="15" customHeight="1" x14ac:dyDescent="0.2">
      <c r="A23" s="316" t="s">
        <v>4</v>
      </c>
      <c r="B23" s="316"/>
      <c r="C23" s="317" t="str">
        <f>IF('Príloha č. 1'!C9:D9="","",'Príloha č. 1'!C9:D9)</f>
        <v/>
      </c>
      <c r="D23" s="317"/>
      <c r="E23" s="317"/>
    </row>
    <row r="24" spans="1:11" s="123" customFormat="1" ht="12" x14ac:dyDescent="0.2">
      <c r="D24" s="164"/>
      <c r="E24" s="164"/>
      <c r="F24" s="164"/>
      <c r="G24" s="164"/>
    </row>
    <row r="25" spans="1:11" s="123" customFormat="1" ht="12" x14ac:dyDescent="0.2">
      <c r="D25" s="164"/>
      <c r="E25" s="164"/>
      <c r="F25" s="164"/>
      <c r="G25" s="164"/>
    </row>
    <row r="26" spans="1:11" s="123" customFormat="1" ht="15" customHeight="1" x14ac:dyDescent="0.2">
      <c r="A26" s="123" t="s">
        <v>8</v>
      </c>
      <c r="B26" s="140" t="str">
        <f>IF('Príloha č. 1'!B23:B23="","",'Príloha č. 1'!B23:B23)</f>
        <v/>
      </c>
      <c r="C26" s="164"/>
      <c r="D26" s="164"/>
    </row>
    <row r="27" spans="1:11" s="123" customFormat="1" ht="15" customHeight="1" x14ac:dyDescent="0.2">
      <c r="A27" s="123" t="s">
        <v>9</v>
      </c>
      <c r="B27" s="141" t="str">
        <f>IF('Príloha č. 1'!B24:B24="","",'Príloha č. 1'!B24:B24)</f>
        <v/>
      </c>
      <c r="C27" s="164"/>
      <c r="D27" s="164"/>
    </row>
    <row r="28" spans="1:11" s="123" customFormat="1" ht="39.950000000000003" customHeight="1" x14ac:dyDescent="0.2">
      <c r="D28" s="142"/>
      <c r="E28" s="164"/>
      <c r="F28" s="164"/>
      <c r="G28" s="164"/>
    </row>
    <row r="29" spans="1:11" ht="45" customHeight="1" x14ac:dyDescent="0.2">
      <c r="D29" s="47"/>
      <c r="E29" s="163" t="s">
        <v>412</v>
      </c>
      <c r="F29" s="68"/>
      <c r="G29" s="68"/>
    </row>
    <row r="30" spans="1:11" s="65" customFormat="1" x14ac:dyDescent="0.2">
      <c r="A30" s="313" t="s">
        <v>10</v>
      </c>
      <c r="B30" s="313"/>
      <c r="C30" s="161"/>
      <c r="D30" s="68"/>
      <c r="E30" s="162"/>
      <c r="F30" s="162"/>
      <c r="G30" s="162"/>
    </row>
    <row r="31" spans="1:11" s="70" customFormat="1" ht="12" customHeight="1" x14ac:dyDescent="0.2">
      <c r="A31" s="66"/>
      <c r="B31" s="67" t="s">
        <v>11</v>
      </c>
      <c r="C31" s="67"/>
      <c r="D31" s="54"/>
      <c r="E31" s="162"/>
      <c r="F31" s="162"/>
      <c r="G31" s="162"/>
      <c r="H31" s="68"/>
    </row>
  </sheetData>
  <mergeCells count="19">
    <mergeCell ref="A30:B30"/>
    <mergeCell ref="A21:B21"/>
    <mergeCell ref="C21:E21"/>
    <mergeCell ref="A22:B22"/>
    <mergeCell ref="C22:E22"/>
    <mergeCell ref="A23:B23"/>
    <mergeCell ref="C23:E23"/>
    <mergeCell ref="A8:C8"/>
    <mergeCell ref="D8:E8"/>
    <mergeCell ref="B17:C17"/>
    <mergeCell ref="A19:D19"/>
    <mergeCell ref="A20:B20"/>
    <mergeCell ref="C20:E20"/>
    <mergeCell ref="A1:D1"/>
    <mergeCell ref="A2:D2"/>
    <mergeCell ref="A3:C3"/>
    <mergeCell ref="A5:E5"/>
    <mergeCell ref="A6:C7"/>
    <mergeCell ref="D6:E6"/>
  </mergeCells>
  <conditionalFormatting sqref="B26:B27">
    <cfRule type="containsBlanks" dxfId="430" priority="4">
      <formula>LEN(TRIM(B26))=0</formula>
    </cfRule>
  </conditionalFormatting>
  <conditionalFormatting sqref="I18">
    <cfRule type="cellIs" dxfId="429" priority="3" operator="greaterThan">
      <formula>2560820</formula>
    </cfRule>
  </conditionalFormatting>
  <conditionalFormatting sqref="C21:E23">
    <cfRule type="containsBlanks" dxfId="428" priority="2">
      <formula>LEN(TRIM(C21))=0</formula>
    </cfRule>
  </conditionalFormatting>
  <conditionalFormatting sqref="C20:E20">
    <cfRule type="containsBlanks" dxfId="427" priority="1">
      <formula>LEN(TRIM(C20))=0</formula>
    </cfRule>
  </conditionalFormatting>
  <pageMargins left="0.78740157480314965" right="0.39370078740157483" top="0.98425196850393704" bottom="0.39370078740157483" header="0.31496062992125984" footer="0.31496062992125984"/>
  <pageSetup paperSize="9" scale="77" orientation="portrait" r:id="rId1"/>
  <headerFooter>
    <oddHeader>&amp;L&amp;"Arial,Tučné"&amp;10Príloha č. 4 SP &amp;"Arial,Normálne"
Špecifikácia predmetu zákazky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26"/>
  <sheetViews>
    <sheetView showGridLines="0" zoomScaleNormal="100" workbookViewId="0">
      <selection activeCell="E7" sqref="E7:I7"/>
    </sheetView>
  </sheetViews>
  <sheetFormatPr defaultRowHeight="12.75" x14ac:dyDescent="0.2"/>
  <cols>
    <col min="1" max="1" width="5.28515625" style="47" customWidth="1"/>
    <col min="2" max="2" width="38.28515625" style="47" customWidth="1"/>
    <col min="3" max="3" width="7.5703125" style="47" bestFit="1" customWidth="1"/>
    <col min="4" max="4" width="12.7109375" style="47" customWidth="1"/>
    <col min="5" max="5" width="15.7109375" style="47" customWidth="1"/>
    <col min="6" max="6" width="10.7109375" style="47" customWidth="1"/>
    <col min="7" max="9" width="15.7109375" style="47" customWidth="1"/>
    <col min="10" max="16384" width="9.140625" style="47"/>
  </cols>
  <sheetData>
    <row r="1" spans="1:21" x14ac:dyDescent="0.2">
      <c r="A1" s="357" t="s">
        <v>12</v>
      </c>
      <c r="B1" s="357"/>
    </row>
    <row r="2" spans="1:21" ht="30" customHeight="1" x14ac:dyDescent="0.2">
      <c r="A2" s="358" t="str">
        <f>'Príloha č. 1'!A2:B2</f>
        <v>Antiinfektíva pre potreby VÚSCH, a. s.</v>
      </c>
      <c r="B2" s="358"/>
      <c r="C2" s="358"/>
      <c r="D2" s="358"/>
      <c r="E2" s="358"/>
      <c r="F2" s="358"/>
      <c r="G2" s="358"/>
      <c r="H2" s="358"/>
      <c r="I2" s="358"/>
    </row>
    <row r="3" spans="1:21" s="126" customFormat="1" ht="15" customHeight="1" x14ac:dyDescent="0.2">
      <c r="A3" s="328" t="str">
        <f>'Príloha č. 4 - časť 9'!A3:C3</f>
        <v>Časť č. 9 - Lieky ATC skupiny č. J01CR05</v>
      </c>
      <c r="B3" s="328"/>
      <c r="C3" s="328"/>
      <c r="D3" s="125"/>
      <c r="E3" s="125"/>
    </row>
    <row r="4" spans="1:21" ht="15" customHeight="1" x14ac:dyDescent="0.2">
      <c r="A4" s="359"/>
      <c r="B4" s="359"/>
    </row>
    <row r="5" spans="1:21" s="48" customFormat="1" ht="39.950000000000003" customHeight="1" x14ac:dyDescent="0.25">
      <c r="A5" s="360" t="s">
        <v>51</v>
      </c>
      <c r="B5" s="360"/>
      <c r="C5" s="360"/>
      <c r="D5" s="360"/>
      <c r="E5" s="360"/>
      <c r="F5" s="360"/>
      <c r="G5" s="360"/>
      <c r="H5" s="360"/>
      <c r="I5" s="360"/>
    </row>
    <row r="6" spans="1:21" s="24" customFormat="1" ht="15" customHeight="1" thickBot="1" x14ac:dyDescent="0.25">
      <c r="K6" s="49"/>
      <c r="L6" s="49"/>
      <c r="O6" s="49"/>
      <c r="P6" s="49"/>
      <c r="U6" s="49"/>
    </row>
    <row r="7" spans="1:21" s="50" customFormat="1" ht="30" customHeight="1" x14ac:dyDescent="0.25">
      <c r="A7" s="343" t="s">
        <v>44</v>
      </c>
      <c r="B7" s="345" t="s">
        <v>39</v>
      </c>
      <c r="C7" s="347" t="s">
        <v>45</v>
      </c>
      <c r="D7" s="349" t="s">
        <v>403</v>
      </c>
      <c r="E7" s="340" t="s">
        <v>421</v>
      </c>
      <c r="F7" s="341"/>
      <c r="G7" s="341"/>
      <c r="H7" s="351" t="s">
        <v>422</v>
      </c>
      <c r="I7" s="352"/>
    </row>
    <row r="8" spans="1:21" s="50" customFormat="1" ht="30" customHeight="1" x14ac:dyDescent="0.25">
      <c r="A8" s="344"/>
      <c r="B8" s="346"/>
      <c r="C8" s="348"/>
      <c r="D8" s="350"/>
      <c r="E8" s="51" t="s">
        <v>46</v>
      </c>
      <c r="F8" s="52" t="s">
        <v>49</v>
      </c>
      <c r="G8" s="79" t="s">
        <v>47</v>
      </c>
      <c r="H8" s="82" t="s">
        <v>46</v>
      </c>
      <c r="I8" s="71" t="s">
        <v>47</v>
      </c>
    </row>
    <row r="9" spans="1:21" s="54" customFormat="1" ht="12" customHeight="1" x14ac:dyDescent="0.25">
      <c r="A9" s="146" t="s">
        <v>27</v>
      </c>
      <c r="B9" s="147" t="s">
        <v>28</v>
      </c>
      <c r="C9" s="53" t="s">
        <v>29</v>
      </c>
      <c r="D9" s="148" t="s">
        <v>30</v>
      </c>
      <c r="E9" s="76" t="s">
        <v>31</v>
      </c>
      <c r="F9" s="77" t="s">
        <v>32</v>
      </c>
      <c r="G9" s="80" t="s">
        <v>33</v>
      </c>
      <c r="H9" s="83" t="s">
        <v>34</v>
      </c>
      <c r="I9" s="78" t="s">
        <v>35</v>
      </c>
    </row>
    <row r="10" spans="1:21" s="55" customFormat="1" ht="24.95" customHeight="1" thickBot="1" x14ac:dyDescent="0.3">
      <c r="A10" s="143" t="s">
        <v>27</v>
      </c>
      <c r="B10" s="144" t="s">
        <v>136</v>
      </c>
      <c r="C10" s="158" t="s">
        <v>132</v>
      </c>
      <c r="D10" s="263">
        <v>7000</v>
      </c>
      <c r="E10" s="72"/>
      <c r="F10" s="85"/>
      <c r="G10" s="81">
        <f>E10*1.1</f>
        <v>0</v>
      </c>
      <c r="H10" s="84">
        <f>D10*E10</f>
        <v>0</v>
      </c>
      <c r="I10" s="73">
        <f>H10*1.1</f>
        <v>0</v>
      </c>
    </row>
    <row r="11" spans="1:21" s="75" customFormat="1" ht="24.95" customHeight="1" thickBot="1" x14ac:dyDescent="0.3">
      <c r="A11" s="339" t="s">
        <v>48</v>
      </c>
      <c r="B11" s="339"/>
      <c r="C11" s="339"/>
      <c r="D11" s="339"/>
      <c r="E11" s="339"/>
      <c r="F11" s="339"/>
      <c r="G11" s="339"/>
      <c r="H11" s="339"/>
      <c r="I11" s="74">
        <f>SUM(I10:I10)</f>
        <v>0</v>
      </c>
    </row>
    <row r="12" spans="1:21" s="63" customFormat="1" ht="24.95" customHeight="1" x14ac:dyDescent="0.2">
      <c r="A12" s="56"/>
      <c r="B12" s="57"/>
      <c r="C12" s="58"/>
      <c r="D12" s="59"/>
      <c r="E12" s="60"/>
      <c r="F12" s="61"/>
      <c r="G12" s="61"/>
      <c r="H12" s="60"/>
      <c r="I12" s="62"/>
    </row>
    <row r="13" spans="1:21" s="20" customFormat="1" ht="20.100000000000001" customHeight="1" x14ac:dyDescent="0.25">
      <c r="A13" s="315" t="s">
        <v>38</v>
      </c>
      <c r="B13" s="315"/>
      <c r="C13" s="315"/>
      <c r="D13" s="315"/>
      <c r="E13" s="315"/>
      <c r="F13" s="315"/>
    </row>
    <row r="14" spans="1:21" s="64" customFormat="1" ht="30" customHeight="1" x14ac:dyDescent="0.25">
      <c r="A14" s="353" t="s">
        <v>1</v>
      </c>
      <c r="B14" s="353"/>
      <c r="C14" s="355" t="str">
        <f>IF('Príloha č. 1'!$C$6="","",'Príloha č. 1'!$C$6)</f>
        <v/>
      </c>
      <c r="D14" s="355"/>
      <c r="E14" s="355"/>
      <c r="F14" s="355"/>
    </row>
    <row r="15" spans="1:21" s="64" customFormat="1" ht="15" customHeight="1" x14ac:dyDescent="0.25">
      <c r="A15" s="342" t="s">
        <v>2</v>
      </c>
      <c r="B15" s="342"/>
      <c r="C15" s="356" t="str">
        <f>IF('Príloha č. 1'!$C$7="","",'Príloha č. 1'!$C$7)</f>
        <v/>
      </c>
      <c r="D15" s="356"/>
      <c r="E15" s="356"/>
      <c r="F15" s="356"/>
    </row>
    <row r="16" spans="1:21" s="64" customFormat="1" ht="15" customHeight="1" x14ac:dyDescent="0.25">
      <c r="A16" s="342" t="s">
        <v>3</v>
      </c>
      <c r="B16" s="342"/>
      <c r="C16" s="338" t="str">
        <f>IF('Príloha č. 1'!C8:D8="","",'Príloha č. 1'!C8:D8)</f>
        <v/>
      </c>
      <c r="D16" s="338"/>
      <c r="E16" s="338"/>
      <c r="F16" s="338"/>
    </row>
    <row r="17" spans="1:9" s="64" customFormat="1" ht="15" customHeight="1" x14ac:dyDescent="0.25">
      <c r="A17" s="342" t="s">
        <v>4</v>
      </c>
      <c r="B17" s="342"/>
      <c r="C17" s="338" t="str">
        <f>IF('Príloha č. 1'!C9:D9="","",'Príloha č. 1'!C9:D9)</f>
        <v/>
      </c>
      <c r="D17" s="338"/>
      <c r="E17" s="338"/>
      <c r="F17" s="338"/>
    </row>
    <row r="20" spans="1:9" ht="15" customHeight="1" x14ac:dyDescent="0.2">
      <c r="A20" s="47" t="s">
        <v>8</v>
      </c>
      <c r="B20" s="152" t="str">
        <f>IF('Príloha č. 1'!B23:B23="","",'Príloha č. 1'!B23:B23)</f>
        <v/>
      </c>
    </row>
    <row r="21" spans="1:9" ht="15" customHeight="1" x14ac:dyDescent="0.2">
      <c r="A21" s="47" t="s">
        <v>9</v>
      </c>
      <c r="B21" s="35" t="str">
        <f>IF('Príloha č. 1'!B24:B24="","",'Príloha č. 1'!B24:B24)</f>
        <v/>
      </c>
    </row>
    <row r="22" spans="1:9" ht="39.950000000000003" customHeight="1" x14ac:dyDescent="0.2">
      <c r="I22" s="87"/>
    </row>
    <row r="23" spans="1:9" ht="45" customHeight="1" x14ac:dyDescent="0.2">
      <c r="H23" s="354" t="s">
        <v>410</v>
      </c>
      <c r="I23" s="354"/>
    </row>
    <row r="25" spans="1:9" s="65" customFormat="1" ht="11.25" x14ac:dyDescent="0.2">
      <c r="A25" s="313" t="s">
        <v>10</v>
      </c>
      <c r="B25" s="313"/>
    </row>
    <row r="26" spans="1:9" s="70" customFormat="1" ht="12" customHeight="1" x14ac:dyDescent="0.2">
      <c r="A26" s="66"/>
      <c r="B26" s="67" t="s">
        <v>11</v>
      </c>
      <c r="C26" s="68"/>
      <c r="D26" s="69"/>
    </row>
  </sheetData>
  <mergeCells count="23">
    <mergeCell ref="H23:I23"/>
    <mergeCell ref="A25:B25"/>
    <mergeCell ref="H7:I7"/>
    <mergeCell ref="A11:H11"/>
    <mergeCell ref="A13:F13"/>
    <mergeCell ref="A14:B14"/>
    <mergeCell ref="C14:F14"/>
    <mergeCell ref="A15:B15"/>
    <mergeCell ref="C15:F15"/>
    <mergeCell ref="A7:A8"/>
    <mergeCell ref="B7:B8"/>
    <mergeCell ref="C7:C8"/>
    <mergeCell ref="D7:D8"/>
    <mergeCell ref="E7:G7"/>
    <mergeCell ref="A16:B16"/>
    <mergeCell ref="C16:F16"/>
    <mergeCell ref="A17:B17"/>
    <mergeCell ref="A1:B1"/>
    <mergeCell ref="A2:I2"/>
    <mergeCell ref="A3:C3"/>
    <mergeCell ref="A4:B4"/>
    <mergeCell ref="A5:I5"/>
    <mergeCell ref="C17:F17"/>
  </mergeCells>
  <conditionalFormatting sqref="H12">
    <cfRule type="cellIs" dxfId="426" priority="4" operator="greaterThan">
      <formula>2560820</formula>
    </cfRule>
  </conditionalFormatting>
  <conditionalFormatting sqref="B20:B21">
    <cfRule type="containsBlanks" dxfId="425" priority="3">
      <formula>LEN(TRIM(B20))=0</formula>
    </cfRule>
  </conditionalFormatting>
  <conditionalFormatting sqref="E12">
    <cfRule type="cellIs" dxfId="424" priority="2" operator="greaterThan">
      <formula>2560820</formula>
    </cfRule>
  </conditionalFormatting>
  <conditionalFormatting sqref="C14:F17">
    <cfRule type="containsBlanks" dxfId="423" priority="1">
      <formula>LEN(TRIM(C14))=0</formula>
    </cfRule>
  </conditionalFormatting>
  <pageMargins left="0.98425196850393704" right="0.39370078740157483" top="0.98425196850393704" bottom="0.39370078740157483" header="0.31496062992125984" footer="0.31496062992125984"/>
  <pageSetup paperSize="9" scale="93" orientation="landscape" r:id="rId1"/>
  <headerFooter>
    <oddHeader>&amp;L&amp;"Arial,Tučné"&amp;10Príloha č. 5 SP &amp;"Arial,Normálne"
Kalkulácia ceny a návrh na plnenie kritéria na vyhodnotenie ponúk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J32"/>
  <sheetViews>
    <sheetView showGridLines="0" zoomScaleNormal="100" workbookViewId="0">
      <selection activeCell="A12" sqref="A12:D12"/>
    </sheetView>
  </sheetViews>
  <sheetFormatPr defaultRowHeight="14.25" x14ac:dyDescent="0.2"/>
  <cols>
    <col min="1" max="1" width="5.28515625" style="25" customWidth="1"/>
    <col min="2" max="2" width="19.7109375" style="25" customWidth="1"/>
    <col min="3" max="3" width="28.7109375" style="25" customWidth="1"/>
    <col min="4" max="4" width="30" style="25" customWidth="1"/>
    <col min="5" max="5" width="10.42578125" style="25" bestFit="1" customWidth="1"/>
    <col min="6" max="16384" width="9.140625" style="25"/>
  </cols>
  <sheetData>
    <row r="1" spans="1:10" s="24" customFormat="1" ht="15" customHeight="1" x14ac:dyDescent="0.2">
      <c r="A1" s="305" t="s">
        <v>12</v>
      </c>
      <c r="B1" s="305"/>
    </row>
    <row r="2" spans="1:10" s="24" customFormat="1" ht="30" customHeight="1" x14ac:dyDescent="0.2">
      <c r="A2" s="310" t="str">
        <f>'Príloha č. 1'!A2:D2</f>
        <v>Antiinfektíva pre potreby VÚSCH, a. s.</v>
      </c>
      <c r="B2" s="310"/>
      <c r="C2" s="310"/>
      <c r="D2" s="310"/>
    </row>
    <row r="3" spans="1:10" ht="15" customHeight="1" x14ac:dyDescent="0.2">
      <c r="A3" s="294"/>
      <c r="B3" s="294"/>
      <c r="C3" s="294"/>
    </row>
    <row r="4" spans="1:10" s="27" customFormat="1" ht="35.1" customHeight="1" x14ac:dyDescent="0.25">
      <c r="A4" s="311" t="s">
        <v>24</v>
      </c>
      <c r="B4" s="311"/>
      <c r="C4" s="311"/>
      <c r="D4" s="311"/>
      <c r="E4" s="26"/>
      <c r="F4" s="26"/>
      <c r="G4" s="26"/>
      <c r="H4" s="26"/>
      <c r="I4" s="26"/>
      <c r="J4" s="26"/>
    </row>
    <row r="5" spans="1:10" s="24" customFormat="1" ht="15" customHeight="1" x14ac:dyDescent="0.2"/>
    <row r="6" spans="1:10" s="24" customFormat="1" ht="15" customHeight="1" x14ac:dyDescent="0.2">
      <c r="A6" s="305" t="s">
        <v>1</v>
      </c>
      <c r="B6" s="305"/>
      <c r="C6" s="312" t="str">
        <f>IF('Príloha č. 1'!$C$6="","",'Príloha č. 1'!$C$6)</f>
        <v/>
      </c>
      <c r="D6" s="312"/>
      <c r="E6" s="28"/>
    </row>
    <row r="7" spans="1:10" s="24" customFormat="1" ht="15" customHeight="1" x14ac:dyDescent="0.2">
      <c r="A7" s="305" t="s">
        <v>2</v>
      </c>
      <c r="B7" s="305"/>
      <c r="C7" s="309" t="str">
        <f>IF('Príloha č. 1'!$C$7="","",'Príloha č. 1'!$C$7)</f>
        <v/>
      </c>
      <c r="D7" s="309"/>
    </row>
    <row r="8" spans="1:10" s="24" customFormat="1" ht="15" customHeight="1" x14ac:dyDescent="0.2">
      <c r="A8" s="305" t="s">
        <v>3</v>
      </c>
      <c r="B8" s="305"/>
      <c r="C8" s="309" t="str">
        <f>IF('Príloha č. 1'!C8:D8="","",'Príloha č. 1'!C8:D8)</f>
        <v/>
      </c>
      <c r="D8" s="309"/>
    </row>
    <row r="9" spans="1:10" s="24" customFormat="1" ht="15" customHeight="1" x14ac:dyDescent="0.2">
      <c r="A9" s="305" t="s">
        <v>4</v>
      </c>
      <c r="B9" s="305"/>
      <c r="C9" s="309" t="str">
        <f>IF('Príloha č. 1'!C9:D9="","",'Príloha č. 1'!C9:D9)</f>
        <v/>
      </c>
      <c r="D9" s="309"/>
    </row>
    <row r="10" spans="1:10" s="24" customFormat="1" ht="15" customHeight="1" x14ac:dyDescent="0.2">
      <c r="C10" s="29"/>
    </row>
    <row r="11" spans="1:10" s="30" customFormat="1" ht="30" customHeight="1" x14ac:dyDescent="0.25">
      <c r="A11" s="304" t="s">
        <v>41</v>
      </c>
      <c r="B11" s="304"/>
      <c r="C11" s="304"/>
      <c r="D11" s="304"/>
    </row>
    <row r="12" spans="1:10" s="31" customFormat="1" ht="54.95" customHeight="1" x14ac:dyDescent="0.2">
      <c r="A12" s="305" t="s">
        <v>420</v>
      </c>
      <c r="B12" s="305"/>
      <c r="C12" s="305"/>
      <c r="D12" s="305"/>
    </row>
    <row r="13" spans="1:10" s="32" customFormat="1" ht="15" customHeight="1" x14ac:dyDescent="0.2">
      <c r="A13" s="306" t="s">
        <v>42</v>
      </c>
      <c r="B13" s="307"/>
      <c r="C13" s="307" t="s">
        <v>43</v>
      </c>
      <c r="D13" s="308"/>
    </row>
    <row r="14" spans="1:10" s="32" customFormat="1" ht="15" customHeight="1" x14ac:dyDescent="0.2">
      <c r="A14" s="301"/>
      <c r="B14" s="302"/>
      <c r="C14" s="302"/>
      <c r="D14" s="303"/>
    </row>
    <row r="15" spans="1:10" s="32" customFormat="1" ht="15" customHeight="1" x14ac:dyDescent="0.2">
      <c r="A15" s="298"/>
      <c r="B15" s="299"/>
      <c r="C15" s="299"/>
      <c r="D15" s="300"/>
    </row>
    <row r="16" spans="1:10" s="32" customFormat="1" ht="15" customHeight="1" x14ac:dyDescent="0.2">
      <c r="A16" s="298"/>
      <c r="B16" s="299"/>
      <c r="C16" s="299"/>
      <c r="D16" s="300"/>
    </row>
    <row r="17" spans="1:5" s="32" customFormat="1" ht="15" customHeight="1" x14ac:dyDescent="0.2">
      <c r="A17" s="298"/>
      <c r="B17" s="299"/>
      <c r="C17" s="299"/>
      <c r="D17" s="300"/>
    </row>
    <row r="18" spans="1:5" s="32" customFormat="1" ht="15" customHeight="1" x14ac:dyDescent="0.2">
      <c r="A18" s="298"/>
      <c r="B18" s="299"/>
      <c r="C18" s="299"/>
      <c r="D18" s="300"/>
    </row>
    <row r="19" spans="1:5" s="32" customFormat="1" ht="15" customHeight="1" x14ac:dyDescent="0.2">
      <c r="A19" s="298"/>
      <c r="B19" s="299"/>
      <c r="C19" s="299"/>
      <c r="D19" s="300"/>
    </row>
    <row r="20" spans="1:5" s="24" customFormat="1" ht="15" customHeight="1" x14ac:dyDescent="0.2"/>
    <row r="21" spans="1:5" s="24" customFormat="1" ht="15" customHeight="1" x14ac:dyDescent="0.2"/>
    <row r="22" spans="1:5" s="24" customFormat="1" ht="15" customHeight="1" x14ac:dyDescent="0.2">
      <c r="A22" s="24" t="s">
        <v>8</v>
      </c>
      <c r="B22" s="33" t="str">
        <f>IF('Príloha č. 1'!B23:B23="","",'Príloha č. 1'!B23:B23)</f>
        <v/>
      </c>
      <c r="C22" s="34"/>
    </row>
    <row r="23" spans="1:5" s="44" customFormat="1" ht="15" customHeight="1" x14ac:dyDescent="0.25">
      <c r="A23" s="44" t="s">
        <v>9</v>
      </c>
      <c r="B23" s="45" t="str">
        <f>IF('Príloha č. 1'!B24:B24="","",'Príloha č. 1'!B24:B24)</f>
        <v/>
      </c>
      <c r="C23" s="46"/>
    </row>
    <row r="24" spans="1:5" s="24" customFormat="1" ht="15" customHeight="1" x14ac:dyDescent="0.2"/>
    <row r="25" spans="1:5" s="24" customFormat="1" ht="15" customHeight="1" x14ac:dyDescent="0.2"/>
    <row r="26" spans="1:5" s="24" customFormat="1" ht="15" customHeight="1" x14ac:dyDescent="0.2"/>
    <row r="27" spans="1:5" ht="39.950000000000003" customHeight="1" x14ac:dyDescent="0.2">
      <c r="D27" s="37"/>
    </row>
    <row r="28" spans="1:5" ht="45" customHeight="1" x14ac:dyDescent="0.2">
      <c r="D28" s="38" t="s">
        <v>411</v>
      </c>
    </row>
    <row r="31" spans="1:5" s="39" customFormat="1" ht="11.25" x14ac:dyDescent="0.2">
      <c r="A31" s="296" t="s">
        <v>10</v>
      </c>
      <c r="B31" s="296"/>
    </row>
    <row r="32" spans="1:5" s="43" customFormat="1" ht="12" customHeight="1" x14ac:dyDescent="0.2">
      <c r="A32" s="40"/>
      <c r="B32" s="297" t="s">
        <v>11</v>
      </c>
      <c r="C32" s="297"/>
      <c r="D32" s="41"/>
      <c r="E32" s="42"/>
    </row>
  </sheetData>
  <mergeCells count="30">
    <mergeCell ref="A1:B1"/>
    <mergeCell ref="A2:D2"/>
    <mergeCell ref="A3:C3"/>
    <mergeCell ref="A4:D4"/>
    <mergeCell ref="A6:B6"/>
    <mergeCell ref="C6:D6"/>
    <mergeCell ref="A11:D11"/>
    <mergeCell ref="A12:D12"/>
    <mergeCell ref="A13:B13"/>
    <mergeCell ref="C13:D13"/>
    <mergeCell ref="A7:B7"/>
    <mergeCell ref="C7:D7"/>
    <mergeCell ref="A8:B8"/>
    <mergeCell ref="C8:D8"/>
    <mergeCell ref="A9:B9"/>
    <mergeCell ref="C9:D9"/>
    <mergeCell ref="A14:B14"/>
    <mergeCell ref="C14:D14"/>
    <mergeCell ref="A15:B15"/>
    <mergeCell ref="C15:D15"/>
    <mergeCell ref="A16:B16"/>
    <mergeCell ref="C16:D16"/>
    <mergeCell ref="A31:B31"/>
    <mergeCell ref="B32:C32"/>
    <mergeCell ref="A17:B17"/>
    <mergeCell ref="C17:D17"/>
    <mergeCell ref="A18:B18"/>
    <mergeCell ref="C18:D18"/>
    <mergeCell ref="A19:B19"/>
    <mergeCell ref="C19:D19"/>
  </mergeCells>
  <conditionalFormatting sqref="C6:D9">
    <cfRule type="containsBlanks" dxfId="520" priority="2">
      <formula>LEN(TRIM(C6))=0</formula>
    </cfRule>
  </conditionalFormatting>
  <conditionalFormatting sqref="B22:B23">
    <cfRule type="containsBlanks" dxfId="519" priority="1">
      <formula>LEN(TRIM(B22))=0</formula>
    </cfRule>
  </conditionalFormatting>
  <pageMargins left="0.98425196850393704" right="0.39370078740157483" top="0.98425196850393704" bottom="0.39370078740157483" header="0.31496062992125984" footer="0.31496062992125984"/>
  <pageSetup paperSize="9" orientation="portrait" r:id="rId1"/>
  <headerFooter>
    <oddHeader>&amp;L&amp;"Arial,Tučné"&amp;10Príloha č. 3 SP&amp;"Arial,Normálne"
Vyhlásenie uchádzača o súhlase s obsahom návrhu zmluvných podmienok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29"/>
  <sheetViews>
    <sheetView showGridLines="0" zoomScale="80" zoomScaleNormal="80" workbookViewId="0">
      <selection activeCell="P27" sqref="P27"/>
    </sheetView>
  </sheetViews>
  <sheetFormatPr defaultRowHeight="12.75" x14ac:dyDescent="0.2"/>
  <cols>
    <col min="1" max="1" width="5.5703125" style="47" customWidth="1"/>
    <col min="2" max="2" width="13.7109375" style="47" customWidth="1"/>
    <col min="3" max="3" width="10.7109375" style="47" customWidth="1"/>
    <col min="4" max="4" width="10.7109375" style="190" customWidth="1"/>
    <col min="5" max="6" width="25.7109375" style="190" customWidth="1"/>
    <col min="7" max="8" width="15.7109375" style="190" customWidth="1"/>
    <col min="9" max="9" width="12.7109375" style="47" customWidth="1"/>
    <col min="10" max="10" width="11.140625" style="47" customWidth="1"/>
    <col min="11" max="12" width="8.7109375" style="47" customWidth="1"/>
    <col min="13" max="13" width="12.7109375" style="47" customWidth="1"/>
    <col min="14" max="14" width="8.28515625" style="47" customWidth="1"/>
    <col min="15" max="16" width="12.7109375" style="47" customWidth="1"/>
    <col min="17" max="17" width="8.5703125" style="47" customWidth="1"/>
    <col min="18" max="18" width="12.7109375" style="47" customWidth="1"/>
    <col min="19" max="16384" width="9.140625" style="47"/>
  </cols>
  <sheetData>
    <row r="1" spans="1:19" ht="15" customHeight="1" x14ac:dyDescent="0.2">
      <c r="A1" s="326" t="s">
        <v>12</v>
      </c>
      <c r="B1" s="326"/>
      <c r="C1" s="326"/>
      <c r="D1" s="191"/>
      <c r="E1" s="191"/>
      <c r="F1" s="191"/>
      <c r="G1" s="191"/>
      <c r="H1" s="191"/>
      <c r="I1" s="123"/>
      <c r="J1" s="123"/>
      <c r="K1" s="123"/>
    </row>
    <row r="2" spans="1:19" ht="15" customHeight="1" x14ac:dyDescent="0.2">
      <c r="A2" s="327" t="str">
        <f>'Príloha č. 1'!A2:B2</f>
        <v>Antiinfektíva pre potreby VÚSCH, a. s.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</row>
    <row r="3" spans="1:19" ht="15" customHeight="1" x14ac:dyDescent="0.2">
      <c r="A3" s="363"/>
      <c r="B3" s="363"/>
      <c r="C3" s="191"/>
      <c r="D3" s="191"/>
      <c r="E3" s="191"/>
      <c r="F3" s="191"/>
      <c r="G3" s="191"/>
      <c r="H3" s="191"/>
      <c r="I3" s="123"/>
      <c r="J3" s="123"/>
      <c r="K3" s="123"/>
    </row>
    <row r="4" spans="1:19" s="126" customFormat="1" ht="15" customHeight="1" x14ac:dyDescent="0.2">
      <c r="A4" s="328" t="str">
        <f>'Príloha č. 4 - časť 9'!A3:C3</f>
        <v>Časť č. 9 - Lieky ATC skupiny č. J01CR05</v>
      </c>
      <c r="B4" s="328"/>
      <c r="C4" s="328"/>
      <c r="D4" s="328"/>
      <c r="E4" s="125"/>
    </row>
    <row r="5" spans="1:19" s="48" customFormat="1" ht="30" customHeight="1" x14ac:dyDescent="0.25">
      <c r="A5" s="364" t="s">
        <v>52</v>
      </c>
      <c r="B5" s="364"/>
      <c r="C5" s="364"/>
      <c r="D5" s="364"/>
      <c r="E5" s="364"/>
      <c r="F5" s="364"/>
      <c r="G5" s="364"/>
      <c r="H5" s="364"/>
      <c r="I5" s="364"/>
      <c r="J5" s="364"/>
      <c r="K5" s="364"/>
      <c r="L5" s="364"/>
      <c r="M5" s="364"/>
      <c r="N5" s="364"/>
      <c r="O5" s="364"/>
      <c r="P5" s="364"/>
      <c r="Q5" s="364"/>
      <c r="R5" s="364"/>
    </row>
    <row r="6" spans="1:19" s="64" customFormat="1" ht="30" customHeight="1" x14ac:dyDescent="0.25">
      <c r="A6" s="365" t="s">
        <v>129</v>
      </c>
      <c r="B6" s="365"/>
      <c r="C6" s="365"/>
      <c r="D6" s="365"/>
      <c r="E6" s="365"/>
      <c r="F6" s="365"/>
      <c r="G6" s="365"/>
      <c r="H6" s="365"/>
      <c r="I6" s="365"/>
      <c r="J6" s="365"/>
      <c r="K6" s="365"/>
    </row>
    <row r="7" spans="1:19" s="63" customFormat="1" ht="24.95" customHeight="1" x14ac:dyDescent="0.2">
      <c r="A7" s="373" t="s">
        <v>44</v>
      </c>
      <c r="B7" s="375" t="s">
        <v>362</v>
      </c>
      <c r="C7" s="375" t="s">
        <v>363</v>
      </c>
      <c r="D7" s="375" t="s">
        <v>364</v>
      </c>
      <c r="E7" s="361" t="s">
        <v>365</v>
      </c>
      <c r="F7" s="361" t="s">
        <v>404</v>
      </c>
      <c r="G7" s="371" t="s">
        <v>366</v>
      </c>
      <c r="H7" s="371" t="s">
        <v>367</v>
      </c>
      <c r="I7" s="371" t="s">
        <v>368</v>
      </c>
      <c r="J7" s="371" t="s">
        <v>369</v>
      </c>
      <c r="K7" s="371" t="s">
        <v>370</v>
      </c>
      <c r="L7" s="366" t="s">
        <v>372</v>
      </c>
      <c r="M7" s="379" t="s">
        <v>421</v>
      </c>
      <c r="N7" s="380"/>
      <c r="O7" s="381"/>
      <c r="P7" s="379" t="s">
        <v>425</v>
      </c>
      <c r="Q7" s="380"/>
      <c r="R7" s="381"/>
    </row>
    <row r="8" spans="1:19" s="63" customFormat="1" ht="39" customHeight="1" x14ac:dyDescent="0.2">
      <c r="A8" s="374"/>
      <c r="B8" s="376"/>
      <c r="C8" s="376"/>
      <c r="D8" s="376"/>
      <c r="E8" s="362"/>
      <c r="F8" s="362"/>
      <c r="G8" s="372"/>
      <c r="H8" s="372"/>
      <c r="I8" s="372"/>
      <c r="J8" s="372"/>
      <c r="K8" s="372"/>
      <c r="L8" s="367"/>
      <c r="M8" s="192" t="s">
        <v>46</v>
      </c>
      <c r="N8" s="193" t="s">
        <v>407</v>
      </c>
      <c r="O8" s="195" t="s">
        <v>47</v>
      </c>
      <c r="P8" s="192" t="s">
        <v>46</v>
      </c>
      <c r="Q8" s="193" t="s">
        <v>407</v>
      </c>
      <c r="R8" s="195" t="s">
        <v>47</v>
      </c>
    </row>
    <row r="9" spans="1:19" s="20" customFormat="1" ht="12" customHeight="1" x14ac:dyDescent="0.25">
      <c r="A9" s="196" t="s">
        <v>27</v>
      </c>
      <c r="B9" s="197" t="s">
        <v>28</v>
      </c>
      <c r="C9" s="198" t="s">
        <v>29</v>
      </c>
      <c r="D9" s="197" t="s">
        <v>30</v>
      </c>
      <c r="E9" s="199" t="s">
        <v>31</v>
      </c>
      <c r="F9" s="199" t="s">
        <v>32</v>
      </c>
      <c r="G9" s="200" t="s">
        <v>33</v>
      </c>
      <c r="H9" s="199" t="s">
        <v>34</v>
      </c>
      <c r="I9" s="149" t="s">
        <v>35</v>
      </c>
      <c r="J9" s="201" t="s">
        <v>36</v>
      </c>
      <c r="K9" s="199" t="s">
        <v>54</v>
      </c>
      <c r="L9" s="271" t="s">
        <v>55</v>
      </c>
      <c r="M9" s="205" t="s">
        <v>375</v>
      </c>
      <c r="N9" s="206" t="s">
        <v>376</v>
      </c>
      <c r="O9" s="208" t="s">
        <v>377</v>
      </c>
      <c r="P9" s="209" t="s">
        <v>378</v>
      </c>
      <c r="Q9" s="206" t="s">
        <v>379</v>
      </c>
      <c r="R9" s="208" t="s">
        <v>380</v>
      </c>
      <c r="S9" s="210"/>
    </row>
    <row r="10" spans="1:19" s="64" customFormat="1" ht="24.95" customHeight="1" x14ac:dyDescent="0.25">
      <c r="A10" s="211" t="s">
        <v>27</v>
      </c>
      <c r="B10" s="212"/>
      <c r="C10" s="212"/>
      <c r="D10" s="212"/>
      <c r="E10" s="213"/>
      <c r="F10" s="213"/>
      <c r="G10" s="214"/>
      <c r="H10" s="214"/>
      <c r="I10" s="214"/>
      <c r="J10" s="214"/>
      <c r="K10" s="214"/>
      <c r="L10" s="216"/>
      <c r="M10" s="217"/>
      <c r="N10" s="218"/>
      <c r="O10" s="220"/>
      <c r="P10" s="217"/>
      <c r="Q10" s="218"/>
      <c r="R10" s="220"/>
    </row>
    <row r="11" spans="1:19" s="64" customFormat="1" ht="24.95" customHeight="1" x14ac:dyDescent="0.25">
      <c r="A11" s="221"/>
      <c r="B11" s="222"/>
      <c r="C11" s="222"/>
      <c r="D11" s="222"/>
      <c r="E11" s="223"/>
      <c r="F11" s="223"/>
      <c r="G11" s="224"/>
      <c r="H11" s="224"/>
      <c r="I11" s="224"/>
      <c r="J11" s="224"/>
      <c r="K11" s="224"/>
      <c r="L11" s="226"/>
      <c r="M11" s="227"/>
      <c r="N11" s="228"/>
      <c r="O11" s="230"/>
      <c r="P11" s="227"/>
      <c r="Q11" s="228"/>
      <c r="R11" s="230"/>
    </row>
    <row r="12" spans="1:19" s="64" customFormat="1" ht="24.95" customHeight="1" x14ac:dyDescent="0.25">
      <c r="A12" s="221"/>
      <c r="B12" s="222"/>
      <c r="C12" s="222"/>
      <c r="D12" s="222"/>
      <c r="E12" s="223"/>
      <c r="F12" s="223"/>
      <c r="G12" s="224"/>
      <c r="H12" s="224"/>
      <c r="I12" s="224"/>
      <c r="J12" s="224"/>
      <c r="K12" s="224"/>
      <c r="L12" s="226"/>
      <c r="M12" s="227"/>
      <c r="N12" s="228"/>
      <c r="O12" s="230"/>
      <c r="P12" s="227"/>
      <c r="Q12" s="228"/>
      <c r="R12" s="230"/>
    </row>
    <row r="13" spans="1:19" s="64" customFormat="1" ht="24.95" customHeight="1" x14ac:dyDescent="0.25">
      <c r="A13" s="221"/>
      <c r="B13" s="222"/>
      <c r="C13" s="222"/>
      <c r="D13" s="222"/>
      <c r="E13" s="223"/>
      <c r="F13" s="223"/>
      <c r="G13" s="224"/>
      <c r="H13" s="224"/>
      <c r="I13" s="224"/>
      <c r="J13" s="224"/>
      <c r="K13" s="224"/>
      <c r="L13" s="226"/>
      <c r="M13" s="227"/>
      <c r="N13" s="228"/>
      <c r="O13" s="230"/>
      <c r="P13" s="227"/>
      <c r="Q13" s="228"/>
      <c r="R13" s="230"/>
    </row>
    <row r="14" spans="1:19" s="64" customFormat="1" ht="24.95" customHeight="1" x14ac:dyDescent="0.25">
      <c r="A14" s="231"/>
      <c r="B14" s="232"/>
      <c r="C14" s="232"/>
      <c r="D14" s="232"/>
      <c r="E14" s="233"/>
      <c r="F14" s="233"/>
      <c r="G14" s="234"/>
      <c r="H14" s="234"/>
      <c r="I14" s="234"/>
      <c r="J14" s="234"/>
      <c r="K14" s="234"/>
      <c r="L14" s="236"/>
      <c r="M14" s="237"/>
      <c r="N14" s="238"/>
      <c r="O14" s="240"/>
      <c r="P14" s="237"/>
      <c r="Q14" s="238"/>
      <c r="R14" s="240"/>
    </row>
    <row r="15" spans="1:19" ht="24.95" customHeight="1" x14ac:dyDescent="0.2">
      <c r="A15" s="133"/>
      <c r="B15" s="134"/>
      <c r="C15" s="134"/>
      <c r="D15" s="134"/>
      <c r="E15" s="134"/>
      <c r="F15" s="134"/>
      <c r="G15" s="134"/>
      <c r="H15" s="134"/>
      <c r="I15" s="135"/>
      <c r="J15" s="136"/>
      <c r="K15" s="137"/>
      <c r="L15" s="63"/>
      <c r="M15" s="63"/>
      <c r="N15" s="63"/>
      <c r="O15" s="63"/>
      <c r="P15" s="63"/>
      <c r="Q15" s="63"/>
      <c r="R15" s="63"/>
    </row>
    <row r="16" spans="1:19" s="20" customFormat="1" ht="20.100000000000001" customHeight="1" x14ac:dyDescent="0.25">
      <c r="A16" s="315" t="s">
        <v>38</v>
      </c>
      <c r="B16" s="315"/>
      <c r="C16" s="315"/>
      <c r="D16" s="315"/>
      <c r="E16" s="315"/>
      <c r="F16" s="315"/>
      <c r="G16" s="315"/>
      <c r="H16" s="315"/>
      <c r="I16" s="315"/>
      <c r="J16" s="315"/>
      <c r="K16" s="315"/>
    </row>
    <row r="17" spans="1:18" s="64" customFormat="1" ht="30" customHeight="1" x14ac:dyDescent="0.25">
      <c r="A17" s="314" t="s">
        <v>1</v>
      </c>
      <c r="B17" s="314"/>
      <c r="C17" s="355" t="str">
        <f>IF('Príloha č. 1'!$C$6="","",'Príloha č. 1'!$C$6)</f>
        <v/>
      </c>
      <c r="D17" s="355"/>
      <c r="E17" s="355"/>
      <c r="F17" s="151"/>
      <c r="G17" s="129"/>
      <c r="H17" s="129"/>
      <c r="I17" s="129"/>
      <c r="J17" s="139"/>
      <c r="K17" s="129"/>
    </row>
    <row r="18" spans="1:18" s="64" customFormat="1" ht="15" customHeight="1" x14ac:dyDescent="0.25">
      <c r="A18" s="316" t="s">
        <v>2</v>
      </c>
      <c r="B18" s="316"/>
      <c r="C18" s="356" t="str">
        <f>IF('Príloha č. 1'!$C$7="","",'Príloha č. 1'!$C$7)</f>
        <v/>
      </c>
      <c r="D18" s="356"/>
      <c r="E18" s="356"/>
      <c r="F18" s="150"/>
      <c r="G18" s="129"/>
      <c r="H18" s="129"/>
      <c r="I18" s="129"/>
      <c r="J18" s="129"/>
      <c r="K18" s="129"/>
    </row>
    <row r="19" spans="1:18" s="64" customFormat="1" ht="15" customHeight="1" x14ac:dyDescent="0.25">
      <c r="A19" s="316" t="s">
        <v>3</v>
      </c>
      <c r="B19" s="316"/>
      <c r="C19" s="338" t="str">
        <f>IF('Príloha č. 1'!C8:D8="","",'Príloha č. 1'!C8:D8)</f>
        <v/>
      </c>
      <c r="D19" s="338"/>
      <c r="E19" s="338"/>
      <c r="F19" s="150"/>
      <c r="G19" s="129"/>
      <c r="H19" s="129"/>
      <c r="I19" s="129"/>
      <c r="J19" s="129"/>
      <c r="K19" s="129"/>
    </row>
    <row r="20" spans="1:18" s="64" customFormat="1" ht="15" customHeight="1" x14ac:dyDescent="0.25">
      <c r="A20" s="316" t="s">
        <v>4</v>
      </c>
      <c r="B20" s="316"/>
      <c r="C20" s="338" t="str">
        <f>IF('Príloha č. 1'!C9:D9="","",'Príloha č. 1'!C9:D9)</f>
        <v/>
      </c>
      <c r="D20" s="338"/>
      <c r="E20" s="338"/>
      <c r="F20" s="150"/>
      <c r="G20" s="129"/>
      <c r="H20" s="129"/>
      <c r="I20" s="129"/>
      <c r="J20" s="129"/>
      <c r="K20" s="129"/>
    </row>
    <row r="21" spans="1:18" x14ac:dyDescent="0.2">
      <c r="A21" s="123"/>
      <c r="B21" s="123"/>
      <c r="C21" s="123"/>
      <c r="D21" s="191"/>
      <c r="E21" s="191"/>
      <c r="F21" s="191"/>
      <c r="G21" s="191"/>
      <c r="H21" s="191"/>
      <c r="I21" s="123"/>
      <c r="J21" s="123"/>
      <c r="K21" s="123"/>
    </row>
    <row r="22" spans="1:18" x14ac:dyDescent="0.2">
      <c r="A22" s="123"/>
      <c r="B22" s="123"/>
      <c r="C22" s="123"/>
      <c r="D22" s="191"/>
      <c r="E22" s="191"/>
      <c r="F22" s="191"/>
      <c r="G22" s="191"/>
      <c r="H22" s="191"/>
      <c r="I22" s="123"/>
      <c r="J22" s="123"/>
      <c r="K22" s="123"/>
    </row>
    <row r="23" spans="1:18" ht="15" customHeight="1" x14ac:dyDescent="0.2">
      <c r="A23" s="123" t="s">
        <v>8</v>
      </c>
      <c r="B23" s="140" t="str">
        <f>IF('Príloha č. 1'!B23:B23="","",'Príloha č. 1'!B23:B23)</f>
        <v/>
      </c>
      <c r="C23" s="191"/>
      <c r="D23" s="191"/>
      <c r="E23" s="191"/>
      <c r="F23" s="123"/>
      <c r="G23" s="123"/>
      <c r="H23" s="123"/>
      <c r="I23" s="123"/>
      <c r="J23" s="123"/>
      <c r="K23" s="123"/>
    </row>
    <row r="24" spans="1:18" ht="15" customHeight="1" x14ac:dyDescent="0.2">
      <c r="A24" s="123" t="s">
        <v>9</v>
      </c>
      <c r="B24" s="141" t="str">
        <f>IF('Príloha č. 1'!B24:B24="","",'Príloha č. 1'!B24:B24)</f>
        <v/>
      </c>
      <c r="C24" s="191"/>
      <c r="D24" s="191"/>
      <c r="E24" s="191"/>
      <c r="F24" s="123"/>
      <c r="G24" s="123"/>
      <c r="H24" s="123"/>
      <c r="I24" s="123"/>
      <c r="J24" s="123"/>
      <c r="K24" s="123"/>
    </row>
    <row r="25" spans="1:18" ht="20.100000000000001" customHeight="1" x14ac:dyDescent="0.2">
      <c r="A25" s="133"/>
      <c r="B25" s="134"/>
      <c r="C25" s="134"/>
      <c r="D25" s="134"/>
      <c r="E25" s="134"/>
      <c r="F25" s="134"/>
      <c r="G25" s="134"/>
      <c r="H25" s="134"/>
      <c r="I25" s="135"/>
      <c r="J25" s="136"/>
      <c r="K25" s="137"/>
      <c r="L25" s="63"/>
      <c r="M25" s="63"/>
      <c r="N25" s="63"/>
      <c r="O25" s="63"/>
      <c r="P25" s="63"/>
      <c r="Q25" s="63"/>
      <c r="R25" s="63"/>
    </row>
    <row r="26" spans="1:18" ht="20.100000000000001" customHeight="1" x14ac:dyDescent="0.2">
      <c r="A26" s="133"/>
      <c r="B26" s="134"/>
      <c r="C26" s="134"/>
      <c r="D26" s="134"/>
      <c r="E26" s="134"/>
      <c r="F26" s="134"/>
      <c r="G26" s="134"/>
      <c r="H26" s="134"/>
      <c r="I26" s="135"/>
      <c r="J26" s="136"/>
      <c r="K26" s="137"/>
      <c r="L26" s="63"/>
      <c r="M26" s="63"/>
      <c r="N26" s="63"/>
      <c r="O26" s="63"/>
      <c r="P26" s="63"/>
      <c r="Q26" s="63"/>
      <c r="R26" s="63"/>
    </row>
    <row r="27" spans="1:18" ht="37.5" customHeight="1" x14ac:dyDescent="0.2">
      <c r="E27" s="68"/>
      <c r="F27" s="68"/>
      <c r="G27" s="68"/>
      <c r="H27" s="354" t="s">
        <v>410</v>
      </c>
      <c r="I27" s="354"/>
      <c r="J27" s="354"/>
    </row>
    <row r="28" spans="1:18" x14ac:dyDescent="0.2">
      <c r="A28" s="313" t="s">
        <v>10</v>
      </c>
      <c r="B28" s="313"/>
      <c r="C28" s="189"/>
      <c r="D28" s="68"/>
      <c r="I28" s="65"/>
      <c r="J28" s="65"/>
      <c r="K28" s="65"/>
      <c r="L28" s="65"/>
      <c r="M28" s="65"/>
      <c r="N28" s="65"/>
      <c r="O28" s="65"/>
      <c r="P28" s="65"/>
      <c r="Q28" s="65"/>
      <c r="R28" s="65"/>
    </row>
    <row r="29" spans="1:18" ht="12" customHeight="1" x14ac:dyDescent="0.2">
      <c r="A29" s="66"/>
      <c r="B29" s="377" t="s">
        <v>11</v>
      </c>
      <c r="C29" s="378"/>
      <c r="D29" s="241"/>
      <c r="I29" s="68"/>
      <c r="J29" s="70"/>
      <c r="K29" s="70"/>
      <c r="L29" s="70"/>
      <c r="M29" s="70"/>
      <c r="N29" s="70"/>
      <c r="O29" s="70"/>
      <c r="P29" s="70"/>
      <c r="Q29" s="70"/>
      <c r="R29" s="70"/>
    </row>
  </sheetData>
  <mergeCells count="32">
    <mergeCell ref="A6:K6"/>
    <mergeCell ref="L7:L8"/>
    <mergeCell ref="M7:O7"/>
    <mergeCell ref="P7:R7"/>
    <mergeCell ref="A1:C1"/>
    <mergeCell ref="A2:K2"/>
    <mergeCell ref="A3:B3"/>
    <mergeCell ref="A4:D4"/>
    <mergeCell ref="A5:R5"/>
    <mergeCell ref="A16:K16"/>
    <mergeCell ref="A17:B17"/>
    <mergeCell ref="C17:E17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F7:F8"/>
    <mergeCell ref="H27:J27"/>
    <mergeCell ref="A28:B28"/>
    <mergeCell ref="B29:C29"/>
    <mergeCell ref="A18:B18"/>
    <mergeCell ref="C18:E18"/>
    <mergeCell ref="A19:B19"/>
    <mergeCell ref="C19:E19"/>
    <mergeCell ref="A20:B20"/>
    <mergeCell ref="C20:E20"/>
  </mergeCells>
  <conditionalFormatting sqref="J25:J26 J10:J15">
    <cfRule type="cellIs" dxfId="422" priority="3" operator="greaterThan">
      <formula>2560820</formula>
    </cfRule>
  </conditionalFormatting>
  <conditionalFormatting sqref="C17:E20">
    <cfRule type="containsBlanks" dxfId="421" priority="1">
      <formula>LEN(TRIM(C17))=0</formula>
    </cfRule>
  </conditionalFormatting>
  <conditionalFormatting sqref="B23:B24">
    <cfRule type="containsBlanks" dxfId="420" priority="2">
      <formula>LEN(TRIM(#REF!))=0</formula>
    </cfRule>
  </conditionalFormatting>
  <pageMargins left="0.59055118110236227" right="0.39370078740157483" top="0.98425196850393704" bottom="0.39370078740157483" header="0.31496062992125984" footer="0.31496062992125984"/>
  <pageSetup paperSize="9" scale="58" orientation="landscape" r:id="rId1"/>
  <headerFooter>
    <oddHeader>&amp;L&amp;"Arial,Tučné"&amp;10Príloha č. 6 SP &amp;"Arial,Normálne"
Sortiment ponúkaného tovaru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K31"/>
  <sheetViews>
    <sheetView showGridLines="0" zoomScaleNormal="100" workbookViewId="0">
      <selection activeCell="J18" sqref="J17:J18"/>
    </sheetView>
  </sheetViews>
  <sheetFormatPr defaultRowHeight="12.75" x14ac:dyDescent="0.2"/>
  <cols>
    <col min="1" max="1" width="5.28515625" style="47" customWidth="1"/>
    <col min="2" max="2" width="40.7109375" style="47" customWidth="1"/>
    <col min="3" max="3" width="17.42578125" style="47" customWidth="1"/>
    <col min="4" max="4" width="10.7109375" style="155" customWidth="1"/>
    <col min="5" max="5" width="40.7109375" style="155" customWidth="1"/>
    <col min="6" max="6" width="12.7109375" style="155" customWidth="1"/>
    <col min="7" max="7" width="15.7109375" style="155" customWidth="1"/>
    <col min="8" max="8" width="7.85546875" style="47" customWidth="1"/>
    <col min="9" max="9" width="15.7109375" style="47" customWidth="1"/>
    <col min="10" max="10" width="10.7109375" style="47" customWidth="1"/>
    <col min="11" max="11" width="15.7109375" style="47" customWidth="1"/>
    <col min="12" max="16384" width="9.140625" style="47"/>
  </cols>
  <sheetData>
    <row r="1" spans="1:11" s="123" customFormat="1" ht="15" customHeight="1" x14ac:dyDescent="0.2">
      <c r="A1" s="326" t="s">
        <v>12</v>
      </c>
      <c r="B1" s="326"/>
      <c r="C1" s="326"/>
      <c r="D1" s="326"/>
      <c r="E1" s="157"/>
      <c r="F1" s="157"/>
      <c r="G1" s="157"/>
    </row>
    <row r="2" spans="1:11" s="123" customFormat="1" ht="30" customHeight="1" x14ac:dyDescent="0.2">
      <c r="A2" s="327" t="str">
        <f>'Príloha č. 1'!A2:B2</f>
        <v>Antiinfektíva pre potreby VÚSCH, a. s.</v>
      </c>
      <c r="B2" s="327"/>
      <c r="C2" s="327"/>
      <c r="D2" s="327"/>
      <c r="E2" s="124"/>
      <c r="F2" s="124"/>
      <c r="G2" s="124"/>
      <c r="H2" s="124"/>
      <c r="I2" s="124"/>
      <c r="J2" s="124"/>
      <c r="K2" s="124"/>
    </row>
    <row r="3" spans="1:11" s="126" customFormat="1" ht="15" customHeight="1" x14ac:dyDescent="0.2">
      <c r="A3" s="328" t="s">
        <v>302</v>
      </c>
      <c r="B3" s="328"/>
      <c r="C3" s="328"/>
      <c r="D3" s="125"/>
      <c r="E3" s="125"/>
    </row>
    <row r="4" spans="1:11" s="123" customFormat="1" ht="15" customHeight="1" x14ac:dyDescent="0.2">
      <c r="A4" s="154"/>
      <c r="B4" s="154"/>
      <c r="C4" s="154"/>
      <c r="D4" s="154"/>
      <c r="E4" s="124"/>
      <c r="F4" s="124"/>
      <c r="G4" s="124"/>
      <c r="H4" s="124"/>
      <c r="I4" s="124"/>
      <c r="J4" s="124"/>
      <c r="K4" s="124"/>
    </row>
    <row r="5" spans="1:11" s="129" customFormat="1" ht="30" customHeight="1" thickBot="1" x14ac:dyDescent="0.3">
      <c r="A5" s="329" t="s">
        <v>58</v>
      </c>
      <c r="B5" s="329"/>
      <c r="C5" s="329"/>
      <c r="D5" s="329"/>
      <c r="E5" s="329"/>
      <c r="F5" s="128"/>
      <c r="G5" s="128"/>
      <c r="H5" s="128"/>
      <c r="I5" s="128"/>
      <c r="J5" s="128"/>
      <c r="K5" s="128"/>
    </row>
    <row r="6" spans="1:11" s="2" customFormat="1" ht="66" customHeight="1" x14ac:dyDescent="0.25">
      <c r="A6" s="330" t="s">
        <v>415</v>
      </c>
      <c r="B6" s="331"/>
      <c r="C6" s="332"/>
      <c r="D6" s="336" t="s">
        <v>87</v>
      </c>
      <c r="E6" s="337"/>
    </row>
    <row r="7" spans="1:11" s="2" customFormat="1" ht="26.1" customHeight="1" thickBot="1" x14ac:dyDescent="0.3">
      <c r="A7" s="333"/>
      <c r="B7" s="334"/>
      <c r="C7" s="335"/>
      <c r="D7" s="130" t="s">
        <v>56</v>
      </c>
      <c r="E7" s="131" t="s">
        <v>57</v>
      </c>
    </row>
    <row r="8" spans="1:11" s="132" customFormat="1" ht="24.95" customHeight="1" x14ac:dyDescent="0.25">
      <c r="A8" s="319" t="s">
        <v>168</v>
      </c>
      <c r="B8" s="320"/>
      <c r="C8" s="321"/>
      <c r="D8" s="322" t="s">
        <v>168</v>
      </c>
      <c r="E8" s="323"/>
    </row>
    <row r="9" spans="1:11" s="3" customFormat="1" ht="17.100000000000001" customHeight="1" x14ac:dyDescent="0.25">
      <c r="A9" s="109" t="s">
        <v>27</v>
      </c>
      <c r="B9" s="110" t="s">
        <v>69</v>
      </c>
      <c r="C9" s="111" t="s">
        <v>169</v>
      </c>
      <c r="D9" s="112"/>
      <c r="E9" s="113"/>
    </row>
    <row r="10" spans="1:11" s="3" customFormat="1" ht="12" x14ac:dyDescent="0.25">
      <c r="A10" s="114" t="s">
        <v>28</v>
      </c>
      <c r="B10" s="115" t="s">
        <v>71</v>
      </c>
      <c r="C10" s="116" t="s">
        <v>170</v>
      </c>
      <c r="D10" s="117"/>
      <c r="E10" s="118"/>
    </row>
    <row r="11" spans="1:11" s="3" customFormat="1" ht="24" x14ac:dyDescent="0.25">
      <c r="A11" s="114" t="s">
        <v>29</v>
      </c>
      <c r="B11" s="115" t="s">
        <v>73</v>
      </c>
      <c r="C11" s="116" t="s">
        <v>171</v>
      </c>
      <c r="D11" s="117"/>
      <c r="E11" s="118"/>
    </row>
    <row r="12" spans="1:11" s="3" customFormat="1" ht="17.100000000000001" customHeight="1" x14ac:dyDescent="0.25">
      <c r="A12" s="114" t="s">
        <v>30</v>
      </c>
      <c r="B12" s="115" t="s">
        <v>75</v>
      </c>
      <c r="C12" s="116" t="s">
        <v>100</v>
      </c>
      <c r="D12" s="117"/>
      <c r="E12" s="118"/>
    </row>
    <row r="13" spans="1:11" s="3" customFormat="1" ht="17.100000000000001" customHeight="1" x14ac:dyDescent="0.25">
      <c r="A13" s="114" t="s">
        <v>31</v>
      </c>
      <c r="B13" s="115" t="s">
        <v>78</v>
      </c>
      <c r="C13" s="116" t="s">
        <v>101</v>
      </c>
      <c r="D13" s="117"/>
      <c r="E13" s="118"/>
    </row>
    <row r="14" spans="1:11" s="3" customFormat="1" ht="24" x14ac:dyDescent="0.25">
      <c r="A14" s="114" t="s">
        <v>32</v>
      </c>
      <c r="B14" s="115" t="s">
        <v>80</v>
      </c>
      <c r="C14" s="116" t="s">
        <v>172</v>
      </c>
      <c r="D14" s="117"/>
      <c r="E14" s="118"/>
    </row>
    <row r="15" spans="1:11" s="3" customFormat="1" ht="12" x14ac:dyDescent="0.25">
      <c r="A15" s="114" t="s">
        <v>33</v>
      </c>
      <c r="B15" s="115" t="s">
        <v>82</v>
      </c>
      <c r="C15" s="116" t="s">
        <v>173</v>
      </c>
      <c r="D15" s="117"/>
      <c r="E15" s="118"/>
    </row>
    <row r="16" spans="1:11" s="3" customFormat="1" ht="36" x14ac:dyDescent="0.25">
      <c r="A16" s="114" t="s">
        <v>34</v>
      </c>
      <c r="B16" s="115" t="s">
        <v>83</v>
      </c>
      <c r="C16" s="116" t="s">
        <v>104</v>
      </c>
      <c r="D16" s="117"/>
      <c r="E16" s="118"/>
    </row>
    <row r="17" spans="1:11" s="3" customFormat="1" ht="45" customHeight="1" thickBot="1" x14ac:dyDescent="0.3">
      <c r="A17" s="119" t="s">
        <v>35</v>
      </c>
      <c r="B17" s="324" t="s">
        <v>85</v>
      </c>
      <c r="C17" s="325"/>
      <c r="D17" s="120"/>
      <c r="E17" s="121"/>
    </row>
    <row r="18" spans="1:11" s="138" customFormat="1" ht="24.95" customHeight="1" x14ac:dyDescent="0.2">
      <c r="A18" s="133"/>
      <c r="B18" s="134"/>
      <c r="C18" s="134"/>
      <c r="D18" s="134"/>
      <c r="E18" s="134"/>
      <c r="F18" s="134"/>
      <c r="G18" s="134"/>
      <c r="H18" s="135"/>
      <c r="I18" s="136"/>
      <c r="J18" s="137"/>
      <c r="K18" s="137"/>
    </row>
    <row r="19" spans="1:11" s="20" customFormat="1" ht="20.100000000000001" customHeight="1" x14ac:dyDescent="0.25">
      <c r="A19" s="315" t="s">
        <v>38</v>
      </c>
      <c r="B19" s="315"/>
      <c r="C19" s="315"/>
      <c r="D19" s="315"/>
      <c r="E19" s="90"/>
      <c r="F19" s="90"/>
      <c r="G19" s="90"/>
      <c r="H19" s="90"/>
      <c r="I19" s="90"/>
      <c r="J19" s="90"/>
    </row>
    <row r="20" spans="1:11" s="129" customFormat="1" ht="30" customHeight="1" x14ac:dyDescent="0.25">
      <c r="A20" s="314" t="s">
        <v>1</v>
      </c>
      <c r="B20" s="314"/>
      <c r="C20" s="318" t="str">
        <f>IF('Príloha č. 1'!$C$6="","",'Príloha č. 1'!$C$6)</f>
        <v/>
      </c>
      <c r="D20" s="318"/>
      <c r="E20" s="318"/>
      <c r="I20" s="139"/>
    </row>
    <row r="21" spans="1:11" s="129" customFormat="1" ht="15" customHeight="1" x14ac:dyDescent="0.2">
      <c r="A21" s="316" t="s">
        <v>2</v>
      </c>
      <c r="B21" s="316"/>
      <c r="C21" s="317" t="str">
        <f>IF('Príloha č. 1'!$C$7="","",'Príloha č. 1'!$C$7)</f>
        <v/>
      </c>
      <c r="D21" s="317"/>
      <c r="E21" s="317"/>
    </row>
    <row r="22" spans="1:11" s="129" customFormat="1" ht="15" customHeight="1" x14ac:dyDescent="0.2">
      <c r="A22" s="316" t="s">
        <v>3</v>
      </c>
      <c r="B22" s="316"/>
      <c r="C22" s="317" t="str">
        <f>IF('Príloha č. 1'!C8:D8="","",'Príloha č. 1'!C8:D8)</f>
        <v/>
      </c>
      <c r="D22" s="317"/>
      <c r="E22" s="317"/>
    </row>
    <row r="23" spans="1:11" s="129" customFormat="1" ht="15" customHeight="1" x14ac:dyDescent="0.2">
      <c r="A23" s="316" t="s">
        <v>4</v>
      </c>
      <c r="B23" s="316"/>
      <c r="C23" s="317" t="str">
        <f>IF('Príloha č. 1'!C9:D9="","",'Príloha č. 1'!C9:D9)</f>
        <v/>
      </c>
      <c r="D23" s="317"/>
      <c r="E23" s="317"/>
    </row>
    <row r="24" spans="1:11" s="123" customFormat="1" ht="12" x14ac:dyDescent="0.2">
      <c r="D24" s="157"/>
      <c r="E24" s="157"/>
      <c r="F24" s="157"/>
      <c r="G24" s="157"/>
    </row>
    <row r="25" spans="1:11" s="123" customFormat="1" ht="12" x14ac:dyDescent="0.2">
      <c r="D25" s="157"/>
      <c r="E25" s="157"/>
      <c r="F25" s="157"/>
      <c r="G25" s="157"/>
    </row>
    <row r="26" spans="1:11" s="123" customFormat="1" ht="15" customHeight="1" x14ac:dyDescent="0.2">
      <c r="A26" s="123" t="s">
        <v>8</v>
      </c>
      <c r="B26" s="140" t="str">
        <f>IF('Príloha č. 1'!B23:B23="","",'Príloha č. 1'!B23:B23)</f>
        <v/>
      </c>
      <c r="C26" s="157"/>
      <c r="D26" s="157"/>
    </row>
    <row r="27" spans="1:11" s="123" customFormat="1" ht="15" customHeight="1" x14ac:dyDescent="0.2">
      <c r="A27" s="123" t="s">
        <v>9</v>
      </c>
      <c r="B27" s="141" t="str">
        <f>IF('Príloha č. 1'!B24:B24="","",'Príloha č. 1'!B24:B24)</f>
        <v/>
      </c>
      <c r="C27" s="157"/>
      <c r="D27" s="157"/>
    </row>
    <row r="28" spans="1:11" s="123" customFormat="1" ht="39.950000000000003" customHeight="1" x14ac:dyDescent="0.2">
      <c r="D28" s="142"/>
      <c r="E28" s="157"/>
      <c r="F28" s="157"/>
      <c r="G28" s="157"/>
    </row>
    <row r="29" spans="1:11" ht="45" customHeight="1" x14ac:dyDescent="0.2">
      <c r="D29" s="47"/>
      <c r="E29" s="156" t="s">
        <v>412</v>
      </c>
      <c r="F29" s="68"/>
      <c r="G29" s="68"/>
    </row>
    <row r="30" spans="1:11" s="65" customFormat="1" x14ac:dyDescent="0.2">
      <c r="A30" s="313" t="s">
        <v>10</v>
      </c>
      <c r="B30" s="313"/>
      <c r="C30" s="153"/>
      <c r="D30" s="68"/>
      <c r="E30" s="155"/>
      <c r="F30" s="155"/>
      <c r="G30" s="155"/>
    </row>
    <row r="31" spans="1:11" s="70" customFormat="1" ht="12" customHeight="1" x14ac:dyDescent="0.2">
      <c r="A31" s="66"/>
      <c r="B31" s="67" t="s">
        <v>11</v>
      </c>
      <c r="C31" s="67"/>
      <c r="D31" s="54"/>
      <c r="E31" s="155"/>
      <c r="F31" s="155"/>
      <c r="G31" s="155"/>
      <c r="H31" s="68"/>
    </row>
  </sheetData>
  <mergeCells count="19">
    <mergeCell ref="A30:B30"/>
    <mergeCell ref="A21:B21"/>
    <mergeCell ref="C21:E21"/>
    <mergeCell ref="A22:B22"/>
    <mergeCell ref="C22:E22"/>
    <mergeCell ref="A23:B23"/>
    <mergeCell ref="C23:E23"/>
    <mergeCell ref="A8:C8"/>
    <mergeCell ref="D8:E8"/>
    <mergeCell ref="B17:C17"/>
    <mergeCell ref="A19:D19"/>
    <mergeCell ref="A20:B20"/>
    <mergeCell ref="C20:E20"/>
    <mergeCell ref="A1:D1"/>
    <mergeCell ref="A2:D2"/>
    <mergeCell ref="A3:C3"/>
    <mergeCell ref="A5:E5"/>
    <mergeCell ref="A6:C7"/>
    <mergeCell ref="D6:E6"/>
  </mergeCells>
  <conditionalFormatting sqref="B26:B27">
    <cfRule type="containsBlanks" dxfId="419" priority="4">
      <formula>LEN(TRIM(B26))=0</formula>
    </cfRule>
  </conditionalFormatting>
  <conditionalFormatting sqref="I18">
    <cfRule type="cellIs" dxfId="418" priority="3" operator="greaterThan">
      <formula>2560820</formula>
    </cfRule>
  </conditionalFormatting>
  <conditionalFormatting sqref="C21:E23">
    <cfRule type="containsBlanks" dxfId="417" priority="2">
      <formula>LEN(TRIM(C21))=0</formula>
    </cfRule>
  </conditionalFormatting>
  <conditionalFormatting sqref="C20:E20">
    <cfRule type="containsBlanks" dxfId="416" priority="1">
      <formula>LEN(TRIM(C20))=0</formula>
    </cfRule>
  </conditionalFormatting>
  <pageMargins left="0.78740157480314965" right="0.39370078740157483" top="0.98425196850393704" bottom="0.39370078740157483" header="0.31496062992125984" footer="0.31496062992125984"/>
  <pageSetup paperSize="9" scale="78" orientation="portrait" r:id="rId1"/>
  <headerFooter>
    <oddHeader>&amp;L&amp;"Arial,Tučné"&amp;10Príloha č. 4 SP &amp;"Arial,Normálne"
Špecifikácia predmetu zákazky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26"/>
  <sheetViews>
    <sheetView showGridLines="0" zoomScaleNormal="100" workbookViewId="0">
      <selection activeCell="B10" sqref="B10"/>
    </sheetView>
  </sheetViews>
  <sheetFormatPr defaultRowHeight="12.75" x14ac:dyDescent="0.2"/>
  <cols>
    <col min="1" max="1" width="5.28515625" style="47" customWidth="1"/>
    <col min="2" max="2" width="36.42578125" style="47" customWidth="1"/>
    <col min="3" max="3" width="7.5703125" style="47" bestFit="1" customWidth="1"/>
    <col min="4" max="4" width="12.7109375" style="47" customWidth="1"/>
    <col min="5" max="5" width="15.7109375" style="47" customWidth="1"/>
    <col min="6" max="6" width="10.7109375" style="47" customWidth="1"/>
    <col min="7" max="9" width="15.7109375" style="47" customWidth="1"/>
    <col min="10" max="16384" width="9.140625" style="47"/>
  </cols>
  <sheetData>
    <row r="1" spans="1:21" x14ac:dyDescent="0.2">
      <c r="A1" s="357" t="s">
        <v>12</v>
      </c>
      <c r="B1" s="357"/>
    </row>
    <row r="2" spans="1:21" ht="30" customHeight="1" x14ac:dyDescent="0.2">
      <c r="A2" s="358" t="str">
        <f>'Príloha č. 1'!A2:B2</f>
        <v>Antiinfektíva pre potreby VÚSCH, a. s.</v>
      </c>
      <c r="B2" s="358"/>
      <c r="C2" s="358"/>
      <c r="D2" s="358"/>
      <c r="E2" s="358"/>
      <c r="F2" s="358"/>
      <c r="G2" s="358"/>
      <c r="H2" s="358"/>
      <c r="I2" s="358"/>
    </row>
    <row r="3" spans="1:21" s="126" customFormat="1" ht="15" customHeight="1" x14ac:dyDescent="0.2">
      <c r="A3" s="382" t="str">
        <f>'Príloha č. 4 - časť 10'!A3:C3</f>
        <v>Časť č. 10 - Lieky ATC skupiny č. J01DB04</v>
      </c>
      <c r="B3" s="382"/>
      <c r="C3" s="382"/>
      <c r="D3" s="125"/>
      <c r="E3" s="125"/>
    </row>
    <row r="4" spans="1:21" ht="15" customHeight="1" x14ac:dyDescent="0.2">
      <c r="A4" s="359"/>
      <c r="B4" s="359"/>
    </row>
    <row r="5" spans="1:21" s="48" customFormat="1" ht="39.950000000000003" customHeight="1" x14ac:dyDescent="0.25">
      <c r="A5" s="360" t="s">
        <v>51</v>
      </c>
      <c r="B5" s="360"/>
      <c r="C5" s="360"/>
      <c r="D5" s="360"/>
      <c r="E5" s="360"/>
      <c r="F5" s="360"/>
      <c r="G5" s="360"/>
      <c r="H5" s="360"/>
      <c r="I5" s="360"/>
    </row>
    <row r="6" spans="1:21" s="24" customFormat="1" ht="15" customHeight="1" thickBot="1" x14ac:dyDescent="0.25">
      <c r="K6" s="49"/>
      <c r="L6" s="49"/>
      <c r="O6" s="49"/>
      <c r="P6" s="49"/>
      <c r="U6" s="49"/>
    </row>
    <row r="7" spans="1:21" s="50" customFormat="1" ht="30" customHeight="1" x14ac:dyDescent="0.25">
      <c r="A7" s="343" t="s">
        <v>44</v>
      </c>
      <c r="B7" s="345" t="s">
        <v>39</v>
      </c>
      <c r="C7" s="347" t="s">
        <v>45</v>
      </c>
      <c r="D7" s="349" t="s">
        <v>403</v>
      </c>
      <c r="E7" s="340" t="s">
        <v>421</v>
      </c>
      <c r="F7" s="341"/>
      <c r="G7" s="341"/>
      <c r="H7" s="351" t="s">
        <v>422</v>
      </c>
      <c r="I7" s="352"/>
    </row>
    <row r="8" spans="1:21" s="50" customFormat="1" ht="30" customHeight="1" x14ac:dyDescent="0.25">
      <c r="A8" s="344"/>
      <c r="B8" s="346"/>
      <c r="C8" s="348"/>
      <c r="D8" s="350"/>
      <c r="E8" s="51" t="s">
        <v>46</v>
      </c>
      <c r="F8" s="52" t="s">
        <v>405</v>
      </c>
      <c r="G8" s="79" t="s">
        <v>47</v>
      </c>
      <c r="H8" s="82" t="s">
        <v>46</v>
      </c>
      <c r="I8" s="71" t="s">
        <v>47</v>
      </c>
    </row>
    <row r="9" spans="1:21" s="54" customFormat="1" ht="12" customHeight="1" x14ac:dyDescent="0.25">
      <c r="A9" s="146" t="s">
        <v>27</v>
      </c>
      <c r="B9" s="147" t="s">
        <v>28</v>
      </c>
      <c r="C9" s="53" t="s">
        <v>29</v>
      </c>
      <c r="D9" s="148" t="s">
        <v>30</v>
      </c>
      <c r="E9" s="76" t="s">
        <v>31</v>
      </c>
      <c r="F9" s="77" t="s">
        <v>32</v>
      </c>
      <c r="G9" s="80" t="s">
        <v>33</v>
      </c>
      <c r="H9" s="83" t="s">
        <v>34</v>
      </c>
      <c r="I9" s="78" t="s">
        <v>35</v>
      </c>
    </row>
    <row r="10" spans="1:21" s="55" customFormat="1" ht="24.95" customHeight="1" thickBot="1" x14ac:dyDescent="0.3">
      <c r="A10" s="143" t="s">
        <v>27</v>
      </c>
      <c r="B10" s="165" t="s">
        <v>427</v>
      </c>
      <c r="C10" s="158" t="s">
        <v>100</v>
      </c>
      <c r="D10" s="263">
        <v>62000</v>
      </c>
      <c r="E10" s="72"/>
      <c r="F10" s="85"/>
      <c r="G10" s="81">
        <f>E10*1.1</f>
        <v>0</v>
      </c>
      <c r="H10" s="84">
        <f>D10*E10</f>
        <v>0</v>
      </c>
      <c r="I10" s="73">
        <f>H10*1.1</f>
        <v>0</v>
      </c>
    </row>
    <row r="11" spans="1:21" s="75" customFormat="1" ht="24.95" customHeight="1" thickBot="1" x14ac:dyDescent="0.3">
      <c r="A11" s="339" t="s">
        <v>48</v>
      </c>
      <c r="B11" s="339"/>
      <c r="C11" s="339"/>
      <c r="D11" s="339"/>
      <c r="E11" s="339"/>
      <c r="F11" s="339"/>
      <c r="G11" s="339"/>
      <c r="H11" s="339"/>
      <c r="I11" s="74">
        <f>SUM(I10:I10)</f>
        <v>0</v>
      </c>
    </row>
    <row r="12" spans="1:21" s="63" customFormat="1" ht="24.95" customHeight="1" x14ac:dyDescent="0.2">
      <c r="A12" s="56"/>
      <c r="B12" s="57"/>
      <c r="C12" s="58"/>
      <c r="D12" s="59"/>
      <c r="E12" s="60"/>
      <c r="F12" s="61"/>
      <c r="G12" s="61"/>
      <c r="H12" s="60"/>
      <c r="I12" s="62"/>
    </row>
    <row r="13" spans="1:21" s="20" customFormat="1" ht="20.100000000000001" customHeight="1" x14ac:dyDescent="0.25">
      <c r="A13" s="315" t="s">
        <v>38</v>
      </c>
      <c r="B13" s="315"/>
      <c r="C13" s="315"/>
      <c r="D13" s="315"/>
      <c r="E13" s="315"/>
      <c r="F13" s="315"/>
    </row>
    <row r="14" spans="1:21" s="64" customFormat="1" ht="30" customHeight="1" x14ac:dyDescent="0.25">
      <c r="A14" s="353" t="s">
        <v>1</v>
      </c>
      <c r="B14" s="353"/>
      <c r="C14" s="355" t="str">
        <f>IF('Príloha č. 1'!$C$6="","",'Príloha č. 1'!$C$6)</f>
        <v/>
      </c>
      <c r="D14" s="355"/>
      <c r="E14" s="355"/>
      <c r="F14" s="355"/>
    </row>
    <row r="15" spans="1:21" s="64" customFormat="1" ht="15" customHeight="1" x14ac:dyDescent="0.25">
      <c r="A15" s="342" t="s">
        <v>2</v>
      </c>
      <c r="B15" s="342"/>
      <c r="C15" s="356" t="str">
        <f>IF('Príloha č. 1'!$C$7="","",'Príloha č. 1'!$C$7)</f>
        <v/>
      </c>
      <c r="D15" s="356"/>
      <c r="E15" s="356"/>
      <c r="F15" s="356"/>
    </row>
    <row r="16" spans="1:21" s="64" customFormat="1" ht="15" customHeight="1" x14ac:dyDescent="0.25">
      <c r="A16" s="342" t="s">
        <v>3</v>
      </c>
      <c r="B16" s="342"/>
      <c r="C16" s="338" t="str">
        <f>IF('Príloha č. 1'!C8:D8="","",'Príloha č. 1'!C8:D8)</f>
        <v/>
      </c>
      <c r="D16" s="338"/>
      <c r="E16" s="338"/>
      <c r="F16" s="338"/>
    </row>
    <row r="17" spans="1:9" s="64" customFormat="1" ht="15" customHeight="1" x14ac:dyDescent="0.25">
      <c r="A17" s="342" t="s">
        <v>4</v>
      </c>
      <c r="B17" s="342"/>
      <c r="C17" s="338" t="str">
        <f>IF('Príloha č. 1'!C9:D9="","",'Príloha č. 1'!C9:D9)</f>
        <v/>
      </c>
      <c r="D17" s="338"/>
      <c r="E17" s="338"/>
      <c r="F17" s="338"/>
    </row>
    <row r="20" spans="1:9" ht="15" customHeight="1" x14ac:dyDescent="0.2">
      <c r="A20" s="47" t="s">
        <v>8</v>
      </c>
      <c r="B20" s="159" t="str">
        <f>IF('Príloha č. 1'!B23:B23="","",'Príloha č. 1'!B23:B23)</f>
        <v/>
      </c>
    </row>
    <row r="21" spans="1:9" ht="15" customHeight="1" x14ac:dyDescent="0.2">
      <c r="A21" s="47" t="s">
        <v>9</v>
      </c>
      <c r="B21" s="35" t="str">
        <f>IF('Príloha č. 1'!B24:B24="","",'Príloha č. 1'!B24:B24)</f>
        <v/>
      </c>
    </row>
    <row r="22" spans="1:9" ht="39.950000000000003" customHeight="1" x14ac:dyDescent="0.2">
      <c r="I22" s="87"/>
    </row>
    <row r="23" spans="1:9" ht="45" customHeight="1" x14ac:dyDescent="0.2">
      <c r="H23" s="354" t="s">
        <v>410</v>
      </c>
      <c r="I23" s="354"/>
    </row>
    <row r="25" spans="1:9" s="65" customFormat="1" ht="11.25" x14ac:dyDescent="0.2">
      <c r="A25" s="313" t="s">
        <v>10</v>
      </c>
      <c r="B25" s="313"/>
    </row>
    <row r="26" spans="1:9" s="70" customFormat="1" ht="12" customHeight="1" x14ac:dyDescent="0.2">
      <c r="A26" s="66"/>
      <c r="B26" s="67" t="s">
        <v>11</v>
      </c>
      <c r="C26" s="68"/>
      <c r="D26" s="69"/>
    </row>
  </sheetData>
  <mergeCells count="23">
    <mergeCell ref="H23:I23"/>
    <mergeCell ref="A25:B25"/>
    <mergeCell ref="H7:I7"/>
    <mergeCell ref="A11:H11"/>
    <mergeCell ref="A13:F13"/>
    <mergeCell ref="A14:B14"/>
    <mergeCell ref="C14:F14"/>
    <mergeCell ref="A15:B15"/>
    <mergeCell ref="C15:F15"/>
    <mergeCell ref="A7:A8"/>
    <mergeCell ref="B7:B8"/>
    <mergeCell ref="C7:C8"/>
    <mergeCell ref="D7:D8"/>
    <mergeCell ref="E7:G7"/>
    <mergeCell ref="A16:B16"/>
    <mergeCell ref="C16:F16"/>
    <mergeCell ref="A17:B17"/>
    <mergeCell ref="A1:B1"/>
    <mergeCell ref="A2:I2"/>
    <mergeCell ref="A3:C3"/>
    <mergeCell ref="A4:B4"/>
    <mergeCell ref="A5:I5"/>
    <mergeCell ref="C17:F17"/>
  </mergeCells>
  <conditionalFormatting sqref="H12">
    <cfRule type="cellIs" dxfId="415" priority="4" operator="greaterThan">
      <formula>2560820</formula>
    </cfRule>
  </conditionalFormatting>
  <conditionalFormatting sqref="B20:B21">
    <cfRule type="containsBlanks" dxfId="414" priority="3">
      <formula>LEN(TRIM(B20))=0</formula>
    </cfRule>
  </conditionalFormatting>
  <conditionalFormatting sqref="E12">
    <cfRule type="cellIs" dxfId="413" priority="2" operator="greaterThan">
      <formula>2560820</formula>
    </cfRule>
  </conditionalFormatting>
  <conditionalFormatting sqref="C14:F17">
    <cfRule type="containsBlanks" dxfId="412" priority="1">
      <formula>LEN(TRIM(C14))=0</formula>
    </cfRule>
  </conditionalFormatting>
  <pageMargins left="0.98425196850393704" right="0.39370078740157483" top="0.98425196850393704" bottom="0.39370078740157483" header="0.31496062992125984" footer="0.31496062992125984"/>
  <pageSetup paperSize="9" scale="93" orientation="landscape" r:id="rId1"/>
  <headerFooter>
    <oddHeader>&amp;L&amp;"Arial,Tučné"&amp;10Príloha č. 5 SP &amp;"Arial,Normálne"
Kalkulácia ceny a návrh na plnenie kritéria na vyhodnotenie ponúk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29"/>
  <sheetViews>
    <sheetView showGridLines="0" zoomScale="90" zoomScaleNormal="90" workbookViewId="0">
      <selection activeCell="M7" sqref="M7:R7"/>
    </sheetView>
  </sheetViews>
  <sheetFormatPr defaultRowHeight="12.75" x14ac:dyDescent="0.2"/>
  <cols>
    <col min="1" max="1" width="5.5703125" style="47" customWidth="1"/>
    <col min="2" max="2" width="13.7109375" style="47" customWidth="1"/>
    <col min="3" max="3" width="10.7109375" style="47" customWidth="1"/>
    <col min="4" max="4" width="10.7109375" style="190" customWidth="1"/>
    <col min="5" max="6" width="25.7109375" style="190" customWidth="1"/>
    <col min="7" max="8" width="15.7109375" style="190" customWidth="1"/>
    <col min="9" max="9" width="12.7109375" style="47" customWidth="1"/>
    <col min="10" max="10" width="11.140625" style="47" customWidth="1"/>
    <col min="11" max="12" width="8.7109375" style="47" customWidth="1"/>
    <col min="13" max="13" width="12.7109375" style="47" customWidth="1"/>
    <col min="14" max="14" width="8.42578125" style="47" customWidth="1"/>
    <col min="15" max="16" width="12.7109375" style="47" customWidth="1"/>
    <col min="17" max="17" width="9" style="47" customWidth="1"/>
    <col min="18" max="18" width="12.7109375" style="47" customWidth="1"/>
    <col min="19" max="16384" width="9.140625" style="47"/>
  </cols>
  <sheetData>
    <row r="1" spans="1:19" ht="15" customHeight="1" x14ac:dyDescent="0.2">
      <c r="A1" s="326" t="s">
        <v>12</v>
      </c>
      <c r="B1" s="326"/>
      <c r="C1" s="326"/>
      <c r="D1" s="191"/>
      <c r="E1" s="191"/>
      <c r="F1" s="191"/>
      <c r="G1" s="191"/>
      <c r="H1" s="191"/>
      <c r="I1" s="123"/>
      <c r="J1" s="123"/>
      <c r="K1" s="123"/>
    </row>
    <row r="2" spans="1:19" ht="15" customHeight="1" x14ac:dyDescent="0.2">
      <c r="A2" s="327" t="str">
        <f>'Príloha č. 1'!A2:B2</f>
        <v>Antiinfektíva pre potreby VÚSCH, a. s.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</row>
    <row r="3" spans="1:19" ht="15" customHeight="1" x14ac:dyDescent="0.2">
      <c r="A3" s="363"/>
      <c r="B3" s="363"/>
      <c r="C3" s="191"/>
      <c r="D3" s="191"/>
      <c r="E3" s="191"/>
      <c r="F3" s="191"/>
      <c r="G3" s="191"/>
      <c r="H3" s="191"/>
      <c r="I3" s="123"/>
      <c r="J3" s="123"/>
      <c r="K3" s="123"/>
    </row>
    <row r="4" spans="1:19" s="126" customFormat="1" ht="15" customHeight="1" x14ac:dyDescent="0.2">
      <c r="A4" s="328" t="str">
        <f>'Príloha č. 4 - časť 10'!A3:C3</f>
        <v>Časť č. 10 - Lieky ATC skupiny č. J01DB04</v>
      </c>
      <c r="B4" s="328"/>
      <c r="C4" s="328"/>
      <c r="D4" s="328"/>
      <c r="E4" s="125"/>
    </row>
    <row r="5" spans="1:19" s="48" customFormat="1" ht="30" customHeight="1" x14ac:dyDescent="0.25">
      <c r="A5" s="364" t="s">
        <v>52</v>
      </c>
      <c r="B5" s="364"/>
      <c r="C5" s="364"/>
      <c r="D5" s="364"/>
      <c r="E5" s="364"/>
      <c r="F5" s="364"/>
      <c r="G5" s="364"/>
      <c r="H5" s="364"/>
      <c r="I5" s="364"/>
      <c r="J5" s="364"/>
      <c r="K5" s="364"/>
      <c r="L5" s="364"/>
      <c r="M5" s="364"/>
      <c r="N5" s="364"/>
      <c r="O5" s="364"/>
      <c r="P5" s="364"/>
      <c r="Q5" s="364"/>
      <c r="R5" s="364"/>
    </row>
    <row r="6" spans="1:19" s="64" customFormat="1" ht="30" customHeight="1" x14ac:dyDescent="0.25">
      <c r="A6" s="365" t="s">
        <v>413</v>
      </c>
      <c r="B6" s="365"/>
      <c r="C6" s="365"/>
      <c r="D6" s="365"/>
      <c r="E6" s="365"/>
      <c r="F6" s="365"/>
      <c r="G6" s="365"/>
      <c r="H6" s="365"/>
      <c r="I6" s="365"/>
      <c r="J6" s="365"/>
      <c r="K6" s="365"/>
    </row>
    <row r="7" spans="1:19" s="63" customFormat="1" ht="24.95" customHeight="1" x14ac:dyDescent="0.2">
      <c r="A7" s="373" t="s">
        <v>44</v>
      </c>
      <c r="B7" s="375" t="s">
        <v>362</v>
      </c>
      <c r="C7" s="375" t="s">
        <v>363</v>
      </c>
      <c r="D7" s="375" t="s">
        <v>364</v>
      </c>
      <c r="E7" s="361" t="s">
        <v>365</v>
      </c>
      <c r="F7" s="361" t="s">
        <v>404</v>
      </c>
      <c r="G7" s="371" t="s">
        <v>366</v>
      </c>
      <c r="H7" s="371" t="s">
        <v>367</v>
      </c>
      <c r="I7" s="371" t="s">
        <v>368</v>
      </c>
      <c r="J7" s="371" t="s">
        <v>369</v>
      </c>
      <c r="K7" s="371" t="s">
        <v>370</v>
      </c>
      <c r="L7" s="366" t="s">
        <v>372</v>
      </c>
      <c r="M7" s="379" t="s">
        <v>421</v>
      </c>
      <c r="N7" s="380"/>
      <c r="O7" s="381"/>
      <c r="P7" s="379" t="s">
        <v>425</v>
      </c>
      <c r="Q7" s="380"/>
      <c r="R7" s="381"/>
    </row>
    <row r="8" spans="1:19" s="63" customFormat="1" ht="35.25" customHeight="1" x14ac:dyDescent="0.2">
      <c r="A8" s="374"/>
      <c r="B8" s="376"/>
      <c r="C8" s="376"/>
      <c r="D8" s="376"/>
      <c r="E8" s="362"/>
      <c r="F8" s="362"/>
      <c r="G8" s="372"/>
      <c r="H8" s="372"/>
      <c r="I8" s="372"/>
      <c r="J8" s="372"/>
      <c r="K8" s="372"/>
      <c r="L8" s="367"/>
      <c r="M8" s="192" t="s">
        <v>46</v>
      </c>
      <c r="N8" s="193" t="s">
        <v>407</v>
      </c>
      <c r="O8" s="195" t="s">
        <v>47</v>
      </c>
      <c r="P8" s="192" t="s">
        <v>46</v>
      </c>
      <c r="Q8" s="193" t="s">
        <v>407</v>
      </c>
      <c r="R8" s="195" t="s">
        <v>47</v>
      </c>
    </row>
    <row r="9" spans="1:19" s="20" customFormat="1" ht="12" customHeight="1" x14ac:dyDescent="0.25">
      <c r="A9" s="196" t="s">
        <v>27</v>
      </c>
      <c r="B9" s="197" t="s">
        <v>28</v>
      </c>
      <c r="C9" s="198" t="s">
        <v>29</v>
      </c>
      <c r="D9" s="197" t="s">
        <v>30</v>
      </c>
      <c r="E9" s="199" t="s">
        <v>31</v>
      </c>
      <c r="F9" s="199" t="s">
        <v>32</v>
      </c>
      <c r="G9" s="200" t="s">
        <v>33</v>
      </c>
      <c r="H9" s="199" t="s">
        <v>34</v>
      </c>
      <c r="I9" s="149" t="s">
        <v>35</v>
      </c>
      <c r="J9" s="201" t="s">
        <v>36</v>
      </c>
      <c r="K9" s="202" t="s">
        <v>54</v>
      </c>
      <c r="L9" s="199" t="s">
        <v>55</v>
      </c>
      <c r="M9" s="205" t="s">
        <v>375</v>
      </c>
      <c r="N9" s="206" t="s">
        <v>376</v>
      </c>
      <c r="O9" s="208" t="s">
        <v>377</v>
      </c>
      <c r="P9" s="209" t="s">
        <v>378</v>
      </c>
      <c r="Q9" s="206" t="s">
        <v>379</v>
      </c>
      <c r="R9" s="272" t="s">
        <v>380</v>
      </c>
      <c r="S9" s="210"/>
    </row>
    <row r="10" spans="1:19" s="64" customFormat="1" ht="24.95" customHeight="1" x14ac:dyDescent="0.25">
      <c r="A10" s="211" t="s">
        <v>27</v>
      </c>
      <c r="B10" s="212"/>
      <c r="C10" s="212"/>
      <c r="D10" s="212"/>
      <c r="E10" s="213"/>
      <c r="F10" s="213"/>
      <c r="G10" s="214"/>
      <c r="H10" s="214"/>
      <c r="I10" s="214"/>
      <c r="J10" s="214"/>
      <c r="K10" s="214"/>
      <c r="L10" s="216"/>
      <c r="M10" s="217"/>
      <c r="N10" s="218"/>
      <c r="O10" s="220"/>
      <c r="P10" s="217"/>
      <c r="Q10" s="218"/>
      <c r="R10" s="220"/>
    </row>
    <row r="11" spans="1:19" s="64" customFormat="1" ht="24.95" customHeight="1" x14ac:dyDescent="0.25">
      <c r="A11" s="221"/>
      <c r="B11" s="222"/>
      <c r="C11" s="222"/>
      <c r="D11" s="222"/>
      <c r="E11" s="223"/>
      <c r="F11" s="223"/>
      <c r="G11" s="224"/>
      <c r="H11" s="224"/>
      <c r="I11" s="224"/>
      <c r="J11" s="224"/>
      <c r="K11" s="224"/>
      <c r="L11" s="226"/>
      <c r="M11" s="227"/>
      <c r="N11" s="228"/>
      <c r="O11" s="230"/>
      <c r="P11" s="227"/>
      <c r="Q11" s="228"/>
      <c r="R11" s="230"/>
    </row>
    <row r="12" spans="1:19" s="64" customFormat="1" ht="24.95" customHeight="1" x14ac:dyDescent="0.25">
      <c r="A12" s="221"/>
      <c r="B12" s="222"/>
      <c r="C12" s="222"/>
      <c r="D12" s="222"/>
      <c r="E12" s="223"/>
      <c r="F12" s="223"/>
      <c r="G12" s="224"/>
      <c r="H12" s="224"/>
      <c r="I12" s="224"/>
      <c r="J12" s="224"/>
      <c r="K12" s="224"/>
      <c r="L12" s="226"/>
      <c r="M12" s="227"/>
      <c r="N12" s="228"/>
      <c r="O12" s="230"/>
      <c r="P12" s="227"/>
      <c r="Q12" s="228"/>
      <c r="R12" s="230"/>
    </row>
    <row r="13" spans="1:19" s="64" customFormat="1" ht="24.95" customHeight="1" x14ac:dyDescent="0.25">
      <c r="A13" s="221"/>
      <c r="B13" s="222"/>
      <c r="C13" s="222"/>
      <c r="D13" s="222"/>
      <c r="E13" s="223"/>
      <c r="F13" s="223"/>
      <c r="G13" s="224"/>
      <c r="H13" s="224"/>
      <c r="I13" s="224"/>
      <c r="J13" s="224"/>
      <c r="K13" s="224"/>
      <c r="L13" s="226"/>
      <c r="M13" s="227"/>
      <c r="N13" s="228"/>
      <c r="O13" s="230"/>
      <c r="P13" s="227"/>
      <c r="Q13" s="228"/>
      <c r="R13" s="230"/>
    </row>
    <row r="14" spans="1:19" s="64" customFormat="1" ht="24.95" customHeight="1" x14ac:dyDescent="0.25">
      <c r="A14" s="231"/>
      <c r="B14" s="232"/>
      <c r="C14" s="232"/>
      <c r="D14" s="232"/>
      <c r="E14" s="233"/>
      <c r="F14" s="233"/>
      <c r="G14" s="234"/>
      <c r="H14" s="234"/>
      <c r="I14" s="234"/>
      <c r="J14" s="234"/>
      <c r="K14" s="234"/>
      <c r="L14" s="236"/>
      <c r="M14" s="237"/>
      <c r="N14" s="238"/>
      <c r="O14" s="240"/>
      <c r="P14" s="237"/>
      <c r="Q14" s="238"/>
      <c r="R14" s="240"/>
    </row>
    <row r="15" spans="1:19" ht="24.95" customHeight="1" x14ac:dyDescent="0.2">
      <c r="A15" s="133"/>
      <c r="B15" s="134"/>
      <c r="C15" s="134"/>
      <c r="D15" s="134"/>
      <c r="E15" s="134"/>
      <c r="F15" s="134"/>
      <c r="G15" s="134"/>
      <c r="H15" s="134"/>
      <c r="I15" s="135"/>
      <c r="J15" s="136"/>
      <c r="K15" s="137"/>
      <c r="L15" s="63"/>
      <c r="M15" s="63"/>
      <c r="N15" s="63"/>
      <c r="O15" s="63"/>
      <c r="P15" s="63"/>
      <c r="Q15" s="63"/>
      <c r="R15" s="63"/>
    </row>
    <row r="16" spans="1:19" s="20" customFormat="1" ht="20.100000000000001" customHeight="1" x14ac:dyDescent="0.25">
      <c r="A16" s="315" t="s">
        <v>38</v>
      </c>
      <c r="B16" s="315"/>
      <c r="C16" s="315"/>
      <c r="D16" s="315"/>
      <c r="E16" s="315"/>
      <c r="F16" s="315"/>
      <c r="G16" s="315"/>
      <c r="H16" s="315"/>
      <c r="I16" s="315"/>
      <c r="J16" s="315"/>
      <c r="K16" s="315"/>
    </row>
    <row r="17" spans="1:18" s="64" customFormat="1" ht="30" customHeight="1" x14ac:dyDescent="0.25">
      <c r="A17" s="314" t="s">
        <v>1</v>
      </c>
      <c r="B17" s="314"/>
      <c r="C17" s="355" t="str">
        <f>IF('Príloha č. 1'!$C$6="","",'Príloha č. 1'!$C$6)</f>
        <v/>
      </c>
      <c r="D17" s="355"/>
      <c r="E17" s="355"/>
      <c r="F17" s="151"/>
      <c r="G17" s="129"/>
      <c r="H17" s="129"/>
      <c r="I17" s="129"/>
      <c r="J17" s="139"/>
      <c r="K17" s="129"/>
    </row>
    <row r="18" spans="1:18" s="64" customFormat="1" ht="15" customHeight="1" x14ac:dyDescent="0.25">
      <c r="A18" s="316" t="s">
        <v>2</v>
      </c>
      <c r="B18" s="316"/>
      <c r="C18" s="356" t="str">
        <f>IF('Príloha č. 1'!$C$7="","",'Príloha č. 1'!$C$7)</f>
        <v/>
      </c>
      <c r="D18" s="356"/>
      <c r="E18" s="356"/>
      <c r="F18" s="150"/>
      <c r="G18" s="129"/>
      <c r="H18" s="129"/>
      <c r="I18" s="129"/>
      <c r="J18" s="129"/>
      <c r="K18" s="129"/>
    </row>
    <row r="19" spans="1:18" s="64" customFormat="1" ht="15" customHeight="1" x14ac:dyDescent="0.25">
      <c r="A19" s="316" t="s">
        <v>3</v>
      </c>
      <c r="B19" s="316"/>
      <c r="C19" s="338" t="str">
        <f>IF('Príloha č. 1'!C8:D8="","",'Príloha č. 1'!C8:D8)</f>
        <v/>
      </c>
      <c r="D19" s="338"/>
      <c r="E19" s="338"/>
      <c r="F19" s="150"/>
      <c r="G19" s="129"/>
      <c r="H19" s="129"/>
      <c r="I19" s="129"/>
      <c r="J19" s="129"/>
      <c r="K19" s="129"/>
    </row>
    <row r="20" spans="1:18" s="64" customFormat="1" ht="15" customHeight="1" x14ac:dyDescent="0.25">
      <c r="A20" s="316" t="s">
        <v>4</v>
      </c>
      <c r="B20" s="316"/>
      <c r="C20" s="338" t="str">
        <f>IF('Príloha č. 1'!C9:D9="","",'Príloha č. 1'!C9:D9)</f>
        <v/>
      </c>
      <c r="D20" s="338"/>
      <c r="E20" s="338"/>
      <c r="F20" s="150"/>
      <c r="G20" s="129"/>
      <c r="H20" s="129"/>
      <c r="I20" s="129"/>
      <c r="J20" s="129"/>
      <c r="K20" s="129"/>
    </row>
    <row r="21" spans="1:18" x14ac:dyDescent="0.2">
      <c r="A21" s="123"/>
      <c r="B21" s="123"/>
      <c r="C21" s="123"/>
      <c r="D21" s="191"/>
      <c r="E21" s="191"/>
      <c r="F21" s="191"/>
      <c r="G21" s="191"/>
      <c r="H21" s="191"/>
      <c r="I21" s="123"/>
      <c r="J21" s="123"/>
      <c r="K21" s="123"/>
    </row>
    <row r="22" spans="1:18" x14ac:dyDescent="0.2">
      <c r="A22" s="123"/>
      <c r="B22" s="123"/>
      <c r="C22" s="123"/>
      <c r="D22" s="191"/>
      <c r="E22" s="191"/>
      <c r="F22" s="191"/>
      <c r="G22" s="191"/>
      <c r="H22" s="191"/>
      <c r="I22" s="123"/>
      <c r="J22" s="123"/>
      <c r="K22" s="123"/>
    </row>
    <row r="23" spans="1:18" ht="15" customHeight="1" x14ac:dyDescent="0.2">
      <c r="A23" s="123" t="s">
        <v>8</v>
      </c>
      <c r="B23" s="140" t="str">
        <f>IF('Príloha č. 1'!B23:B23="","",'Príloha č. 1'!B23:B23)</f>
        <v/>
      </c>
      <c r="C23" s="191"/>
      <c r="D23" s="191"/>
      <c r="E23" s="191"/>
      <c r="F23" s="123"/>
      <c r="G23" s="123"/>
      <c r="H23" s="123"/>
      <c r="I23" s="123"/>
      <c r="J23" s="123"/>
      <c r="K23" s="123"/>
    </row>
    <row r="24" spans="1:18" ht="15" customHeight="1" x14ac:dyDescent="0.2">
      <c r="A24" s="123" t="s">
        <v>9</v>
      </c>
      <c r="B24" s="141" t="str">
        <f>IF('Príloha č. 1'!B24:B24="","",'Príloha č. 1'!B24:B24)</f>
        <v/>
      </c>
      <c r="C24" s="191"/>
      <c r="D24" s="191"/>
      <c r="E24" s="191"/>
      <c r="F24" s="123"/>
      <c r="G24" s="123"/>
      <c r="H24" s="123"/>
      <c r="I24" s="123"/>
      <c r="J24" s="123"/>
      <c r="K24" s="123"/>
    </row>
    <row r="25" spans="1:18" ht="20.100000000000001" customHeight="1" x14ac:dyDescent="0.2">
      <c r="A25" s="133"/>
      <c r="B25" s="134"/>
      <c r="C25" s="134"/>
      <c r="D25" s="134"/>
      <c r="E25" s="134"/>
      <c r="F25" s="134"/>
      <c r="G25" s="134"/>
      <c r="H25" s="134"/>
      <c r="I25" s="135"/>
      <c r="J25" s="136"/>
      <c r="K25" s="137"/>
      <c r="L25" s="63"/>
      <c r="M25" s="63"/>
      <c r="N25" s="63"/>
      <c r="O25" s="63"/>
      <c r="P25" s="63"/>
      <c r="Q25" s="63"/>
      <c r="R25" s="63"/>
    </row>
    <row r="26" spans="1:18" ht="20.100000000000001" customHeight="1" x14ac:dyDescent="0.2">
      <c r="A26" s="133"/>
      <c r="B26" s="134"/>
      <c r="C26" s="134"/>
      <c r="D26" s="134"/>
      <c r="E26" s="134"/>
      <c r="F26" s="134"/>
      <c r="G26" s="134"/>
      <c r="H26" s="134"/>
      <c r="I26" s="135"/>
      <c r="J26" s="136"/>
      <c r="K26" s="137"/>
      <c r="L26" s="63"/>
      <c r="M26" s="63"/>
      <c r="N26" s="63"/>
      <c r="O26" s="63"/>
      <c r="P26" s="63"/>
      <c r="Q26" s="63"/>
      <c r="R26" s="63"/>
    </row>
    <row r="27" spans="1:18" ht="37.5" customHeight="1" x14ac:dyDescent="0.2">
      <c r="E27" s="68"/>
      <c r="F27" s="68"/>
      <c r="G27" s="68"/>
      <c r="H27" s="354" t="s">
        <v>410</v>
      </c>
      <c r="I27" s="354"/>
      <c r="J27" s="354"/>
    </row>
    <row r="28" spans="1:18" x14ac:dyDescent="0.2">
      <c r="A28" s="313" t="s">
        <v>10</v>
      </c>
      <c r="B28" s="313"/>
      <c r="C28" s="189"/>
      <c r="D28" s="68"/>
      <c r="I28" s="65"/>
      <c r="J28" s="65"/>
      <c r="K28" s="65"/>
      <c r="L28" s="65"/>
      <c r="M28" s="65"/>
      <c r="N28" s="65"/>
      <c r="O28" s="65"/>
      <c r="P28" s="65"/>
      <c r="Q28" s="65"/>
      <c r="R28" s="65"/>
    </row>
    <row r="29" spans="1:18" ht="12" customHeight="1" x14ac:dyDescent="0.2">
      <c r="A29" s="66"/>
      <c r="B29" s="377" t="s">
        <v>11</v>
      </c>
      <c r="C29" s="378"/>
      <c r="D29" s="241"/>
      <c r="I29" s="68"/>
      <c r="J29" s="70"/>
      <c r="K29" s="70"/>
      <c r="L29" s="70"/>
      <c r="M29" s="70"/>
      <c r="N29" s="70"/>
      <c r="O29" s="70"/>
      <c r="P29" s="70"/>
      <c r="Q29" s="70"/>
      <c r="R29" s="70"/>
    </row>
  </sheetData>
  <mergeCells count="32">
    <mergeCell ref="A6:K6"/>
    <mergeCell ref="L7:L8"/>
    <mergeCell ref="M7:O7"/>
    <mergeCell ref="P7:R7"/>
    <mergeCell ref="A1:C1"/>
    <mergeCell ref="A2:K2"/>
    <mergeCell ref="A3:B3"/>
    <mergeCell ref="A4:D4"/>
    <mergeCell ref="A5:R5"/>
    <mergeCell ref="A16:K16"/>
    <mergeCell ref="A17:B17"/>
    <mergeCell ref="C17:E17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F7:F8"/>
    <mergeCell ref="H27:J27"/>
    <mergeCell ref="A28:B28"/>
    <mergeCell ref="B29:C29"/>
    <mergeCell ref="A18:B18"/>
    <mergeCell ref="C18:E18"/>
    <mergeCell ref="A19:B19"/>
    <mergeCell ref="C19:E19"/>
    <mergeCell ref="A20:B20"/>
    <mergeCell ref="C20:E20"/>
  </mergeCells>
  <conditionalFormatting sqref="J25:J26 J10:J15">
    <cfRule type="cellIs" dxfId="411" priority="3" operator="greaterThan">
      <formula>2560820</formula>
    </cfRule>
  </conditionalFormatting>
  <conditionalFormatting sqref="C17:E20">
    <cfRule type="containsBlanks" dxfId="410" priority="1">
      <formula>LEN(TRIM(C17))=0</formula>
    </cfRule>
  </conditionalFormatting>
  <conditionalFormatting sqref="B23:B24">
    <cfRule type="containsBlanks" dxfId="409" priority="2">
      <formula>LEN(TRIM(#REF!))=0</formula>
    </cfRule>
  </conditionalFormatting>
  <pageMargins left="0.59055118110236227" right="0.39370078740157483" top="0.98425196850393704" bottom="0.39370078740157483" header="0.31496062992125984" footer="0.31496062992125984"/>
  <pageSetup paperSize="9" scale="58" orientation="landscape" r:id="rId1"/>
  <headerFooter>
    <oddHeader>&amp;L&amp;"Arial,Tučné"&amp;10Príloha č. 6 SP &amp;"Arial,Normálne"
Sortiment ponúkaného tovaru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K32"/>
  <sheetViews>
    <sheetView showGridLines="0" zoomScale="90" zoomScaleNormal="90" workbookViewId="0">
      <selection activeCell="I17" sqref="I17"/>
    </sheetView>
  </sheetViews>
  <sheetFormatPr defaultRowHeight="12.75" x14ac:dyDescent="0.2"/>
  <cols>
    <col min="1" max="1" width="5.28515625" style="47" customWidth="1"/>
    <col min="2" max="2" width="40.7109375" style="47" customWidth="1"/>
    <col min="3" max="3" width="17.42578125" style="47" customWidth="1"/>
    <col min="4" max="4" width="10.7109375" style="162" customWidth="1"/>
    <col min="5" max="5" width="40.7109375" style="162" customWidth="1"/>
    <col min="6" max="6" width="12.7109375" style="162" customWidth="1"/>
    <col min="7" max="7" width="15.7109375" style="162" customWidth="1"/>
    <col min="8" max="8" width="7.85546875" style="47" customWidth="1"/>
    <col min="9" max="9" width="15.7109375" style="47" customWidth="1"/>
    <col min="10" max="10" width="10.7109375" style="47" customWidth="1"/>
    <col min="11" max="11" width="15.7109375" style="47" customWidth="1"/>
    <col min="12" max="16384" width="9.140625" style="47"/>
  </cols>
  <sheetData>
    <row r="1" spans="1:11" s="123" customFormat="1" ht="15" customHeight="1" x14ac:dyDescent="0.2">
      <c r="A1" s="326" t="s">
        <v>12</v>
      </c>
      <c r="B1" s="326"/>
      <c r="C1" s="326"/>
      <c r="D1" s="326"/>
      <c r="E1" s="164"/>
      <c r="F1" s="164"/>
      <c r="G1" s="164"/>
    </row>
    <row r="2" spans="1:11" s="123" customFormat="1" ht="30" customHeight="1" x14ac:dyDescent="0.2">
      <c r="A2" s="327" t="str">
        <f>'Príloha č. 1'!A2:B2</f>
        <v>Antiinfektíva pre potreby VÚSCH, a. s.</v>
      </c>
      <c r="B2" s="327"/>
      <c r="C2" s="327"/>
      <c r="D2" s="327"/>
      <c r="E2" s="124"/>
      <c r="F2" s="124"/>
      <c r="G2" s="124"/>
      <c r="H2" s="124"/>
      <c r="I2" s="124"/>
      <c r="J2" s="124"/>
      <c r="K2" s="124"/>
    </row>
    <row r="3" spans="1:11" s="126" customFormat="1" ht="15" customHeight="1" x14ac:dyDescent="0.2">
      <c r="A3" s="328" t="s">
        <v>303</v>
      </c>
      <c r="B3" s="328"/>
      <c r="C3" s="328"/>
      <c r="D3" s="125"/>
      <c r="E3" s="125"/>
    </row>
    <row r="4" spans="1:11" s="123" customFormat="1" ht="15" customHeight="1" x14ac:dyDescent="0.2">
      <c r="A4" s="160"/>
      <c r="B4" s="160"/>
      <c r="C4" s="160"/>
      <c r="D4" s="160"/>
      <c r="E4" s="124"/>
      <c r="F4" s="124"/>
      <c r="G4" s="124"/>
      <c r="H4" s="124"/>
      <c r="I4" s="124"/>
      <c r="J4" s="124"/>
      <c r="K4" s="124"/>
    </row>
    <row r="5" spans="1:11" s="129" customFormat="1" ht="30" customHeight="1" thickBot="1" x14ac:dyDescent="0.3">
      <c r="A5" s="329" t="s">
        <v>58</v>
      </c>
      <c r="B5" s="329"/>
      <c r="C5" s="329"/>
      <c r="D5" s="329"/>
      <c r="E5" s="329"/>
      <c r="F5" s="128"/>
      <c r="G5" s="128"/>
      <c r="H5" s="128"/>
      <c r="I5" s="128"/>
      <c r="J5" s="128"/>
      <c r="K5" s="128"/>
    </row>
    <row r="6" spans="1:11" s="2" customFormat="1" ht="62.25" customHeight="1" x14ac:dyDescent="0.25">
      <c r="A6" s="330" t="s">
        <v>415</v>
      </c>
      <c r="B6" s="331"/>
      <c r="C6" s="332"/>
      <c r="D6" s="336" t="s">
        <v>87</v>
      </c>
      <c r="E6" s="337"/>
    </row>
    <row r="7" spans="1:11" s="2" customFormat="1" ht="26.1" customHeight="1" thickBot="1" x14ac:dyDescent="0.3">
      <c r="A7" s="333"/>
      <c r="B7" s="334"/>
      <c r="C7" s="335"/>
      <c r="D7" s="130" t="s">
        <v>56</v>
      </c>
      <c r="E7" s="131" t="s">
        <v>57</v>
      </c>
    </row>
    <row r="8" spans="1:11" s="132" customFormat="1" ht="24.95" customHeight="1" x14ac:dyDescent="0.25">
      <c r="A8" s="319" t="s">
        <v>174</v>
      </c>
      <c r="B8" s="320"/>
      <c r="C8" s="321"/>
      <c r="D8" s="322" t="s">
        <v>174</v>
      </c>
      <c r="E8" s="323"/>
    </row>
    <row r="9" spans="1:11" s="3" customFormat="1" ht="17.100000000000001" customHeight="1" x14ac:dyDescent="0.25">
      <c r="A9" s="109" t="s">
        <v>27</v>
      </c>
      <c r="B9" s="110" t="s">
        <v>69</v>
      </c>
      <c r="C9" s="111" t="s">
        <v>175</v>
      </c>
      <c r="D9" s="112"/>
      <c r="E9" s="113"/>
    </row>
    <row r="10" spans="1:11" s="3" customFormat="1" ht="12" x14ac:dyDescent="0.25">
      <c r="A10" s="114" t="s">
        <v>28</v>
      </c>
      <c r="B10" s="115" t="s">
        <v>71</v>
      </c>
      <c r="C10" s="116" t="s">
        <v>176</v>
      </c>
      <c r="D10" s="117"/>
      <c r="E10" s="118"/>
    </row>
    <row r="11" spans="1:11" s="3" customFormat="1" ht="24" x14ac:dyDescent="0.25">
      <c r="A11" s="114" t="s">
        <v>29</v>
      </c>
      <c r="B11" s="115" t="s">
        <v>73</v>
      </c>
      <c r="C11" s="116" t="s">
        <v>177</v>
      </c>
      <c r="D11" s="117"/>
      <c r="E11" s="118"/>
    </row>
    <row r="12" spans="1:11" s="3" customFormat="1" ht="17.100000000000001" customHeight="1" x14ac:dyDescent="0.25">
      <c r="A12" s="114" t="s">
        <v>30</v>
      </c>
      <c r="B12" s="115" t="s">
        <v>75</v>
      </c>
      <c r="C12" s="116" t="s">
        <v>132</v>
      </c>
      <c r="D12" s="117"/>
      <c r="E12" s="118"/>
    </row>
    <row r="13" spans="1:11" s="3" customFormat="1" ht="17.100000000000001" customHeight="1" x14ac:dyDescent="0.25">
      <c r="A13" s="114" t="s">
        <v>31</v>
      </c>
      <c r="B13" s="115" t="s">
        <v>76</v>
      </c>
      <c r="C13" s="116" t="s">
        <v>77</v>
      </c>
      <c r="D13" s="117"/>
      <c r="E13" s="118"/>
    </row>
    <row r="14" spans="1:11" s="3" customFormat="1" ht="17.100000000000001" customHeight="1" x14ac:dyDescent="0.25">
      <c r="A14" s="114" t="s">
        <v>32</v>
      </c>
      <c r="B14" s="115" t="s">
        <v>78</v>
      </c>
      <c r="C14" s="116" t="s">
        <v>178</v>
      </c>
      <c r="D14" s="117"/>
      <c r="E14" s="118"/>
    </row>
    <row r="15" spans="1:11" s="3" customFormat="1" ht="28.5" customHeight="1" x14ac:dyDescent="0.25">
      <c r="A15" s="114" t="s">
        <v>33</v>
      </c>
      <c r="B15" s="115" t="s">
        <v>80</v>
      </c>
      <c r="C15" s="116" t="s">
        <v>128</v>
      </c>
      <c r="D15" s="117"/>
      <c r="E15" s="118"/>
    </row>
    <row r="16" spans="1:11" s="3" customFormat="1" ht="24" x14ac:dyDescent="0.25">
      <c r="A16" s="114" t="s">
        <v>34</v>
      </c>
      <c r="B16" s="115" t="s">
        <v>82</v>
      </c>
      <c r="C16" s="116" t="s">
        <v>110</v>
      </c>
      <c r="D16" s="117"/>
      <c r="E16" s="118"/>
    </row>
    <row r="17" spans="1:11" s="3" customFormat="1" ht="36" x14ac:dyDescent="0.25">
      <c r="A17" s="114" t="s">
        <v>35</v>
      </c>
      <c r="B17" s="115" t="s">
        <v>83</v>
      </c>
      <c r="C17" s="116" t="s">
        <v>104</v>
      </c>
      <c r="D17" s="117"/>
      <c r="E17" s="118"/>
    </row>
    <row r="18" spans="1:11" s="3" customFormat="1" ht="45" customHeight="1" thickBot="1" x14ac:dyDescent="0.3">
      <c r="A18" s="170" t="s">
        <v>36</v>
      </c>
      <c r="B18" s="324" t="s">
        <v>85</v>
      </c>
      <c r="C18" s="325"/>
      <c r="D18" s="120"/>
      <c r="E18" s="121"/>
    </row>
    <row r="19" spans="1:11" s="138" customFormat="1" ht="24.95" customHeight="1" x14ac:dyDescent="0.2">
      <c r="A19" s="171"/>
      <c r="B19" s="134"/>
      <c r="C19" s="134"/>
      <c r="D19" s="134"/>
      <c r="E19" s="134"/>
      <c r="F19" s="134"/>
      <c r="G19" s="134"/>
      <c r="H19" s="135"/>
      <c r="I19" s="136"/>
      <c r="J19" s="137"/>
      <c r="K19" s="137"/>
    </row>
    <row r="20" spans="1:11" s="20" customFormat="1" ht="20.100000000000001" customHeight="1" x14ac:dyDescent="0.25">
      <c r="A20" s="315" t="s">
        <v>38</v>
      </c>
      <c r="B20" s="315"/>
      <c r="C20" s="315"/>
      <c r="D20" s="315"/>
      <c r="E20" s="90"/>
      <c r="F20" s="90"/>
      <c r="G20" s="90"/>
      <c r="H20" s="90"/>
      <c r="I20" s="90"/>
      <c r="J20" s="90"/>
    </row>
    <row r="21" spans="1:11" s="129" customFormat="1" ht="30" customHeight="1" x14ac:dyDescent="0.25">
      <c r="A21" s="314" t="s">
        <v>1</v>
      </c>
      <c r="B21" s="314"/>
      <c r="C21" s="318" t="str">
        <f>IF('Príloha č. 1'!$C$6="","",'Príloha č. 1'!$C$6)</f>
        <v/>
      </c>
      <c r="D21" s="318"/>
      <c r="E21" s="318"/>
      <c r="I21" s="139"/>
    </row>
    <row r="22" spans="1:11" s="129" customFormat="1" ht="15" customHeight="1" x14ac:dyDescent="0.2">
      <c r="A22" s="316" t="s">
        <v>2</v>
      </c>
      <c r="B22" s="316"/>
      <c r="C22" s="317" t="str">
        <f>IF('Príloha č. 1'!$C$7="","",'Príloha č. 1'!$C$7)</f>
        <v/>
      </c>
      <c r="D22" s="317"/>
      <c r="E22" s="317"/>
    </row>
    <row r="23" spans="1:11" s="129" customFormat="1" ht="15" customHeight="1" x14ac:dyDescent="0.2">
      <c r="A23" s="316" t="s">
        <v>3</v>
      </c>
      <c r="B23" s="316"/>
      <c r="C23" s="317" t="str">
        <f>IF('Príloha č. 1'!C8:D8="","",'Príloha č. 1'!C8:D8)</f>
        <v/>
      </c>
      <c r="D23" s="317"/>
      <c r="E23" s="317"/>
    </row>
    <row r="24" spans="1:11" s="129" customFormat="1" ht="15" customHeight="1" x14ac:dyDescent="0.2">
      <c r="A24" s="316" t="s">
        <v>4</v>
      </c>
      <c r="B24" s="316"/>
      <c r="C24" s="317" t="str">
        <f>IF('Príloha č. 1'!C9:D9="","",'Príloha č. 1'!C9:D9)</f>
        <v/>
      </c>
      <c r="D24" s="317"/>
      <c r="E24" s="317"/>
    </row>
    <row r="25" spans="1:11" s="123" customFormat="1" ht="12" x14ac:dyDescent="0.2">
      <c r="D25" s="164"/>
      <c r="E25" s="164"/>
      <c r="F25" s="164"/>
      <c r="G25" s="164"/>
    </row>
    <row r="26" spans="1:11" s="123" customFormat="1" ht="12" x14ac:dyDescent="0.2">
      <c r="D26" s="164"/>
      <c r="E26" s="164"/>
      <c r="F26" s="164"/>
      <c r="G26" s="164"/>
    </row>
    <row r="27" spans="1:11" s="123" customFormat="1" ht="15" customHeight="1" x14ac:dyDescent="0.2">
      <c r="A27" s="123" t="s">
        <v>8</v>
      </c>
      <c r="B27" s="140" t="str">
        <f>IF('Príloha č. 1'!B23:B23="","",'Príloha č. 1'!B23:B23)</f>
        <v/>
      </c>
      <c r="C27" s="164"/>
      <c r="D27" s="164"/>
    </row>
    <row r="28" spans="1:11" s="123" customFormat="1" ht="15" customHeight="1" x14ac:dyDescent="0.2">
      <c r="A28" s="123" t="s">
        <v>9</v>
      </c>
      <c r="B28" s="141" t="str">
        <f>IF('Príloha č. 1'!B24:B24="","",'Príloha č. 1'!B24:B24)</f>
        <v/>
      </c>
      <c r="C28" s="164"/>
      <c r="D28" s="164"/>
    </row>
    <row r="29" spans="1:11" s="123" customFormat="1" ht="39.950000000000003" customHeight="1" x14ac:dyDescent="0.2">
      <c r="D29" s="142"/>
      <c r="E29" s="164"/>
      <c r="F29" s="164"/>
      <c r="G29" s="164"/>
    </row>
    <row r="30" spans="1:11" ht="45" customHeight="1" x14ac:dyDescent="0.2">
      <c r="D30" s="47"/>
      <c r="E30" s="163" t="s">
        <v>412</v>
      </c>
      <c r="F30" s="68"/>
      <c r="G30" s="68"/>
    </row>
    <row r="31" spans="1:11" s="65" customFormat="1" x14ac:dyDescent="0.2">
      <c r="A31" s="313" t="s">
        <v>10</v>
      </c>
      <c r="B31" s="313"/>
      <c r="C31" s="161"/>
      <c r="D31" s="68"/>
      <c r="E31" s="162"/>
      <c r="F31" s="162"/>
      <c r="G31" s="162"/>
    </row>
    <row r="32" spans="1:11" s="70" customFormat="1" ht="12" customHeight="1" x14ac:dyDescent="0.2">
      <c r="A32" s="66"/>
      <c r="B32" s="67" t="s">
        <v>11</v>
      </c>
      <c r="C32" s="67"/>
      <c r="D32" s="54"/>
      <c r="E32" s="162"/>
      <c r="F32" s="162"/>
      <c r="G32" s="162"/>
      <c r="H32" s="68"/>
    </row>
  </sheetData>
  <mergeCells count="19">
    <mergeCell ref="A31:B31"/>
    <mergeCell ref="A22:B22"/>
    <mergeCell ref="C22:E22"/>
    <mergeCell ref="A23:B23"/>
    <mergeCell ref="C23:E23"/>
    <mergeCell ref="A24:B24"/>
    <mergeCell ref="C24:E24"/>
    <mergeCell ref="A8:C8"/>
    <mergeCell ref="D8:E8"/>
    <mergeCell ref="B18:C18"/>
    <mergeCell ref="A20:D20"/>
    <mergeCell ref="A21:B21"/>
    <mergeCell ref="C21:E21"/>
    <mergeCell ref="A1:D1"/>
    <mergeCell ref="A2:D2"/>
    <mergeCell ref="A3:C3"/>
    <mergeCell ref="A5:E5"/>
    <mergeCell ref="A6:C7"/>
    <mergeCell ref="D6:E6"/>
  </mergeCells>
  <conditionalFormatting sqref="B27:B28">
    <cfRule type="containsBlanks" dxfId="408" priority="4">
      <formula>LEN(TRIM(B27))=0</formula>
    </cfRule>
  </conditionalFormatting>
  <conditionalFormatting sqref="I19">
    <cfRule type="cellIs" dxfId="407" priority="3" operator="greaterThan">
      <formula>2560820</formula>
    </cfRule>
  </conditionalFormatting>
  <conditionalFormatting sqref="C22:E24">
    <cfRule type="containsBlanks" dxfId="406" priority="2">
      <formula>LEN(TRIM(C22))=0</formula>
    </cfRule>
  </conditionalFormatting>
  <conditionalFormatting sqref="C21:E21">
    <cfRule type="containsBlanks" dxfId="405" priority="1">
      <formula>LEN(TRIM(C21))=0</formula>
    </cfRule>
  </conditionalFormatting>
  <pageMargins left="0.78740157480314965" right="0.39370078740157483" top="0.98425196850393704" bottom="0.39370078740157483" header="0.31496062992125984" footer="0.31496062992125984"/>
  <pageSetup paperSize="9" scale="78" orientation="portrait" r:id="rId1"/>
  <headerFooter>
    <oddHeader>&amp;L&amp;"Arial,Tučné"&amp;10Príloha č. 4 SP &amp;"Arial,Normálne"
Špecifikácia predmetu zákazky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26"/>
  <sheetViews>
    <sheetView showGridLines="0" zoomScaleNormal="100" workbookViewId="0">
      <selection activeCell="E7" sqref="E7:I7"/>
    </sheetView>
  </sheetViews>
  <sheetFormatPr defaultRowHeight="12.75" x14ac:dyDescent="0.2"/>
  <cols>
    <col min="1" max="1" width="5.28515625" style="47" customWidth="1"/>
    <col min="2" max="2" width="36.42578125" style="47" customWidth="1"/>
    <col min="3" max="3" width="7.5703125" style="47" bestFit="1" customWidth="1"/>
    <col min="4" max="4" width="12.7109375" style="47" customWidth="1"/>
    <col min="5" max="5" width="15.7109375" style="47" customWidth="1"/>
    <col min="6" max="6" width="10.7109375" style="47" customWidth="1"/>
    <col min="7" max="9" width="15.7109375" style="47" customWidth="1"/>
    <col min="10" max="16384" width="9.140625" style="47"/>
  </cols>
  <sheetData>
    <row r="1" spans="1:21" x14ac:dyDescent="0.2">
      <c r="A1" s="357" t="s">
        <v>12</v>
      </c>
      <c r="B1" s="357"/>
    </row>
    <row r="2" spans="1:21" ht="30" customHeight="1" x14ac:dyDescent="0.2">
      <c r="A2" s="358" t="str">
        <f>'Príloha č. 1'!A2:B2</f>
        <v>Antiinfektíva pre potreby VÚSCH, a. s.</v>
      </c>
      <c r="B2" s="358"/>
      <c r="C2" s="358"/>
      <c r="D2" s="358"/>
      <c r="E2" s="358"/>
      <c r="F2" s="358"/>
      <c r="G2" s="358"/>
      <c r="H2" s="358"/>
      <c r="I2" s="358"/>
    </row>
    <row r="3" spans="1:21" s="126" customFormat="1" ht="15" customHeight="1" x14ac:dyDescent="0.2">
      <c r="A3" s="382" t="str">
        <f>'Príloha č. 4 - časť 11'!A3:C3</f>
        <v>Časť č. 11 - Lieky ATC skupiny č. J01DC02 I.</v>
      </c>
      <c r="B3" s="382"/>
      <c r="C3" s="382"/>
      <c r="D3" s="125"/>
      <c r="E3" s="125"/>
    </row>
    <row r="4" spans="1:21" ht="15" customHeight="1" x14ac:dyDescent="0.2">
      <c r="A4" s="359"/>
      <c r="B4" s="359"/>
    </row>
    <row r="5" spans="1:21" s="48" customFormat="1" ht="39.950000000000003" customHeight="1" x14ac:dyDescent="0.25">
      <c r="A5" s="360" t="s">
        <v>51</v>
      </c>
      <c r="B5" s="360"/>
      <c r="C5" s="360"/>
      <c r="D5" s="360"/>
      <c r="E5" s="360"/>
      <c r="F5" s="360"/>
      <c r="G5" s="360"/>
      <c r="H5" s="360"/>
      <c r="I5" s="360"/>
    </row>
    <row r="6" spans="1:21" s="24" customFormat="1" ht="15" customHeight="1" thickBot="1" x14ac:dyDescent="0.25">
      <c r="K6" s="49"/>
      <c r="L6" s="49"/>
      <c r="O6" s="49"/>
      <c r="P6" s="49"/>
      <c r="U6" s="49"/>
    </row>
    <row r="7" spans="1:21" s="50" customFormat="1" ht="30" customHeight="1" x14ac:dyDescent="0.25">
      <c r="A7" s="343" t="s">
        <v>44</v>
      </c>
      <c r="B7" s="345" t="s">
        <v>39</v>
      </c>
      <c r="C7" s="347" t="s">
        <v>45</v>
      </c>
      <c r="D7" s="349" t="s">
        <v>403</v>
      </c>
      <c r="E7" s="340" t="s">
        <v>421</v>
      </c>
      <c r="F7" s="341"/>
      <c r="G7" s="341"/>
      <c r="H7" s="351" t="s">
        <v>422</v>
      </c>
      <c r="I7" s="352"/>
    </row>
    <row r="8" spans="1:21" s="50" customFormat="1" ht="30" customHeight="1" x14ac:dyDescent="0.25">
      <c r="A8" s="344"/>
      <c r="B8" s="346"/>
      <c r="C8" s="348"/>
      <c r="D8" s="350"/>
      <c r="E8" s="51" t="s">
        <v>46</v>
      </c>
      <c r="F8" s="52" t="s">
        <v>405</v>
      </c>
      <c r="G8" s="79" t="s">
        <v>47</v>
      </c>
      <c r="H8" s="82" t="s">
        <v>46</v>
      </c>
      <c r="I8" s="71" t="s">
        <v>47</v>
      </c>
    </row>
    <row r="9" spans="1:21" s="54" customFormat="1" ht="12" customHeight="1" x14ac:dyDescent="0.25">
      <c r="A9" s="146" t="s">
        <v>27</v>
      </c>
      <c r="B9" s="147" t="s">
        <v>28</v>
      </c>
      <c r="C9" s="53" t="s">
        <v>29</v>
      </c>
      <c r="D9" s="148" t="s">
        <v>30</v>
      </c>
      <c r="E9" s="76" t="s">
        <v>31</v>
      </c>
      <c r="F9" s="77" t="s">
        <v>32</v>
      </c>
      <c r="G9" s="80" t="s">
        <v>33</v>
      </c>
      <c r="H9" s="83" t="s">
        <v>34</v>
      </c>
      <c r="I9" s="78" t="s">
        <v>35</v>
      </c>
    </row>
    <row r="10" spans="1:21" s="55" customFormat="1" ht="24.95" customHeight="1" thickBot="1" x14ac:dyDescent="0.3">
      <c r="A10" s="143" t="s">
        <v>27</v>
      </c>
      <c r="B10" s="165" t="s">
        <v>137</v>
      </c>
      <c r="C10" s="158" t="s">
        <v>132</v>
      </c>
      <c r="D10" s="263">
        <v>2800</v>
      </c>
      <c r="E10" s="72"/>
      <c r="F10" s="85"/>
      <c r="G10" s="81">
        <f>E10*1.1</f>
        <v>0</v>
      </c>
      <c r="H10" s="84">
        <f>D10*E10</f>
        <v>0</v>
      </c>
      <c r="I10" s="73">
        <f>H10*1.1</f>
        <v>0</v>
      </c>
    </row>
    <row r="11" spans="1:21" s="75" customFormat="1" ht="24.95" customHeight="1" thickBot="1" x14ac:dyDescent="0.3">
      <c r="A11" s="339" t="s">
        <v>48</v>
      </c>
      <c r="B11" s="339"/>
      <c r="C11" s="339"/>
      <c r="D11" s="339"/>
      <c r="E11" s="339"/>
      <c r="F11" s="339"/>
      <c r="G11" s="339"/>
      <c r="H11" s="339"/>
      <c r="I11" s="74">
        <f>SUM(I10:I10)</f>
        <v>0</v>
      </c>
    </row>
    <row r="12" spans="1:21" s="63" customFormat="1" ht="24.95" customHeight="1" x14ac:dyDescent="0.2">
      <c r="A12" s="56"/>
      <c r="B12" s="57"/>
      <c r="C12" s="58"/>
      <c r="D12" s="59"/>
      <c r="E12" s="60"/>
      <c r="F12" s="61"/>
      <c r="G12" s="61"/>
      <c r="H12" s="60"/>
      <c r="I12" s="62"/>
    </row>
    <row r="13" spans="1:21" s="20" customFormat="1" ht="20.100000000000001" customHeight="1" x14ac:dyDescent="0.25">
      <c r="A13" s="315" t="s">
        <v>38</v>
      </c>
      <c r="B13" s="315"/>
      <c r="C13" s="315"/>
      <c r="D13" s="315"/>
      <c r="E13" s="315"/>
      <c r="F13" s="315"/>
    </row>
    <row r="14" spans="1:21" s="64" customFormat="1" ht="30" customHeight="1" x14ac:dyDescent="0.25">
      <c r="A14" s="353" t="s">
        <v>1</v>
      </c>
      <c r="B14" s="353"/>
      <c r="C14" s="355" t="str">
        <f>IF('Príloha č. 1'!$C$6="","",'Príloha č. 1'!$C$6)</f>
        <v/>
      </c>
      <c r="D14" s="355"/>
      <c r="E14" s="355"/>
      <c r="F14" s="355"/>
    </row>
    <row r="15" spans="1:21" s="64" customFormat="1" ht="15" customHeight="1" x14ac:dyDescent="0.25">
      <c r="A15" s="342" t="s">
        <v>2</v>
      </c>
      <c r="B15" s="342"/>
      <c r="C15" s="356" t="str">
        <f>IF('Príloha č. 1'!$C$7="","",'Príloha č. 1'!$C$7)</f>
        <v/>
      </c>
      <c r="D15" s="356"/>
      <c r="E15" s="356"/>
      <c r="F15" s="356"/>
    </row>
    <row r="16" spans="1:21" s="64" customFormat="1" ht="15" customHeight="1" x14ac:dyDescent="0.25">
      <c r="A16" s="342" t="s">
        <v>3</v>
      </c>
      <c r="B16" s="342"/>
      <c r="C16" s="338" t="str">
        <f>IF('Príloha č. 1'!C8:D8="","",'Príloha č. 1'!C8:D8)</f>
        <v/>
      </c>
      <c r="D16" s="338"/>
      <c r="E16" s="338"/>
      <c r="F16" s="338"/>
    </row>
    <row r="17" spans="1:9" s="64" customFormat="1" ht="15" customHeight="1" x14ac:dyDescent="0.25">
      <c r="A17" s="342" t="s">
        <v>4</v>
      </c>
      <c r="B17" s="342"/>
      <c r="C17" s="338" t="str">
        <f>IF('Príloha č. 1'!C9:D9="","",'Príloha č. 1'!C9:D9)</f>
        <v/>
      </c>
      <c r="D17" s="338"/>
      <c r="E17" s="338"/>
      <c r="F17" s="338"/>
    </row>
    <row r="20" spans="1:9" ht="15" customHeight="1" x14ac:dyDescent="0.2">
      <c r="A20" s="47" t="s">
        <v>8</v>
      </c>
      <c r="B20" s="159" t="str">
        <f>IF('Príloha č. 1'!B23:B23="","",'Príloha č. 1'!B23:B23)</f>
        <v/>
      </c>
    </row>
    <row r="21" spans="1:9" ht="15" customHeight="1" x14ac:dyDescent="0.2">
      <c r="A21" s="47" t="s">
        <v>9</v>
      </c>
      <c r="B21" s="35" t="str">
        <f>IF('Príloha č. 1'!B24:B24="","",'Príloha č. 1'!B24:B24)</f>
        <v/>
      </c>
    </row>
    <row r="22" spans="1:9" ht="39.950000000000003" customHeight="1" x14ac:dyDescent="0.2">
      <c r="I22" s="87"/>
    </row>
    <row r="23" spans="1:9" ht="45" customHeight="1" x14ac:dyDescent="0.2">
      <c r="H23" s="354" t="s">
        <v>410</v>
      </c>
      <c r="I23" s="354"/>
    </row>
    <row r="25" spans="1:9" s="65" customFormat="1" ht="11.25" x14ac:dyDescent="0.2">
      <c r="A25" s="313" t="s">
        <v>10</v>
      </c>
      <c r="B25" s="313"/>
    </row>
    <row r="26" spans="1:9" s="70" customFormat="1" ht="12" customHeight="1" x14ac:dyDescent="0.2">
      <c r="A26" s="66"/>
      <c r="B26" s="67" t="s">
        <v>11</v>
      </c>
      <c r="C26" s="68"/>
      <c r="D26" s="69"/>
    </row>
  </sheetData>
  <mergeCells count="23">
    <mergeCell ref="H23:I23"/>
    <mergeCell ref="A25:B25"/>
    <mergeCell ref="H7:I7"/>
    <mergeCell ref="A11:H11"/>
    <mergeCell ref="A13:F13"/>
    <mergeCell ref="A14:B14"/>
    <mergeCell ref="C14:F14"/>
    <mergeCell ref="A15:B15"/>
    <mergeCell ref="C15:F15"/>
    <mergeCell ref="A7:A8"/>
    <mergeCell ref="B7:B8"/>
    <mergeCell ref="C7:C8"/>
    <mergeCell ref="D7:D8"/>
    <mergeCell ref="E7:G7"/>
    <mergeCell ref="A16:B16"/>
    <mergeCell ref="C16:F16"/>
    <mergeCell ref="A17:B17"/>
    <mergeCell ref="A1:B1"/>
    <mergeCell ref="A2:I2"/>
    <mergeCell ref="A3:C3"/>
    <mergeCell ref="A4:B4"/>
    <mergeCell ref="A5:I5"/>
    <mergeCell ref="C17:F17"/>
  </mergeCells>
  <conditionalFormatting sqref="H12">
    <cfRule type="cellIs" dxfId="404" priority="4" operator="greaterThan">
      <formula>2560820</formula>
    </cfRule>
  </conditionalFormatting>
  <conditionalFormatting sqref="B20:B21">
    <cfRule type="containsBlanks" dxfId="403" priority="3">
      <formula>LEN(TRIM(B20))=0</formula>
    </cfRule>
  </conditionalFormatting>
  <conditionalFormatting sqref="E12">
    <cfRule type="cellIs" dxfId="402" priority="2" operator="greaterThan">
      <formula>2560820</formula>
    </cfRule>
  </conditionalFormatting>
  <conditionalFormatting sqref="C14:F17">
    <cfRule type="containsBlanks" dxfId="401" priority="1">
      <formula>LEN(TRIM(C14))=0</formula>
    </cfRule>
  </conditionalFormatting>
  <pageMargins left="0.98425196850393704" right="0.39370078740157483" top="0.98425196850393704" bottom="0.39370078740157483" header="0.31496062992125984" footer="0.31496062992125984"/>
  <pageSetup paperSize="9" scale="93" orientation="landscape" r:id="rId1"/>
  <headerFooter>
    <oddHeader>&amp;L&amp;"Arial,Tučné"&amp;10Príloha č. 5 SP &amp;"Arial,Normálne"
Kalkulácia ceny a návrh na plnenie kritéria na vyhodnotenie ponúk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29"/>
  <sheetViews>
    <sheetView showGridLines="0" zoomScale="90" zoomScaleNormal="90" workbookViewId="0">
      <selection activeCell="S30" sqref="S29:S30"/>
    </sheetView>
  </sheetViews>
  <sheetFormatPr defaultRowHeight="12.75" x14ac:dyDescent="0.2"/>
  <cols>
    <col min="1" max="1" width="5.5703125" style="47" customWidth="1"/>
    <col min="2" max="2" width="13.7109375" style="47" customWidth="1"/>
    <col min="3" max="3" width="10.7109375" style="47" customWidth="1"/>
    <col min="4" max="4" width="10.7109375" style="190" customWidth="1"/>
    <col min="5" max="6" width="25.7109375" style="190" customWidth="1"/>
    <col min="7" max="8" width="15.7109375" style="190" customWidth="1"/>
    <col min="9" max="9" width="12.7109375" style="47" customWidth="1"/>
    <col min="10" max="10" width="11.140625" style="47" customWidth="1"/>
    <col min="11" max="12" width="8.7109375" style="47" customWidth="1"/>
    <col min="13" max="13" width="12.7109375" style="47" customWidth="1"/>
    <col min="14" max="14" width="8.85546875" style="47" customWidth="1"/>
    <col min="15" max="16" width="12.7109375" style="47" customWidth="1"/>
    <col min="17" max="17" width="8.85546875" style="47" customWidth="1"/>
    <col min="18" max="18" width="12.7109375" style="47" customWidth="1"/>
    <col min="19" max="16384" width="9.140625" style="47"/>
  </cols>
  <sheetData>
    <row r="1" spans="1:19" ht="15" customHeight="1" x14ac:dyDescent="0.2">
      <c r="A1" s="326" t="s">
        <v>12</v>
      </c>
      <c r="B1" s="326"/>
      <c r="C1" s="326"/>
      <c r="D1" s="191"/>
      <c r="E1" s="191"/>
      <c r="F1" s="191"/>
      <c r="G1" s="191"/>
      <c r="H1" s="191"/>
      <c r="I1" s="123"/>
      <c r="J1" s="123"/>
      <c r="K1" s="123"/>
    </row>
    <row r="2" spans="1:19" ht="15" customHeight="1" x14ac:dyDescent="0.2">
      <c r="A2" s="327" t="str">
        <f>'Príloha č. 1'!A2:B2</f>
        <v>Antiinfektíva pre potreby VÚSCH, a. s.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</row>
    <row r="3" spans="1:19" ht="15" customHeight="1" x14ac:dyDescent="0.2">
      <c r="A3" s="363"/>
      <c r="B3" s="363"/>
      <c r="C3" s="191"/>
      <c r="D3" s="191"/>
      <c r="E3" s="191"/>
      <c r="F3" s="191"/>
      <c r="G3" s="191"/>
      <c r="H3" s="191"/>
      <c r="I3" s="123"/>
      <c r="J3" s="123"/>
      <c r="K3" s="123"/>
    </row>
    <row r="4" spans="1:19" s="126" customFormat="1" ht="15" customHeight="1" x14ac:dyDescent="0.2">
      <c r="A4" s="328" t="str">
        <f>'Príloha č. 4 - časť 11'!A3:C3</f>
        <v>Časť č. 11 - Lieky ATC skupiny č. J01DC02 I.</v>
      </c>
      <c r="B4" s="328"/>
      <c r="C4" s="328"/>
      <c r="D4" s="328"/>
      <c r="E4" s="125"/>
    </row>
    <row r="5" spans="1:19" s="48" customFormat="1" ht="30" customHeight="1" x14ac:dyDescent="0.25">
      <c r="A5" s="364" t="s">
        <v>52</v>
      </c>
      <c r="B5" s="364"/>
      <c r="C5" s="364"/>
      <c r="D5" s="364"/>
      <c r="E5" s="364"/>
      <c r="F5" s="364"/>
      <c r="G5" s="364"/>
      <c r="H5" s="364"/>
      <c r="I5" s="364"/>
      <c r="J5" s="364"/>
      <c r="K5" s="364"/>
      <c r="L5" s="364"/>
      <c r="M5" s="364"/>
      <c r="N5" s="364"/>
      <c r="O5" s="364"/>
      <c r="P5" s="364"/>
      <c r="Q5" s="364"/>
      <c r="R5" s="364"/>
    </row>
    <row r="6" spans="1:19" s="64" customFormat="1" ht="30" customHeight="1" x14ac:dyDescent="0.25">
      <c r="A6" s="365" t="s">
        <v>174</v>
      </c>
      <c r="B6" s="365"/>
      <c r="C6" s="365"/>
      <c r="D6" s="365"/>
      <c r="E6" s="365"/>
      <c r="F6" s="365"/>
      <c r="G6" s="365"/>
      <c r="H6" s="365"/>
      <c r="I6" s="365"/>
      <c r="J6" s="365"/>
      <c r="K6" s="365"/>
    </row>
    <row r="7" spans="1:19" s="63" customFormat="1" ht="24.95" customHeight="1" x14ac:dyDescent="0.2">
      <c r="A7" s="373" t="s">
        <v>44</v>
      </c>
      <c r="B7" s="375" t="s">
        <v>362</v>
      </c>
      <c r="C7" s="375" t="s">
        <v>363</v>
      </c>
      <c r="D7" s="375" t="s">
        <v>364</v>
      </c>
      <c r="E7" s="361" t="s">
        <v>365</v>
      </c>
      <c r="F7" s="361" t="s">
        <v>404</v>
      </c>
      <c r="G7" s="371" t="s">
        <v>366</v>
      </c>
      <c r="H7" s="371" t="s">
        <v>367</v>
      </c>
      <c r="I7" s="371" t="s">
        <v>368</v>
      </c>
      <c r="J7" s="371" t="s">
        <v>369</v>
      </c>
      <c r="K7" s="371" t="s">
        <v>370</v>
      </c>
      <c r="L7" s="366" t="s">
        <v>372</v>
      </c>
      <c r="M7" s="379" t="s">
        <v>421</v>
      </c>
      <c r="N7" s="380"/>
      <c r="O7" s="381"/>
      <c r="P7" s="379" t="s">
        <v>425</v>
      </c>
      <c r="Q7" s="380"/>
      <c r="R7" s="381"/>
    </row>
    <row r="8" spans="1:19" s="63" customFormat="1" ht="36" customHeight="1" x14ac:dyDescent="0.2">
      <c r="A8" s="374"/>
      <c r="B8" s="376"/>
      <c r="C8" s="376"/>
      <c r="D8" s="376"/>
      <c r="E8" s="362"/>
      <c r="F8" s="362"/>
      <c r="G8" s="372"/>
      <c r="H8" s="372"/>
      <c r="I8" s="372"/>
      <c r="J8" s="372"/>
      <c r="K8" s="372"/>
      <c r="L8" s="367"/>
      <c r="M8" s="192" t="s">
        <v>46</v>
      </c>
      <c r="N8" s="193" t="s">
        <v>407</v>
      </c>
      <c r="O8" s="195" t="s">
        <v>47</v>
      </c>
      <c r="P8" s="192" t="s">
        <v>46</v>
      </c>
      <c r="Q8" s="193" t="s">
        <v>407</v>
      </c>
      <c r="R8" s="195" t="s">
        <v>47</v>
      </c>
    </row>
    <row r="9" spans="1:19" s="20" customFormat="1" ht="12" customHeight="1" x14ac:dyDescent="0.25">
      <c r="A9" s="196" t="s">
        <v>27</v>
      </c>
      <c r="B9" s="197" t="s">
        <v>28</v>
      </c>
      <c r="C9" s="198" t="s">
        <v>29</v>
      </c>
      <c r="D9" s="197" t="s">
        <v>30</v>
      </c>
      <c r="E9" s="199" t="s">
        <v>31</v>
      </c>
      <c r="F9" s="199" t="s">
        <v>32</v>
      </c>
      <c r="G9" s="200" t="s">
        <v>33</v>
      </c>
      <c r="H9" s="199" t="s">
        <v>34</v>
      </c>
      <c r="I9" s="149" t="s">
        <v>35</v>
      </c>
      <c r="J9" s="201" t="s">
        <v>36</v>
      </c>
      <c r="K9" s="202" t="s">
        <v>54</v>
      </c>
      <c r="L9" s="199" t="s">
        <v>55</v>
      </c>
      <c r="M9" s="205" t="s">
        <v>375</v>
      </c>
      <c r="N9" s="206" t="s">
        <v>376</v>
      </c>
      <c r="O9" s="208" t="s">
        <v>377</v>
      </c>
      <c r="P9" s="209" t="s">
        <v>378</v>
      </c>
      <c r="Q9" s="206" t="s">
        <v>379</v>
      </c>
      <c r="R9" s="272" t="s">
        <v>380</v>
      </c>
      <c r="S9" s="210"/>
    </row>
    <row r="10" spans="1:19" s="64" customFormat="1" ht="24.95" customHeight="1" x14ac:dyDescent="0.25">
      <c r="A10" s="211" t="s">
        <v>27</v>
      </c>
      <c r="B10" s="212"/>
      <c r="C10" s="212"/>
      <c r="D10" s="212"/>
      <c r="E10" s="213"/>
      <c r="F10" s="213"/>
      <c r="G10" s="214"/>
      <c r="H10" s="214"/>
      <c r="I10" s="214"/>
      <c r="J10" s="214"/>
      <c r="K10" s="214"/>
      <c r="L10" s="216"/>
      <c r="M10" s="217"/>
      <c r="N10" s="218"/>
      <c r="O10" s="220"/>
      <c r="P10" s="217"/>
      <c r="Q10" s="218"/>
      <c r="R10" s="220"/>
    </row>
    <row r="11" spans="1:19" s="64" customFormat="1" ht="24.95" customHeight="1" x14ac:dyDescent="0.25">
      <c r="A11" s="221"/>
      <c r="B11" s="222"/>
      <c r="C11" s="222"/>
      <c r="D11" s="222"/>
      <c r="E11" s="223"/>
      <c r="F11" s="223"/>
      <c r="G11" s="224"/>
      <c r="H11" s="224"/>
      <c r="I11" s="224"/>
      <c r="J11" s="224"/>
      <c r="K11" s="224"/>
      <c r="L11" s="226"/>
      <c r="M11" s="227"/>
      <c r="N11" s="228"/>
      <c r="O11" s="230"/>
      <c r="P11" s="227"/>
      <c r="Q11" s="228"/>
      <c r="R11" s="230"/>
    </row>
    <row r="12" spans="1:19" s="64" customFormat="1" ht="24.95" customHeight="1" x14ac:dyDescent="0.25">
      <c r="A12" s="221"/>
      <c r="B12" s="222"/>
      <c r="C12" s="222"/>
      <c r="D12" s="222"/>
      <c r="E12" s="223"/>
      <c r="F12" s="223"/>
      <c r="G12" s="224"/>
      <c r="H12" s="224"/>
      <c r="I12" s="224"/>
      <c r="J12" s="224"/>
      <c r="K12" s="224"/>
      <c r="L12" s="226"/>
      <c r="M12" s="227"/>
      <c r="N12" s="228"/>
      <c r="O12" s="230"/>
      <c r="P12" s="227"/>
      <c r="Q12" s="228"/>
      <c r="R12" s="230"/>
    </row>
    <row r="13" spans="1:19" s="64" customFormat="1" ht="24.95" customHeight="1" x14ac:dyDescent="0.25">
      <c r="A13" s="221"/>
      <c r="B13" s="222"/>
      <c r="C13" s="222"/>
      <c r="D13" s="222"/>
      <c r="E13" s="223"/>
      <c r="F13" s="223"/>
      <c r="G13" s="224"/>
      <c r="H13" s="224"/>
      <c r="I13" s="224"/>
      <c r="J13" s="224"/>
      <c r="K13" s="224"/>
      <c r="L13" s="226"/>
      <c r="M13" s="227"/>
      <c r="N13" s="228"/>
      <c r="O13" s="230"/>
      <c r="P13" s="227"/>
      <c r="Q13" s="228"/>
      <c r="R13" s="230"/>
    </row>
    <row r="14" spans="1:19" s="64" customFormat="1" ht="24.95" customHeight="1" x14ac:dyDescent="0.25">
      <c r="A14" s="231"/>
      <c r="B14" s="232"/>
      <c r="C14" s="232"/>
      <c r="D14" s="232"/>
      <c r="E14" s="233"/>
      <c r="F14" s="233"/>
      <c r="G14" s="234"/>
      <c r="H14" s="234"/>
      <c r="I14" s="234"/>
      <c r="J14" s="234"/>
      <c r="K14" s="234"/>
      <c r="L14" s="236"/>
      <c r="M14" s="237"/>
      <c r="N14" s="238"/>
      <c r="O14" s="240"/>
      <c r="P14" s="237"/>
      <c r="Q14" s="238"/>
      <c r="R14" s="240"/>
    </row>
    <row r="15" spans="1:19" ht="24.95" customHeight="1" x14ac:dyDescent="0.2">
      <c r="A15" s="133"/>
      <c r="B15" s="134"/>
      <c r="C15" s="134"/>
      <c r="D15" s="134"/>
      <c r="E15" s="134"/>
      <c r="F15" s="134"/>
      <c r="G15" s="134"/>
      <c r="H15" s="134"/>
      <c r="I15" s="135"/>
      <c r="J15" s="136"/>
      <c r="K15" s="137"/>
      <c r="L15" s="63"/>
      <c r="M15" s="63"/>
      <c r="N15" s="63"/>
      <c r="O15" s="63"/>
      <c r="P15" s="63"/>
      <c r="Q15" s="63"/>
      <c r="R15" s="63"/>
    </row>
    <row r="16" spans="1:19" s="20" customFormat="1" ht="20.100000000000001" customHeight="1" x14ac:dyDescent="0.25">
      <c r="A16" s="315" t="s">
        <v>38</v>
      </c>
      <c r="B16" s="315"/>
      <c r="C16" s="315"/>
      <c r="D16" s="315"/>
      <c r="E16" s="315"/>
      <c r="F16" s="315"/>
      <c r="G16" s="315"/>
      <c r="H16" s="315"/>
      <c r="I16" s="315"/>
      <c r="J16" s="315"/>
      <c r="K16" s="315"/>
    </row>
    <row r="17" spans="1:18" s="64" customFormat="1" ht="30" customHeight="1" x14ac:dyDescent="0.25">
      <c r="A17" s="314" t="s">
        <v>1</v>
      </c>
      <c r="B17" s="314"/>
      <c r="C17" s="355" t="str">
        <f>IF('Príloha č. 1'!$C$6="","",'Príloha č. 1'!$C$6)</f>
        <v/>
      </c>
      <c r="D17" s="355"/>
      <c r="E17" s="355"/>
      <c r="F17" s="151"/>
      <c r="G17" s="129"/>
      <c r="H17" s="129"/>
      <c r="I17" s="129"/>
      <c r="J17" s="139"/>
      <c r="K17" s="129"/>
    </row>
    <row r="18" spans="1:18" s="64" customFormat="1" ht="15" customHeight="1" x14ac:dyDescent="0.25">
      <c r="A18" s="316" t="s">
        <v>2</v>
      </c>
      <c r="B18" s="316"/>
      <c r="C18" s="356" t="str">
        <f>IF('Príloha č. 1'!$C$7="","",'Príloha č. 1'!$C$7)</f>
        <v/>
      </c>
      <c r="D18" s="356"/>
      <c r="E18" s="356"/>
      <c r="F18" s="150"/>
      <c r="G18" s="129"/>
      <c r="H18" s="129"/>
      <c r="I18" s="129"/>
      <c r="J18" s="129"/>
      <c r="K18" s="129"/>
    </row>
    <row r="19" spans="1:18" s="64" customFormat="1" ht="15" customHeight="1" x14ac:dyDescent="0.25">
      <c r="A19" s="316" t="s">
        <v>3</v>
      </c>
      <c r="B19" s="316"/>
      <c r="C19" s="338" t="str">
        <f>IF('Príloha č. 1'!C8:D8="","",'Príloha č. 1'!C8:D8)</f>
        <v/>
      </c>
      <c r="D19" s="338"/>
      <c r="E19" s="338"/>
      <c r="F19" s="150"/>
      <c r="G19" s="129"/>
      <c r="H19" s="129"/>
      <c r="I19" s="129"/>
      <c r="J19" s="129"/>
      <c r="K19" s="129"/>
    </row>
    <row r="20" spans="1:18" s="64" customFormat="1" ht="15" customHeight="1" x14ac:dyDescent="0.25">
      <c r="A20" s="316" t="s">
        <v>4</v>
      </c>
      <c r="B20" s="316"/>
      <c r="C20" s="338" t="str">
        <f>IF('Príloha č. 1'!C9:D9="","",'Príloha č. 1'!C9:D9)</f>
        <v/>
      </c>
      <c r="D20" s="338"/>
      <c r="E20" s="338"/>
      <c r="F20" s="150"/>
      <c r="G20" s="129"/>
      <c r="H20" s="129"/>
      <c r="I20" s="129"/>
      <c r="J20" s="129"/>
      <c r="K20" s="129"/>
    </row>
    <row r="21" spans="1:18" x14ac:dyDescent="0.2">
      <c r="A21" s="123"/>
      <c r="B21" s="123"/>
      <c r="C21" s="123"/>
      <c r="D21" s="191"/>
      <c r="E21" s="191"/>
      <c r="F21" s="191"/>
      <c r="G21" s="191"/>
      <c r="H21" s="191"/>
      <c r="I21" s="123"/>
      <c r="J21" s="123"/>
      <c r="K21" s="123"/>
    </row>
    <row r="22" spans="1:18" x14ac:dyDescent="0.2">
      <c r="A22" s="123"/>
      <c r="B22" s="123"/>
      <c r="C22" s="123"/>
      <c r="D22" s="191"/>
      <c r="E22" s="191"/>
      <c r="F22" s="191"/>
      <c r="G22" s="191"/>
      <c r="H22" s="191"/>
      <c r="I22" s="123"/>
      <c r="J22" s="123"/>
      <c r="K22" s="123"/>
    </row>
    <row r="23" spans="1:18" ht="15" customHeight="1" x14ac:dyDescent="0.2">
      <c r="A23" s="123" t="s">
        <v>8</v>
      </c>
      <c r="B23" s="140" t="str">
        <f>IF('Príloha č. 1'!B23:B23="","",'Príloha č. 1'!B23:B23)</f>
        <v/>
      </c>
      <c r="C23" s="191"/>
      <c r="D23" s="191"/>
      <c r="E23" s="191"/>
      <c r="F23" s="123"/>
      <c r="G23" s="123"/>
      <c r="H23" s="123"/>
      <c r="I23" s="123"/>
      <c r="J23" s="123"/>
      <c r="K23" s="123"/>
    </row>
    <row r="24" spans="1:18" ht="15" customHeight="1" x14ac:dyDescent="0.2">
      <c r="A24" s="123" t="s">
        <v>9</v>
      </c>
      <c r="B24" s="141" t="str">
        <f>IF('Príloha č. 1'!B24:B24="","",'Príloha č. 1'!B24:B24)</f>
        <v/>
      </c>
      <c r="C24" s="191"/>
      <c r="D24" s="191"/>
      <c r="E24" s="191"/>
      <c r="F24" s="123"/>
      <c r="G24" s="123"/>
      <c r="H24" s="123"/>
      <c r="I24" s="123"/>
      <c r="J24" s="123"/>
      <c r="K24" s="123"/>
    </row>
    <row r="25" spans="1:18" ht="20.100000000000001" customHeight="1" x14ac:dyDescent="0.2">
      <c r="A25" s="133"/>
      <c r="B25" s="134"/>
      <c r="C25" s="134"/>
      <c r="D25" s="134"/>
      <c r="E25" s="134"/>
      <c r="F25" s="134"/>
      <c r="G25" s="134"/>
      <c r="H25" s="134"/>
      <c r="I25" s="135"/>
      <c r="J25" s="136"/>
      <c r="K25" s="137"/>
      <c r="L25" s="63"/>
      <c r="M25" s="63"/>
      <c r="N25" s="63"/>
      <c r="O25" s="63"/>
      <c r="P25" s="63"/>
      <c r="Q25" s="63"/>
      <c r="R25" s="63"/>
    </row>
    <row r="26" spans="1:18" ht="20.100000000000001" customHeight="1" x14ac:dyDescent="0.2">
      <c r="A26" s="133"/>
      <c r="B26" s="134"/>
      <c r="C26" s="134"/>
      <c r="D26" s="134"/>
      <c r="E26" s="134"/>
      <c r="F26" s="134"/>
      <c r="G26" s="134"/>
      <c r="H26" s="134"/>
      <c r="I26" s="135"/>
      <c r="J26" s="136"/>
      <c r="K26" s="137"/>
      <c r="L26" s="63"/>
      <c r="M26" s="63"/>
      <c r="N26" s="63"/>
      <c r="O26" s="63"/>
      <c r="P26" s="63"/>
      <c r="Q26" s="63"/>
      <c r="R26" s="63"/>
    </row>
    <row r="27" spans="1:18" ht="37.5" customHeight="1" x14ac:dyDescent="0.2">
      <c r="E27" s="68"/>
      <c r="F27" s="68"/>
      <c r="G27" s="68"/>
      <c r="H27" s="354" t="s">
        <v>410</v>
      </c>
      <c r="I27" s="354"/>
      <c r="J27" s="354"/>
    </row>
    <row r="28" spans="1:18" x14ac:dyDescent="0.2">
      <c r="A28" s="313" t="s">
        <v>10</v>
      </c>
      <c r="B28" s="313"/>
      <c r="C28" s="189"/>
      <c r="D28" s="68"/>
      <c r="I28" s="65"/>
      <c r="J28" s="65"/>
      <c r="K28" s="65"/>
      <c r="L28" s="65"/>
      <c r="M28" s="65"/>
      <c r="N28" s="65"/>
      <c r="O28" s="65"/>
      <c r="P28" s="65"/>
      <c r="Q28" s="65"/>
      <c r="R28" s="65"/>
    </row>
    <row r="29" spans="1:18" ht="12" customHeight="1" x14ac:dyDescent="0.2">
      <c r="A29" s="66"/>
      <c r="B29" s="383" t="s">
        <v>11</v>
      </c>
      <c r="C29" s="384"/>
      <c r="D29" s="384"/>
      <c r="I29" s="68"/>
      <c r="J29" s="70"/>
      <c r="K29" s="70"/>
      <c r="L29" s="70"/>
      <c r="M29" s="70"/>
      <c r="N29" s="70"/>
      <c r="O29" s="70"/>
      <c r="P29" s="70"/>
      <c r="Q29" s="70"/>
      <c r="R29" s="70"/>
    </row>
  </sheetData>
  <mergeCells count="32">
    <mergeCell ref="A6:K6"/>
    <mergeCell ref="L7:L8"/>
    <mergeCell ref="M7:O7"/>
    <mergeCell ref="P7:R7"/>
    <mergeCell ref="A1:C1"/>
    <mergeCell ref="A2:K2"/>
    <mergeCell ref="A3:B3"/>
    <mergeCell ref="A4:D4"/>
    <mergeCell ref="A5:R5"/>
    <mergeCell ref="A16:K16"/>
    <mergeCell ref="A17:B17"/>
    <mergeCell ref="C17:E17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F7:F8"/>
    <mergeCell ref="B29:D29"/>
    <mergeCell ref="H27:J27"/>
    <mergeCell ref="A28:B28"/>
    <mergeCell ref="A18:B18"/>
    <mergeCell ref="C18:E18"/>
    <mergeCell ref="A19:B19"/>
    <mergeCell ref="C19:E19"/>
    <mergeCell ref="A20:B20"/>
    <mergeCell ref="C20:E20"/>
  </mergeCells>
  <conditionalFormatting sqref="J25:J26 J10:J15">
    <cfRule type="cellIs" dxfId="400" priority="3" operator="greaterThan">
      <formula>2560820</formula>
    </cfRule>
  </conditionalFormatting>
  <conditionalFormatting sqref="C17:E20">
    <cfRule type="containsBlanks" dxfId="399" priority="1">
      <formula>LEN(TRIM(C17))=0</formula>
    </cfRule>
  </conditionalFormatting>
  <conditionalFormatting sqref="B23:B24">
    <cfRule type="containsBlanks" dxfId="398" priority="2">
      <formula>LEN(TRIM(#REF!))=0</formula>
    </cfRule>
  </conditionalFormatting>
  <pageMargins left="0.59055118110236227" right="0.39370078740157483" top="0.98425196850393704" bottom="0.39370078740157483" header="0.31496062992125984" footer="0.31496062992125984"/>
  <pageSetup paperSize="9" scale="58" orientation="landscape" r:id="rId1"/>
  <headerFooter>
    <oddHeader>&amp;L&amp;"Arial,Tučné"&amp;10Príloha č. 6 SP   
&amp;"Arial,Normálne"Sortiment ponúkaného tovaru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K30"/>
  <sheetViews>
    <sheetView showGridLines="0" zoomScaleNormal="100" workbookViewId="0">
      <selection activeCell="H17" sqref="H17"/>
    </sheetView>
  </sheetViews>
  <sheetFormatPr defaultRowHeight="12.75" x14ac:dyDescent="0.2"/>
  <cols>
    <col min="1" max="1" width="5.28515625" style="47" customWidth="1"/>
    <col min="2" max="2" width="40.7109375" style="47" customWidth="1"/>
    <col min="3" max="3" width="17.42578125" style="47" customWidth="1"/>
    <col min="4" max="4" width="10.7109375" style="162" customWidth="1"/>
    <col min="5" max="5" width="40.7109375" style="162" customWidth="1"/>
    <col min="6" max="6" width="12.7109375" style="162" customWidth="1"/>
    <col min="7" max="7" width="15.7109375" style="162" customWidth="1"/>
    <col min="8" max="8" width="7.85546875" style="47" customWidth="1"/>
    <col min="9" max="9" width="15.7109375" style="47" customWidth="1"/>
    <col min="10" max="10" width="10.7109375" style="47" customWidth="1"/>
    <col min="11" max="11" width="15.7109375" style="47" customWidth="1"/>
    <col min="12" max="16384" width="9.140625" style="47"/>
  </cols>
  <sheetData>
    <row r="1" spans="1:11" s="123" customFormat="1" ht="15" customHeight="1" x14ac:dyDescent="0.2">
      <c r="A1" s="326" t="s">
        <v>12</v>
      </c>
      <c r="B1" s="326"/>
      <c r="C1" s="326"/>
      <c r="D1" s="326"/>
      <c r="E1" s="164"/>
      <c r="F1" s="164"/>
      <c r="G1" s="164"/>
    </row>
    <row r="2" spans="1:11" s="123" customFormat="1" ht="30" customHeight="1" x14ac:dyDescent="0.2">
      <c r="A2" s="327" t="str">
        <f>'Príloha č. 1'!A2:B2</f>
        <v>Antiinfektíva pre potreby VÚSCH, a. s.</v>
      </c>
      <c r="B2" s="327"/>
      <c r="C2" s="327"/>
      <c r="D2" s="327"/>
      <c r="E2" s="124"/>
      <c r="F2" s="124"/>
      <c r="G2" s="124"/>
      <c r="H2" s="124"/>
      <c r="I2" s="124"/>
      <c r="J2" s="124"/>
      <c r="K2" s="124"/>
    </row>
    <row r="3" spans="1:11" s="126" customFormat="1" ht="15" customHeight="1" x14ac:dyDescent="0.2">
      <c r="A3" s="328" t="s">
        <v>304</v>
      </c>
      <c r="B3" s="328"/>
      <c r="C3" s="328"/>
      <c r="D3" s="125"/>
      <c r="E3" s="125"/>
    </row>
    <row r="4" spans="1:11" s="123" customFormat="1" ht="15" customHeight="1" x14ac:dyDescent="0.2">
      <c r="A4" s="160"/>
      <c r="B4" s="160"/>
      <c r="C4" s="160"/>
      <c r="D4" s="160"/>
      <c r="E4" s="124"/>
      <c r="F4" s="124"/>
      <c r="G4" s="124"/>
      <c r="H4" s="124"/>
      <c r="I4" s="124"/>
      <c r="J4" s="124"/>
      <c r="K4" s="124"/>
    </row>
    <row r="5" spans="1:11" s="129" customFormat="1" ht="30" customHeight="1" thickBot="1" x14ac:dyDescent="0.3">
      <c r="A5" s="329" t="s">
        <v>58</v>
      </c>
      <c r="B5" s="329"/>
      <c r="C5" s="329"/>
      <c r="D5" s="329"/>
      <c r="E5" s="329"/>
      <c r="F5" s="128"/>
      <c r="G5" s="128"/>
      <c r="H5" s="128"/>
      <c r="I5" s="128"/>
      <c r="J5" s="128"/>
      <c r="K5" s="128"/>
    </row>
    <row r="6" spans="1:11" s="2" customFormat="1" ht="63" customHeight="1" x14ac:dyDescent="0.25">
      <c r="A6" s="330" t="s">
        <v>415</v>
      </c>
      <c r="B6" s="331"/>
      <c r="C6" s="332"/>
      <c r="D6" s="336" t="s">
        <v>87</v>
      </c>
      <c r="E6" s="337"/>
    </row>
    <row r="7" spans="1:11" s="2" customFormat="1" ht="26.1" customHeight="1" thickBot="1" x14ac:dyDescent="0.3">
      <c r="A7" s="333"/>
      <c r="B7" s="334"/>
      <c r="C7" s="335"/>
      <c r="D7" s="130" t="s">
        <v>56</v>
      </c>
      <c r="E7" s="131" t="s">
        <v>57</v>
      </c>
    </row>
    <row r="8" spans="1:11" s="132" customFormat="1" ht="24.95" customHeight="1" x14ac:dyDescent="0.25">
      <c r="A8" s="319" t="s">
        <v>179</v>
      </c>
      <c r="B8" s="320"/>
      <c r="C8" s="321"/>
      <c r="D8" s="322" t="s">
        <v>179</v>
      </c>
      <c r="E8" s="323"/>
    </row>
    <row r="9" spans="1:11" s="3" customFormat="1" ht="17.100000000000001" customHeight="1" x14ac:dyDescent="0.25">
      <c r="A9" s="109" t="s">
        <v>27</v>
      </c>
      <c r="B9" s="110" t="s">
        <v>69</v>
      </c>
      <c r="C9" s="111" t="s">
        <v>175</v>
      </c>
      <c r="D9" s="112"/>
      <c r="E9" s="113"/>
    </row>
    <row r="10" spans="1:11" s="3" customFormat="1" ht="12" x14ac:dyDescent="0.25">
      <c r="A10" s="114" t="s">
        <v>28</v>
      </c>
      <c r="B10" s="115" t="s">
        <v>71</v>
      </c>
      <c r="C10" s="116" t="s">
        <v>176</v>
      </c>
      <c r="D10" s="117"/>
      <c r="E10" s="118"/>
    </row>
    <row r="11" spans="1:11" s="3" customFormat="1" ht="24" x14ac:dyDescent="0.25">
      <c r="A11" s="114" t="s">
        <v>29</v>
      </c>
      <c r="B11" s="115" t="s">
        <v>73</v>
      </c>
      <c r="C11" s="116" t="s">
        <v>138</v>
      </c>
      <c r="D11" s="117"/>
      <c r="E11" s="118"/>
    </row>
    <row r="12" spans="1:11" s="3" customFormat="1" ht="17.100000000000001" customHeight="1" x14ac:dyDescent="0.25">
      <c r="A12" s="114" t="s">
        <v>30</v>
      </c>
      <c r="B12" s="115" t="s">
        <v>75</v>
      </c>
      <c r="C12" s="116" t="s">
        <v>91</v>
      </c>
      <c r="D12" s="117"/>
      <c r="E12" s="118"/>
    </row>
    <row r="13" spans="1:11" s="3" customFormat="1" ht="17.100000000000001" customHeight="1" x14ac:dyDescent="0.25">
      <c r="A13" s="114" t="s">
        <v>31</v>
      </c>
      <c r="B13" s="115" t="s">
        <v>78</v>
      </c>
      <c r="C13" s="116" t="s">
        <v>180</v>
      </c>
      <c r="D13" s="117"/>
      <c r="E13" s="118"/>
    </row>
    <row r="14" spans="1:11" s="3" customFormat="1" ht="28.5" customHeight="1" x14ac:dyDescent="0.25">
      <c r="A14" s="114" t="s">
        <v>32</v>
      </c>
      <c r="B14" s="115" t="s">
        <v>80</v>
      </c>
      <c r="C14" s="116" t="s">
        <v>81</v>
      </c>
      <c r="D14" s="117"/>
      <c r="E14" s="118"/>
    </row>
    <row r="15" spans="1:11" s="3" customFormat="1" ht="12" x14ac:dyDescent="0.25">
      <c r="A15" s="114" t="s">
        <v>33</v>
      </c>
      <c r="B15" s="115" t="s">
        <v>83</v>
      </c>
      <c r="C15" s="116" t="s">
        <v>84</v>
      </c>
      <c r="D15" s="117"/>
      <c r="E15" s="118"/>
    </row>
    <row r="16" spans="1:11" s="3" customFormat="1" ht="45" customHeight="1" thickBot="1" x14ac:dyDescent="0.3">
      <c r="A16" s="120" t="s">
        <v>34</v>
      </c>
      <c r="B16" s="324" t="s">
        <v>85</v>
      </c>
      <c r="C16" s="325"/>
      <c r="D16" s="120"/>
      <c r="E16" s="121"/>
    </row>
    <row r="17" spans="1:11" s="138" customFormat="1" ht="24.95" customHeight="1" x14ac:dyDescent="0.2">
      <c r="A17" s="133"/>
      <c r="B17" s="134"/>
      <c r="C17" s="134"/>
      <c r="D17" s="134"/>
      <c r="E17" s="134"/>
      <c r="F17" s="134"/>
      <c r="G17" s="134"/>
      <c r="H17" s="135"/>
      <c r="I17" s="136"/>
      <c r="J17" s="137"/>
      <c r="K17" s="137"/>
    </row>
    <row r="18" spans="1:11" s="20" customFormat="1" ht="20.100000000000001" customHeight="1" x14ac:dyDescent="0.25">
      <c r="A18" s="315" t="s">
        <v>38</v>
      </c>
      <c r="B18" s="315"/>
      <c r="C18" s="315"/>
      <c r="D18" s="315"/>
      <c r="E18" s="90"/>
      <c r="F18" s="90"/>
      <c r="G18" s="90"/>
      <c r="H18" s="90"/>
      <c r="I18" s="90"/>
      <c r="J18" s="90"/>
    </row>
    <row r="19" spans="1:11" s="129" customFormat="1" ht="30" customHeight="1" x14ac:dyDescent="0.25">
      <c r="A19" s="314" t="s">
        <v>1</v>
      </c>
      <c r="B19" s="314"/>
      <c r="C19" s="318" t="str">
        <f>IF('Príloha č. 1'!$C$6="","",'Príloha č. 1'!$C$6)</f>
        <v/>
      </c>
      <c r="D19" s="318"/>
      <c r="E19" s="318"/>
      <c r="I19" s="139"/>
    </row>
    <row r="20" spans="1:11" s="129" customFormat="1" ht="15" customHeight="1" x14ac:dyDescent="0.2">
      <c r="A20" s="316" t="s">
        <v>2</v>
      </c>
      <c r="B20" s="316"/>
      <c r="C20" s="317" t="str">
        <f>IF('Príloha č. 1'!$C$7="","",'Príloha č. 1'!$C$7)</f>
        <v/>
      </c>
      <c r="D20" s="317"/>
      <c r="E20" s="317"/>
    </row>
    <row r="21" spans="1:11" s="129" customFormat="1" ht="15" customHeight="1" x14ac:dyDescent="0.2">
      <c r="A21" s="316" t="s">
        <v>3</v>
      </c>
      <c r="B21" s="316"/>
      <c r="C21" s="317" t="str">
        <f>IF('Príloha č. 1'!C8:D8="","",'Príloha č. 1'!C8:D8)</f>
        <v/>
      </c>
      <c r="D21" s="317"/>
      <c r="E21" s="317"/>
    </row>
    <row r="22" spans="1:11" s="129" customFormat="1" ht="15" customHeight="1" x14ac:dyDescent="0.2">
      <c r="A22" s="316" t="s">
        <v>4</v>
      </c>
      <c r="B22" s="316"/>
      <c r="C22" s="317" t="str">
        <f>IF('Príloha č. 1'!C9:D9="","",'Príloha č. 1'!C9:D9)</f>
        <v/>
      </c>
      <c r="D22" s="317"/>
      <c r="E22" s="317"/>
    </row>
    <row r="23" spans="1:11" s="123" customFormat="1" ht="12" x14ac:dyDescent="0.2">
      <c r="D23" s="164"/>
      <c r="E23" s="164"/>
      <c r="F23" s="164"/>
      <c r="G23" s="164"/>
    </row>
    <row r="24" spans="1:11" s="123" customFormat="1" ht="12" x14ac:dyDescent="0.2">
      <c r="D24" s="164"/>
      <c r="E24" s="164"/>
      <c r="F24" s="164"/>
      <c r="G24" s="164"/>
    </row>
    <row r="25" spans="1:11" s="123" customFormat="1" ht="15" customHeight="1" x14ac:dyDescent="0.2">
      <c r="A25" s="123" t="s">
        <v>8</v>
      </c>
      <c r="B25" s="140" t="str">
        <f>IF('Príloha č. 1'!B23:B23="","",'Príloha č. 1'!B23:B23)</f>
        <v/>
      </c>
      <c r="C25" s="164"/>
      <c r="D25" s="164"/>
    </row>
    <row r="26" spans="1:11" s="123" customFormat="1" ht="15" customHeight="1" x14ac:dyDescent="0.2">
      <c r="A26" s="123" t="s">
        <v>9</v>
      </c>
      <c r="B26" s="141" t="str">
        <f>IF('Príloha č. 1'!B24:B24="","",'Príloha č. 1'!B24:B24)</f>
        <v/>
      </c>
      <c r="C26" s="164"/>
      <c r="D26" s="164"/>
    </row>
    <row r="27" spans="1:11" s="123" customFormat="1" ht="39.950000000000003" customHeight="1" x14ac:dyDescent="0.2">
      <c r="D27" s="142"/>
      <c r="E27" s="164"/>
      <c r="F27" s="164"/>
      <c r="G27" s="164"/>
    </row>
    <row r="28" spans="1:11" ht="45" customHeight="1" x14ac:dyDescent="0.2">
      <c r="D28" s="47"/>
      <c r="E28" s="163" t="s">
        <v>412</v>
      </c>
      <c r="F28" s="68"/>
      <c r="G28" s="68"/>
    </row>
    <row r="29" spans="1:11" s="65" customFormat="1" x14ac:dyDescent="0.2">
      <c r="A29" s="313" t="s">
        <v>10</v>
      </c>
      <c r="B29" s="313"/>
      <c r="C29" s="161"/>
      <c r="D29" s="68"/>
      <c r="E29" s="162"/>
      <c r="F29" s="162"/>
      <c r="G29" s="162"/>
    </row>
    <row r="30" spans="1:11" s="70" customFormat="1" ht="12" customHeight="1" x14ac:dyDescent="0.2">
      <c r="A30" s="66"/>
      <c r="B30" s="67" t="s">
        <v>11</v>
      </c>
      <c r="C30" s="67"/>
      <c r="D30" s="54"/>
      <c r="E30" s="162"/>
      <c r="F30" s="162"/>
      <c r="G30" s="162"/>
      <c r="H30" s="68"/>
    </row>
  </sheetData>
  <mergeCells count="19">
    <mergeCell ref="A29:B29"/>
    <mergeCell ref="A20:B20"/>
    <mergeCell ref="C20:E20"/>
    <mergeCell ref="A21:B21"/>
    <mergeCell ref="C21:E21"/>
    <mergeCell ref="A22:B22"/>
    <mergeCell ref="C22:E22"/>
    <mergeCell ref="A8:C8"/>
    <mergeCell ref="D8:E8"/>
    <mergeCell ref="B16:C16"/>
    <mergeCell ref="A18:D18"/>
    <mergeCell ref="A19:B19"/>
    <mergeCell ref="C19:E19"/>
    <mergeCell ref="A1:D1"/>
    <mergeCell ref="A2:D2"/>
    <mergeCell ref="A3:C3"/>
    <mergeCell ref="A5:E5"/>
    <mergeCell ref="A6:C7"/>
    <mergeCell ref="D6:E6"/>
  </mergeCells>
  <conditionalFormatting sqref="B25:B26">
    <cfRule type="containsBlanks" dxfId="397" priority="4">
      <formula>LEN(TRIM(B25))=0</formula>
    </cfRule>
  </conditionalFormatting>
  <conditionalFormatting sqref="I17">
    <cfRule type="cellIs" dxfId="396" priority="3" operator="greaterThan">
      <formula>2560820</formula>
    </cfRule>
  </conditionalFormatting>
  <conditionalFormatting sqref="C20:E22">
    <cfRule type="containsBlanks" dxfId="395" priority="2">
      <formula>LEN(TRIM(C20))=0</formula>
    </cfRule>
  </conditionalFormatting>
  <conditionalFormatting sqref="C19:E19">
    <cfRule type="containsBlanks" dxfId="394" priority="1">
      <formula>LEN(TRIM(C19))=0</formula>
    </cfRule>
  </conditionalFormatting>
  <pageMargins left="0.78740157480314965" right="0.39370078740157483" top="0.98425196850393704" bottom="0.39370078740157483" header="0.31496062992125984" footer="0.31496062992125984"/>
  <pageSetup paperSize="9" scale="78" orientation="portrait" r:id="rId1"/>
  <headerFooter>
    <oddHeader>&amp;L&amp;"Arial,Tučné"&amp;10Príloha č. 4 SP &amp;"Arial,Normálne"
Špecifikácia predmetu zákazky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26"/>
  <sheetViews>
    <sheetView showGridLines="0" zoomScaleNormal="100" workbookViewId="0">
      <selection activeCell="E7" sqref="E7:G7"/>
    </sheetView>
  </sheetViews>
  <sheetFormatPr defaultRowHeight="12.75" x14ac:dyDescent="0.2"/>
  <cols>
    <col min="1" max="1" width="5.28515625" style="47" customWidth="1"/>
    <col min="2" max="2" width="36.42578125" style="47" customWidth="1"/>
    <col min="3" max="3" width="7.5703125" style="47" bestFit="1" customWidth="1"/>
    <col min="4" max="4" width="12.7109375" style="47" customWidth="1"/>
    <col min="5" max="5" width="15.7109375" style="47" customWidth="1"/>
    <col min="6" max="6" width="10.7109375" style="47" customWidth="1"/>
    <col min="7" max="9" width="15.7109375" style="47" customWidth="1"/>
    <col min="10" max="16384" width="9.140625" style="47"/>
  </cols>
  <sheetData>
    <row r="1" spans="1:21" x14ac:dyDescent="0.2">
      <c r="A1" s="357" t="s">
        <v>12</v>
      </c>
      <c r="B1" s="357"/>
    </row>
    <row r="2" spans="1:21" ht="30" customHeight="1" x14ac:dyDescent="0.2">
      <c r="A2" s="358" t="str">
        <f>'Príloha č. 1'!A2:B2</f>
        <v>Antiinfektíva pre potreby VÚSCH, a. s.</v>
      </c>
      <c r="B2" s="358"/>
      <c r="C2" s="358"/>
      <c r="D2" s="358"/>
      <c r="E2" s="358"/>
      <c r="F2" s="358"/>
      <c r="G2" s="358"/>
      <c r="H2" s="358"/>
      <c r="I2" s="358"/>
    </row>
    <row r="3" spans="1:21" s="126" customFormat="1" ht="15" customHeight="1" x14ac:dyDescent="0.2">
      <c r="A3" s="382" t="str">
        <f>'Príloha č. 4 - časť 12'!A3:C3</f>
        <v>Časť č. 12 - Lieky ATC skupiny č. J01DC02 II.</v>
      </c>
      <c r="B3" s="382"/>
      <c r="C3" s="382"/>
      <c r="D3" s="125"/>
      <c r="E3" s="125"/>
    </row>
    <row r="4" spans="1:21" ht="15" customHeight="1" x14ac:dyDescent="0.2">
      <c r="A4" s="359"/>
      <c r="B4" s="359"/>
    </row>
    <row r="5" spans="1:21" s="48" customFormat="1" ht="39.950000000000003" customHeight="1" x14ac:dyDescent="0.25">
      <c r="A5" s="360" t="s">
        <v>51</v>
      </c>
      <c r="B5" s="360"/>
      <c r="C5" s="360"/>
      <c r="D5" s="360"/>
      <c r="E5" s="360"/>
      <c r="F5" s="360"/>
      <c r="G5" s="360"/>
      <c r="H5" s="360"/>
      <c r="I5" s="360"/>
    </row>
    <row r="6" spans="1:21" s="24" customFormat="1" ht="15" customHeight="1" thickBot="1" x14ac:dyDescent="0.25">
      <c r="K6" s="49"/>
      <c r="L6" s="49"/>
      <c r="O6" s="49"/>
      <c r="P6" s="49"/>
      <c r="U6" s="49"/>
    </row>
    <row r="7" spans="1:21" s="50" customFormat="1" ht="30" customHeight="1" x14ac:dyDescent="0.25">
      <c r="A7" s="343" t="s">
        <v>44</v>
      </c>
      <c r="B7" s="345" t="s">
        <v>39</v>
      </c>
      <c r="C7" s="347" t="s">
        <v>45</v>
      </c>
      <c r="D7" s="349" t="s">
        <v>403</v>
      </c>
      <c r="E7" s="340" t="s">
        <v>423</v>
      </c>
      <c r="F7" s="341"/>
      <c r="G7" s="341"/>
      <c r="H7" s="351" t="s">
        <v>422</v>
      </c>
      <c r="I7" s="352"/>
    </row>
    <row r="8" spans="1:21" s="50" customFormat="1" ht="30" customHeight="1" x14ac:dyDescent="0.25">
      <c r="A8" s="344"/>
      <c r="B8" s="346"/>
      <c r="C8" s="348"/>
      <c r="D8" s="350"/>
      <c r="E8" s="51" t="s">
        <v>46</v>
      </c>
      <c r="F8" s="52" t="s">
        <v>405</v>
      </c>
      <c r="G8" s="79" t="s">
        <v>47</v>
      </c>
      <c r="H8" s="82" t="s">
        <v>46</v>
      </c>
      <c r="I8" s="71" t="s">
        <v>47</v>
      </c>
    </row>
    <row r="9" spans="1:21" s="54" customFormat="1" ht="12" customHeight="1" x14ac:dyDescent="0.25">
      <c r="A9" s="146" t="s">
        <v>27</v>
      </c>
      <c r="B9" s="147" t="s">
        <v>28</v>
      </c>
      <c r="C9" s="53" t="s">
        <v>29</v>
      </c>
      <c r="D9" s="148" t="s">
        <v>30</v>
      </c>
      <c r="E9" s="76" t="s">
        <v>31</v>
      </c>
      <c r="F9" s="77" t="s">
        <v>32</v>
      </c>
      <c r="G9" s="80" t="s">
        <v>33</v>
      </c>
      <c r="H9" s="83" t="s">
        <v>34</v>
      </c>
      <c r="I9" s="78" t="s">
        <v>35</v>
      </c>
    </row>
    <row r="10" spans="1:21" s="55" customFormat="1" ht="24.95" customHeight="1" thickBot="1" x14ac:dyDescent="0.3">
      <c r="A10" s="143" t="s">
        <v>27</v>
      </c>
      <c r="B10" s="165" t="s">
        <v>138</v>
      </c>
      <c r="C10" s="158" t="s">
        <v>91</v>
      </c>
      <c r="D10" s="263">
        <v>10000</v>
      </c>
      <c r="E10" s="72"/>
      <c r="F10" s="85"/>
      <c r="G10" s="81">
        <f>E10*1.1</f>
        <v>0</v>
      </c>
      <c r="H10" s="84">
        <f>D10*E10</f>
        <v>0</v>
      </c>
      <c r="I10" s="73">
        <f>H10*1.1</f>
        <v>0</v>
      </c>
    </row>
    <row r="11" spans="1:21" s="75" customFormat="1" ht="24.95" customHeight="1" thickBot="1" x14ac:dyDescent="0.3">
      <c r="A11" s="339" t="s">
        <v>48</v>
      </c>
      <c r="B11" s="339"/>
      <c r="C11" s="339"/>
      <c r="D11" s="339"/>
      <c r="E11" s="339"/>
      <c r="F11" s="339"/>
      <c r="G11" s="339"/>
      <c r="H11" s="339"/>
      <c r="I11" s="74">
        <f>SUM(I10:I10)</f>
        <v>0</v>
      </c>
    </row>
    <row r="12" spans="1:21" s="63" customFormat="1" ht="24.95" customHeight="1" x14ac:dyDescent="0.2">
      <c r="A12" s="56"/>
      <c r="B12" s="57"/>
      <c r="C12" s="58"/>
      <c r="D12" s="59"/>
      <c r="E12" s="60"/>
      <c r="F12" s="61"/>
      <c r="G12" s="61"/>
      <c r="H12" s="60"/>
      <c r="I12" s="62"/>
    </row>
    <row r="13" spans="1:21" s="20" customFormat="1" ht="20.100000000000001" customHeight="1" x14ac:dyDescent="0.25">
      <c r="A13" s="315" t="s">
        <v>38</v>
      </c>
      <c r="B13" s="315"/>
      <c r="C13" s="315"/>
      <c r="D13" s="315"/>
      <c r="E13" s="315"/>
      <c r="F13" s="315"/>
    </row>
    <row r="14" spans="1:21" s="64" customFormat="1" ht="30" customHeight="1" x14ac:dyDescent="0.25">
      <c r="A14" s="353" t="s">
        <v>1</v>
      </c>
      <c r="B14" s="353"/>
      <c r="C14" s="355" t="str">
        <f>IF('Príloha č. 1'!$C$6="","",'Príloha č. 1'!$C$6)</f>
        <v/>
      </c>
      <c r="D14" s="355"/>
      <c r="E14" s="355"/>
      <c r="F14" s="355"/>
    </row>
    <row r="15" spans="1:21" s="64" customFormat="1" ht="15" customHeight="1" x14ac:dyDescent="0.25">
      <c r="A15" s="342" t="s">
        <v>2</v>
      </c>
      <c r="B15" s="342"/>
      <c r="C15" s="356" t="str">
        <f>IF('Príloha č. 1'!$C$7="","",'Príloha č. 1'!$C$7)</f>
        <v/>
      </c>
      <c r="D15" s="356"/>
      <c r="E15" s="356"/>
      <c r="F15" s="356"/>
    </row>
    <row r="16" spans="1:21" s="64" customFormat="1" ht="15" customHeight="1" x14ac:dyDescent="0.25">
      <c r="A16" s="342" t="s">
        <v>3</v>
      </c>
      <c r="B16" s="342"/>
      <c r="C16" s="338" t="str">
        <f>IF('Príloha č. 1'!C8:D8="","",'Príloha č. 1'!C8:D8)</f>
        <v/>
      </c>
      <c r="D16" s="338"/>
      <c r="E16" s="338"/>
      <c r="F16" s="338"/>
    </row>
    <row r="17" spans="1:9" s="64" customFormat="1" ht="15" customHeight="1" x14ac:dyDescent="0.25">
      <c r="A17" s="342" t="s">
        <v>4</v>
      </c>
      <c r="B17" s="342"/>
      <c r="C17" s="338" t="str">
        <f>IF('Príloha č. 1'!C9:D9="","",'Príloha č. 1'!C9:D9)</f>
        <v/>
      </c>
      <c r="D17" s="338"/>
      <c r="E17" s="338"/>
      <c r="F17" s="338"/>
    </row>
    <row r="20" spans="1:9" ht="15" customHeight="1" x14ac:dyDescent="0.2">
      <c r="A20" s="47" t="s">
        <v>8</v>
      </c>
      <c r="B20" s="159" t="str">
        <f>IF('Príloha č. 1'!B23:B23="","",'Príloha č. 1'!B23:B23)</f>
        <v/>
      </c>
    </row>
    <row r="21" spans="1:9" ht="15" customHeight="1" x14ac:dyDescent="0.2">
      <c r="A21" s="47" t="s">
        <v>9</v>
      </c>
      <c r="B21" s="35" t="str">
        <f>IF('Príloha č. 1'!B24:B24="","",'Príloha č. 1'!B24:B24)</f>
        <v/>
      </c>
    </row>
    <row r="22" spans="1:9" ht="39.950000000000003" customHeight="1" x14ac:dyDescent="0.2">
      <c r="I22" s="87"/>
    </row>
    <row r="23" spans="1:9" ht="45" customHeight="1" x14ac:dyDescent="0.2">
      <c r="H23" s="354" t="s">
        <v>410</v>
      </c>
      <c r="I23" s="354"/>
    </row>
    <row r="25" spans="1:9" s="65" customFormat="1" ht="11.25" x14ac:dyDescent="0.2">
      <c r="A25" s="313" t="s">
        <v>10</v>
      </c>
      <c r="B25" s="313"/>
    </row>
    <row r="26" spans="1:9" s="70" customFormat="1" ht="12" customHeight="1" x14ac:dyDescent="0.2">
      <c r="A26" s="66"/>
      <c r="B26" s="67" t="s">
        <v>11</v>
      </c>
      <c r="C26" s="68"/>
      <c r="D26" s="69"/>
    </row>
  </sheetData>
  <mergeCells count="23">
    <mergeCell ref="H23:I23"/>
    <mergeCell ref="A25:B25"/>
    <mergeCell ref="H7:I7"/>
    <mergeCell ref="A11:H11"/>
    <mergeCell ref="A13:F13"/>
    <mergeCell ref="A14:B14"/>
    <mergeCell ref="C14:F14"/>
    <mergeCell ref="A15:B15"/>
    <mergeCell ref="C15:F15"/>
    <mergeCell ref="A7:A8"/>
    <mergeCell ref="B7:B8"/>
    <mergeCell ref="C7:C8"/>
    <mergeCell ref="D7:D8"/>
    <mergeCell ref="E7:G7"/>
    <mergeCell ref="A16:B16"/>
    <mergeCell ref="C16:F16"/>
    <mergeCell ref="A17:B17"/>
    <mergeCell ref="A1:B1"/>
    <mergeCell ref="A2:I2"/>
    <mergeCell ref="A3:C3"/>
    <mergeCell ref="A4:B4"/>
    <mergeCell ref="A5:I5"/>
    <mergeCell ref="C17:F17"/>
  </mergeCells>
  <conditionalFormatting sqref="H12">
    <cfRule type="cellIs" dxfId="393" priority="4" operator="greaterThan">
      <formula>2560820</formula>
    </cfRule>
  </conditionalFormatting>
  <conditionalFormatting sqref="B20:B21">
    <cfRule type="containsBlanks" dxfId="392" priority="3">
      <formula>LEN(TRIM(B20))=0</formula>
    </cfRule>
  </conditionalFormatting>
  <conditionalFormatting sqref="E12">
    <cfRule type="cellIs" dxfId="391" priority="2" operator="greaterThan">
      <formula>2560820</formula>
    </cfRule>
  </conditionalFormatting>
  <conditionalFormatting sqref="C14:F17">
    <cfRule type="containsBlanks" dxfId="390" priority="1">
      <formula>LEN(TRIM(C14))=0</formula>
    </cfRule>
  </conditionalFormatting>
  <pageMargins left="0.98425196850393704" right="0.39370078740157483" top="0.98425196850393704" bottom="0.39370078740157483" header="0.31496062992125984" footer="0.31496062992125984"/>
  <pageSetup paperSize="9" scale="93" orientation="landscape" r:id="rId1"/>
  <headerFooter>
    <oddHeader>&amp;L&amp;"Arial,Tučné"&amp;10Príloha č. 5 SP &amp;"Arial,Normálne"
Kalkulácia ceny a návrh na plnenie kritéria na vyhodnotenie ponúk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29"/>
  <sheetViews>
    <sheetView showGridLines="0" zoomScale="90" zoomScaleNormal="90" workbookViewId="0">
      <selection activeCell="M7" sqref="M7:R7"/>
    </sheetView>
  </sheetViews>
  <sheetFormatPr defaultRowHeight="12.75" x14ac:dyDescent="0.2"/>
  <cols>
    <col min="1" max="1" width="5.5703125" style="47" customWidth="1"/>
    <col min="2" max="2" width="13.7109375" style="47" customWidth="1"/>
    <col min="3" max="3" width="10.7109375" style="47" customWidth="1"/>
    <col min="4" max="4" width="10.7109375" style="190" customWidth="1"/>
    <col min="5" max="6" width="25.7109375" style="190" customWidth="1"/>
    <col min="7" max="8" width="15.7109375" style="190" customWidth="1"/>
    <col min="9" max="9" width="12.7109375" style="47" customWidth="1"/>
    <col min="10" max="10" width="11.140625" style="47" customWidth="1"/>
    <col min="11" max="12" width="8.7109375" style="47" customWidth="1"/>
    <col min="13" max="13" width="12.7109375" style="47" customWidth="1"/>
    <col min="14" max="14" width="9" style="47" customWidth="1"/>
    <col min="15" max="16" width="12.7109375" style="47" customWidth="1"/>
    <col min="17" max="17" width="9.140625" style="47" customWidth="1"/>
    <col min="18" max="18" width="12.7109375" style="47" customWidth="1"/>
    <col min="19" max="16384" width="9.140625" style="47"/>
  </cols>
  <sheetData>
    <row r="1" spans="1:19" ht="15" customHeight="1" x14ac:dyDescent="0.2">
      <c r="A1" s="326" t="s">
        <v>12</v>
      </c>
      <c r="B1" s="326"/>
      <c r="C1" s="326"/>
      <c r="D1" s="191"/>
      <c r="E1" s="191"/>
      <c r="F1" s="191"/>
      <c r="G1" s="191"/>
      <c r="H1" s="191"/>
      <c r="I1" s="123"/>
      <c r="J1" s="123"/>
      <c r="K1" s="123"/>
    </row>
    <row r="2" spans="1:19" ht="15" customHeight="1" x14ac:dyDescent="0.2">
      <c r="A2" s="327" t="str">
        <f>'Príloha č. 1'!A2:B2</f>
        <v>Antiinfektíva pre potreby VÚSCH, a. s.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</row>
    <row r="3" spans="1:19" ht="15" customHeight="1" x14ac:dyDescent="0.2">
      <c r="A3" s="363"/>
      <c r="B3" s="363"/>
      <c r="C3" s="191"/>
      <c r="D3" s="191"/>
      <c r="E3" s="191"/>
      <c r="F3" s="191"/>
      <c r="G3" s="191"/>
      <c r="H3" s="191"/>
      <c r="I3" s="123"/>
      <c r="J3" s="123"/>
      <c r="K3" s="123"/>
    </row>
    <row r="4" spans="1:19" s="126" customFormat="1" ht="15" customHeight="1" x14ac:dyDescent="0.2">
      <c r="A4" s="328" t="str">
        <f>'Príloha č. 4 - časť 12'!A3:C3</f>
        <v>Časť č. 12 - Lieky ATC skupiny č. J01DC02 II.</v>
      </c>
      <c r="B4" s="328"/>
      <c r="C4" s="328"/>
      <c r="D4" s="328"/>
      <c r="E4" s="125"/>
    </row>
    <row r="5" spans="1:19" s="48" customFormat="1" ht="30" customHeight="1" x14ac:dyDescent="0.25">
      <c r="A5" s="364" t="s">
        <v>52</v>
      </c>
      <c r="B5" s="364"/>
      <c r="C5" s="364"/>
      <c r="D5" s="364"/>
      <c r="E5" s="364"/>
      <c r="F5" s="364"/>
      <c r="G5" s="364"/>
      <c r="H5" s="364"/>
      <c r="I5" s="364"/>
      <c r="J5" s="364"/>
      <c r="K5" s="364"/>
      <c r="L5" s="364"/>
      <c r="M5" s="364"/>
      <c r="N5" s="364"/>
      <c r="O5" s="364"/>
      <c r="P5" s="364"/>
      <c r="Q5" s="364"/>
      <c r="R5" s="364"/>
    </row>
    <row r="6" spans="1:19" s="64" customFormat="1" ht="30" customHeight="1" x14ac:dyDescent="0.25">
      <c r="A6" s="365" t="s">
        <v>179</v>
      </c>
      <c r="B6" s="365"/>
      <c r="C6" s="365"/>
      <c r="D6" s="365"/>
      <c r="E6" s="365"/>
      <c r="F6" s="365"/>
      <c r="G6" s="365"/>
      <c r="H6" s="365"/>
      <c r="I6" s="365"/>
      <c r="J6" s="365"/>
      <c r="K6" s="365"/>
    </row>
    <row r="7" spans="1:19" s="63" customFormat="1" ht="24.95" customHeight="1" x14ac:dyDescent="0.2">
      <c r="A7" s="373" t="s">
        <v>44</v>
      </c>
      <c r="B7" s="375" t="s">
        <v>362</v>
      </c>
      <c r="C7" s="375" t="s">
        <v>363</v>
      </c>
      <c r="D7" s="375" t="s">
        <v>364</v>
      </c>
      <c r="E7" s="361" t="s">
        <v>365</v>
      </c>
      <c r="F7" s="361" t="s">
        <v>404</v>
      </c>
      <c r="G7" s="371" t="s">
        <v>366</v>
      </c>
      <c r="H7" s="371" t="s">
        <v>367</v>
      </c>
      <c r="I7" s="371" t="s">
        <v>368</v>
      </c>
      <c r="J7" s="371" t="s">
        <v>369</v>
      </c>
      <c r="K7" s="371" t="s">
        <v>370</v>
      </c>
      <c r="L7" s="366" t="s">
        <v>372</v>
      </c>
      <c r="M7" s="379" t="s">
        <v>421</v>
      </c>
      <c r="N7" s="380"/>
      <c r="O7" s="381"/>
      <c r="P7" s="379" t="s">
        <v>425</v>
      </c>
      <c r="Q7" s="380"/>
      <c r="R7" s="381"/>
    </row>
    <row r="8" spans="1:19" s="63" customFormat="1" ht="35.25" customHeight="1" x14ac:dyDescent="0.2">
      <c r="A8" s="374"/>
      <c r="B8" s="376"/>
      <c r="C8" s="376"/>
      <c r="D8" s="376"/>
      <c r="E8" s="362"/>
      <c r="F8" s="362"/>
      <c r="G8" s="372"/>
      <c r="H8" s="372"/>
      <c r="I8" s="372"/>
      <c r="J8" s="372"/>
      <c r="K8" s="372"/>
      <c r="L8" s="367"/>
      <c r="M8" s="192" t="s">
        <v>46</v>
      </c>
      <c r="N8" s="193" t="s">
        <v>373</v>
      </c>
      <c r="O8" s="195" t="s">
        <v>47</v>
      </c>
      <c r="P8" s="192" t="s">
        <v>46</v>
      </c>
      <c r="Q8" s="193" t="s">
        <v>373</v>
      </c>
      <c r="R8" s="195" t="s">
        <v>47</v>
      </c>
    </row>
    <row r="9" spans="1:19" s="20" customFormat="1" ht="12" customHeight="1" x14ac:dyDescent="0.25">
      <c r="A9" s="196" t="s">
        <v>27</v>
      </c>
      <c r="B9" s="197" t="s">
        <v>28</v>
      </c>
      <c r="C9" s="198" t="s">
        <v>29</v>
      </c>
      <c r="D9" s="197" t="s">
        <v>30</v>
      </c>
      <c r="E9" s="199" t="s">
        <v>31</v>
      </c>
      <c r="F9" s="199" t="s">
        <v>32</v>
      </c>
      <c r="G9" s="200" t="s">
        <v>33</v>
      </c>
      <c r="H9" s="199" t="s">
        <v>34</v>
      </c>
      <c r="I9" s="149" t="s">
        <v>35</v>
      </c>
      <c r="J9" s="201" t="s">
        <v>36</v>
      </c>
      <c r="K9" s="202" t="s">
        <v>54</v>
      </c>
      <c r="L9" s="199" t="s">
        <v>55</v>
      </c>
      <c r="M9" s="205" t="s">
        <v>375</v>
      </c>
      <c r="N9" s="206" t="s">
        <v>376</v>
      </c>
      <c r="O9" s="208" t="s">
        <v>377</v>
      </c>
      <c r="P9" s="209" t="s">
        <v>378</v>
      </c>
      <c r="Q9" s="206" t="s">
        <v>379</v>
      </c>
      <c r="R9" s="208" t="s">
        <v>34</v>
      </c>
      <c r="S9" s="210"/>
    </row>
    <row r="10" spans="1:19" s="64" customFormat="1" ht="24.95" customHeight="1" x14ac:dyDescent="0.25">
      <c r="A10" s="211" t="s">
        <v>27</v>
      </c>
      <c r="B10" s="212"/>
      <c r="C10" s="212"/>
      <c r="D10" s="212"/>
      <c r="E10" s="213"/>
      <c r="F10" s="213"/>
      <c r="G10" s="214"/>
      <c r="H10" s="214"/>
      <c r="I10" s="214"/>
      <c r="J10" s="214"/>
      <c r="K10" s="214"/>
      <c r="L10" s="216"/>
      <c r="M10" s="217"/>
      <c r="N10" s="218"/>
      <c r="O10" s="220"/>
      <c r="P10" s="217"/>
      <c r="Q10" s="218"/>
      <c r="R10" s="220"/>
    </row>
    <row r="11" spans="1:19" s="64" customFormat="1" ht="24.95" customHeight="1" x14ac:dyDescent="0.25">
      <c r="A11" s="221"/>
      <c r="B11" s="222"/>
      <c r="C11" s="222"/>
      <c r="D11" s="222"/>
      <c r="E11" s="223"/>
      <c r="F11" s="223"/>
      <c r="G11" s="224"/>
      <c r="H11" s="224"/>
      <c r="I11" s="224"/>
      <c r="J11" s="224"/>
      <c r="K11" s="224"/>
      <c r="L11" s="226"/>
      <c r="M11" s="227"/>
      <c r="N11" s="228"/>
      <c r="O11" s="230"/>
      <c r="P11" s="227"/>
      <c r="Q11" s="228"/>
      <c r="R11" s="230"/>
    </row>
    <row r="12" spans="1:19" s="64" customFormat="1" ht="24.95" customHeight="1" x14ac:dyDescent="0.25">
      <c r="A12" s="221"/>
      <c r="B12" s="222"/>
      <c r="C12" s="222"/>
      <c r="D12" s="222"/>
      <c r="E12" s="223"/>
      <c r="F12" s="223"/>
      <c r="G12" s="224"/>
      <c r="H12" s="224"/>
      <c r="I12" s="224"/>
      <c r="J12" s="224"/>
      <c r="K12" s="224"/>
      <c r="L12" s="226"/>
      <c r="M12" s="227"/>
      <c r="N12" s="228"/>
      <c r="O12" s="230"/>
      <c r="P12" s="227"/>
      <c r="Q12" s="228"/>
      <c r="R12" s="230"/>
    </row>
    <row r="13" spans="1:19" s="64" customFormat="1" ht="24.95" customHeight="1" x14ac:dyDescent="0.25">
      <c r="A13" s="221"/>
      <c r="B13" s="222"/>
      <c r="C13" s="222"/>
      <c r="D13" s="222"/>
      <c r="E13" s="223"/>
      <c r="F13" s="223"/>
      <c r="G13" s="224"/>
      <c r="H13" s="224"/>
      <c r="I13" s="224"/>
      <c r="J13" s="224"/>
      <c r="K13" s="224"/>
      <c r="L13" s="226"/>
      <c r="M13" s="227"/>
      <c r="N13" s="228"/>
      <c r="O13" s="230"/>
      <c r="P13" s="227"/>
      <c r="Q13" s="228"/>
      <c r="R13" s="230"/>
    </row>
    <row r="14" spans="1:19" s="64" customFormat="1" ht="24.95" customHeight="1" x14ac:dyDescent="0.25">
      <c r="A14" s="231"/>
      <c r="B14" s="232"/>
      <c r="C14" s="232"/>
      <c r="D14" s="232"/>
      <c r="E14" s="233"/>
      <c r="F14" s="233"/>
      <c r="G14" s="234"/>
      <c r="H14" s="234"/>
      <c r="I14" s="234"/>
      <c r="J14" s="234"/>
      <c r="K14" s="234"/>
      <c r="L14" s="236"/>
      <c r="M14" s="237"/>
      <c r="N14" s="238"/>
      <c r="O14" s="240"/>
      <c r="P14" s="237"/>
      <c r="Q14" s="238"/>
      <c r="R14" s="240"/>
    </row>
    <row r="15" spans="1:19" ht="24.95" customHeight="1" x14ac:dyDescent="0.2">
      <c r="A15" s="133"/>
      <c r="B15" s="134"/>
      <c r="C15" s="134"/>
      <c r="D15" s="134"/>
      <c r="E15" s="134"/>
      <c r="F15" s="134"/>
      <c r="G15" s="134"/>
      <c r="H15" s="134"/>
      <c r="I15" s="135"/>
      <c r="J15" s="136"/>
      <c r="K15" s="137"/>
      <c r="L15" s="63"/>
      <c r="M15" s="63"/>
      <c r="N15" s="63"/>
      <c r="O15" s="63"/>
      <c r="P15" s="63"/>
      <c r="Q15" s="63"/>
      <c r="R15" s="63"/>
    </row>
    <row r="16" spans="1:19" s="20" customFormat="1" ht="20.100000000000001" customHeight="1" x14ac:dyDescent="0.25">
      <c r="A16" s="315" t="s">
        <v>38</v>
      </c>
      <c r="B16" s="315"/>
      <c r="C16" s="315"/>
      <c r="D16" s="315"/>
      <c r="E16" s="315"/>
      <c r="F16" s="315"/>
      <c r="G16" s="315"/>
      <c r="H16" s="315"/>
      <c r="I16" s="315"/>
      <c r="J16" s="315"/>
      <c r="K16" s="315"/>
    </row>
    <row r="17" spans="1:18" s="64" customFormat="1" ht="30" customHeight="1" x14ac:dyDescent="0.25">
      <c r="A17" s="314" t="s">
        <v>1</v>
      </c>
      <c r="B17" s="314"/>
      <c r="C17" s="355" t="str">
        <f>IF('Príloha č. 1'!$C$6="","",'Príloha č. 1'!$C$6)</f>
        <v/>
      </c>
      <c r="D17" s="355"/>
      <c r="E17" s="355"/>
      <c r="F17" s="151"/>
      <c r="G17" s="129"/>
      <c r="H17" s="129"/>
      <c r="I17" s="129"/>
      <c r="J17" s="139"/>
      <c r="K17" s="129"/>
    </row>
    <row r="18" spans="1:18" s="64" customFormat="1" ht="15" customHeight="1" x14ac:dyDescent="0.25">
      <c r="A18" s="316" t="s">
        <v>2</v>
      </c>
      <c r="B18" s="316"/>
      <c r="C18" s="356" t="str">
        <f>IF('Príloha č. 1'!$C$7="","",'Príloha č. 1'!$C$7)</f>
        <v/>
      </c>
      <c r="D18" s="356"/>
      <c r="E18" s="356"/>
      <c r="F18" s="150"/>
      <c r="G18" s="129"/>
      <c r="H18" s="129"/>
      <c r="I18" s="129"/>
      <c r="J18" s="129"/>
      <c r="K18" s="129"/>
    </row>
    <row r="19" spans="1:18" s="64" customFormat="1" ht="15" customHeight="1" x14ac:dyDescent="0.25">
      <c r="A19" s="316" t="s">
        <v>3</v>
      </c>
      <c r="B19" s="316"/>
      <c r="C19" s="338" t="str">
        <f>IF('Príloha č. 1'!C8:D8="","",'Príloha č. 1'!C8:D8)</f>
        <v/>
      </c>
      <c r="D19" s="338"/>
      <c r="E19" s="338"/>
      <c r="F19" s="150"/>
      <c r="G19" s="129"/>
      <c r="H19" s="129"/>
      <c r="I19" s="129"/>
      <c r="J19" s="129"/>
      <c r="K19" s="129"/>
    </row>
    <row r="20" spans="1:18" s="64" customFormat="1" ht="15" customHeight="1" x14ac:dyDescent="0.25">
      <c r="A20" s="316" t="s">
        <v>4</v>
      </c>
      <c r="B20" s="316"/>
      <c r="C20" s="338" t="str">
        <f>IF('Príloha č. 1'!C9:D9="","",'Príloha č. 1'!C9:D9)</f>
        <v/>
      </c>
      <c r="D20" s="338"/>
      <c r="E20" s="338"/>
      <c r="F20" s="150"/>
      <c r="G20" s="129"/>
      <c r="H20" s="129"/>
      <c r="I20" s="129"/>
      <c r="J20" s="129"/>
      <c r="K20" s="129"/>
    </row>
    <row r="21" spans="1:18" x14ac:dyDescent="0.2">
      <c r="A21" s="123"/>
      <c r="B21" s="123"/>
      <c r="C21" s="123"/>
      <c r="D21" s="191"/>
      <c r="E21" s="191"/>
      <c r="F21" s="191"/>
      <c r="G21" s="191"/>
      <c r="H21" s="191"/>
      <c r="I21" s="123"/>
      <c r="J21" s="123"/>
      <c r="K21" s="123"/>
    </row>
    <row r="22" spans="1:18" x14ac:dyDescent="0.2">
      <c r="A22" s="123"/>
      <c r="B22" s="123"/>
      <c r="C22" s="123"/>
      <c r="D22" s="191"/>
      <c r="E22" s="191"/>
      <c r="F22" s="191"/>
      <c r="G22" s="191"/>
      <c r="H22" s="191"/>
      <c r="I22" s="123"/>
      <c r="J22" s="123"/>
      <c r="K22" s="123"/>
    </row>
    <row r="23" spans="1:18" ht="15" customHeight="1" x14ac:dyDescent="0.2">
      <c r="A23" s="123" t="s">
        <v>8</v>
      </c>
      <c r="B23" s="140" t="str">
        <f>IF('Príloha č. 1'!B23:B23="","",'Príloha č. 1'!B23:B23)</f>
        <v/>
      </c>
      <c r="C23" s="191"/>
      <c r="D23" s="191"/>
      <c r="E23" s="191"/>
      <c r="F23" s="123"/>
      <c r="G23" s="123"/>
      <c r="H23" s="123"/>
      <c r="I23" s="123"/>
      <c r="J23" s="123"/>
      <c r="K23" s="123"/>
    </row>
    <row r="24" spans="1:18" ht="15" customHeight="1" x14ac:dyDescent="0.2">
      <c r="A24" s="123" t="s">
        <v>9</v>
      </c>
      <c r="B24" s="141" t="str">
        <f>IF('Príloha č. 1'!B24:B24="","",'Príloha č. 1'!B24:B24)</f>
        <v/>
      </c>
      <c r="C24" s="191"/>
      <c r="D24" s="191"/>
      <c r="E24" s="191"/>
      <c r="F24" s="123"/>
      <c r="G24" s="123"/>
      <c r="H24" s="123"/>
      <c r="I24" s="123"/>
      <c r="J24" s="123"/>
      <c r="K24" s="123"/>
    </row>
    <row r="25" spans="1:18" ht="20.100000000000001" customHeight="1" x14ac:dyDescent="0.2">
      <c r="A25" s="133"/>
      <c r="B25" s="134"/>
      <c r="C25" s="134"/>
      <c r="D25" s="134"/>
      <c r="E25" s="134"/>
      <c r="F25" s="134"/>
      <c r="G25" s="134"/>
      <c r="H25" s="134"/>
      <c r="I25" s="135"/>
      <c r="J25" s="136"/>
      <c r="K25" s="137"/>
      <c r="L25" s="63"/>
      <c r="M25" s="63"/>
      <c r="N25" s="63"/>
      <c r="O25" s="63"/>
      <c r="P25" s="63"/>
      <c r="Q25" s="63"/>
      <c r="R25" s="63"/>
    </row>
    <row r="26" spans="1:18" ht="20.100000000000001" customHeight="1" x14ac:dyDescent="0.2">
      <c r="A26" s="133"/>
      <c r="B26" s="134"/>
      <c r="C26" s="134"/>
      <c r="D26" s="134"/>
      <c r="E26" s="134"/>
      <c r="F26" s="134"/>
      <c r="G26" s="134"/>
      <c r="H26" s="134"/>
      <c r="I26" s="135"/>
      <c r="J26" s="136"/>
      <c r="K26" s="137"/>
      <c r="L26" s="63"/>
      <c r="M26" s="63"/>
      <c r="N26" s="63"/>
      <c r="O26" s="63"/>
      <c r="P26" s="63"/>
      <c r="Q26" s="63"/>
      <c r="R26" s="63"/>
    </row>
    <row r="27" spans="1:18" ht="37.5" customHeight="1" x14ac:dyDescent="0.2">
      <c r="E27" s="68"/>
      <c r="F27" s="68"/>
      <c r="G27" s="68"/>
      <c r="H27" s="354" t="s">
        <v>410</v>
      </c>
      <c r="I27" s="354"/>
      <c r="J27" s="354"/>
    </row>
    <row r="28" spans="1:18" x14ac:dyDescent="0.2">
      <c r="A28" s="313" t="s">
        <v>10</v>
      </c>
      <c r="B28" s="313"/>
      <c r="C28" s="189"/>
      <c r="D28" s="68"/>
      <c r="I28" s="65"/>
      <c r="J28" s="65"/>
      <c r="K28" s="65"/>
      <c r="L28" s="65"/>
      <c r="M28" s="65"/>
      <c r="N28" s="65"/>
      <c r="O28" s="65"/>
      <c r="P28" s="65"/>
      <c r="Q28" s="65"/>
      <c r="R28" s="65"/>
    </row>
    <row r="29" spans="1:18" ht="12" customHeight="1" x14ac:dyDescent="0.2">
      <c r="A29" s="66"/>
      <c r="B29" s="383" t="s">
        <v>11</v>
      </c>
      <c r="C29" s="384"/>
      <c r="D29" s="384"/>
      <c r="I29" s="68"/>
      <c r="J29" s="70"/>
      <c r="K29" s="70"/>
      <c r="L29" s="70"/>
      <c r="M29" s="70"/>
      <c r="N29" s="70"/>
      <c r="O29" s="70"/>
      <c r="P29" s="70"/>
      <c r="Q29" s="70"/>
      <c r="R29" s="70"/>
    </row>
  </sheetData>
  <mergeCells count="32">
    <mergeCell ref="A6:K6"/>
    <mergeCell ref="L7:L8"/>
    <mergeCell ref="M7:O7"/>
    <mergeCell ref="P7:R7"/>
    <mergeCell ref="A1:C1"/>
    <mergeCell ref="A2:K2"/>
    <mergeCell ref="A3:B3"/>
    <mergeCell ref="A4:D4"/>
    <mergeCell ref="A5:R5"/>
    <mergeCell ref="A16:K16"/>
    <mergeCell ref="A17:B17"/>
    <mergeCell ref="C17:E17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F7:F8"/>
    <mergeCell ref="B29:D29"/>
    <mergeCell ref="H27:J27"/>
    <mergeCell ref="A28:B28"/>
    <mergeCell ref="A18:B18"/>
    <mergeCell ref="C18:E18"/>
    <mergeCell ref="A19:B19"/>
    <mergeCell ref="C19:E19"/>
    <mergeCell ref="A20:B20"/>
    <mergeCell ref="C20:E20"/>
  </mergeCells>
  <conditionalFormatting sqref="J25:J26 J10:J15">
    <cfRule type="cellIs" dxfId="389" priority="3" operator="greaterThan">
      <formula>2560820</formula>
    </cfRule>
  </conditionalFormatting>
  <conditionalFormatting sqref="C17:E20">
    <cfRule type="containsBlanks" dxfId="388" priority="1">
      <formula>LEN(TRIM(C17))=0</formula>
    </cfRule>
  </conditionalFormatting>
  <conditionalFormatting sqref="B23:B24">
    <cfRule type="containsBlanks" dxfId="387" priority="2">
      <formula>LEN(TRIM(#REF!))=0</formula>
    </cfRule>
  </conditionalFormatting>
  <pageMargins left="0.59055118110236227" right="0.39370078740157483" top="0.98425196850393704" bottom="0.39370078740157483" header="0.31496062992125984" footer="0.31496062992125984"/>
  <pageSetup paperSize="9" scale="58" orientation="landscape" r:id="rId1"/>
  <headerFooter>
    <oddHeader>&amp;L&amp;"Arial,Tučné"&amp;10Príloha č. 6 SP 
&amp;"Arial,Normálne"Sortiment ponúkaného tovaru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K32"/>
  <sheetViews>
    <sheetView showGridLines="0" zoomScale="90" zoomScaleNormal="90" workbookViewId="0">
      <selection activeCell="K12" sqref="K12"/>
    </sheetView>
  </sheetViews>
  <sheetFormatPr defaultRowHeight="12.75" x14ac:dyDescent="0.2"/>
  <cols>
    <col min="1" max="1" width="5.28515625" style="47" customWidth="1"/>
    <col min="2" max="2" width="40.7109375" style="47" customWidth="1"/>
    <col min="3" max="3" width="15.7109375" style="47" customWidth="1"/>
    <col min="4" max="4" width="10.7109375" style="86" customWidth="1"/>
    <col min="5" max="5" width="40.7109375" style="86" customWidth="1"/>
    <col min="6" max="6" width="12.7109375" style="86" customWidth="1"/>
    <col min="7" max="7" width="15.7109375" style="86" customWidth="1"/>
    <col min="8" max="8" width="7.85546875" style="47" customWidth="1"/>
    <col min="9" max="9" width="15.7109375" style="47" customWidth="1"/>
    <col min="10" max="10" width="10.7109375" style="47" customWidth="1"/>
    <col min="11" max="11" width="15.7109375" style="47" customWidth="1"/>
    <col min="12" max="16384" width="9.140625" style="47"/>
  </cols>
  <sheetData>
    <row r="1" spans="1:11" s="123" customFormat="1" ht="15" customHeight="1" x14ac:dyDescent="0.2">
      <c r="A1" s="326" t="s">
        <v>12</v>
      </c>
      <c r="B1" s="326"/>
      <c r="C1" s="326"/>
      <c r="D1" s="326"/>
      <c r="E1" s="122"/>
      <c r="F1" s="122"/>
      <c r="G1" s="122"/>
    </row>
    <row r="2" spans="1:11" s="123" customFormat="1" ht="30" customHeight="1" x14ac:dyDescent="0.2">
      <c r="A2" s="327" t="str">
        <f>'Príloha č. 1'!A2:B2</f>
        <v>Antiinfektíva pre potreby VÚSCH, a. s.</v>
      </c>
      <c r="B2" s="327"/>
      <c r="C2" s="327"/>
      <c r="D2" s="327"/>
      <c r="E2" s="124"/>
      <c r="F2" s="124"/>
      <c r="G2" s="124"/>
      <c r="H2" s="124"/>
      <c r="I2" s="124"/>
      <c r="J2" s="124"/>
      <c r="K2" s="124"/>
    </row>
    <row r="3" spans="1:11" s="126" customFormat="1" ht="15" customHeight="1" x14ac:dyDescent="0.2">
      <c r="A3" s="328" t="s">
        <v>86</v>
      </c>
      <c r="B3" s="328"/>
      <c r="C3" s="328"/>
      <c r="D3" s="125"/>
      <c r="E3" s="125"/>
    </row>
    <row r="4" spans="1:11" s="123" customFormat="1" ht="15" customHeight="1" x14ac:dyDescent="0.2">
      <c r="A4" s="127"/>
      <c r="B4" s="127"/>
      <c r="C4" s="127"/>
      <c r="D4" s="127"/>
      <c r="E4" s="124"/>
      <c r="F4" s="124"/>
      <c r="G4" s="124"/>
      <c r="H4" s="124"/>
      <c r="I4" s="124"/>
      <c r="J4" s="124"/>
      <c r="K4" s="124"/>
    </row>
    <row r="5" spans="1:11" s="129" customFormat="1" ht="30" customHeight="1" thickBot="1" x14ac:dyDescent="0.3">
      <c r="A5" s="329" t="s">
        <v>58</v>
      </c>
      <c r="B5" s="329"/>
      <c r="C5" s="329"/>
      <c r="D5" s="329"/>
      <c r="E5" s="329"/>
      <c r="F5" s="128"/>
      <c r="G5" s="128"/>
      <c r="H5" s="128"/>
      <c r="I5" s="128"/>
      <c r="J5" s="128"/>
      <c r="K5" s="128"/>
    </row>
    <row r="6" spans="1:11" s="2" customFormat="1" ht="62.25" customHeight="1" x14ac:dyDescent="0.25">
      <c r="A6" s="330" t="s">
        <v>415</v>
      </c>
      <c r="B6" s="331"/>
      <c r="C6" s="332"/>
      <c r="D6" s="336" t="s">
        <v>87</v>
      </c>
      <c r="E6" s="337"/>
    </row>
    <row r="7" spans="1:11" s="2" customFormat="1" ht="26.1" customHeight="1" thickBot="1" x14ac:dyDescent="0.3">
      <c r="A7" s="333"/>
      <c r="B7" s="334"/>
      <c r="C7" s="335"/>
      <c r="D7" s="130" t="s">
        <v>56</v>
      </c>
      <c r="E7" s="131" t="s">
        <v>57</v>
      </c>
    </row>
    <row r="8" spans="1:11" s="132" customFormat="1" ht="24.95" customHeight="1" x14ac:dyDescent="0.25">
      <c r="A8" s="319" t="s">
        <v>68</v>
      </c>
      <c r="B8" s="320"/>
      <c r="C8" s="321"/>
      <c r="D8" s="322" t="s">
        <v>68</v>
      </c>
      <c r="E8" s="323"/>
    </row>
    <row r="9" spans="1:11" s="3" customFormat="1" ht="17.100000000000001" customHeight="1" x14ac:dyDescent="0.25">
      <c r="A9" s="109" t="s">
        <v>27</v>
      </c>
      <c r="B9" s="110" t="s">
        <v>69</v>
      </c>
      <c r="C9" s="111" t="s">
        <v>70</v>
      </c>
      <c r="D9" s="112"/>
      <c r="E9" s="113"/>
    </row>
    <row r="10" spans="1:11" s="3" customFormat="1" ht="17.100000000000001" customHeight="1" x14ac:dyDescent="0.25">
      <c r="A10" s="114" t="s">
        <v>28</v>
      </c>
      <c r="B10" s="115" t="s">
        <v>71</v>
      </c>
      <c r="C10" s="116" t="s">
        <v>72</v>
      </c>
      <c r="D10" s="117"/>
      <c r="E10" s="118"/>
    </row>
    <row r="11" spans="1:11" s="3" customFormat="1" ht="30" customHeight="1" x14ac:dyDescent="0.25">
      <c r="A11" s="114" t="s">
        <v>29</v>
      </c>
      <c r="B11" s="115" t="s">
        <v>73</v>
      </c>
      <c r="C11" s="116" t="s">
        <v>74</v>
      </c>
      <c r="D11" s="117"/>
      <c r="E11" s="118"/>
    </row>
    <row r="12" spans="1:11" s="3" customFormat="1" ht="17.100000000000001" customHeight="1" x14ac:dyDescent="0.25">
      <c r="A12" s="114" t="s">
        <v>30</v>
      </c>
      <c r="B12" s="115" t="s">
        <v>75</v>
      </c>
      <c r="C12" s="116" t="s">
        <v>112</v>
      </c>
      <c r="D12" s="117"/>
      <c r="E12" s="118"/>
    </row>
    <row r="13" spans="1:11" s="3" customFormat="1" ht="17.100000000000001" customHeight="1" x14ac:dyDescent="0.25">
      <c r="A13" s="114" t="s">
        <v>31</v>
      </c>
      <c r="B13" s="115" t="s">
        <v>76</v>
      </c>
      <c r="C13" s="116" t="s">
        <v>77</v>
      </c>
      <c r="D13" s="117"/>
      <c r="E13" s="118"/>
    </row>
    <row r="14" spans="1:11" s="3" customFormat="1" ht="17.100000000000001" customHeight="1" x14ac:dyDescent="0.25">
      <c r="A14" s="114" t="s">
        <v>32</v>
      </c>
      <c r="B14" s="115" t="s">
        <v>78</v>
      </c>
      <c r="C14" s="116" t="s">
        <v>79</v>
      </c>
      <c r="D14" s="117"/>
      <c r="E14" s="118"/>
    </row>
    <row r="15" spans="1:11" s="3" customFormat="1" ht="24" x14ac:dyDescent="0.25">
      <c r="A15" s="114" t="s">
        <v>33</v>
      </c>
      <c r="B15" s="115" t="s">
        <v>80</v>
      </c>
      <c r="C15" s="116" t="s">
        <v>114</v>
      </c>
      <c r="D15" s="117"/>
      <c r="E15" s="118"/>
    </row>
    <row r="16" spans="1:11" s="3" customFormat="1" ht="17.100000000000001" customHeight="1" x14ac:dyDescent="0.25">
      <c r="A16" s="114" t="s">
        <v>34</v>
      </c>
      <c r="B16" s="115" t="s">
        <v>82</v>
      </c>
      <c r="C16" s="116" t="s">
        <v>77</v>
      </c>
      <c r="D16" s="117"/>
      <c r="E16" s="118"/>
    </row>
    <row r="17" spans="1:11" s="3" customFormat="1" ht="17.100000000000001" customHeight="1" x14ac:dyDescent="0.25">
      <c r="A17" s="114" t="s">
        <v>35</v>
      </c>
      <c r="B17" s="115" t="s">
        <v>83</v>
      </c>
      <c r="C17" s="116" t="s">
        <v>84</v>
      </c>
      <c r="D17" s="117"/>
      <c r="E17" s="118"/>
    </row>
    <row r="18" spans="1:11" s="3" customFormat="1" ht="45" customHeight="1" thickBot="1" x14ac:dyDescent="0.3">
      <c r="A18" s="119" t="s">
        <v>36</v>
      </c>
      <c r="B18" s="324" t="s">
        <v>85</v>
      </c>
      <c r="C18" s="325"/>
      <c r="D18" s="120"/>
      <c r="E18" s="121"/>
    </row>
    <row r="19" spans="1:11" s="138" customFormat="1" ht="24.95" customHeight="1" x14ac:dyDescent="0.2">
      <c r="A19" s="133"/>
      <c r="B19" s="134"/>
      <c r="C19" s="134"/>
      <c r="D19" s="134"/>
      <c r="E19" s="134"/>
      <c r="F19" s="134"/>
      <c r="G19" s="134"/>
      <c r="H19" s="135"/>
      <c r="I19" s="136"/>
      <c r="J19" s="137"/>
      <c r="K19" s="137"/>
    </row>
    <row r="20" spans="1:11" s="20" customFormat="1" ht="20.100000000000001" customHeight="1" x14ac:dyDescent="0.25">
      <c r="A20" s="315" t="s">
        <v>38</v>
      </c>
      <c r="B20" s="315"/>
      <c r="C20" s="315"/>
      <c r="D20" s="315"/>
      <c r="E20" s="90"/>
      <c r="F20" s="90"/>
      <c r="G20" s="90"/>
      <c r="H20" s="90"/>
      <c r="I20" s="90"/>
      <c r="J20" s="90"/>
    </row>
    <row r="21" spans="1:11" s="129" customFormat="1" ht="30" customHeight="1" x14ac:dyDescent="0.25">
      <c r="A21" s="314" t="s">
        <v>1</v>
      </c>
      <c r="B21" s="314"/>
      <c r="C21" s="318" t="str">
        <f>IF('Príloha č. 1'!$C$6="","",'Príloha č. 1'!$C$6)</f>
        <v/>
      </c>
      <c r="D21" s="318"/>
      <c r="E21" s="318"/>
      <c r="I21" s="139"/>
    </row>
    <row r="22" spans="1:11" s="129" customFormat="1" ht="15" customHeight="1" x14ac:dyDescent="0.2">
      <c r="A22" s="316" t="s">
        <v>2</v>
      </c>
      <c r="B22" s="316"/>
      <c r="C22" s="317" t="str">
        <f>IF('Príloha č. 1'!$C$7="","",'Príloha č. 1'!$C$7)</f>
        <v/>
      </c>
      <c r="D22" s="317"/>
      <c r="E22" s="317"/>
    </row>
    <row r="23" spans="1:11" s="129" customFormat="1" ht="15" customHeight="1" x14ac:dyDescent="0.2">
      <c r="A23" s="316" t="s">
        <v>3</v>
      </c>
      <c r="B23" s="316"/>
      <c r="C23" s="317" t="str">
        <f>IF('Príloha č. 1'!C8:D8="","",'Príloha č. 1'!C8:D8)</f>
        <v/>
      </c>
      <c r="D23" s="317"/>
      <c r="E23" s="317"/>
    </row>
    <row r="24" spans="1:11" s="129" customFormat="1" ht="15" customHeight="1" x14ac:dyDescent="0.2">
      <c r="A24" s="316" t="s">
        <v>4</v>
      </c>
      <c r="B24" s="316"/>
      <c r="C24" s="317" t="str">
        <f>IF('Príloha č. 1'!C9:D9="","",'Príloha č. 1'!C9:D9)</f>
        <v/>
      </c>
      <c r="D24" s="317"/>
      <c r="E24" s="317"/>
    </row>
    <row r="25" spans="1:11" s="123" customFormat="1" ht="12" x14ac:dyDescent="0.2">
      <c r="D25" s="122"/>
      <c r="E25" s="122"/>
      <c r="F25" s="122"/>
      <c r="G25" s="122"/>
    </row>
    <row r="26" spans="1:11" s="123" customFormat="1" ht="12" x14ac:dyDescent="0.2">
      <c r="D26" s="122"/>
      <c r="E26" s="122"/>
      <c r="F26" s="122"/>
      <c r="G26" s="122"/>
    </row>
    <row r="27" spans="1:11" s="123" customFormat="1" ht="15" customHeight="1" x14ac:dyDescent="0.2">
      <c r="A27" s="123" t="s">
        <v>8</v>
      </c>
      <c r="B27" s="140" t="str">
        <f>IF('Príloha č. 1'!B23:B23="","",'Príloha č. 1'!B23:B23)</f>
        <v/>
      </c>
      <c r="C27" s="122"/>
      <c r="D27" s="122"/>
    </row>
    <row r="28" spans="1:11" s="123" customFormat="1" ht="15" customHeight="1" x14ac:dyDescent="0.2">
      <c r="A28" s="123" t="s">
        <v>9</v>
      </c>
      <c r="B28" s="141" t="str">
        <f>IF('Príloha č. 1'!B24:B24="","",'Príloha č. 1'!B24:B24)</f>
        <v/>
      </c>
      <c r="C28" s="122"/>
      <c r="D28" s="122"/>
    </row>
    <row r="29" spans="1:11" s="123" customFormat="1" ht="39.950000000000003" customHeight="1" x14ac:dyDescent="0.2">
      <c r="D29" s="142"/>
      <c r="E29" s="122"/>
      <c r="F29" s="122"/>
      <c r="G29" s="122"/>
    </row>
    <row r="30" spans="1:11" ht="45" customHeight="1" x14ac:dyDescent="0.2">
      <c r="D30" s="47"/>
      <c r="E30" s="89" t="s">
        <v>412</v>
      </c>
      <c r="F30" s="68"/>
      <c r="G30" s="68"/>
    </row>
    <row r="31" spans="1:11" s="65" customFormat="1" x14ac:dyDescent="0.2">
      <c r="A31" s="313" t="s">
        <v>10</v>
      </c>
      <c r="B31" s="313"/>
      <c r="C31" s="88"/>
      <c r="D31" s="68"/>
      <c r="E31" s="86"/>
      <c r="F31" s="86"/>
      <c r="G31" s="86"/>
    </row>
    <row r="32" spans="1:11" s="70" customFormat="1" ht="12" customHeight="1" x14ac:dyDescent="0.2">
      <c r="A32" s="66"/>
      <c r="B32" s="67" t="s">
        <v>11</v>
      </c>
      <c r="C32" s="67"/>
      <c r="D32" s="54"/>
      <c r="E32" s="86"/>
      <c r="F32" s="86"/>
      <c r="G32" s="86"/>
      <c r="H32" s="68"/>
    </row>
  </sheetData>
  <mergeCells count="19">
    <mergeCell ref="A8:C8"/>
    <mergeCell ref="D8:E8"/>
    <mergeCell ref="B18:C18"/>
    <mergeCell ref="A1:D1"/>
    <mergeCell ref="A2:D2"/>
    <mergeCell ref="A3:C3"/>
    <mergeCell ref="A5:E5"/>
    <mergeCell ref="A6:C7"/>
    <mergeCell ref="D6:E6"/>
    <mergeCell ref="A31:B31"/>
    <mergeCell ref="A21:B21"/>
    <mergeCell ref="A20:D20"/>
    <mergeCell ref="A22:B22"/>
    <mergeCell ref="A23:B23"/>
    <mergeCell ref="A24:B24"/>
    <mergeCell ref="C22:E22"/>
    <mergeCell ref="C23:E23"/>
    <mergeCell ref="C24:E24"/>
    <mergeCell ref="C21:E21"/>
  </mergeCells>
  <conditionalFormatting sqref="B27:B28">
    <cfRule type="containsBlanks" dxfId="518" priority="4">
      <formula>LEN(TRIM(B27))=0</formula>
    </cfRule>
  </conditionalFormatting>
  <conditionalFormatting sqref="I19">
    <cfRule type="cellIs" dxfId="517" priority="3" operator="greaterThan">
      <formula>2560820</formula>
    </cfRule>
  </conditionalFormatting>
  <conditionalFormatting sqref="C22:E24">
    <cfRule type="containsBlanks" dxfId="516" priority="2">
      <formula>LEN(TRIM(C22))=0</formula>
    </cfRule>
  </conditionalFormatting>
  <conditionalFormatting sqref="C21:E21">
    <cfRule type="containsBlanks" dxfId="515" priority="1">
      <formula>LEN(TRIM(C21))=0</formula>
    </cfRule>
  </conditionalFormatting>
  <pageMargins left="0.78740157480314965" right="0.39370078740157483" top="0.98425196850393704" bottom="0.39370078740157483" header="0.31496062992125984" footer="0.31496062992125984"/>
  <pageSetup paperSize="9" scale="79" orientation="portrait" r:id="rId1"/>
  <headerFooter>
    <oddHeader>&amp;L&amp;"Arial,Tučné"&amp;10Príloha č. 4 SP&amp;"Arial,Normálne"
Špecifikácia predmetu zákazky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K31"/>
  <sheetViews>
    <sheetView showGridLines="0" zoomScaleNormal="100" workbookViewId="0">
      <selection activeCell="G15" sqref="G15"/>
    </sheetView>
  </sheetViews>
  <sheetFormatPr defaultRowHeight="12.75" x14ac:dyDescent="0.2"/>
  <cols>
    <col min="1" max="1" width="5.28515625" style="47" customWidth="1"/>
    <col min="2" max="2" width="40.7109375" style="47" customWidth="1"/>
    <col min="3" max="3" width="20.140625" style="47" customWidth="1"/>
    <col min="4" max="4" width="10.7109375" style="162" customWidth="1"/>
    <col min="5" max="5" width="40.7109375" style="162" customWidth="1"/>
    <col min="6" max="6" width="12.7109375" style="162" customWidth="1"/>
    <col min="7" max="7" width="15.7109375" style="162" customWidth="1"/>
    <col min="8" max="8" width="7.85546875" style="47" customWidth="1"/>
    <col min="9" max="9" width="15.7109375" style="47" customWidth="1"/>
    <col min="10" max="10" width="10.7109375" style="47" customWidth="1"/>
    <col min="11" max="11" width="15.7109375" style="47" customWidth="1"/>
    <col min="12" max="16384" width="9.140625" style="47"/>
  </cols>
  <sheetData>
    <row r="1" spans="1:11" s="123" customFormat="1" ht="15" customHeight="1" x14ac:dyDescent="0.2">
      <c r="A1" s="326" t="s">
        <v>12</v>
      </c>
      <c r="B1" s="326"/>
      <c r="C1" s="326"/>
      <c r="D1" s="326"/>
      <c r="E1" s="164"/>
      <c r="F1" s="164"/>
      <c r="G1" s="164"/>
    </row>
    <row r="2" spans="1:11" s="123" customFormat="1" ht="30" customHeight="1" x14ac:dyDescent="0.2">
      <c r="A2" s="327" t="str">
        <f>'Príloha č. 1'!A2:B2</f>
        <v>Antiinfektíva pre potreby VÚSCH, a. s.</v>
      </c>
      <c r="B2" s="327"/>
      <c r="C2" s="327"/>
      <c r="D2" s="327"/>
      <c r="E2" s="124"/>
      <c r="F2" s="124"/>
      <c r="G2" s="124"/>
      <c r="H2" s="124"/>
      <c r="I2" s="124"/>
      <c r="J2" s="124"/>
      <c r="K2" s="124"/>
    </row>
    <row r="3" spans="1:11" s="126" customFormat="1" ht="15" customHeight="1" x14ac:dyDescent="0.2">
      <c r="A3" s="328" t="s">
        <v>305</v>
      </c>
      <c r="B3" s="328"/>
      <c r="C3" s="328"/>
      <c r="D3" s="125"/>
      <c r="E3" s="125"/>
    </row>
    <row r="4" spans="1:11" s="123" customFormat="1" ht="15" customHeight="1" x14ac:dyDescent="0.2">
      <c r="A4" s="160"/>
      <c r="B4" s="160"/>
      <c r="C4" s="160"/>
      <c r="D4" s="160"/>
      <c r="E4" s="124"/>
      <c r="F4" s="124"/>
      <c r="G4" s="124"/>
      <c r="H4" s="124"/>
      <c r="I4" s="124"/>
      <c r="J4" s="124"/>
      <c r="K4" s="124"/>
    </row>
    <row r="5" spans="1:11" s="129" customFormat="1" ht="30" customHeight="1" thickBot="1" x14ac:dyDescent="0.3">
      <c r="A5" s="329" t="s">
        <v>58</v>
      </c>
      <c r="B5" s="329"/>
      <c r="C5" s="329"/>
      <c r="D5" s="329"/>
      <c r="E5" s="329"/>
      <c r="F5" s="128"/>
      <c r="G5" s="128"/>
      <c r="H5" s="128"/>
      <c r="I5" s="128"/>
      <c r="J5" s="128"/>
      <c r="K5" s="128"/>
    </row>
    <row r="6" spans="1:11" s="2" customFormat="1" ht="63" customHeight="1" x14ac:dyDescent="0.25">
      <c r="A6" s="330" t="s">
        <v>415</v>
      </c>
      <c r="B6" s="331"/>
      <c r="C6" s="332"/>
      <c r="D6" s="336" t="s">
        <v>87</v>
      </c>
      <c r="E6" s="337"/>
    </row>
    <row r="7" spans="1:11" s="2" customFormat="1" ht="26.1" customHeight="1" thickBot="1" x14ac:dyDescent="0.3">
      <c r="A7" s="333"/>
      <c r="B7" s="334"/>
      <c r="C7" s="335"/>
      <c r="D7" s="130" t="s">
        <v>56</v>
      </c>
      <c r="E7" s="131" t="s">
        <v>57</v>
      </c>
    </row>
    <row r="8" spans="1:11" s="132" customFormat="1" ht="24.95" customHeight="1" x14ac:dyDescent="0.25">
      <c r="A8" s="319" t="s">
        <v>182</v>
      </c>
      <c r="B8" s="320"/>
      <c r="C8" s="321"/>
      <c r="D8" s="322" t="s">
        <v>182</v>
      </c>
      <c r="E8" s="323"/>
    </row>
    <row r="9" spans="1:11" s="3" customFormat="1" ht="17.100000000000001" customHeight="1" x14ac:dyDescent="0.25">
      <c r="A9" s="109" t="s">
        <v>27</v>
      </c>
      <c r="B9" s="110" t="s">
        <v>69</v>
      </c>
      <c r="C9" s="111" t="s">
        <v>183</v>
      </c>
      <c r="D9" s="112"/>
      <c r="E9" s="113"/>
    </row>
    <row r="10" spans="1:11" s="3" customFormat="1" ht="12" x14ac:dyDescent="0.25">
      <c r="A10" s="114" t="s">
        <v>28</v>
      </c>
      <c r="B10" s="115" t="s">
        <v>71</v>
      </c>
      <c r="C10" s="116" t="s">
        <v>184</v>
      </c>
      <c r="D10" s="117"/>
      <c r="E10" s="118"/>
    </row>
    <row r="11" spans="1:11" s="3" customFormat="1" ht="24" x14ac:dyDescent="0.25">
      <c r="A11" s="114" t="s">
        <v>29</v>
      </c>
      <c r="B11" s="115" t="s">
        <v>73</v>
      </c>
      <c r="C11" s="116" t="s">
        <v>185</v>
      </c>
      <c r="D11" s="117"/>
      <c r="E11" s="118"/>
    </row>
    <row r="12" spans="1:11" s="3" customFormat="1" ht="17.100000000000001" customHeight="1" x14ac:dyDescent="0.25">
      <c r="A12" s="114" t="s">
        <v>30</v>
      </c>
      <c r="B12" s="115" t="s">
        <v>75</v>
      </c>
      <c r="C12" s="116" t="s">
        <v>100</v>
      </c>
      <c r="D12" s="117"/>
      <c r="E12" s="118"/>
    </row>
    <row r="13" spans="1:11" s="3" customFormat="1" ht="17.100000000000001" customHeight="1" x14ac:dyDescent="0.25">
      <c r="A13" s="114" t="s">
        <v>31</v>
      </c>
      <c r="B13" s="115" t="s">
        <v>78</v>
      </c>
      <c r="C13" s="116" t="s">
        <v>101</v>
      </c>
      <c r="D13" s="117"/>
      <c r="E13" s="118"/>
    </row>
    <row r="14" spans="1:11" s="3" customFormat="1" ht="22.5" customHeight="1" x14ac:dyDescent="0.25">
      <c r="A14" s="114" t="s">
        <v>32</v>
      </c>
      <c r="B14" s="115" t="s">
        <v>80</v>
      </c>
      <c r="C14" s="116" t="s">
        <v>186</v>
      </c>
      <c r="D14" s="117"/>
      <c r="E14" s="118"/>
    </row>
    <row r="15" spans="1:11" s="3" customFormat="1" ht="24" x14ac:dyDescent="0.25">
      <c r="A15" s="114" t="s">
        <v>33</v>
      </c>
      <c r="B15" s="115" t="s">
        <v>82</v>
      </c>
      <c r="C15" s="116" t="s">
        <v>110</v>
      </c>
      <c r="D15" s="117"/>
      <c r="E15" s="118"/>
    </row>
    <row r="16" spans="1:11" s="3" customFormat="1" ht="36" x14ac:dyDescent="0.25">
      <c r="A16" s="114" t="s">
        <v>34</v>
      </c>
      <c r="B16" s="115" t="s">
        <v>83</v>
      </c>
      <c r="C16" s="116" t="s">
        <v>104</v>
      </c>
      <c r="D16" s="117"/>
      <c r="E16" s="118"/>
    </row>
    <row r="17" spans="1:11" s="3" customFormat="1" ht="45" customHeight="1" thickBot="1" x14ac:dyDescent="0.3">
      <c r="A17" s="170" t="s">
        <v>35</v>
      </c>
      <c r="B17" s="324" t="s">
        <v>85</v>
      </c>
      <c r="C17" s="325"/>
      <c r="D17" s="120"/>
      <c r="E17" s="121"/>
    </row>
    <row r="18" spans="1:11" s="138" customFormat="1" ht="24.95" customHeight="1" x14ac:dyDescent="0.2">
      <c r="A18" s="171"/>
      <c r="B18" s="134"/>
      <c r="C18" s="134"/>
      <c r="D18" s="134"/>
      <c r="E18" s="134"/>
      <c r="F18" s="134"/>
      <c r="G18" s="134"/>
      <c r="H18" s="135"/>
      <c r="I18" s="136"/>
      <c r="J18" s="137"/>
      <c r="K18" s="137"/>
    </row>
    <row r="19" spans="1:11" s="20" customFormat="1" ht="20.100000000000001" customHeight="1" x14ac:dyDescent="0.25">
      <c r="A19" s="315" t="s">
        <v>38</v>
      </c>
      <c r="B19" s="315"/>
      <c r="C19" s="315"/>
      <c r="D19" s="315"/>
      <c r="E19" s="90"/>
      <c r="F19" s="90"/>
      <c r="G19" s="90"/>
      <c r="H19" s="90"/>
      <c r="I19" s="90"/>
      <c r="J19" s="90"/>
    </row>
    <row r="20" spans="1:11" s="129" customFormat="1" ht="30" customHeight="1" x14ac:dyDescent="0.25">
      <c r="A20" s="314" t="s">
        <v>1</v>
      </c>
      <c r="B20" s="314"/>
      <c r="C20" s="318" t="str">
        <f>IF('Príloha č. 1'!$C$6="","",'Príloha č. 1'!$C$6)</f>
        <v/>
      </c>
      <c r="D20" s="318"/>
      <c r="E20" s="318"/>
      <c r="I20" s="139"/>
    </row>
    <row r="21" spans="1:11" s="129" customFormat="1" ht="15" customHeight="1" x14ac:dyDescent="0.2">
      <c r="A21" s="316" t="s">
        <v>2</v>
      </c>
      <c r="B21" s="316"/>
      <c r="C21" s="317" t="str">
        <f>IF('Príloha č. 1'!$C$7="","",'Príloha č. 1'!$C$7)</f>
        <v/>
      </c>
      <c r="D21" s="317"/>
      <c r="E21" s="317"/>
    </row>
    <row r="22" spans="1:11" s="129" customFormat="1" ht="15" customHeight="1" x14ac:dyDescent="0.2">
      <c r="A22" s="316" t="s">
        <v>3</v>
      </c>
      <c r="B22" s="316"/>
      <c r="C22" s="317" t="str">
        <f>IF('Príloha č. 1'!C8:D8="","",'Príloha č. 1'!C8:D8)</f>
        <v/>
      </c>
      <c r="D22" s="317"/>
      <c r="E22" s="317"/>
    </row>
    <row r="23" spans="1:11" s="129" customFormat="1" ht="15" customHeight="1" x14ac:dyDescent="0.2">
      <c r="A23" s="316" t="s">
        <v>4</v>
      </c>
      <c r="B23" s="316"/>
      <c r="C23" s="317" t="str">
        <f>IF('Príloha č. 1'!C9:D9="","",'Príloha č. 1'!C9:D9)</f>
        <v/>
      </c>
      <c r="D23" s="317"/>
      <c r="E23" s="317"/>
    </row>
    <row r="24" spans="1:11" s="123" customFormat="1" ht="12" x14ac:dyDescent="0.2">
      <c r="D24" s="164"/>
      <c r="E24" s="164"/>
      <c r="F24" s="164"/>
      <c r="G24" s="164"/>
    </row>
    <row r="25" spans="1:11" s="123" customFormat="1" ht="12" x14ac:dyDescent="0.2">
      <c r="D25" s="164"/>
      <c r="E25" s="164"/>
      <c r="F25" s="164"/>
      <c r="G25" s="164"/>
    </row>
    <row r="26" spans="1:11" s="123" customFormat="1" ht="15" customHeight="1" x14ac:dyDescent="0.2">
      <c r="A26" s="123" t="s">
        <v>8</v>
      </c>
      <c r="B26" s="140" t="str">
        <f>IF('Príloha č. 1'!B23:B23="","",'Príloha č. 1'!B23:B23)</f>
        <v/>
      </c>
      <c r="C26" s="164"/>
      <c r="D26" s="164"/>
    </row>
    <row r="27" spans="1:11" s="123" customFormat="1" ht="15" customHeight="1" x14ac:dyDescent="0.2">
      <c r="A27" s="123" t="s">
        <v>9</v>
      </c>
      <c r="B27" s="141" t="str">
        <f>IF('Príloha č. 1'!B24:B24="","",'Príloha č. 1'!B24:B24)</f>
        <v/>
      </c>
      <c r="C27" s="164"/>
      <c r="D27" s="164"/>
    </row>
    <row r="28" spans="1:11" s="123" customFormat="1" ht="39.950000000000003" customHeight="1" x14ac:dyDescent="0.2">
      <c r="D28" s="142"/>
      <c r="E28" s="164"/>
      <c r="F28" s="164"/>
      <c r="G28" s="164"/>
    </row>
    <row r="29" spans="1:11" ht="45" customHeight="1" x14ac:dyDescent="0.2">
      <c r="D29" s="47"/>
      <c r="E29" s="163" t="s">
        <v>412</v>
      </c>
      <c r="F29" s="68"/>
      <c r="G29" s="68"/>
    </row>
    <row r="30" spans="1:11" s="65" customFormat="1" x14ac:dyDescent="0.2">
      <c r="A30" s="313" t="s">
        <v>10</v>
      </c>
      <c r="B30" s="313"/>
      <c r="C30" s="161"/>
      <c r="D30" s="68"/>
      <c r="E30" s="162"/>
      <c r="F30" s="162"/>
      <c r="G30" s="162"/>
    </row>
    <row r="31" spans="1:11" s="70" customFormat="1" ht="12" customHeight="1" x14ac:dyDescent="0.2">
      <c r="A31" s="66"/>
      <c r="B31" s="67" t="s">
        <v>11</v>
      </c>
      <c r="C31" s="67"/>
      <c r="D31" s="54"/>
      <c r="E31" s="162"/>
      <c r="F31" s="162"/>
      <c r="G31" s="162"/>
      <c r="H31" s="68"/>
    </row>
  </sheetData>
  <mergeCells count="19">
    <mergeCell ref="A30:B30"/>
    <mergeCell ref="A21:B21"/>
    <mergeCell ref="C21:E21"/>
    <mergeCell ref="A22:B22"/>
    <mergeCell ref="C22:E22"/>
    <mergeCell ref="A23:B23"/>
    <mergeCell ref="C23:E23"/>
    <mergeCell ref="A8:C8"/>
    <mergeCell ref="D8:E8"/>
    <mergeCell ref="B17:C17"/>
    <mergeCell ref="A19:D19"/>
    <mergeCell ref="A20:B20"/>
    <mergeCell ref="C20:E20"/>
    <mergeCell ref="A1:D1"/>
    <mergeCell ref="A2:D2"/>
    <mergeCell ref="A3:C3"/>
    <mergeCell ref="A5:E5"/>
    <mergeCell ref="A6:C7"/>
    <mergeCell ref="D6:E6"/>
  </mergeCells>
  <conditionalFormatting sqref="B26:B27">
    <cfRule type="containsBlanks" dxfId="386" priority="4">
      <formula>LEN(TRIM(B26))=0</formula>
    </cfRule>
  </conditionalFormatting>
  <conditionalFormatting sqref="I18">
    <cfRule type="cellIs" dxfId="385" priority="3" operator="greaterThan">
      <formula>2560820</formula>
    </cfRule>
  </conditionalFormatting>
  <conditionalFormatting sqref="C21:E23">
    <cfRule type="containsBlanks" dxfId="384" priority="2">
      <formula>LEN(TRIM(C21))=0</formula>
    </cfRule>
  </conditionalFormatting>
  <conditionalFormatting sqref="C20:E20">
    <cfRule type="containsBlanks" dxfId="383" priority="1">
      <formula>LEN(TRIM(C20))=0</formula>
    </cfRule>
  </conditionalFormatting>
  <pageMargins left="0.78740157480314965" right="0.39370078740157483" top="0.98425196850393704" bottom="0.39370078740157483" header="0.31496062992125984" footer="0.31496062992125984"/>
  <pageSetup paperSize="9" scale="76" orientation="portrait" r:id="rId1"/>
  <headerFooter>
    <oddHeader>&amp;L&amp;"Arial,Tučné"&amp;10Príloha č. 4 SP &amp;"Arial,Normálne"
Špecifikácia predmetu zákazky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26"/>
  <sheetViews>
    <sheetView showGridLines="0" zoomScaleNormal="100" workbookViewId="0">
      <selection activeCell="L11" sqref="L11"/>
    </sheetView>
  </sheetViews>
  <sheetFormatPr defaultRowHeight="12.75" x14ac:dyDescent="0.2"/>
  <cols>
    <col min="1" max="1" width="5.28515625" style="47" customWidth="1"/>
    <col min="2" max="2" width="36.42578125" style="47" customWidth="1"/>
    <col min="3" max="3" width="7.5703125" style="47" bestFit="1" customWidth="1"/>
    <col min="4" max="4" width="12.7109375" style="47" customWidth="1"/>
    <col min="5" max="5" width="15.7109375" style="47" customWidth="1"/>
    <col min="6" max="6" width="10.7109375" style="47" customWidth="1"/>
    <col min="7" max="9" width="15.7109375" style="47" customWidth="1"/>
    <col min="10" max="16384" width="9.140625" style="47"/>
  </cols>
  <sheetData>
    <row r="1" spans="1:21" x14ac:dyDescent="0.2">
      <c r="A1" s="357" t="s">
        <v>12</v>
      </c>
      <c r="B1" s="357"/>
    </row>
    <row r="2" spans="1:21" ht="30" customHeight="1" x14ac:dyDescent="0.2">
      <c r="A2" s="358" t="str">
        <f>'Príloha č. 1'!A2:B2</f>
        <v>Antiinfektíva pre potreby VÚSCH, a. s.</v>
      </c>
      <c r="B2" s="358"/>
      <c r="C2" s="358"/>
      <c r="D2" s="358"/>
      <c r="E2" s="358"/>
      <c r="F2" s="358"/>
      <c r="G2" s="358"/>
      <c r="H2" s="358"/>
      <c r="I2" s="358"/>
    </row>
    <row r="3" spans="1:21" s="126" customFormat="1" ht="15" customHeight="1" x14ac:dyDescent="0.2">
      <c r="A3" s="382" t="str">
        <f>'Príloha č. 4 - časť 13'!A3:C3</f>
        <v>Časť č. 13 - Lieky ATC skupiny č. J01DD01</v>
      </c>
      <c r="B3" s="382"/>
      <c r="C3" s="382"/>
      <c r="D3" s="125"/>
      <c r="E3" s="125"/>
    </row>
    <row r="4" spans="1:21" ht="15" customHeight="1" x14ac:dyDescent="0.2">
      <c r="A4" s="359"/>
      <c r="B4" s="359"/>
    </row>
    <row r="5" spans="1:21" s="48" customFormat="1" ht="39.950000000000003" customHeight="1" x14ac:dyDescent="0.25">
      <c r="A5" s="360" t="s">
        <v>51</v>
      </c>
      <c r="B5" s="360"/>
      <c r="C5" s="360"/>
      <c r="D5" s="360"/>
      <c r="E5" s="360"/>
      <c r="F5" s="360"/>
      <c r="G5" s="360"/>
      <c r="H5" s="360"/>
      <c r="I5" s="360"/>
    </row>
    <row r="6" spans="1:21" s="24" customFormat="1" ht="15" customHeight="1" thickBot="1" x14ac:dyDescent="0.25">
      <c r="K6" s="49"/>
      <c r="L6" s="49"/>
      <c r="O6" s="49"/>
      <c r="P6" s="49"/>
      <c r="U6" s="49"/>
    </row>
    <row r="7" spans="1:21" s="50" customFormat="1" ht="21" customHeight="1" x14ac:dyDescent="0.25">
      <c r="A7" s="343" t="s">
        <v>44</v>
      </c>
      <c r="B7" s="345" t="s">
        <v>39</v>
      </c>
      <c r="C7" s="347" t="s">
        <v>45</v>
      </c>
      <c r="D7" s="349" t="s">
        <v>403</v>
      </c>
      <c r="E7" s="340" t="s">
        <v>423</v>
      </c>
      <c r="F7" s="341"/>
      <c r="G7" s="341"/>
      <c r="H7" s="351" t="s">
        <v>422</v>
      </c>
      <c r="I7" s="352"/>
    </row>
    <row r="8" spans="1:21" s="50" customFormat="1" ht="36.75" customHeight="1" x14ac:dyDescent="0.25">
      <c r="A8" s="344"/>
      <c r="B8" s="346"/>
      <c r="C8" s="348"/>
      <c r="D8" s="350"/>
      <c r="E8" s="51" t="s">
        <v>46</v>
      </c>
      <c r="F8" s="52" t="s">
        <v>405</v>
      </c>
      <c r="G8" s="79" t="s">
        <v>47</v>
      </c>
      <c r="H8" s="82" t="s">
        <v>46</v>
      </c>
      <c r="I8" s="71" t="s">
        <v>47</v>
      </c>
    </row>
    <row r="9" spans="1:21" s="54" customFormat="1" ht="12" customHeight="1" x14ac:dyDescent="0.25">
      <c r="A9" s="146" t="s">
        <v>27</v>
      </c>
      <c r="B9" s="147" t="s">
        <v>28</v>
      </c>
      <c r="C9" s="53" t="s">
        <v>29</v>
      </c>
      <c r="D9" s="148" t="s">
        <v>30</v>
      </c>
      <c r="E9" s="76" t="s">
        <v>31</v>
      </c>
      <c r="F9" s="77" t="s">
        <v>32</v>
      </c>
      <c r="G9" s="80" t="s">
        <v>33</v>
      </c>
      <c r="H9" s="83" t="s">
        <v>34</v>
      </c>
      <c r="I9" s="78" t="s">
        <v>35</v>
      </c>
    </row>
    <row r="10" spans="1:21" s="55" customFormat="1" ht="24.95" customHeight="1" thickBot="1" x14ac:dyDescent="0.3">
      <c r="A10" s="143" t="s">
        <v>27</v>
      </c>
      <c r="B10" s="165" t="s">
        <v>139</v>
      </c>
      <c r="C10" s="158" t="s">
        <v>100</v>
      </c>
      <c r="D10" s="263">
        <v>12000</v>
      </c>
      <c r="E10" s="72"/>
      <c r="F10" s="85"/>
      <c r="G10" s="81">
        <f>E10*1.1</f>
        <v>0</v>
      </c>
      <c r="H10" s="84">
        <f>D10*E10</f>
        <v>0</v>
      </c>
      <c r="I10" s="73">
        <f>H10*1.1</f>
        <v>0</v>
      </c>
    </row>
    <row r="11" spans="1:21" s="75" customFormat="1" ht="24.95" customHeight="1" thickBot="1" x14ac:dyDescent="0.3">
      <c r="A11" s="339" t="s">
        <v>48</v>
      </c>
      <c r="B11" s="339"/>
      <c r="C11" s="339"/>
      <c r="D11" s="339"/>
      <c r="E11" s="339"/>
      <c r="F11" s="339"/>
      <c r="G11" s="339"/>
      <c r="H11" s="339"/>
      <c r="I11" s="74">
        <f>SUM(I10:I10)</f>
        <v>0</v>
      </c>
    </row>
    <row r="12" spans="1:21" s="63" customFormat="1" ht="24.95" customHeight="1" x14ac:dyDescent="0.2">
      <c r="A12" s="56"/>
      <c r="B12" s="57"/>
      <c r="C12" s="58"/>
      <c r="D12" s="59"/>
      <c r="E12" s="60"/>
      <c r="F12" s="61"/>
      <c r="G12" s="61"/>
      <c r="H12" s="60"/>
      <c r="I12" s="62"/>
    </row>
    <row r="13" spans="1:21" s="20" customFormat="1" ht="20.100000000000001" customHeight="1" x14ac:dyDescent="0.25">
      <c r="A13" s="315" t="s">
        <v>38</v>
      </c>
      <c r="B13" s="315"/>
      <c r="C13" s="315"/>
      <c r="D13" s="315"/>
      <c r="E13" s="315"/>
      <c r="F13" s="315"/>
    </row>
    <row r="14" spans="1:21" s="64" customFormat="1" ht="30" customHeight="1" x14ac:dyDescent="0.25">
      <c r="A14" s="353" t="s">
        <v>1</v>
      </c>
      <c r="B14" s="353"/>
      <c r="C14" s="355" t="str">
        <f>IF('Príloha č. 1'!$C$6="","",'Príloha č. 1'!$C$6)</f>
        <v/>
      </c>
      <c r="D14" s="355"/>
      <c r="E14" s="355"/>
      <c r="F14" s="355"/>
    </row>
    <row r="15" spans="1:21" s="64" customFormat="1" ht="15" customHeight="1" x14ac:dyDescent="0.25">
      <c r="A15" s="342" t="s">
        <v>2</v>
      </c>
      <c r="B15" s="342"/>
      <c r="C15" s="356" t="str">
        <f>IF('Príloha č. 1'!$C$7="","",'Príloha č. 1'!$C$7)</f>
        <v/>
      </c>
      <c r="D15" s="356"/>
      <c r="E15" s="356"/>
      <c r="F15" s="356"/>
    </row>
    <row r="16" spans="1:21" s="64" customFormat="1" ht="15" customHeight="1" x14ac:dyDescent="0.25">
      <c r="A16" s="342" t="s">
        <v>3</v>
      </c>
      <c r="B16" s="342"/>
      <c r="C16" s="338" t="str">
        <f>IF('Príloha č. 1'!C8:D8="","",'Príloha č. 1'!C8:D8)</f>
        <v/>
      </c>
      <c r="D16" s="338"/>
      <c r="E16" s="338"/>
      <c r="F16" s="338"/>
    </row>
    <row r="17" spans="1:9" s="64" customFormat="1" ht="15" customHeight="1" x14ac:dyDescent="0.25">
      <c r="A17" s="342" t="s">
        <v>4</v>
      </c>
      <c r="B17" s="342"/>
      <c r="C17" s="338" t="str">
        <f>IF('Príloha č. 1'!C9:D9="","",'Príloha č. 1'!C9:D9)</f>
        <v/>
      </c>
      <c r="D17" s="338"/>
      <c r="E17" s="338"/>
      <c r="F17" s="338"/>
    </row>
    <row r="20" spans="1:9" ht="15" customHeight="1" x14ac:dyDescent="0.2">
      <c r="A20" s="47" t="s">
        <v>8</v>
      </c>
      <c r="B20" s="159" t="str">
        <f>IF('Príloha č. 1'!B23:B23="","",'Príloha č. 1'!B23:B23)</f>
        <v/>
      </c>
    </row>
    <row r="21" spans="1:9" ht="15" customHeight="1" x14ac:dyDescent="0.2">
      <c r="A21" s="47" t="s">
        <v>9</v>
      </c>
      <c r="B21" s="35" t="str">
        <f>IF('Príloha č. 1'!B24:B24="","",'Príloha č. 1'!B24:B24)</f>
        <v/>
      </c>
    </row>
    <row r="22" spans="1:9" ht="39.950000000000003" customHeight="1" x14ac:dyDescent="0.2">
      <c r="I22" s="87"/>
    </row>
    <row r="23" spans="1:9" ht="45" customHeight="1" x14ac:dyDescent="0.2">
      <c r="H23" s="354" t="s">
        <v>410</v>
      </c>
      <c r="I23" s="354"/>
    </row>
    <row r="25" spans="1:9" s="65" customFormat="1" ht="11.25" x14ac:dyDescent="0.2">
      <c r="A25" s="313" t="s">
        <v>10</v>
      </c>
      <c r="B25" s="313"/>
    </row>
    <row r="26" spans="1:9" s="70" customFormat="1" ht="12" customHeight="1" x14ac:dyDescent="0.2">
      <c r="A26" s="66"/>
      <c r="B26" s="67" t="s">
        <v>11</v>
      </c>
      <c r="C26" s="68"/>
      <c r="D26" s="69"/>
    </row>
  </sheetData>
  <mergeCells count="23">
    <mergeCell ref="H23:I23"/>
    <mergeCell ref="A25:B25"/>
    <mergeCell ref="H7:I7"/>
    <mergeCell ref="A11:H11"/>
    <mergeCell ref="A13:F13"/>
    <mergeCell ref="A14:B14"/>
    <mergeCell ref="C14:F14"/>
    <mergeCell ref="A15:B15"/>
    <mergeCell ref="C15:F15"/>
    <mergeCell ref="A7:A8"/>
    <mergeCell ref="B7:B8"/>
    <mergeCell ref="C7:C8"/>
    <mergeCell ref="D7:D8"/>
    <mergeCell ref="E7:G7"/>
    <mergeCell ref="A16:B16"/>
    <mergeCell ref="C16:F16"/>
    <mergeCell ref="A17:B17"/>
    <mergeCell ref="A1:B1"/>
    <mergeCell ref="A2:I2"/>
    <mergeCell ref="A3:C3"/>
    <mergeCell ref="A4:B4"/>
    <mergeCell ref="A5:I5"/>
    <mergeCell ref="C17:F17"/>
  </mergeCells>
  <conditionalFormatting sqref="H12">
    <cfRule type="cellIs" dxfId="382" priority="4" operator="greaterThan">
      <formula>2560820</formula>
    </cfRule>
  </conditionalFormatting>
  <conditionalFormatting sqref="B20:B21">
    <cfRule type="containsBlanks" dxfId="381" priority="3">
      <formula>LEN(TRIM(B20))=0</formula>
    </cfRule>
  </conditionalFormatting>
  <conditionalFormatting sqref="E12">
    <cfRule type="cellIs" dxfId="380" priority="2" operator="greaterThan">
      <formula>2560820</formula>
    </cfRule>
  </conditionalFormatting>
  <conditionalFormatting sqref="C14:F17">
    <cfRule type="containsBlanks" dxfId="379" priority="1">
      <formula>LEN(TRIM(C14))=0</formula>
    </cfRule>
  </conditionalFormatting>
  <pageMargins left="0.98425196850393704" right="0.39370078740157483" top="0.98425196850393704" bottom="0.39370078740157483" header="0.31496062992125984" footer="0.31496062992125984"/>
  <pageSetup paperSize="9" scale="94" orientation="landscape" r:id="rId1"/>
  <headerFooter>
    <oddHeader>&amp;L&amp;"Arial,Tučné"&amp;10Príloha č. 5 SP &amp;"Arial,Normálne"
Kalkulácia ceny a návrh na plnenie kritéria na vyhodnotenie ponúk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29"/>
  <sheetViews>
    <sheetView showGridLines="0" zoomScale="90" zoomScaleNormal="90" workbookViewId="0">
      <selection activeCell="M7" sqref="M7:R7"/>
    </sheetView>
  </sheetViews>
  <sheetFormatPr defaultRowHeight="12.75" x14ac:dyDescent="0.2"/>
  <cols>
    <col min="1" max="1" width="5.5703125" style="47" customWidth="1"/>
    <col min="2" max="2" width="13.7109375" style="47" customWidth="1"/>
    <col min="3" max="3" width="10.7109375" style="47" customWidth="1"/>
    <col min="4" max="4" width="10.7109375" style="190" customWidth="1"/>
    <col min="5" max="6" width="25.7109375" style="190" customWidth="1"/>
    <col min="7" max="8" width="15.7109375" style="190" customWidth="1"/>
    <col min="9" max="9" width="12.7109375" style="47" customWidth="1"/>
    <col min="10" max="10" width="11.140625" style="47" customWidth="1"/>
    <col min="11" max="12" width="8.7109375" style="47" customWidth="1"/>
    <col min="13" max="13" width="12.7109375" style="47" customWidth="1"/>
    <col min="14" max="14" width="8.85546875" style="47" customWidth="1"/>
    <col min="15" max="16" width="12.7109375" style="47" customWidth="1"/>
    <col min="17" max="17" width="8.85546875" style="47" customWidth="1"/>
    <col min="18" max="18" width="12.7109375" style="47" customWidth="1"/>
    <col min="19" max="16384" width="9.140625" style="47"/>
  </cols>
  <sheetData>
    <row r="1" spans="1:19" ht="15" customHeight="1" x14ac:dyDescent="0.2">
      <c r="A1" s="326" t="s">
        <v>12</v>
      </c>
      <c r="B1" s="326"/>
      <c r="C1" s="326"/>
      <c r="D1" s="191"/>
      <c r="E1" s="191"/>
      <c r="F1" s="191"/>
      <c r="G1" s="191"/>
      <c r="H1" s="191"/>
      <c r="I1" s="123"/>
      <c r="J1" s="123"/>
      <c r="K1" s="123"/>
    </row>
    <row r="2" spans="1:19" ht="15" customHeight="1" x14ac:dyDescent="0.2">
      <c r="A2" s="327" t="str">
        <f>'Príloha č. 1'!A2:B2</f>
        <v>Antiinfektíva pre potreby VÚSCH, a. s.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</row>
    <row r="3" spans="1:19" ht="15" customHeight="1" x14ac:dyDescent="0.2">
      <c r="A3" s="363"/>
      <c r="B3" s="363"/>
      <c r="C3" s="191"/>
      <c r="D3" s="191"/>
      <c r="E3" s="191"/>
      <c r="F3" s="191"/>
      <c r="G3" s="191"/>
      <c r="H3" s="191"/>
      <c r="I3" s="123"/>
      <c r="J3" s="123"/>
      <c r="K3" s="123"/>
    </row>
    <row r="4" spans="1:19" s="126" customFormat="1" ht="15" customHeight="1" x14ac:dyDescent="0.2">
      <c r="A4" s="328" t="str">
        <f>'Príloha č. 4 - časť 13'!A3:C3</f>
        <v>Časť č. 13 - Lieky ATC skupiny č. J01DD01</v>
      </c>
      <c r="B4" s="328"/>
      <c r="C4" s="328"/>
      <c r="D4" s="328"/>
      <c r="E4" s="125"/>
    </row>
    <row r="5" spans="1:19" s="48" customFormat="1" ht="30" customHeight="1" x14ac:dyDescent="0.25">
      <c r="A5" s="364" t="s">
        <v>52</v>
      </c>
      <c r="B5" s="364"/>
      <c r="C5" s="364"/>
      <c r="D5" s="364"/>
      <c r="E5" s="364"/>
      <c r="F5" s="364"/>
      <c r="G5" s="364"/>
      <c r="H5" s="364"/>
      <c r="I5" s="364"/>
      <c r="J5" s="364"/>
      <c r="K5" s="364"/>
      <c r="L5" s="364"/>
      <c r="M5" s="364"/>
      <c r="N5" s="364"/>
      <c r="O5" s="364"/>
      <c r="P5" s="364"/>
      <c r="Q5" s="364"/>
      <c r="R5" s="364"/>
    </row>
    <row r="6" spans="1:19" s="64" customFormat="1" ht="30" customHeight="1" x14ac:dyDescent="0.25">
      <c r="A6" s="365" t="s">
        <v>414</v>
      </c>
      <c r="B6" s="365"/>
      <c r="C6" s="365"/>
      <c r="D6" s="365"/>
      <c r="E6" s="365"/>
      <c r="F6" s="365"/>
      <c r="G6" s="365"/>
      <c r="H6" s="365"/>
      <c r="I6" s="365"/>
      <c r="J6" s="365"/>
      <c r="K6" s="365"/>
    </row>
    <row r="7" spans="1:19" s="63" customFormat="1" ht="24.95" customHeight="1" x14ac:dyDescent="0.2">
      <c r="A7" s="373" t="s">
        <v>44</v>
      </c>
      <c r="B7" s="375" t="s">
        <v>362</v>
      </c>
      <c r="C7" s="375" t="s">
        <v>363</v>
      </c>
      <c r="D7" s="375" t="s">
        <v>364</v>
      </c>
      <c r="E7" s="361" t="s">
        <v>365</v>
      </c>
      <c r="F7" s="361" t="s">
        <v>404</v>
      </c>
      <c r="G7" s="371" t="s">
        <v>366</v>
      </c>
      <c r="H7" s="371" t="s">
        <v>367</v>
      </c>
      <c r="I7" s="371" t="s">
        <v>368</v>
      </c>
      <c r="J7" s="371" t="s">
        <v>369</v>
      </c>
      <c r="K7" s="371" t="s">
        <v>370</v>
      </c>
      <c r="L7" s="366" t="s">
        <v>372</v>
      </c>
      <c r="M7" s="379" t="s">
        <v>421</v>
      </c>
      <c r="N7" s="380"/>
      <c r="O7" s="381"/>
      <c r="P7" s="379" t="s">
        <v>425</v>
      </c>
      <c r="Q7" s="380"/>
      <c r="R7" s="381"/>
    </row>
    <row r="8" spans="1:19" s="63" customFormat="1" ht="37.5" customHeight="1" x14ac:dyDescent="0.2">
      <c r="A8" s="374"/>
      <c r="B8" s="376"/>
      <c r="C8" s="376"/>
      <c r="D8" s="376"/>
      <c r="E8" s="362"/>
      <c r="F8" s="362"/>
      <c r="G8" s="372"/>
      <c r="H8" s="372"/>
      <c r="I8" s="372"/>
      <c r="J8" s="372"/>
      <c r="K8" s="372"/>
      <c r="L8" s="367"/>
      <c r="M8" s="192" t="s">
        <v>46</v>
      </c>
      <c r="N8" s="193" t="s">
        <v>407</v>
      </c>
      <c r="O8" s="195" t="s">
        <v>47</v>
      </c>
      <c r="P8" s="192" t="s">
        <v>46</v>
      </c>
      <c r="Q8" s="193" t="s">
        <v>407</v>
      </c>
      <c r="R8" s="195" t="s">
        <v>47</v>
      </c>
    </row>
    <row r="9" spans="1:19" s="20" customFormat="1" ht="12" customHeight="1" x14ac:dyDescent="0.25">
      <c r="A9" s="196" t="s">
        <v>27</v>
      </c>
      <c r="B9" s="197" t="s">
        <v>28</v>
      </c>
      <c r="C9" s="198" t="s">
        <v>29</v>
      </c>
      <c r="D9" s="197" t="s">
        <v>30</v>
      </c>
      <c r="E9" s="199" t="s">
        <v>31</v>
      </c>
      <c r="F9" s="199" t="s">
        <v>32</v>
      </c>
      <c r="G9" s="200" t="s">
        <v>33</v>
      </c>
      <c r="H9" s="199" t="s">
        <v>34</v>
      </c>
      <c r="I9" s="149" t="s">
        <v>35</v>
      </c>
      <c r="J9" s="201" t="s">
        <v>36</v>
      </c>
      <c r="K9" s="202" t="s">
        <v>54</v>
      </c>
      <c r="L9" s="199" t="s">
        <v>55</v>
      </c>
      <c r="M9" s="205" t="s">
        <v>375</v>
      </c>
      <c r="N9" s="206" t="s">
        <v>376</v>
      </c>
      <c r="O9" s="208" t="s">
        <v>377</v>
      </c>
      <c r="P9" s="209" t="s">
        <v>378</v>
      </c>
      <c r="Q9" s="206" t="s">
        <v>379</v>
      </c>
      <c r="R9" s="208" t="s">
        <v>380</v>
      </c>
      <c r="S9" s="210"/>
    </row>
    <row r="10" spans="1:19" s="64" customFormat="1" ht="24.95" customHeight="1" x14ac:dyDescent="0.25">
      <c r="A10" s="211" t="s">
        <v>27</v>
      </c>
      <c r="B10" s="212"/>
      <c r="C10" s="212"/>
      <c r="D10" s="212"/>
      <c r="E10" s="213"/>
      <c r="F10" s="213"/>
      <c r="G10" s="214"/>
      <c r="H10" s="214"/>
      <c r="I10" s="214"/>
      <c r="J10" s="214"/>
      <c r="K10" s="214"/>
      <c r="L10" s="216"/>
      <c r="M10" s="217"/>
      <c r="N10" s="218"/>
      <c r="O10" s="220"/>
      <c r="P10" s="217"/>
      <c r="Q10" s="218"/>
      <c r="R10" s="220"/>
    </row>
    <row r="11" spans="1:19" s="64" customFormat="1" ht="24.95" customHeight="1" x14ac:dyDescent="0.25">
      <c r="A11" s="221" t="s">
        <v>28</v>
      </c>
      <c r="B11" s="222"/>
      <c r="C11" s="222"/>
      <c r="D11" s="222"/>
      <c r="E11" s="223"/>
      <c r="F11" s="223"/>
      <c r="G11" s="224"/>
      <c r="H11" s="224"/>
      <c r="I11" s="224"/>
      <c r="J11" s="224"/>
      <c r="K11" s="224"/>
      <c r="L11" s="226"/>
      <c r="M11" s="227"/>
      <c r="N11" s="228"/>
      <c r="O11" s="230"/>
      <c r="P11" s="227"/>
      <c r="Q11" s="228"/>
      <c r="R11" s="230"/>
    </row>
    <row r="12" spans="1:19" s="64" customFormat="1" ht="24.95" customHeight="1" x14ac:dyDescent="0.25">
      <c r="A12" s="221" t="s">
        <v>29</v>
      </c>
      <c r="B12" s="222"/>
      <c r="C12" s="222"/>
      <c r="D12" s="222"/>
      <c r="E12" s="223"/>
      <c r="F12" s="223"/>
      <c r="G12" s="224"/>
      <c r="H12" s="224"/>
      <c r="I12" s="224"/>
      <c r="J12" s="224"/>
      <c r="K12" s="224"/>
      <c r="L12" s="226"/>
      <c r="M12" s="227"/>
      <c r="N12" s="228"/>
      <c r="O12" s="230"/>
      <c r="P12" s="227"/>
      <c r="Q12" s="228"/>
      <c r="R12" s="230"/>
    </row>
    <row r="13" spans="1:19" s="64" customFormat="1" ht="24.95" customHeight="1" x14ac:dyDescent="0.25">
      <c r="A13" s="221" t="s">
        <v>30</v>
      </c>
      <c r="B13" s="222"/>
      <c r="C13" s="222"/>
      <c r="D13" s="222"/>
      <c r="E13" s="223"/>
      <c r="F13" s="223"/>
      <c r="G13" s="224"/>
      <c r="H13" s="224"/>
      <c r="I13" s="224"/>
      <c r="J13" s="224"/>
      <c r="K13" s="224"/>
      <c r="L13" s="226"/>
      <c r="M13" s="227"/>
      <c r="N13" s="228"/>
      <c r="O13" s="230"/>
      <c r="P13" s="227"/>
      <c r="Q13" s="228"/>
      <c r="R13" s="230"/>
    </row>
    <row r="14" spans="1:19" s="64" customFormat="1" ht="24.95" customHeight="1" x14ac:dyDescent="0.25">
      <c r="A14" s="231" t="s">
        <v>31</v>
      </c>
      <c r="B14" s="232"/>
      <c r="C14" s="232"/>
      <c r="D14" s="232"/>
      <c r="E14" s="233"/>
      <c r="F14" s="233"/>
      <c r="G14" s="234"/>
      <c r="H14" s="234"/>
      <c r="I14" s="234"/>
      <c r="J14" s="234"/>
      <c r="K14" s="234"/>
      <c r="L14" s="236"/>
      <c r="M14" s="237"/>
      <c r="N14" s="238"/>
      <c r="O14" s="240"/>
      <c r="P14" s="237"/>
      <c r="Q14" s="238"/>
      <c r="R14" s="240"/>
    </row>
    <row r="15" spans="1:19" ht="24.95" customHeight="1" x14ac:dyDescent="0.2">
      <c r="A15" s="133"/>
      <c r="B15" s="134"/>
      <c r="C15" s="134"/>
      <c r="D15" s="134"/>
      <c r="E15" s="134"/>
      <c r="F15" s="134"/>
      <c r="G15" s="134"/>
      <c r="H15" s="134"/>
      <c r="I15" s="135"/>
      <c r="J15" s="136"/>
      <c r="K15" s="137"/>
      <c r="L15" s="63"/>
      <c r="M15" s="63"/>
      <c r="N15" s="63"/>
      <c r="O15" s="63"/>
      <c r="P15" s="63"/>
      <c r="Q15" s="63"/>
      <c r="R15" s="63"/>
    </row>
    <row r="16" spans="1:19" s="20" customFormat="1" ht="20.100000000000001" customHeight="1" x14ac:dyDescent="0.25">
      <c r="A16" s="315" t="s">
        <v>38</v>
      </c>
      <c r="B16" s="315"/>
      <c r="C16" s="315"/>
      <c r="D16" s="315"/>
      <c r="E16" s="315"/>
      <c r="F16" s="315"/>
      <c r="G16" s="315"/>
      <c r="H16" s="315"/>
      <c r="I16" s="315"/>
      <c r="J16" s="315"/>
      <c r="K16" s="315"/>
    </row>
    <row r="17" spans="1:18" s="64" customFormat="1" ht="30" customHeight="1" x14ac:dyDescent="0.25">
      <c r="A17" s="314" t="s">
        <v>1</v>
      </c>
      <c r="B17" s="314"/>
      <c r="C17" s="355" t="str">
        <f>IF('Príloha č. 1'!$C$6="","",'Príloha č. 1'!$C$6)</f>
        <v/>
      </c>
      <c r="D17" s="355"/>
      <c r="E17" s="355"/>
      <c r="F17" s="151"/>
      <c r="G17" s="129"/>
      <c r="H17" s="129"/>
      <c r="I17" s="129"/>
      <c r="J17" s="139"/>
      <c r="K17" s="129"/>
    </row>
    <row r="18" spans="1:18" s="64" customFormat="1" ht="15" customHeight="1" x14ac:dyDescent="0.25">
      <c r="A18" s="316" t="s">
        <v>2</v>
      </c>
      <c r="B18" s="316"/>
      <c r="C18" s="356" t="str">
        <f>IF('Príloha č. 1'!$C$7="","",'Príloha č. 1'!$C$7)</f>
        <v/>
      </c>
      <c r="D18" s="356"/>
      <c r="E18" s="356"/>
      <c r="F18" s="150"/>
      <c r="G18" s="129"/>
      <c r="H18" s="129"/>
      <c r="I18" s="129"/>
      <c r="J18" s="129"/>
      <c r="K18" s="129"/>
    </row>
    <row r="19" spans="1:18" s="64" customFormat="1" ht="15" customHeight="1" x14ac:dyDescent="0.25">
      <c r="A19" s="316" t="s">
        <v>3</v>
      </c>
      <c r="B19" s="316"/>
      <c r="C19" s="338" t="str">
        <f>IF('Príloha č. 1'!C8:D8="","",'Príloha č. 1'!C8:D8)</f>
        <v/>
      </c>
      <c r="D19" s="338"/>
      <c r="E19" s="338"/>
      <c r="F19" s="150"/>
      <c r="G19" s="129"/>
      <c r="H19" s="129"/>
      <c r="I19" s="129"/>
      <c r="J19" s="129"/>
      <c r="K19" s="129"/>
    </row>
    <row r="20" spans="1:18" s="64" customFormat="1" ht="15" customHeight="1" x14ac:dyDescent="0.25">
      <c r="A20" s="316" t="s">
        <v>4</v>
      </c>
      <c r="B20" s="316"/>
      <c r="C20" s="338" t="str">
        <f>IF('Príloha č. 1'!C9:D9="","",'Príloha č. 1'!C9:D9)</f>
        <v/>
      </c>
      <c r="D20" s="338"/>
      <c r="E20" s="338"/>
      <c r="F20" s="150"/>
      <c r="G20" s="129"/>
      <c r="H20" s="129"/>
      <c r="I20" s="129"/>
      <c r="J20" s="129"/>
      <c r="K20" s="129"/>
    </row>
    <row r="21" spans="1:18" x14ac:dyDescent="0.2">
      <c r="A21" s="123"/>
      <c r="B21" s="123"/>
      <c r="C21" s="123"/>
      <c r="D21" s="191"/>
      <c r="E21" s="191"/>
      <c r="F21" s="191"/>
      <c r="G21" s="191"/>
      <c r="H21" s="191"/>
      <c r="I21" s="123"/>
      <c r="J21" s="123"/>
      <c r="K21" s="123"/>
    </row>
    <row r="22" spans="1:18" x14ac:dyDescent="0.2">
      <c r="A22" s="123"/>
      <c r="B22" s="123"/>
      <c r="C22" s="123"/>
      <c r="D22" s="191"/>
      <c r="E22" s="191"/>
      <c r="F22" s="191"/>
      <c r="G22" s="191"/>
      <c r="H22" s="191"/>
      <c r="I22" s="123"/>
      <c r="J22" s="123"/>
      <c r="K22" s="123"/>
    </row>
    <row r="23" spans="1:18" ht="15" customHeight="1" x14ac:dyDescent="0.2">
      <c r="A23" s="123" t="s">
        <v>8</v>
      </c>
      <c r="B23" s="140" t="str">
        <f>IF('Príloha č. 1'!B23:B23="","",'Príloha č. 1'!B23:B23)</f>
        <v/>
      </c>
      <c r="C23" s="191"/>
      <c r="D23" s="191"/>
      <c r="E23" s="191"/>
      <c r="F23" s="123"/>
      <c r="G23" s="123"/>
      <c r="H23" s="123"/>
      <c r="I23" s="123"/>
      <c r="J23" s="123"/>
      <c r="K23" s="123"/>
    </row>
    <row r="24" spans="1:18" ht="15" customHeight="1" x14ac:dyDescent="0.2">
      <c r="A24" s="123" t="s">
        <v>9</v>
      </c>
      <c r="B24" s="141" t="str">
        <f>IF('Príloha č. 1'!B24:B24="","",'Príloha č. 1'!B24:B24)</f>
        <v/>
      </c>
      <c r="C24" s="191"/>
      <c r="D24" s="191"/>
      <c r="E24" s="191"/>
      <c r="F24" s="123"/>
      <c r="G24" s="123"/>
      <c r="H24" s="123"/>
      <c r="I24" s="123"/>
      <c r="J24" s="123"/>
      <c r="K24" s="123"/>
    </row>
    <row r="25" spans="1:18" ht="20.100000000000001" customHeight="1" x14ac:dyDescent="0.2">
      <c r="A25" s="133"/>
      <c r="B25" s="134"/>
      <c r="C25" s="134"/>
      <c r="D25" s="134"/>
      <c r="E25" s="134"/>
      <c r="F25" s="134"/>
      <c r="G25" s="134"/>
      <c r="H25" s="134"/>
      <c r="I25" s="135"/>
      <c r="J25" s="136"/>
      <c r="K25" s="137"/>
      <c r="L25" s="63"/>
      <c r="M25" s="63"/>
      <c r="N25" s="63"/>
      <c r="O25" s="63"/>
      <c r="P25" s="63"/>
      <c r="Q25" s="63"/>
      <c r="R25" s="63"/>
    </row>
    <row r="26" spans="1:18" ht="20.100000000000001" customHeight="1" x14ac:dyDescent="0.2">
      <c r="A26" s="133"/>
      <c r="B26" s="134"/>
      <c r="C26" s="134"/>
      <c r="D26" s="134"/>
      <c r="E26" s="134"/>
      <c r="F26" s="134"/>
      <c r="G26" s="134"/>
      <c r="H26" s="134"/>
      <c r="I26" s="135"/>
      <c r="J26" s="136"/>
      <c r="K26" s="137"/>
      <c r="L26" s="63"/>
      <c r="M26" s="63"/>
      <c r="N26" s="63"/>
      <c r="O26" s="63"/>
      <c r="P26" s="63"/>
      <c r="Q26" s="63"/>
      <c r="R26" s="63"/>
    </row>
    <row r="27" spans="1:18" ht="37.5" customHeight="1" x14ac:dyDescent="0.2">
      <c r="E27" s="68"/>
      <c r="F27" s="68"/>
      <c r="G27" s="68"/>
      <c r="H27" s="354" t="s">
        <v>410</v>
      </c>
      <c r="I27" s="354"/>
      <c r="J27" s="354"/>
    </row>
    <row r="28" spans="1:18" x14ac:dyDescent="0.2">
      <c r="A28" s="313" t="s">
        <v>10</v>
      </c>
      <c r="B28" s="313"/>
      <c r="C28" s="189"/>
      <c r="D28" s="68"/>
      <c r="I28" s="65"/>
      <c r="J28" s="65"/>
      <c r="K28" s="65"/>
      <c r="L28" s="65"/>
      <c r="M28" s="65"/>
      <c r="N28" s="65"/>
      <c r="O28" s="65"/>
      <c r="P28" s="65"/>
      <c r="Q28" s="65"/>
      <c r="R28" s="65"/>
    </row>
    <row r="29" spans="1:18" ht="12" customHeight="1" x14ac:dyDescent="0.2">
      <c r="A29" s="66"/>
      <c r="B29" s="383" t="s">
        <v>11</v>
      </c>
      <c r="C29" s="384"/>
      <c r="D29" s="384"/>
      <c r="I29" s="68"/>
      <c r="J29" s="70"/>
      <c r="K29" s="70"/>
      <c r="L29" s="70"/>
      <c r="M29" s="70"/>
      <c r="N29" s="70"/>
      <c r="O29" s="70"/>
      <c r="P29" s="70"/>
      <c r="Q29" s="70"/>
      <c r="R29" s="70"/>
    </row>
  </sheetData>
  <mergeCells count="32">
    <mergeCell ref="A6:K6"/>
    <mergeCell ref="L7:L8"/>
    <mergeCell ref="M7:O7"/>
    <mergeCell ref="P7:R7"/>
    <mergeCell ref="A1:C1"/>
    <mergeCell ref="A2:K2"/>
    <mergeCell ref="A3:B3"/>
    <mergeCell ref="A4:D4"/>
    <mergeCell ref="A5:R5"/>
    <mergeCell ref="A16:K16"/>
    <mergeCell ref="A17:B17"/>
    <mergeCell ref="C17:E17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F7:F8"/>
    <mergeCell ref="B29:D29"/>
    <mergeCell ref="H27:J27"/>
    <mergeCell ref="A28:B28"/>
    <mergeCell ref="A18:B18"/>
    <mergeCell ref="C18:E18"/>
    <mergeCell ref="A19:B19"/>
    <mergeCell ref="C19:E19"/>
    <mergeCell ref="A20:B20"/>
    <mergeCell ref="C20:E20"/>
  </mergeCells>
  <conditionalFormatting sqref="J25:J26 J10:J15">
    <cfRule type="cellIs" dxfId="378" priority="3" operator="greaterThan">
      <formula>2560820</formula>
    </cfRule>
  </conditionalFormatting>
  <conditionalFormatting sqref="C17:E20">
    <cfRule type="containsBlanks" dxfId="377" priority="1">
      <formula>LEN(TRIM(C17))=0</formula>
    </cfRule>
  </conditionalFormatting>
  <conditionalFormatting sqref="B23:B24">
    <cfRule type="containsBlanks" dxfId="376" priority="2">
      <formula>LEN(TRIM(#REF!))=0</formula>
    </cfRule>
  </conditionalFormatting>
  <pageMargins left="0.59055118110236227" right="0.39370078740157483" top="0.98425196850393704" bottom="0.39370078740157483" header="0.31496062992125984" footer="0.31496062992125984"/>
  <pageSetup paperSize="9" scale="58" orientation="landscape" r:id="rId1"/>
  <headerFooter>
    <oddHeader>&amp;L&amp;"Arial,Tučné"&amp;10Príloha č. 6 SP &amp;"Arial,Normálne"
Sortiment ponúkaného tovaru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K32"/>
  <sheetViews>
    <sheetView showGridLines="0" zoomScaleNormal="100" workbookViewId="0">
      <selection activeCell="G14" sqref="G14"/>
    </sheetView>
  </sheetViews>
  <sheetFormatPr defaultRowHeight="12.75" x14ac:dyDescent="0.2"/>
  <cols>
    <col min="1" max="1" width="5.28515625" style="47" customWidth="1"/>
    <col min="2" max="2" width="40.7109375" style="47" customWidth="1"/>
    <col min="3" max="3" width="17.42578125" style="47" customWidth="1"/>
    <col min="4" max="4" width="10.7109375" style="162" customWidth="1"/>
    <col min="5" max="5" width="40.7109375" style="162" customWidth="1"/>
    <col min="6" max="6" width="12.7109375" style="162" customWidth="1"/>
    <col min="7" max="7" width="15.7109375" style="162" customWidth="1"/>
    <col min="8" max="8" width="7.85546875" style="47" customWidth="1"/>
    <col min="9" max="9" width="15.7109375" style="47" customWidth="1"/>
    <col min="10" max="10" width="10.7109375" style="47" customWidth="1"/>
    <col min="11" max="11" width="15.7109375" style="47" customWidth="1"/>
    <col min="12" max="16384" width="9.140625" style="47"/>
  </cols>
  <sheetData>
    <row r="1" spans="1:11" s="123" customFormat="1" ht="15" customHeight="1" x14ac:dyDescent="0.2">
      <c r="A1" s="326" t="s">
        <v>12</v>
      </c>
      <c r="B1" s="326"/>
      <c r="C1" s="326"/>
      <c r="D1" s="326"/>
      <c r="E1" s="164"/>
      <c r="F1" s="164"/>
      <c r="G1" s="164"/>
    </row>
    <row r="2" spans="1:11" s="123" customFormat="1" ht="30" customHeight="1" x14ac:dyDescent="0.2">
      <c r="A2" s="327" t="str">
        <f>'Príloha č. 1'!A2:B2</f>
        <v>Antiinfektíva pre potreby VÚSCH, a. s.</v>
      </c>
      <c r="B2" s="327"/>
      <c r="C2" s="327"/>
      <c r="D2" s="327"/>
      <c r="E2" s="124"/>
      <c r="F2" s="124"/>
      <c r="G2" s="124"/>
      <c r="H2" s="124"/>
      <c r="I2" s="124"/>
      <c r="J2" s="124"/>
      <c r="K2" s="124"/>
    </row>
    <row r="3" spans="1:11" s="126" customFormat="1" ht="15" customHeight="1" x14ac:dyDescent="0.2">
      <c r="A3" s="328" t="s">
        <v>181</v>
      </c>
      <c r="B3" s="328"/>
      <c r="C3" s="328"/>
      <c r="D3" s="125"/>
      <c r="E3" s="125"/>
    </row>
    <row r="4" spans="1:11" s="123" customFormat="1" ht="15" customHeight="1" x14ac:dyDescent="0.2">
      <c r="A4" s="160"/>
      <c r="B4" s="160"/>
      <c r="C4" s="160"/>
      <c r="D4" s="160"/>
      <c r="E4" s="124"/>
      <c r="F4" s="124"/>
      <c r="G4" s="124"/>
      <c r="H4" s="124"/>
      <c r="I4" s="124"/>
      <c r="J4" s="124"/>
      <c r="K4" s="124"/>
    </row>
    <row r="5" spans="1:11" s="129" customFormat="1" ht="30" customHeight="1" thickBot="1" x14ac:dyDescent="0.3">
      <c r="A5" s="329" t="s">
        <v>58</v>
      </c>
      <c r="B5" s="329"/>
      <c r="C5" s="329"/>
      <c r="D5" s="329"/>
      <c r="E5" s="329"/>
      <c r="F5" s="128"/>
      <c r="G5" s="128"/>
      <c r="H5" s="128"/>
      <c r="I5" s="128"/>
      <c r="J5" s="128"/>
      <c r="K5" s="128"/>
    </row>
    <row r="6" spans="1:11" s="2" customFormat="1" ht="62.25" customHeight="1" x14ac:dyDescent="0.25">
      <c r="A6" s="330" t="s">
        <v>415</v>
      </c>
      <c r="B6" s="331"/>
      <c r="C6" s="332"/>
      <c r="D6" s="336" t="s">
        <v>87</v>
      </c>
      <c r="E6" s="337"/>
    </row>
    <row r="7" spans="1:11" s="2" customFormat="1" ht="26.1" customHeight="1" thickBot="1" x14ac:dyDescent="0.3">
      <c r="A7" s="333"/>
      <c r="B7" s="334"/>
      <c r="C7" s="335"/>
      <c r="D7" s="130" t="s">
        <v>56</v>
      </c>
      <c r="E7" s="131" t="s">
        <v>57</v>
      </c>
    </row>
    <row r="8" spans="1:11" s="132" customFormat="1" ht="24.95" customHeight="1" x14ac:dyDescent="0.25">
      <c r="A8" s="319" t="s">
        <v>295</v>
      </c>
      <c r="B8" s="320"/>
      <c r="C8" s="321"/>
      <c r="D8" s="322" t="s">
        <v>295</v>
      </c>
      <c r="E8" s="323"/>
    </row>
    <row r="9" spans="1:11" s="3" customFormat="1" ht="17.100000000000001" customHeight="1" x14ac:dyDescent="0.25">
      <c r="A9" s="178" t="s">
        <v>27</v>
      </c>
      <c r="B9" s="179" t="s">
        <v>69</v>
      </c>
      <c r="C9" s="180" t="s">
        <v>183</v>
      </c>
      <c r="D9" s="112"/>
      <c r="E9" s="113"/>
    </row>
    <row r="10" spans="1:11" s="3" customFormat="1" ht="12" x14ac:dyDescent="0.25">
      <c r="A10" s="181" t="s">
        <v>28</v>
      </c>
      <c r="B10" s="182" t="s">
        <v>71</v>
      </c>
      <c r="C10" s="183" t="s">
        <v>184</v>
      </c>
      <c r="D10" s="117"/>
      <c r="E10" s="118"/>
    </row>
    <row r="11" spans="1:11" s="3" customFormat="1" ht="24" x14ac:dyDescent="0.25">
      <c r="A11" s="181" t="s">
        <v>29</v>
      </c>
      <c r="B11" s="182" t="s">
        <v>73</v>
      </c>
      <c r="C11" s="183" t="s">
        <v>306</v>
      </c>
      <c r="D11" s="117"/>
      <c r="E11" s="118"/>
    </row>
    <row r="12" spans="1:11" s="3" customFormat="1" ht="17.100000000000001" customHeight="1" x14ac:dyDescent="0.25">
      <c r="A12" s="181" t="s">
        <v>30</v>
      </c>
      <c r="B12" s="182" t="s">
        <v>75</v>
      </c>
      <c r="C12" s="183" t="s">
        <v>100</v>
      </c>
      <c r="D12" s="117"/>
      <c r="E12" s="118"/>
    </row>
    <row r="13" spans="1:11" s="3" customFormat="1" ht="17.100000000000001" customHeight="1" x14ac:dyDescent="0.25">
      <c r="A13" s="181" t="s">
        <v>31</v>
      </c>
      <c r="B13" s="182" t="s">
        <v>76</v>
      </c>
      <c r="C13" s="183" t="s">
        <v>77</v>
      </c>
      <c r="D13" s="117"/>
      <c r="E13" s="118"/>
    </row>
    <row r="14" spans="1:11" s="3" customFormat="1" ht="17.100000000000001" customHeight="1" x14ac:dyDescent="0.25">
      <c r="A14" s="181" t="s">
        <v>32</v>
      </c>
      <c r="B14" s="182" t="s">
        <v>78</v>
      </c>
      <c r="C14" s="183" t="s">
        <v>207</v>
      </c>
      <c r="D14" s="117"/>
      <c r="E14" s="118"/>
    </row>
    <row r="15" spans="1:11" s="3" customFormat="1" ht="36.75" customHeight="1" x14ac:dyDescent="0.25">
      <c r="A15" s="181" t="s">
        <v>33</v>
      </c>
      <c r="B15" s="182" t="s">
        <v>80</v>
      </c>
      <c r="C15" s="183" t="s">
        <v>186</v>
      </c>
      <c r="D15" s="117"/>
      <c r="E15" s="118"/>
    </row>
    <row r="16" spans="1:11" s="3" customFormat="1" ht="24" x14ac:dyDescent="0.25">
      <c r="A16" s="181" t="s">
        <v>34</v>
      </c>
      <c r="B16" s="182" t="s">
        <v>82</v>
      </c>
      <c r="C16" s="183" t="s">
        <v>110</v>
      </c>
      <c r="D16" s="117"/>
      <c r="E16" s="118"/>
    </row>
    <row r="17" spans="1:11" s="3" customFormat="1" ht="36" x14ac:dyDescent="0.25">
      <c r="A17" s="181" t="s">
        <v>35</v>
      </c>
      <c r="B17" s="182" t="s">
        <v>83</v>
      </c>
      <c r="C17" s="183" t="s">
        <v>104</v>
      </c>
      <c r="D17" s="117"/>
      <c r="E17" s="118"/>
    </row>
    <row r="18" spans="1:11" s="3" customFormat="1" ht="45" customHeight="1" thickBot="1" x14ac:dyDescent="0.3">
      <c r="A18" s="184" t="s">
        <v>36</v>
      </c>
      <c r="B18" s="385" t="s">
        <v>85</v>
      </c>
      <c r="C18" s="386"/>
      <c r="D18" s="120"/>
      <c r="E18" s="121"/>
    </row>
    <row r="19" spans="1:11" s="138" customFormat="1" ht="24.95" customHeight="1" x14ac:dyDescent="0.2">
      <c r="A19" s="133"/>
      <c r="B19" s="134"/>
      <c r="C19" s="134"/>
      <c r="D19" s="134"/>
      <c r="E19" s="134"/>
      <c r="F19" s="134"/>
      <c r="G19" s="134"/>
      <c r="H19" s="135"/>
      <c r="I19" s="136"/>
      <c r="J19" s="137"/>
      <c r="K19" s="137"/>
    </row>
    <row r="20" spans="1:11" s="20" customFormat="1" ht="20.100000000000001" customHeight="1" x14ac:dyDescent="0.25">
      <c r="A20" s="315" t="s">
        <v>38</v>
      </c>
      <c r="B20" s="315"/>
      <c r="C20" s="315"/>
      <c r="D20" s="315"/>
      <c r="E20" s="90"/>
      <c r="F20" s="90"/>
      <c r="G20" s="90"/>
      <c r="H20" s="90"/>
      <c r="I20" s="90"/>
      <c r="J20" s="90"/>
    </row>
    <row r="21" spans="1:11" s="129" customFormat="1" ht="30" customHeight="1" x14ac:dyDescent="0.25">
      <c r="A21" s="314" t="s">
        <v>1</v>
      </c>
      <c r="B21" s="314"/>
      <c r="C21" s="318" t="str">
        <f>IF('Príloha č. 1'!$C$6="","",'Príloha č. 1'!$C$6)</f>
        <v/>
      </c>
      <c r="D21" s="318"/>
      <c r="E21" s="318"/>
      <c r="I21" s="139"/>
    </row>
    <row r="22" spans="1:11" s="129" customFormat="1" ht="15" customHeight="1" x14ac:dyDescent="0.2">
      <c r="A22" s="316" t="s">
        <v>2</v>
      </c>
      <c r="B22" s="316"/>
      <c r="C22" s="317" t="str">
        <f>IF('Príloha č. 1'!$C$7="","",'Príloha č. 1'!$C$7)</f>
        <v/>
      </c>
      <c r="D22" s="317"/>
      <c r="E22" s="317"/>
    </row>
    <row r="23" spans="1:11" s="129" customFormat="1" ht="15" customHeight="1" x14ac:dyDescent="0.2">
      <c r="A23" s="316" t="s">
        <v>3</v>
      </c>
      <c r="B23" s="316"/>
      <c r="C23" s="317" t="str">
        <f>IF('Príloha č. 1'!C8:D8="","",'Príloha č. 1'!C8:D8)</f>
        <v/>
      </c>
      <c r="D23" s="317"/>
      <c r="E23" s="317"/>
    </row>
    <row r="24" spans="1:11" s="129" customFormat="1" ht="15" customHeight="1" x14ac:dyDescent="0.2">
      <c r="A24" s="316" t="s">
        <v>4</v>
      </c>
      <c r="B24" s="316"/>
      <c r="C24" s="317" t="str">
        <f>IF('Príloha č. 1'!C9:D9="","",'Príloha č. 1'!C9:D9)</f>
        <v/>
      </c>
      <c r="D24" s="317"/>
      <c r="E24" s="317"/>
    </row>
    <row r="25" spans="1:11" s="123" customFormat="1" ht="12" x14ac:dyDescent="0.2">
      <c r="D25" s="164"/>
      <c r="E25" s="164"/>
      <c r="F25" s="164"/>
      <c r="G25" s="164"/>
    </row>
    <row r="26" spans="1:11" s="123" customFormat="1" ht="12" x14ac:dyDescent="0.2">
      <c r="D26" s="164"/>
      <c r="E26" s="164"/>
      <c r="F26" s="164"/>
      <c r="G26" s="164"/>
    </row>
    <row r="27" spans="1:11" s="123" customFormat="1" ht="15" customHeight="1" x14ac:dyDescent="0.2">
      <c r="A27" s="123" t="s">
        <v>8</v>
      </c>
      <c r="B27" s="140" t="str">
        <f>IF('Príloha č. 1'!B23:B23="","",'Príloha č. 1'!B23:B23)</f>
        <v/>
      </c>
      <c r="C27" s="164"/>
      <c r="D27" s="164"/>
    </row>
    <row r="28" spans="1:11" s="123" customFormat="1" ht="15" customHeight="1" x14ac:dyDescent="0.2">
      <c r="A28" s="123" t="s">
        <v>9</v>
      </c>
      <c r="B28" s="141" t="str">
        <f>IF('Príloha č. 1'!B24:B24="","",'Príloha č. 1'!B24:B24)</f>
        <v/>
      </c>
      <c r="C28" s="164"/>
      <c r="D28" s="164"/>
    </row>
    <row r="29" spans="1:11" s="123" customFormat="1" ht="39.950000000000003" customHeight="1" x14ac:dyDescent="0.2">
      <c r="D29" s="142"/>
      <c r="E29" s="164"/>
      <c r="F29" s="164"/>
      <c r="G29" s="164"/>
    </row>
    <row r="30" spans="1:11" ht="45" customHeight="1" x14ac:dyDescent="0.2">
      <c r="D30" s="47"/>
      <c r="E30" s="163" t="s">
        <v>412</v>
      </c>
      <c r="F30" s="68"/>
      <c r="G30" s="68"/>
    </row>
    <row r="31" spans="1:11" s="65" customFormat="1" x14ac:dyDescent="0.2">
      <c r="A31" s="313" t="s">
        <v>10</v>
      </c>
      <c r="B31" s="313"/>
      <c r="C31" s="161"/>
      <c r="D31" s="68"/>
      <c r="E31" s="162"/>
      <c r="F31" s="162"/>
      <c r="G31" s="162"/>
    </row>
    <row r="32" spans="1:11" s="70" customFormat="1" ht="12" customHeight="1" x14ac:dyDescent="0.2">
      <c r="A32" s="66"/>
      <c r="B32" s="67" t="s">
        <v>11</v>
      </c>
      <c r="C32" s="67"/>
      <c r="D32" s="54"/>
      <c r="E32" s="162"/>
      <c r="F32" s="162"/>
      <c r="G32" s="162"/>
      <c r="H32" s="68"/>
    </row>
  </sheetData>
  <mergeCells count="19">
    <mergeCell ref="A31:B31"/>
    <mergeCell ref="A22:B22"/>
    <mergeCell ref="C22:E22"/>
    <mergeCell ref="A23:B23"/>
    <mergeCell ref="C23:E23"/>
    <mergeCell ref="A24:B24"/>
    <mergeCell ref="C24:E24"/>
    <mergeCell ref="A8:C8"/>
    <mergeCell ref="D8:E8"/>
    <mergeCell ref="B18:C18"/>
    <mergeCell ref="A20:D20"/>
    <mergeCell ref="A21:B21"/>
    <mergeCell ref="C21:E21"/>
    <mergeCell ref="A1:D1"/>
    <mergeCell ref="A2:D2"/>
    <mergeCell ref="A3:C3"/>
    <mergeCell ref="A5:E5"/>
    <mergeCell ref="A6:C7"/>
    <mergeCell ref="D6:E6"/>
  </mergeCells>
  <conditionalFormatting sqref="B27:B28">
    <cfRule type="containsBlanks" dxfId="375" priority="4">
      <formula>LEN(TRIM(B27))=0</formula>
    </cfRule>
  </conditionalFormatting>
  <conditionalFormatting sqref="I19">
    <cfRule type="cellIs" dxfId="374" priority="3" operator="greaterThan">
      <formula>2560820</formula>
    </cfRule>
  </conditionalFormatting>
  <conditionalFormatting sqref="C22:E24">
    <cfRule type="containsBlanks" dxfId="373" priority="2">
      <formula>LEN(TRIM(C22))=0</formula>
    </cfRule>
  </conditionalFormatting>
  <conditionalFormatting sqref="C21:E21">
    <cfRule type="containsBlanks" dxfId="372" priority="1">
      <formula>LEN(TRIM(C21))=0</formula>
    </cfRule>
  </conditionalFormatting>
  <pageMargins left="0.78740157480314965" right="0.39370078740157483" top="0.98425196850393704" bottom="0.39370078740157483" header="0.31496062992125984" footer="0.31496062992125984"/>
  <pageSetup paperSize="9" scale="79" orientation="portrait" r:id="rId1"/>
  <headerFooter>
    <oddHeader>&amp;L&amp;"Arial,Tučné"&amp;10Príloha č. 4 SP &amp;"Arial,Normálne"(časť č. 10 PZ)
Špecifikácia predmetu zákazky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26"/>
  <sheetViews>
    <sheetView showGridLines="0" zoomScaleNormal="100" workbookViewId="0">
      <selection activeCell="L17" sqref="L17"/>
    </sheetView>
  </sheetViews>
  <sheetFormatPr defaultRowHeight="12.75" x14ac:dyDescent="0.2"/>
  <cols>
    <col min="1" max="1" width="5.28515625" style="47" customWidth="1"/>
    <col min="2" max="2" width="36.42578125" style="47" customWidth="1"/>
    <col min="3" max="3" width="7.5703125" style="47" bestFit="1" customWidth="1"/>
    <col min="4" max="4" width="12.7109375" style="47" customWidth="1"/>
    <col min="5" max="5" width="15.7109375" style="47" customWidth="1"/>
    <col min="6" max="6" width="10.7109375" style="47" customWidth="1"/>
    <col min="7" max="9" width="15.7109375" style="47" customWidth="1"/>
    <col min="10" max="16384" width="9.140625" style="47"/>
  </cols>
  <sheetData>
    <row r="1" spans="1:21" x14ac:dyDescent="0.2">
      <c r="A1" s="357" t="s">
        <v>12</v>
      </c>
      <c r="B1" s="357"/>
    </row>
    <row r="2" spans="1:21" ht="30" customHeight="1" x14ac:dyDescent="0.2">
      <c r="A2" s="358" t="str">
        <f>'Príloha č. 1'!A2:B2</f>
        <v>Antiinfektíva pre potreby VÚSCH, a. s.</v>
      </c>
      <c r="B2" s="358"/>
      <c r="C2" s="358"/>
      <c r="D2" s="358"/>
      <c r="E2" s="358"/>
      <c r="F2" s="358"/>
      <c r="G2" s="358"/>
      <c r="H2" s="358"/>
      <c r="I2" s="358"/>
    </row>
    <row r="3" spans="1:21" s="126" customFormat="1" ht="15" customHeight="1" x14ac:dyDescent="0.2">
      <c r="A3" s="382" t="str">
        <f>'Príloha č. 4 - časť 14'!A3:C3</f>
        <v>Časť č. 14 - Lieky ATC skupiny č. J01DD01</v>
      </c>
      <c r="B3" s="382"/>
      <c r="C3" s="382"/>
      <c r="D3" s="125"/>
      <c r="E3" s="125"/>
    </row>
    <row r="4" spans="1:21" ht="15" customHeight="1" x14ac:dyDescent="0.2">
      <c r="A4" s="359"/>
      <c r="B4" s="359"/>
    </row>
    <row r="5" spans="1:21" s="48" customFormat="1" ht="39.950000000000003" customHeight="1" x14ac:dyDescent="0.25">
      <c r="A5" s="360" t="s">
        <v>51</v>
      </c>
      <c r="B5" s="360"/>
      <c r="C5" s="360"/>
      <c r="D5" s="360"/>
      <c r="E5" s="360"/>
      <c r="F5" s="360"/>
      <c r="G5" s="360"/>
      <c r="H5" s="360"/>
      <c r="I5" s="360"/>
    </row>
    <row r="6" spans="1:21" s="24" customFormat="1" ht="15" customHeight="1" thickBot="1" x14ac:dyDescent="0.25">
      <c r="K6" s="49"/>
      <c r="L6" s="49"/>
      <c r="O6" s="49"/>
      <c r="P6" s="49"/>
      <c r="U6" s="49"/>
    </row>
    <row r="7" spans="1:21" s="50" customFormat="1" ht="30" customHeight="1" x14ac:dyDescent="0.25">
      <c r="A7" s="343" t="s">
        <v>44</v>
      </c>
      <c r="B7" s="345" t="s">
        <v>39</v>
      </c>
      <c r="C7" s="347" t="s">
        <v>45</v>
      </c>
      <c r="D7" s="349" t="s">
        <v>403</v>
      </c>
      <c r="E7" s="340" t="s">
        <v>423</v>
      </c>
      <c r="F7" s="341"/>
      <c r="G7" s="341"/>
      <c r="H7" s="351" t="s">
        <v>422</v>
      </c>
      <c r="I7" s="352"/>
    </row>
    <row r="8" spans="1:21" s="50" customFormat="1" ht="30" customHeight="1" x14ac:dyDescent="0.25">
      <c r="A8" s="344"/>
      <c r="B8" s="346"/>
      <c r="C8" s="348"/>
      <c r="D8" s="350"/>
      <c r="E8" s="51" t="s">
        <v>46</v>
      </c>
      <c r="F8" s="52" t="s">
        <v>405</v>
      </c>
      <c r="G8" s="79" t="s">
        <v>47</v>
      </c>
      <c r="H8" s="82" t="s">
        <v>46</v>
      </c>
      <c r="I8" s="71" t="s">
        <v>47</v>
      </c>
    </row>
    <row r="9" spans="1:21" s="54" customFormat="1" ht="12" customHeight="1" x14ac:dyDescent="0.25">
      <c r="A9" s="146" t="s">
        <v>27</v>
      </c>
      <c r="B9" s="147" t="s">
        <v>28</v>
      </c>
      <c r="C9" s="53" t="s">
        <v>29</v>
      </c>
      <c r="D9" s="148" t="s">
        <v>30</v>
      </c>
      <c r="E9" s="76" t="s">
        <v>31</v>
      </c>
      <c r="F9" s="77" t="s">
        <v>32</v>
      </c>
      <c r="G9" s="80" t="s">
        <v>33</v>
      </c>
      <c r="H9" s="83" t="s">
        <v>34</v>
      </c>
      <c r="I9" s="78" t="s">
        <v>35</v>
      </c>
    </row>
    <row r="10" spans="1:21" s="55" customFormat="1" ht="24.95" customHeight="1" thickBot="1" x14ac:dyDescent="0.3">
      <c r="A10" s="143" t="s">
        <v>27</v>
      </c>
      <c r="B10" s="165" t="s">
        <v>428</v>
      </c>
      <c r="C10" s="158" t="s">
        <v>100</v>
      </c>
      <c r="D10" s="263">
        <v>18000</v>
      </c>
      <c r="E10" s="72"/>
      <c r="F10" s="85"/>
      <c r="G10" s="81">
        <f>E10*1.1</f>
        <v>0</v>
      </c>
      <c r="H10" s="84">
        <f>D10*E10</f>
        <v>0</v>
      </c>
      <c r="I10" s="73">
        <f>H10*1.1</f>
        <v>0</v>
      </c>
    </row>
    <row r="11" spans="1:21" s="75" customFormat="1" ht="24.95" customHeight="1" thickBot="1" x14ac:dyDescent="0.3">
      <c r="A11" s="339" t="s">
        <v>48</v>
      </c>
      <c r="B11" s="339"/>
      <c r="C11" s="339"/>
      <c r="D11" s="339"/>
      <c r="E11" s="339"/>
      <c r="F11" s="339"/>
      <c r="G11" s="339"/>
      <c r="H11" s="339"/>
      <c r="I11" s="74">
        <f>SUM(I10:I10)</f>
        <v>0</v>
      </c>
    </row>
    <row r="12" spans="1:21" s="63" customFormat="1" ht="24.95" customHeight="1" x14ac:dyDescent="0.2">
      <c r="A12" s="56"/>
      <c r="B12" s="57"/>
      <c r="C12" s="58"/>
      <c r="D12" s="59"/>
      <c r="E12" s="60"/>
      <c r="F12" s="61"/>
      <c r="G12" s="61"/>
      <c r="H12" s="60"/>
      <c r="I12" s="62"/>
    </row>
    <row r="13" spans="1:21" s="20" customFormat="1" ht="20.100000000000001" customHeight="1" x14ac:dyDescent="0.25">
      <c r="A13" s="315" t="s">
        <v>38</v>
      </c>
      <c r="B13" s="315"/>
      <c r="C13" s="315"/>
      <c r="D13" s="315"/>
      <c r="E13" s="315"/>
      <c r="F13" s="315"/>
    </row>
    <row r="14" spans="1:21" s="64" customFormat="1" ht="30" customHeight="1" x14ac:dyDescent="0.25">
      <c r="A14" s="353" t="s">
        <v>1</v>
      </c>
      <c r="B14" s="353"/>
      <c r="C14" s="355" t="str">
        <f>IF('Príloha č. 1'!$C$6="","",'Príloha č. 1'!$C$6)</f>
        <v/>
      </c>
      <c r="D14" s="355"/>
      <c r="E14" s="355"/>
      <c r="F14" s="355"/>
    </row>
    <row r="15" spans="1:21" s="64" customFormat="1" ht="15" customHeight="1" x14ac:dyDescent="0.25">
      <c r="A15" s="342" t="s">
        <v>2</v>
      </c>
      <c r="B15" s="342"/>
      <c r="C15" s="356" t="str">
        <f>IF('Príloha č. 1'!$C$7="","",'Príloha č. 1'!$C$7)</f>
        <v/>
      </c>
      <c r="D15" s="356"/>
      <c r="E15" s="356"/>
      <c r="F15" s="356"/>
    </row>
    <row r="16" spans="1:21" s="64" customFormat="1" ht="15" customHeight="1" x14ac:dyDescent="0.25">
      <c r="A16" s="342" t="s">
        <v>3</v>
      </c>
      <c r="B16" s="342"/>
      <c r="C16" s="338" t="str">
        <f>IF('Príloha č. 1'!C8:D8="","",'Príloha č. 1'!C8:D8)</f>
        <v/>
      </c>
      <c r="D16" s="338"/>
      <c r="E16" s="338"/>
      <c r="F16" s="338"/>
    </row>
    <row r="17" spans="1:9" s="64" customFormat="1" ht="15" customHeight="1" x14ac:dyDescent="0.25">
      <c r="A17" s="342" t="s">
        <v>4</v>
      </c>
      <c r="B17" s="342"/>
      <c r="C17" s="338" t="str">
        <f>IF('Príloha č. 1'!C9:D9="","",'Príloha č. 1'!C9:D9)</f>
        <v/>
      </c>
      <c r="D17" s="338"/>
      <c r="E17" s="338"/>
      <c r="F17" s="338"/>
    </row>
    <row r="20" spans="1:9" ht="15" customHeight="1" x14ac:dyDescent="0.2">
      <c r="A20" s="47" t="s">
        <v>8</v>
      </c>
      <c r="B20" s="159" t="str">
        <f>IF('Príloha č. 1'!B23:B23="","",'Príloha č. 1'!B23:B23)</f>
        <v/>
      </c>
    </row>
    <row r="21" spans="1:9" ht="15" customHeight="1" x14ac:dyDescent="0.2">
      <c r="A21" s="47" t="s">
        <v>9</v>
      </c>
      <c r="B21" s="35" t="str">
        <f>IF('Príloha č. 1'!B24:B24="","",'Príloha č. 1'!B24:B24)</f>
        <v/>
      </c>
    </row>
    <row r="22" spans="1:9" ht="39.950000000000003" customHeight="1" x14ac:dyDescent="0.2">
      <c r="I22" s="87"/>
    </row>
    <row r="23" spans="1:9" ht="45" customHeight="1" x14ac:dyDescent="0.2">
      <c r="H23" s="354" t="s">
        <v>410</v>
      </c>
      <c r="I23" s="354"/>
    </row>
    <row r="25" spans="1:9" s="65" customFormat="1" ht="11.25" x14ac:dyDescent="0.2">
      <c r="A25" s="313" t="s">
        <v>10</v>
      </c>
      <c r="B25" s="313"/>
    </row>
    <row r="26" spans="1:9" s="70" customFormat="1" ht="12" customHeight="1" x14ac:dyDescent="0.2">
      <c r="A26" s="66"/>
      <c r="B26" s="67" t="s">
        <v>11</v>
      </c>
      <c r="C26" s="68"/>
      <c r="D26" s="69"/>
    </row>
  </sheetData>
  <mergeCells count="23">
    <mergeCell ref="H23:I23"/>
    <mergeCell ref="A25:B25"/>
    <mergeCell ref="H7:I7"/>
    <mergeCell ref="A11:H11"/>
    <mergeCell ref="A13:F13"/>
    <mergeCell ref="A14:B14"/>
    <mergeCell ref="C14:F14"/>
    <mergeCell ref="A15:B15"/>
    <mergeCell ref="C15:F15"/>
    <mergeCell ref="A7:A8"/>
    <mergeCell ref="B7:B8"/>
    <mergeCell ref="C7:C8"/>
    <mergeCell ref="D7:D8"/>
    <mergeCell ref="E7:G7"/>
    <mergeCell ref="A16:B16"/>
    <mergeCell ref="C16:F16"/>
    <mergeCell ref="A17:B17"/>
    <mergeCell ref="A1:B1"/>
    <mergeCell ref="A2:I2"/>
    <mergeCell ref="A3:C3"/>
    <mergeCell ref="A4:B4"/>
    <mergeCell ref="A5:I5"/>
    <mergeCell ref="C17:F17"/>
  </mergeCells>
  <conditionalFormatting sqref="H12">
    <cfRule type="cellIs" dxfId="371" priority="4" operator="greaterThan">
      <formula>2560820</formula>
    </cfRule>
  </conditionalFormatting>
  <conditionalFormatting sqref="B20:B21">
    <cfRule type="containsBlanks" dxfId="370" priority="3">
      <formula>LEN(TRIM(B20))=0</formula>
    </cfRule>
  </conditionalFormatting>
  <conditionalFormatting sqref="E12">
    <cfRule type="cellIs" dxfId="369" priority="2" operator="greaterThan">
      <formula>2560820</formula>
    </cfRule>
  </conditionalFormatting>
  <conditionalFormatting sqref="C14:F17">
    <cfRule type="containsBlanks" dxfId="368" priority="1">
      <formula>LEN(TRIM(C14))=0</formula>
    </cfRule>
  </conditionalFormatting>
  <pageMargins left="0.98425196850393704" right="0.39370078740157483" top="0.98425196850393704" bottom="0.39370078740157483" header="0.31496062992125984" footer="0.31496062992125984"/>
  <pageSetup paperSize="9" scale="93" orientation="landscape" r:id="rId1"/>
  <headerFooter>
    <oddHeader>&amp;L&amp;"Arial,Tučné"&amp;10Príloha č. 5 SP &amp;"Arial,Normálne"
Kalkulácia ceny a návrh na plnenie kritéria na vyhodnotenie ponúk</oddHead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29"/>
  <sheetViews>
    <sheetView showGridLines="0" zoomScale="80" zoomScaleNormal="80" workbookViewId="0">
      <selection activeCell="M7" sqref="M7:R7"/>
    </sheetView>
  </sheetViews>
  <sheetFormatPr defaultRowHeight="12.75" x14ac:dyDescent="0.2"/>
  <cols>
    <col min="1" max="1" width="5.5703125" style="47" customWidth="1"/>
    <col min="2" max="2" width="13.7109375" style="47" customWidth="1"/>
    <col min="3" max="3" width="10.7109375" style="47" customWidth="1"/>
    <col min="4" max="4" width="10.7109375" style="190" customWidth="1"/>
    <col min="5" max="6" width="25.7109375" style="190" customWidth="1"/>
    <col min="7" max="8" width="15.7109375" style="190" customWidth="1"/>
    <col min="9" max="9" width="12.7109375" style="47" customWidth="1"/>
    <col min="10" max="10" width="11.140625" style="47" customWidth="1"/>
    <col min="11" max="12" width="8.7109375" style="47" customWidth="1"/>
    <col min="13" max="13" width="12.7109375" style="47" customWidth="1"/>
    <col min="14" max="14" width="7.7109375" style="47" customWidth="1"/>
    <col min="15" max="16" width="12.7109375" style="47" customWidth="1"/>
    <col min="17" max="17" width="8.85546875" style="47" customWidth="1"/>
    <col min="18" max="18" width="12.7109375" style="47" customWidth="1"/>
    <col min="19" max="16384" width="9.140625" style="47"/>
  </cols>
  <sheetData>
    <row r="1" spans="1:19" ht="15" customHeight="1" x14ac:dyDescent="0.2">
      <c r="A1" s="326" t="s">
        <v>12</v>
      </c>
      <c r="B1" s="326"/>
      <c r="C1" s="326"/>
      <c r="D1" s="191"/>
      <c r="E1" s="191"/>
      <c r="F1" s="191"/>
      <c r="G1" s="191"/>
      <c r="H1" s="191"/>
      <c r="I1" s="123"/>
      <c r="J1" s="123"/>
      <c r="K1" s="123"/>
    </row>
    <row r="2" spans="1:19" ht="15" customHeight="1" x14ac:dyDescent="0.2">
      <c r="A2" s="327" t="str">
        <f>'Príloha č. 1'!A2:B2</f>
        <v>Antiinfektíva pre potreby VÚSCH, a. s.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</row>
    <row r="3" spans="1:19" ht="15" customHeight="1" x14ac:dyDescent="0.2">
      <c r="A3" s="363"/>
      <c r="B3" s="363"/>
      <c r="C3" s="191"/>
      <c r="D3" s="191"/>
      <c r="E3" s="191"/>
      <c r="F3" s="191"/>
      <c r="G3" s="191"/>
      <c r="H3" s="191"/>
      <c r="I3" s="123"/>
      <c r="J3" s="123"/>
      <c r="K3" s="123"/>
    </row>
    <row r="4" spans="1:19" s="126" customFormat="1" ht="15" customHeight="1" x14ac:dyDescent="0.2">
      <c r="A4" s="328" t="str">
        <f>'Príloha č. 4 - časť 14'!A3:C3</f>
        <v>Časť č. 14 - Lieky ATC skupiny č. J01DD01</v>
      </c>
      <c r="B4" s="328"/>
      <c r="C4" s="328"/>
      <c r="D4" s="328"/>
      <c r="E4" s="125"/>
    </row>
    <row r="5" spans="1:19" s="48" customFormat="1" ht="30" customHeight="1" x14ac:dyDescent="0.25">
      <c r="A5" s="364" t="s">
        <v>52</v>
      </c>
      <c r="B5" s="364"/>
      <c r="C5" s="364"/>
      <c r="D5" s="364"/>
      <c r="E5" s="364"/>
      <c r="F5" s="364"/>
      <c r="G5" s="364"/>
      <c r="H5" s="364"/>
      <c r="I5" s="364"/>
      <c r="J5" s="364"/>
      <c r="K5" s="364"/>
      <c r="L5" s="364"/>
      <c r="M5" s="364"/>
      <c r="N5" s="364"/>
      <c r="O5" s="364"/>
      <c r="P5" s="364"/>
      <c r="Q5" s="364"/>
      <c r="R5" s="364"/>
    </row>
    <row r="6" spans="1:19" s="64" customFormat="1" ht="30" customHeight="1" x14ac:dyDescent="0.25">
      <c r="A6" s="365" t="s">
        <v>295</v>
      </c>
      <c r="B6" s="365"/>
      <c r="C6" s="365"/>
      <c r="D6" s="365"/>
      <c r="E6" s="365"/>
      <c r="F6" s="365"/>
      <c r="G6" s="365"/>
      <c r="H6" s="365"/>
      <c r="I6" s="365"/>
      <c r="J6" s="365"/>
      <c r="K6" s="365"/>
    </row>
    <row r="7" spans="1:19" s="63" customFormat="1" ht="24.95" customHeight="1" x14ac:dyDescent="0.2">
      <c r="A7" s="373" t="s">
        <v>44</v>
      </c>
      <c r="B7" s="375" t="s">
        <v>362</v>
      </c>
      <c r="C7" s="375" t="s">
        <v>363</v>
      </c>
      <c r="D7" s="375" t="s">
        <v>364</v>
      </c>
      <c r="E7" s="361" t="s">
        <v>365</v>
      </c>
      <c r="F7" s="361" t="s">
        <v>404</v>
      </c>
      <c r="G7" s="371" t="s">
        <v>366</v>
      </c>
      <c r="H7" s="371" t="s">
        <v>367</v>
      </c>
      <c r="I7" s="371" t="s">
        <v>368</v>
      </c>
      <c r="J7" s="371" t="s">
        <v>369</v>
      </c>
      <c r="K7" s="371" t="s">
        <v>370</v>
      </c>
      <c r="L7" s="366" t="s">
        <v>372</v>
      </c>
      <c r="M7" s="379" t="s">
        <v>421</v>
      </c>
      <c r="N7" s="380"/>
      <c r="O7" s="381"/>
      <c r="P7" s="379" t="s">
        <v>425</v>
      </c>
      <c r="Q7" s="380"/>
      <c r="R7" s="381"/>
    </row>
    <row r="8" spans="1:19" s="63" customFormat="1" ht="41.25" customHeight="1" x14ac:dyDescent="0.2">
      <c r="A8" s="374"/>
      <c r="B8" s="376"/>
      <c r="C8" s="376"/>
      <c r="D8" s="376"/>
      <c r="E8" s="362"/>
      <c r="F8" s="362"/>
      <c r="G8" s="372"/>
      <c r="H8" s="372"/>
      <c r="I8" s="372"/>
      <c r="J8" s="372"/>
      <c r="K8" s="372"/>
      <c r="L8" s="367"/>
      <c r="M8" s="192" t="s">
        <v>46</v>
      </c>
      <c r="N8" s="193" t="s">
        <v>407</v>
      </c>
      <c r="O8" s="195" t="s">
        <v>47</v>
      </c>
      <c r="P8" s="192" t="s">
        <v>46</v>
      </c>
      <c r="Q8" s="193" t="s">
        <v>407</v>
      </c>
      <c r="R8" s="195" t="s">
        <v>47</v>
      </c>
    </row>
    <row r="9" spans="1:19" s="20" customFormat="1" ht="12" customHeight="1" x14ac:dyDescent="0.25">
      <c r="A9" s="196" t="s">
        <v>27</v>
      </c>
      <c r="B9" s="197" t="s">
        <v>28</v>
      </c>
      <c r="C9" s="198" t="s">
        <v>29</v>
      </c>
      <c r="D9" s="197" t="s">
        <v>30</v>
      </c>
      <c r="E9" s="199" t="s">
        <v>31</v>
      </c>
      <c r="F9" s="199" t="s">
        <v>32</v>
      </c>
      <c r="G9" s="200" t="s">
        <v>33</v>
      </c>
      <c r="H9" s="199" t="s">
        <v>34</v>
      </c>
      <c r="I9" s="149" t="s">
        <v>35</v>
      </c>
      <c r="J9" s="201" t="s">
        <v>36</v>
      </c>
      <c r="K9" s="199" t="s">
        <v>54</v>
      </c>
      <c r="L9" s="197" t="s">
        <v>55</v>
      </c>
      <c r="M9" s="202" t="s">
        <v>375</v>
      </c>
      <c r="N9" s="275" t="s">
        <v>376</v>
      </c>
      <c r="O9" s="276" t="s">
        <v>377</v>
      </c>
      <c r="P9" s="201" t="s">
        <v>378</v>
      </c>
      <c r="Q9" s="274" t="s">
        <v>379</v>
      </c>
      <c r="R9" s="273" t="s">
        <v>380</v>
      </c>
      <c r="S9" s="210"/>
    </row>
    <row r="10" spans="1:19" s="64" customFormat="1" ht="24.95" customHeight="1" x14ac:dyDescent="0.25">
      <c r="A10" s="211" t="s">
        <v>27</v>
      </c>
      <c r="B10" s="212"/>
      <c r="C10" s="212"/>
      <c r="D10" s="212"/>
      <c r="E10" s="213"/>
      <c r="F10" s="213"/>
      <c r="G10" s="214"/>
      <c r="H10" s="214"/>
      <c r="I10" s="214"/>
      <c r="J10" s="214"/>
      <c r="K10" s="214"/>
      <c r="L10" s="216"/>
      <c r="M10" s="217"/>
      <c r="N10" s="218"/>
      <c r="O10" s="220"/>
      <c r="P10" s="217"/>
      <c r="Q10" s="218"/>
      <c r="R10" s="220"/>
    </row>
    <row r="11" spans="1:19" s="64" customFormat="1" ht="24.95" customHeight="1" x14ac:dyDescent="0.25">
      <c r="A11" s="221"/>
      <c r="B11" s="222"/>
      <c r="C11" s="222"/>
      <c r="D11" s="222"/>
      <c r="E11" s="223"/>
      <c r="F11" s="223"/>
      <c r="G11" s="224"/>
      <c r="H11" s="224"/>
      <c r="I11" s="224"/>
      <c r="J11" s="224"/>
      <c r="K11" s="224"/>
      <c r="L11" s="226"/>
      <c r="M11" s="227"/>
      <c r="N11" s="228"/>
      <c r="O11" s="230"/>
      <c r="P11" s="227"/>
      <c r="Q11" s="228"/>
      <c r="R11" s="230"/>
    </row>
    <row r="12" spans="1:19" s="64" customFormat="1" ht="24.95" customHeight="1" x14ac:dyDescent="0.25">
      <c r="A12" s="221"/>
      <c r="B12" s="222"/>
      <c r="C12" s="222"/>
      <c r="D12" s="222"/>
      <c r="E12" s="223"/>
      <c r="F12" s="223"/>
      <c r="G12" s="224"/>
      <c r="H12" s="224"/>
      <c r="I12" s="224"/>
      <c r="J12" s="224"/>
      <c r="K12" s="224"/>
      <c r="L12" s="226"/>
      <c r="M12" s="227"/>
      <c r="N12" s="228"/>
      <c r="O12" s="230"/>
      <c r="P12" s="227"/>
      <c r="Q12" s="228"/>
      <c r="R12" s="230"/>
    </row>
    <row r="13" spans="1:19" s="64" customFormat="1" ht="24.95" customHeight="1" x14ac:dyDescent="0.25">
      <c r="A13" s="221"/>
      <c r="B13" s="222"/>
      <c r="C13" s="222"/>
      <c r="D13" s="222"/>
      <c r="E13" s="223"/>
      <c r="F13" s="223"/>
      <c r="G13" s="224"/>
      <c r="H13" s="224"/>
      <c r="I13" s="224"/>
      <c r="J13" s="224"/>
      <c r="K13" s="224"/>
      <c r="L13" s="226"/>
      <c r="M13" s="227"/>
      <c r="N13" s="228"/>
      <c r="O13" s="230"/>
      <c r="P13" s="227"/>
      <c r="Q13" s="228"/>
      <c r="R13" s="230"/>
    </row>
    <row r="14" spans="1:19" s="64" customFormat="1" ht="24.95" customHeight="1" x14ac:dyDescent="0.25">
      <c r="A14" s="231"/>
      <c r="B14" s="232"/>
      <c r="C14" s="232"/>
      <c r="D14" s="232"/>
      <c r="E14" s="233"/>
      <c r="F14" s="233"/>
      <c r="G14" s="234"/>
      <c r="H14" s="234"/>
      <c r="I14" s="234"/>
      <c r="J14" s="234"/>
      <c r="K14" s="234"/>
      <c r="L14" s="236"/>
      <c r="M14" s="237"/>
      <c r="N14" s="238"/>
      <c r="O14" s="240"/>
      <c r="P14" s="237"/>
      <c r="Q14" s="238"/>
      <c r="R14" s="240"/>
    </row>
    <row r="15" spans="1:19" ht="24.95" customHeight="1" x14ac:dyDescent="0.2">
      <c r="A15" s="133"/>
      <c r="B15" s="134"/>
      <c r="C15" s="134"/>
      <c r="D15" s="134"/>
      <c r="E15" s="134"/>
      <c r="F15" s="134"/>
      <c r="G15" s="134"/>
      <c r="H15" s="134"/>
      <c r="I15" s="135"/>
      <c r="J15" s="136"/>
      <c r="K15" s="137"/>
      <c r="L15" s="63"/>
      <c r="M15" s="63"/>
      <c r="N15" s="63"/>
      <c r="O15" s="63"/>
      <c r="P15" s="63"/>
      <c r="Q15" s="63"/>
      <c r="R15" s="63"/>
    </row>
    <row r="16" spans="1:19" s="20" customFormat="1" ht="20.100000000000001" customHeight="1" x14ac:dyDescent="0.25">
      <c r="A16" s="315" t="s">
        <v>38</v>
      </c>
      <c r="B16" s="315"/>
      <c r="C16" s="315"/>
      <c r="D16" s="315"/>
      <c r="E16" s="315"/>
      <c r="F16" s="315"/>
      <c r="G16" s="315"/>
      <c r="H16" s="315"/>
      <c r="I16" s="315"/>
      <c r="J16" s="315"/>
      <c r="K16" s="315"/>
    </row>
    <row r="17" spans="1:18" s="64" customFormat="1" ht="30" customHeight="1" x14ac:dyDescent="0.25">
      <c r="A17" s="314" t="s">
        <v>1</v>
      </c>
      <c r="B17" s="314"/>
      <c r="C17" s="355" t="str">
        <f>IF('Príloha č. 1'!$C$6="","",'Príloha č. 1'!$C$6)</f>
        <v/>
      </c>
      <c r="D17" s="355"/>
      <c r="E17" s="355"/>
      <c r="F17" s="151"/>
      <c r="G17" s="129"/>
      <c r="H17" s="129"/>
      <c r="I17" s="129"/>
      <c r="J17" s="139"/>
      <c r="K17" s="129"/>
    </row>
    <row r="18" spans="1:18" s="64" customFormat="1" ht="15" customHeight="1" x14ac:dyDescent="0.25">
      <c r="A18" s="316" t="s">
        <v>2</v>
      </c>
      <c r="B18" s="316"/>
      <c r="C18" s="356" t="str">
        <f>IF('Príloha č. 1'!$C$7="","",'Príloha č. 1'!$C$7)</f>
        <v/>
      </c>
      <c r="D18" s="356"/>
      <c r="E18" s="356"/>
      <c r="F18" s="150"/>
      <c r="G18" s="129"/>
      <c r="H18" s="129"/>
      <c r="I18" s="129"/>
      <c r="J18" s="129"/>
      <c r="K18" s="129"/>
    </row>
    <row r="19" spans="1:18" s="64" customFormat="1" ht="15" customHeight="1" x14ac:dyDescent="0.25">
      <c r="A19" s="316" t="s">
        <v>3</v>
      </c>
      <c r="B19" s="316"/>
      <c r="C19" s="338" t="str">
        <f>IF('Príloha č. 1'!C8:D8="","",'Príloha č. 1'!C8:D8)</f>
        <v/>
      </c>
      <c r="D19" s="338"/>
      <c r="E19" s="338"/>
      <c r="F19" s="150"/>
      <c r="G19" s="129"/>
      <c r="H19" s="129"/>
      <c r="I19" s="129"/>
      <c r="J19" s="129"/>
      <c r="K19" s="129"/>
    </row>
    <row r="20" spans="1:18" s="64" customFormat="1" ht="15" customHeight="1" x14ac:dyDescent="0.25">
      <c r="A20" s="316" t="s">
        <v>4</v>
      </c>
      <c r="B20" s="316"/>
      <c r="C20" s="338" t="str">
        <f>IF('Príloha č. 1'!C9:D9="","",'Príloha č. 1'!C9:D9)</f>
        <v/>
      </c>
      <c r="D20" s="338"/>
      <c r="E20" s="338"/>
      <c r="F20" s="150"/>
      <c r="G20" s="129"/>
      <c r="H20" s="129"/>
      <c r="I20" s="129"/>
      <c r="J20" s="129"/>
      <c r="K20" s="129"/>
    </row>
    <row r="21" spans="1:18" x14ac:dyDescent="0.2">
      <c r="A21" s="123"/>
      <c r="B21" s="123"/>
      <c r="C21" s="123"/>
      <c r="D21" s="191"/>
      <c r="E21" s="191"/>
      <c r="F21" s="191"/>
      <c r="G21" s="191"/>
      <c r="H21" s="191"/>
      <c r="I21" s="123"/>
      <c r="J21" s="123"/>
      <c r="K21" s="123"/>
    </row>
    <row r="22" spans="1:18" x14ac:dyDescent="0.2">
      <c r="A22" s="123"/>
      <c r="B22" s="123"/>
      <c r="C22" s="123"/>
      <c r="D22" s="191"/>
      <c r="E22" s="191"/>
      <c r="F22" s="191"/>
      <c r="G22" s="191"/>
      <c r="H22" s="191"/>
      <c r="I22" s="123"/>
      <c r="J22" s="123"/>
      <c r="K22" s="123"/>
    </row>
    <row r="23" spans="1:18" ht="15" customHeight="1" x14ac:dyDescent="0.2">
      <c r="A23" s="123" t="s">
        <v>8</v>
      </c>
      <c r="B23" s="140" t="str">
        <f>IF('Príloha č. 1'!B23:B23="","",'Príloha č. 1'!B23:B23)</f>
        <v/>
      </c>
      <c r="C23" s="191"/>
      <c r="D23" s="191"/>
      <c r="E23" s="191"/>
      <c r="F23" s="123"/>
      <c r="G23" s="123"/>
      <c r="H23" s="123"/>
      <c r="I23" s="123"/>
      <c r="J23" s="123"/>
      <c r="K23" s="123"/>
    </row>
    <row r="24" spans="1:18" ht="15" customHeight="1" x14ac:dyDescent="0.2">
      <c r="A24" s="123" t="s">
        <v>9</v>
      </c>
      <c r="B24" s="141" t="str">
        <f>IF('Príloha č. 1'!B24:B24="","",'Príloha č. 1'!B24:B24)</f>
        <v/>
      </c>
      <c r="C24" s="191"/>
      <c r="D24" s="191"/>
      <c r="E24" s="191"/>
      <c r="F24" s="123"/>
      <c r="G24" s="123"/>
      <c r="H24" s="123"/>
      <c r="I24" s="123"/>
      <c r="J24" s="123"/>
      <c r="K24" s="123"/>
    </row>
    <row r="25" spans="1:18" ht="20.100000000000001" customHeight="1" x14ac:dyDescent="0.2">
      <c r="A25" s="133"/>
      <c r="B25" s="134"/>
      <c r="C25" s="134"/>
      <c r="D25" s="134"/>
      <c r="E25" s="134"/>
      <c r="F25" s="134"/>
      <c r="G25" s="134"/>
      <c r="H25" s="134"/>
      <c r="I25" s="135"/>
      <c r="J25" s="136"/>
      <c r="K25" s="137"/>
      <c r="L25" s="63"/>
      <c r="M25" s="63"/>
      <c r="N25" s="63"/>
      <c r="O25" s="63"/>
      <c r="P25" s="63"/>
      <c r="Q25" s="63"/>
      <c r="R25" s="63"/>
    </row>
    <row r="26" spans="1:18" ht="20.100000000000001" customHeight="1" x14ac:dyDescent="0.2">
      <c r="A26" s="133"/>
      <c r="B26" s="134"/>
      <c r="C26" s="134"/>
      <c r="D26" s="134"/>
      <c r="E26" s="134"/>
      <c r="F26" s="134"/>
      <c r="G26" s="134"/>
      <c r="H26" s="134"/>
      <c r="I26" s="135"/>
      <c r="J26" s="136"/>
      <c r="K26" s="137"/>
      <c r="L26" s="63"/>
      <c r="M26" s="63"/>
      <c r="N26" s="63"/>
      <c r="O26" s="63"/>
      <c r="P26" s="63"/>
      <c r="Q26" s="63"/>
      <c r="R26" s="63"/>
    </row>
    <row r="27" spans="1:18" ht="37.5" customHeight="1" x14ac:dyDescent="0.2">
      <c r="E27" s="68"/>
      <c r="F27" s="68"/>
      <c r="G27" s="68"/>
      <c r="H27" s="354" t="s">
        <v>410</v>
      </c>
      <c r="I27" s="354"/>
      <c r="J27" s="354"/>
    </row>
    <row r="28" spans="1:18" x14ac:dyDescent="0.2">
      <c r="A28" s="313" t="s">
        <v>10</v>
      </c>
      <c r="B28" s="313"/>
      <c r="C28" s="189"/>
      <c r="D28" s="68"/>
      <c r="I28" s="65"/>
      <c r="J28" s="65"/>
      <c r="K28" s="65"/>
      <c r="L28" s="65"/>
      <c r="M28" s="65"/>
      <c r="N28" s="65"/>
      <c r="O28" s="65"/>
      <c r="P28" s="65"/>
      <c r="Q28" s="65"/>
      <c r="R28" s="65"/>
    </row>
    <row r="29" spans="1:18" ht="12" customHeight="1" x14ac:dyDescent="0.2">
      <c r="A29" s="66"/>
      <c r="B29" s="383" t="s">
        <v>11</v>
      </c>
      <c r="C29" s="384"/>
      <c r="D29" s="384"/>
      <c r="I29" s="68"/>
      <c r="J29" s="70"/>
      <c r="K29" s="70"/>
      <c r="L29" s="70"/>
      <c r="M29" s="70"/>
      <c r="N29" s="70"/>
      <c r="O29" s="70"/>
      <c r="P29" s="70"/>
      <c r="Q29" s="70"/>
      <c r="R29" s="70"/>
    </row>
  </sheetData>
  <mergeCells count="32">
    <mergeCell ref="A6:K6"/>
    <mergeCell ref="L7:L8"/>
    <mergeCell ref="M7:O7"/>
    <mergeCell ref="P7:R7"/>
    <mergeCell ref="A1:C1"/>
    <mergeCell ref="A2:K2"/>
    <mergeCell ref="A3:B3"/>
    <mergeCell ref="A4:D4"/>
    <mergeCell ref="A5:R5"/>
    <mergeCell ref="B29:D29"/>
    <mergeCell ref="A16:K16"/>
    <mergeCell ref="A17:B17"/>
    <mergeCell ref="C17:E17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F7:F8"/>
    <mergeCell ref="H27:J27"/>
    <mergeCell ref="A28:B28"/>
    <mergeCell ref="A18:B18"/>
    <mergeCell ref="C18:E18"/>
    <mergeCell ref="A19:B19"/>
    <mergeCell ref="C19:E19"/>
    <mergeCell ref="A20:B20"/>
    <mergeCell ref="C20:E20"/>
  </mergeCells>
  <conditionalFormatting sqref="J25:J26 J10:J15">
    <cfRule type="cellIs" dxfId="367" priority="3" operator="greaterThan">
      <formula>2560820</formula>
    </cfRule>
  </conditionalFormatting>
  <conditionalFormatting sqref="C17:E20">
    <cfRule type="containsBlanks" dxfId="366" priority="1">
      <formula>LEN(TRIM(C17))=0</formula>
    </cfRule>
  </conditionalFormatting>
  <conditionalFormatting sqref="B23:B24">
    <cfRule type="containsBlanks" dxfId="365" priority="2">
      <formula>LEN(TRIM(#REF!))=0</formula>
    </cfRule>
  </conditionalFormatting>
  <pageMargins left="0.59055118110236227" right="0.39370078740157483" top="0.98425196850393704" bottom="0.39370078740157483" header="0.31496062992125984" footer="0.31496062992125984"/>
  <pageSetup paperSize="9" scale="58" orientation="landscape" r:id="rId1"/>
  <headerFooter>
    <oddHeader>&amp;L&amp;"Arial,Tučné"&amp;10Príloha č. 6 SP &amp;"Arial,Normálne"
Sortiment ponúkaného tovaru</oddHead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K32"/>
  <sheetViews>
    <sheetView showGridLines="0" zoomScaleNormal="100" workbookViewId="0">
      <selection activeCell="J19" sqref="J19"/>
    </sheetView>
  </sheetViews>
  <sheetFormatPr defaultRowHeight="12.75" x14ac:dyDescent="0.2"/>
  <cols>
    <col min="1" max="1" width="5.28515625" style="47" customWidth="1"/>
    <col min="2" max="2" width="40.7109375" style="47" customWidth="1"/>
    <col min="3" max="3" width="17.42578125" style="47" customWidth="1"/>
    <col min="4" max="4" width="10.7109375" style="162" customWidth="1"/>
    <col min="5" max="5" width="40.7109375" style="162" customWidth="1"/>
    <col min="6" max="6" width="12.7109375" style="162" customWidth="1"/>
    <col min="7" max="7" width="15.7109375" style="162" customWidth="1"/>
    <col min="8" max="8" width="7.85546875" style="47" customWidth="1"/>
    <col min="9" max="9" width="15.7109375" style="47" customWidth="1"/>
    <col min="10" max="10" width="10.7109375" style="47" customWidth="1"/>
    <col min="11" max="11" width="15.7109375" style="47" customWidth="1"/>
    <col min="12" max="16384" width="9.140625" style="47"/>
  </cols>
  <sheetData>
    <row r="1" spans="1:11" s="123" customFormat="1" ht="15" customHeight="1" x14ac:dyDescent="0.2">
      <c r="A1" s="326" t="s">
        <v>12</v>
      </c>
      <c r="B1" s="326"/>
      <c r="C1" s="326"/>
      <c r="D1" s="326"/>
      <c r="E1" s="164"/>
      <c r="F1" s="164"/>
      <c r="G1" s="164"/>
    </row>
    <row r="2" spans="1:11" s="123" customFormat="1" ht="30" customHeight="1" x14ac:dyDescent="0.2">
      <c r="A2" s="327" t="str">
        <f>'Príloha č. 1'!A2:B2</f>
        <v>Antiinfektíva pre potreby VÚSCH, a. s.</v>
      </c>
      <c r="B2" s="327"/>
      <c r="C2" s="327"/>
      <c r="D2" s="327"/>
      <c r="E2" s="124"/>
      <c r="F2" s="124"/>
      <c r="G2" s="124"/>
      <c r="H2" s="124"/>
      <c r="I2" s="124"/>
      <c r="J2" s="124"/>
      <c r="K2" s="124"/>
    </row>
    <row r="3" spans="1:11" s="126" customFormat="1" ht="15" customHeight="1" x14ac:dyDescent="0.2">
      <c r="A3" s="328" t="s">
        <v>307</v>
      </c>
      <c r="B3" s="328"/>
      <c r="C3" s="328"/>
      <c r="D3" s="125"/>
      <c r="E3" s="125"/>
    </row>
    <row r="4" spans="1:11" s="123" customFormat="1" ht="15" customHeight="1" x14ac:dyDescent="0.2">
      <c r="A4" s="160"/>
      <c r="B4" s="160"/>
      <c r="C4" s="160"/>
      <c r="D4" s="160"/>
      <c r="E4" s="124"/>
      <c r="F4" s="124"/>
      <c r="G4" s="124"/>
      <c r="H4" s="124"/>
      <c r="I4" s="124"/>
      <c r="J4" s="124"/>
      <c r="K4" s="124"/>
    </row>
    <row r="5" spans="1:11" s="129" customFormat="1" ht="30" customHeight="1" thickBot="1" x14ac:dyDescent="0.3">
      <c r="A5" s="329" t="s">
        <v>58</v>
      </c>
      <c r="B5" s="329"/>
      <c r="C5" s="329"/>
      <c r="D5" s="329"/>
      <c r="E5" s="329"/>
      <c r="F5" s="128"/>
      <c r="G5" s="128"/>
      <c r="H5" s="128"/>
      <c r="I5" s="128"/>
      <c r="J5" s="128"/>
      <c r="K5" s="128"/>
    </row>
    <row r="6" spans="1:11" s="2" customFormat="1" ht="63.75" customHeight="1" x14ac:dyDescent="0.25">
      <c r="A6" s="330" t="s">
        <v>415</v>
      </c>
      <c r="B6" s="331"/>
      <c r="C6" s="332"/>
      <c r="D6" s="336" t="s">
        <v>87</v>
      </c>
      <c r="E6" s="337"/>
    </row>
    <row r="7" spans="1:11" s="2" customFormat="1" ht="26.1" customHeight="1" thickBot="1" x14ac:dyDescent="0.3">
      <c r="A7" s="333"/>
      <c r="B7" s="334"/>
      <c r="C7" s="335"/>
      <c r="D7" s="130" t="s">
        <v>56</v>
      </c>
      <c r="E7" s="131" t="s">
        <v>57</v>
      </c>
    </row>
    <row r="8" spans="1:11" s="132" customFormat="1" ht="24.95" customHeight="1" x14ac:dyDescent="0.25">
      <c r="A8" s="319" t="s">
        <v>190</v>
      </c>
      <c r="B8" s="320"/>
      <c r="C8" s="321"/>
      <c r="D8" s="322" t="s">
        <v>190</v>
      </c>
      <c r="E8" s="323"/>
    </row>
    <row r="9" spans="1:11" s="3" customFormat="1" ht="17.100000000000001" customHeight="1" x14ac:dyDescent="0.25">
      <c r="A9" s="109" t="s">
        <v>27</v>
      </c>
      <c r="B9" s="110" t="s">
        <v>69</v>
      </c>
      <c r="C9" s="111" t="s">
        <v>187</v>
      </c>
      <c r="D9" s="112"/>
      <c r="E9" s="113"/>
    </row>
    <row r="10" spans="1:11" s="3" customFormat="1" ht="12" x14ac:dyDescent="0.25">
      <c r="A10" s="114" t="s">
        <v>28</v>
      </c>
      <c r="B10" s="115" t="s">
        <v>71</v>
      </c>
      <c r="C10" s="116" t="s">
        <v>188</v>
      </c>
      <c r="D10" s="117"/>
      <c r="E10" s="118"/>
    </row>
    <row r="11" spans="1:11" s="3" customFormat="1" ht="24" x14ac:dyDescent="0.25">
      <c r="A11" s="114" t="s">
        <v>29</v>
      </c>
      <c r="B11" s="115" t="s">
        <v>73</v>
      </c>
      <c r="C11" s="116" t="s">
        <v>191</v>
      </c>
      <c r="D11" s="117"/>
      <c r="E11" s="118"/>
    </row>
    <row r="12" spans="1:11" s="3" customFormat="1" ht="17.100000000000001" customHeight="1" x14ac:dyDescent="0.25">
      <c r="A12" s="114" t="s">
        <v>30</v>
      </c>
      <c r="B12" s="115" t="s">
        <v>75</v>
      </c>
      <c r="C12" s="116" t="s">
        <v>132</v>
      </c>
      <c r="D12" s="117"/>
      <c r="E12" s="118"/>
    </row>
    <row r="13" spans="1:11" s="3" customFormat="1" ht="17.100000000000001" customHeight="1" x14ac:dyDescent="0.25">
      <c r="A13" s="114" t="s">
        <v>31</v>
      </c>
      <c r="B13" s="115" t="s">
        <v>76</v>
      </c>
      <c r="C13" s="116" t="s">
        <v>77</v>
      </c>
      <c r="D13" s="117"/>
      <c r="E13" s="118"/>
    </row>
    <row r="14" spans="1:11" s="3" customFormat="1" ht="17.100000000000001" customHeight="1" x14ac:dyDescent="0.25">
      <c r="A14" s="114" t="s">
        <v>32</v>
      </c>
      <c r="B14" s="115" t="s">
        <v>78</v>
      </c>
      <c r="C14" s="116" t="s">
        <v>192</v>
      </c>
      <c r="D14" s="117"/>
      <c r="E14" s="118"/>
    </row>
    <row r="15" spans="1:11" s="3" customFormat="1" ht="28.5" customHeight="1" x14ac:dyDescent="0.25">
      <c r="A15" s="114" t="s">
        <v>33</v>
      </c>
      <c r="B15" s="115" t="s">
        <v>80</v>
      </c>
      <c r="C15" s="116" t="s">
        <v>128</v>
      </c>
      <c r="D15" s="117"/>
      <c r="E15" s="118"/>
    </row>
    <row r="16" spans="1:11" s="3" customFormat="1" ht="36" x14ac:dyDescent="0.25">
      <c r="A16" s="114" t="s">
        <v>34</v>
      </c>
      <c r="B16" s="115" t="s">
        <v>82</v>
      </c>
      <c r="C16" s="116" t="s">
        <v>189</v>
      </c>
      <c r="D16" s="117"/>
      <c r="E16" s="118"/>
    </row>
    <row r="17" spans="1:11" s="3" customFormat="1" ht="36" x14ac:dyDescent="0.25">
      <c r="A17" s="114" t="s">
        <v>35</v>
      </c>
      <c r="B17" s="115" t="s">
        <v>83</v>
      </c>
      <c r="C17" s="116" t="s">
        <v>104</v>
      </c>
      <c r="D17" s="117"/>
      <c r="E17" s="118"/>
    </row>
    <row r="18" spans="1:11" s="3" customFormat="1" ht="45" customHeight="1" thickBot="1" x14ac:dyDescent="0.3">
      <c r="A18" s="119" t="s">
        <v>36</v>
      </c>
      <c r="B18" s="324" t="s">
        <v>85</v>
      </c>
      <c r="C18" s="325"/>
      <c r="D18" s="120"/>
      <c r="E18" s="121"/>
    </row>
    <row r="19" spans="1:11" s="138" customFormat="1" ht="24.95" customHeight="1" x14ac:dyDescent="0.2">
      <c r="A19" s="133"/>
      <c r="B19" s="134"/>
      <c r="C19" s="134"/>
      <c r="D19" s="134"/>
      <c r="E19" s="134"/>
      <c r="F19" s="134"/>
      <c r="G19" s="134"/>
      <c r="H19" s="135"/>
      <c r="I19" s="136"/>
      <c r="J19" s="137"/>
      <c r="K19" s="137"/>
    </row>
    <row r="20" spans="1:11" s="20" customFormat="1" ht="20.100000000000001" customHeight="1" x14ac:dyDescent="0.25">
      <c r="A20" s="315" t="s">
        <v>38</v>
      </c>
      <c r="B20" s="315"/>
      <c r="C20" s="315"/>
      <c r="D20" s="315"/>
      <c r="E20" s="90"/>
      <c r="F20" s="90"/>
      <c r="G20" s="90"/>
      <c r="H20" s="90"/>
      <c r="I20" s="90"/>
      <c r="J20" s="90"/>
    </row>
    <row r="21" spans="1:11" s="129" customFormat="1" ht="30" customHeight="1" x14ac:dyDescent="0.25">
      <c r="A21" s="314" t="s">
        <v>1</v>
      </c>
      <c r="B21" s="314"/>
      <c r="C21" s="318" t="str">
        <f>IF('Príloha č. 1'!$C$6="","",'Príloha č. 1'!$C$6)</f>
        <v/>
      </c>
      <c r="D21" s="318"/>
      <c r="E21" s="318"/>
      <c r="I21" s="139"/>
    </row>
    <row r="22" spans="1:11" s="129" customFormat="1" ht="15" customHeight="1" x14ac:dyDescent="0.2">
      <c r="A22" s="316" t="s">
        <v>2</v>
      </c>
      <c r="B22" s="316"/>
      <c r="C22" s="317" t="str">
        <f>IF('Príloha č. 1'!$C$7="","",'Príloha č. 1'!$C$7)</f>
        <v/>
      </c>
      <c r="D22" s="317"/>
      <c r="E22" s="317"/>
    </row>
    <row r="23" spans="1:11" s="129" customFormat="1" ht="15" customHeight="1" x14ac:dyDescent="0.2">
      <c r="A23" s="316" t="s">
        <v>3</v>
      </c>
      <c r="B23" s="316"/>
      <c r="C23" s="317" t="str">
        <f>IF('Príloha č. 1'!C8:D8="","",'Príloha č. 1'!C8:D8)</f>
        <v/>
      </c>
      <c r="D23" s="317"/>
      <c r="E23" s="317"/>
    </row>
    <row r="24" spans="1:11" s="129" customFormat="1" ht="15" customHeight="1" x14ac:dyDescent="0.2">
      <c r="A24" s="316" t="s">
        <v>4</v>
      </c>
      <c r="B24" s="316"/>
      <c r="C24" s="317" t="str">
        <f>IF('Príloha č. 1'!C9:D9="","",'Príloha č. 1'!C9:D9)</f>
        <v/>
      </c>
      <c r="D24" s="317"/>
      <c r="E24" s="317"/>
    </row>
    <row r="25" spans="1:11" s="123" customFormat="1" ht="12" x14ac:dyDescent="0.2">
      <c r="D25" s="164"/>
      <c r="E25" s="164"/>
      <c r="F25" s="164"/>
      <c r="G25" s="164"/>
    </row>
    <row r="26" spans="1:11" s="123" customFormat="1" ht="12" x14ac:dyDescent="0.2">
      <c r="D26" s="164"/>
      <c r="E26" s="164"/>
      <c r="F26" s="164"/>
      <c r="G26" s="164"/>
    </row>
    <row r="27" spans="1:11" s="123" customFormat="1" ht="15" customHeight="1" x14ac:dyDescent="0.2">
      <c r="A27" s="123" t="s">
        <v>8</v>
      </c>
      <c r="B27" s="140" t="str">
        <f>IF('Príloha č. 1'!B23:B23="","",'Príloha č. 1'!B23:B23)</f>
        <v/>
      </c>
      <c r="C27" s="164"/>
      <c r="D27" s="164"/>
    </row>
    <row r="28" spans="1:11" s="123" customFormat="1" ht="15" customHeight="1" x14ac:dyDescent="0.2">
      <c r="A28" s="123" t="s">
        <v>9</v>
      </c>
      <c r="B28" s="141" t="str">
        <f>IF('Príloha č. 1'!B24:B24="","",'Príloha č. 1'!B24:B24)</f>
        <v/>
      </c>
      <c r="C28" s="164"/>
      <c r="D28" s="164"/>
    </row>
    <row r="29" spans="1:11" s="123" customFormat="1" ht="39.950000000000003" customHeight="1" x14ac:dyDescent="0.2">
      <c r="D29" s="142"/>
      <c r="E29" s="164"/>
      <c r="F29" s="164"/>
      <c r="G29" s="164"/>
    </row>
    <row r="30" spans="1:11" ht="45" customHeight="1" x14ac:dyDescent="0.2">
      <c r="D30" s="47"/>
      <c r="E30" s="163" t="s">
        <v>412</v>
      </c>
      <c r="F30" s="68"/>
      <c r="G30" s="68"/>
    </row>
    <row r="31" spans="1:11" s="65" customFormat="1" x14ac:dyDescent="0.2">
      <c r="A31" s="313" t="s">
        <v>10</v>
      </c>
      <c r="B31" s="313"/>
      <c r="C31" s="161"/>
      <c r="D31" s="68"/>
      <c r="E31" s="162"/>
      <c r="F31" s="162"/>
      <c r="G31" s="162"/>
    </row>
    <row r="32" spans="1:11" s="70" customFormat="1" ht="12" customHeight="1" x14ac:dyDescent="0.2">
      <c r="A32" s="66"/>
      <c r="B32" s="67" t="s">
        <v>11</v>
      </c>
      <c r="C32" s="67"/>
      <c r="D32" s="54"/>
      <c r="E32" s="162"/>
      <c r="F32" s="162"/>
      <c r="G32" s="162"/>
      <c r="H32" s="68"/>
    </row>
  </sheetData>
  <mergeCells count="19">
    <mergeCell ref="A31:B31"/>
    <mergeCell ref="A22:B22"/>
    <mergeCell ref="C22:E22"/>
    <mergeCell ref="A23:B23"/>
    <mergeCell ref="C23:E23"/>
    <mergeCell ref="A24:B24"/>
    <mergeCell ref="C24:E24"/>
    <mergeCell ref="A8:C8"/>
    <mergeCell ref="D8:E8"/>
    <mergeCell ref="B18:C18"/>
    <mergeCell ref="A20:D20"/>
    <mergeCell ref="A21:B21"/>
    <mergeCell ref="C21:E21"/>
    <mergeCell ref="A1:D1"/>
    <mergeCell ref="A2:D2"/>
    <mergeCell ref="A3:C3"/>
    <mergeCell ref="A5:E5"/>
    <mergeCell ref="A6:C7"/>
    <mergeCell ref="D6:E6"/>
  </mergeCells>
  <conditionalFormatting sqref="B27:B28">
    <cfRule type="containsBlanks" dxfId="364" priority="4">
      <formula>LEN(TRIM(B27))=0</formula>
    </cfRule>
  </conditionalFormatting>
  <conditionalFormatting sqref="I19">
    <cfRule type="cellIs" dxfId="363" priority="3" operator="greaterThan">
      <formula>2560820</formula>
    </cfRule>
  </conditionalFormatting>
  <conditionalFormatting sqref="C22:E24">
    <cfRule type="containsBlanks" dxfId="362" priority="2">
      <formula>LEN(TRIM(C22))=0</formula>
    </cfRule>
  </conditionalFormatting>
  <conditionalFormatting sqref="C21:E21">
    <cfRule type="containsBlanks" dxfId="361" priority="1">
      <formula>LEN(TRIM(C21))=0</formula>
    </cfRule>
  </conditionalFormatting>
  <pageMargins left="0.78740157480314965" right="0.39370078740157483" top="0.98425196850393704" bottom="0.39370078740157483" header="0.31496062992125984" footer="0.31496062992125984"/>
  <pageSetup paperSize="9" scale="78" orientation="portrait" r:id="rId1"/>
  <headerFooter>
    <oddHeader>&amp;L&amp;"Arial,Tučné"&amp;10Príloha č. 4 SP 
&amp;"Arial,Normálne"Špecifikácia predmetu zákazky</oddHead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26"/>
  <sheetViews>
    <sheetView showGridLines="0" zoomScaleNormal="100" workbookViewId="0">
      <selection activeCell="E7" sqref="E7:I7"/>
    </sheetView>
  </sheetViews>
  <sheetFormatPr defaultRowHeight="12.75" x14ac:dyDescent="0.2"/>
  <cols>
    <col min="1" max="1" width="5.28515625" style="47" customWidth="1"/>
    <col min="2" max="2" width="36.42578125" style="47" customWidth="1"/>
    <col min="3" max="3" width="7.5703125" style="47" bestFit="1" customWidth="1"/>
    <col min="4" max="4" width="12.7109375" style="47" customWidth="1"/>
    <col min="5" max="5" width="15.7109375" style="47" customWidth="1"/>
    <col min="6" max="6" width="10.7109375" style="47" customWidth="1"/>
    <col min="7" max="9" width="15.7109375" style="47" customWidth="1"/>
    <col min="10" max="16384" width="9.140625" style="47"/>
  </cols>
  <sheetData>
    <row r="1" spans="1:21" x14ac:dyDescent="0.2">
      <c r="A1" s="357" t="s">
        <v>12</v>
      </c>
      <c r="B1" s="357"/>
    </row>
    <row r="2" spans="1:21" ht="30" customHeight="1" x14ac:dyDescent="0.2">
      <c r="A2" s="358" t="str">
        <f>'Príloha č. 1'!A2:B2</f>
        <v>Antiinfektíva pre potreby VÚSCH, a. s.</v>
      </c>
      <c r="B2" s="358"/>
      <c r="C2" s="358"/>
      <c r="D2" s="358"/>
      <c r="E2" s="358"/>
      <c r="F2" s="358"/>
      <c r="G2" s="358"/>
      <c r="H2" s="358"/>
      <c r="I2" s="358"/>
    </row>
    <row r="3" spans="1:21" s="126" customFormat="1" ht="15" customHeight="1" x14ac:dyDescent="0.2">
      <c r="A3" s="382" t="str">
        <f>'Príloha č. 4 - časť 15'!A3:C3</f>
        <v>Časť č. 15 - Lieky ATC skupiny č. J01DD02 II.</v>
      </c>
      <c r="B3" s="382"/>
      <c r="C3" s="382"/>
      <c r="D3" s="125"/>
      <c r="E3" s="125"/>
    </row>
    <row r="4" spans="1:21" ht="15" customHeight="1" x14ac:dyDescent="0.2">
      <c r="A4" s="359"/>
      <c r="B4" s="359"/>
    </row>
    <row r="5" spans="1:21" s="48" customFormat="1" ht="39.950000000000003" customHeight="1" x14ac:dyDescent="0.25">
      <c r="A5" s="360" t="s">
        <v>51</v>
      </c>
      <c r="B5" s="360"/>
      <c r="C5" s="360"/>
      <c r="D5" s="360"/>
      <c r="E5" s="360"/>
      <c r="F5" s="360"/>
      <c r="G5" s="360"/>
      <c r="H5" s="360"/>
      <c r="I5" s="360"/>
    </row>
    <row r="6" spans="1:21" s="24" customFormat="1" ht="15" customHeight="1" thickBot="1" x14ac:dyDescent="0.25">
      <c r="K6" s="49"/>
      <c r="L6" s="49"/>
      <c r="O6" s="49"/>
      <c r="P6" s="49"/>
      <c r="U6" s="49"/>
    </row>
    <row r="7" spans="1:21" s="50" customFormat="1" ht="30" customHeight="1" x14ac:dyDescent="0.25">
      <c r="A7" s="343" t="s">
        <v>44</v>
      </c>
      <c r="B7" s="345" t="s">
        <v>39</v>
      </c>
      <c r="C7" s="347" t="s">
        <v>45</v>
      </c>
      <c r="D7" s="349" t="s">
        <v>403</v>
      </c>
      <c r="E7" s="340" t="s">
        <v>423</v>
      </c>
      <c r="F7" s="341"/>
      <c r="G7" s="341"/>
      <c r="H7" s="351" t="s">
        <v>422</v>
      </c>
      <c r="I7" s="352"/>
    </row>
    <row r="8" spans="1:21" s="50" customFormat="1" ht="30" customHeight="1" x14ac:dyDescent="0.25">
      <c r="A8" s="344"/>
      <c r="B8" s="346"/>
      <c r="C8" s="348"/>
      <c r="D8" s="350"/>
      <c r="E8" s="51" t="s">
        <v>46</v>
      </c>
      <c r="F8" s="52" t="s">
        <v>405</v>
      </c>
      <c r="G8" s="79" t="s">
        <v>47</v>
      </c>
      <c r="H8" s="82" t="s">
        <v>46</v>
      </c>
      <c r="I8" s="71" t="s">
        <v>47</v>
      </c>
    </row>
    <row r="9" spans="1:21" s="54" customFormat="1" ht="12" customHeight="1" x14ac:dyDescent="0.25">
      <c r="A9" s="146" t="s">
        <v>27</v>
      </c>
      <c r="B9" s="147" t="s">
        <v>28</v>
      </c>
      <c r="C9" s="53" t="s">
        <v>29</v>
      </c>
      <c r="D9" s="148" t="s">
        <v>30</v>
      </c>
      <c r="E9" s="76" t="s">
        <v>31</v>
      </c>
      <c r="F9" s="77" t="s">
        <v>32</v>
      </c>
      <c r="G9" s="80" t="s">
        <v>33</v>
      </c>
      <c r="H9" s="83" t="s">
        <v>34</v>
      </c>
      <c r="I9" s="78" t="s">
        <v>35</v>
      </c>
    </row>
    <row r="10" spans="1:21" s="55" customFormat="1" ht="24.95" customHeight="1" thickBot="1" x14ac:dyDescent="0.3">
      <c r="A10" s="143" t="s">
        <v>27</v>
      </c>
      <c r="B10" s="165" t="s">
        <v>140</v>
      </c>
      <c r="C10" s="158" t="s">
        <v>132</v>
      </c>
      <c r="D10" s="263">
        <v>800</v>
      </c>
      <c r="E10" s="72"/>
      <c r="F10" s="85"/>
      <c r="G10" s="81">
        <f>E10*1.1</f>
        <v>0</v>
      </c>
      <c r="H10" s="84">
        <f>D10*E10</f>
        <v>0</v>
      </c>
      <c r="I10" s="73">
        <f>H10*1.1</f>
        <v>0</v>
      </c>
    </row>
    <row r="11" spans="1:21" s="75" customFormat="1" ht="24.95" customHeight="1" thickBot="1" x14ac:dyDescent="0.3">
      <c r="A11" s="339" t="s">
        <v>48</v>
      </c>
      <c r="B11" s="339"/>
      <c r="C11" s="339"/>
      <c r="D11" s="339"/>
      <c r="E11" s="339"/>
      <c r="F11" s="339"/>
      <c r="G11" s="339"/>
      <c r="H11" s="339"/>
      <c r="I11" s="74">
        <f>SUM(I10:I10)</f>
        <v>0</v>
      </c>
    </row>
    <row r="12" spans="1:21" s="63" customFormat="1" ht="24.95" customHeight="1" x14ac:dyDescent="0.2">
      <c r="A12" s="56"/>
      <c r="B12" s="57"/>
      <c r="C12" s="58"/>
      <c r="D12" s="59"/>
      <c r="E12" s="60"/>
      <c r="F12" s="61"/>
      <c r="G12" s="61"/>
      <c r="H12" s="60"/>
      <c r="I12" s="62"/>
    </row>
    <row r="13" spans="1:21" s="20" customFormat="1" ht="20.100000000000001" customHeight="1" x14ac:dyDescent="0.25">
      <c r="A13" s="315" t="s">
        <v>38</v>
      </c>
      <c r="B13" s="315"/>
      <c r="C13" s="315"/>
      <c r="D13" s="315"/>
      <c r="E13" s="315"/>
      <c r="F13" s="315"/>
    </row>
    <row r="14" spans="1:21" s="64" customFormat="1" ht="30" customHeight="1" x14ac:dyDescent="0.25">
      <c r="A14" s="353" t="s">
        <v>1</v>
      </c>
      <c r="B14" s="353"/>
      <c r="C14" s="355" t="str">
        <f>IF('Príloha č. 1'!$C$6="","",'Príloha č. 1'!$C$6)</f>
        <v/>
      </c>
      <c r="D14" s="355"/>
      <c r="E14" s="355"/>
      <c r="F14" s="355"/>
    </row>
    <row r="15" spans="1:21" s="64" customFormat="1" ht="15" customHeight="1" x14ac:dyDescent="0.25">
      <c r="A15" s="342" t="s">
        <v>2</v>
      </c>
      <c r="B15" s="342"/>
      <c r="C15" s="356" t="str">
        <f>IF('Príloha č. 1'!$C$7="","",'Príloha č. 1'!$C$7)</f>
        <v/>
      </c>
      <c r="D15" s="356"/>
      <c r="E15" s="356"/>
      <c r="F15" s="356"/>
    </row>
    <row r="16" spans="1:21" s="64" customFormat="1" ht="15" customHeight="1" x14ac:dyDescent="0.25">
      <c r="A16" s="342" t="s">
        <v>3</v>
      </c>
      <c r="B16" s="342"/>
      <c r="C16" s="338" t="str">
        <f>IF('Príloha č. 1'!C8:D8="","",'Príloha č. 1'!C8:D8)</f>
        <v/>
      </c>
      <c r="D16" s="338"/>
      <c r="E16" s="338"/>
      <c r="F16" s="338"/>
    </row>
    <row r="17" spans="1:9" s="64" customFormat="1" ht="15" customHeight="1" x14ac:dyDescent="0.25">
      <c r="A17" s="342" t="s">
        <v>4</v>
      </c>
      <c r="B17" s="342"/>
      <c r="C17" s="338" t="str">
        <f>IF('Príloha č. 1'!C9:D9="","",'Príloha č. 1'!C9:D9)</f>
        <v/>
      </c>
      <c r="D17" s="338"/>
      <c r="E17" s="338"/>
      <c r="F17" s="338"/>
    </row>
    <row r="20" spans="1:9" ht="15" customHeight="1" x14ac:dyDescent="0.2">
      <c r="A20" s="47" t="s">
        <v>8</v>
      </c>
      <c r="B20" s="159" t="str">
        <f>IF('Príloha č. 1'!B23:B23="","",'Príloha č. 1'!B23:B23)</f>
        <v/>
      </c>
    </row>
    <row r="21" spans="1:9" ht="15" customHeight="1" x14ac:dyDescent="0.2">
      <c r="A21" s="47" t="s">
        <v>9</v>
      </c>
      <c r="B21" s="35" t="str">
        <f>IF('Príloha č. 1'!B24:B24="","",'Príloha č. 1'!B24:B24)</f>
        <v/>
      </c>
    </row>
    <row r="22" spans="1:9" ht="39.950000000000003" customHeight="1" x14ac:dyDescent="0.2">
      <c r="I22" s="87"/>
    </row>
    <row r="23" spans="1:9" ht="45" customHeight="1" x14ac:dyDescent="0.2">
      <c r="H23" s="354" t="s">
        <v>410</v>
      </c>
      <c r="I23" s="354"/>
    </row>
    <row r="25" spans="1:9" s="65" customFormat="1" ht="11.25" x14ac:dyDescent="0.2">
      <c r="A25" s="313" t="s">
        <v>10</v>
      </c>
      <c r="B25" s="313"/>
    </row>
    <row r="26" spans="1:9" s="70" customFormat="1" ht="12" customHeight="1" x14ac:dyDescent="0.2">
      <c r="A26" s="66"/>
      <c r="B26" s="67" t="s">
        <v>11</v>
      </c>
      <c r="C26" s="68"/>
      <c r="D26" s="69"/>
    </row>
  </sheetData>
  <mergeCells count="23">
    <mergeCell ref="H23:I23"/>
    <mergeCell ref="A25:B25"/>
    <mergeCell ref="H7:I7"/>
    <mergeCell ref="A11:H11"/>
    <mergeCell ref="A13:F13"/>
    <mergeCell ref="A14:B14"/>
    <mergeCell ref="C14:F14"/>
    <mergeCell ref="A15:B15"/>
    <mergeCell ref="C15:F15"/>
    <mergeCell ref="A7:A8"/>
    <mergeCell ref="B7:B8"/>
    <mergeCell ref="C7:C8"/>
    <mergeCell ref="D7:D8"/>
    <mergeCell ref="E7:G7"/>
    <mergeCell ref="A16:B16"/>
    <mergeCell ref="C16:F16"/>
    <mergeCell ref="A17:B17"/>
    <mergeCell ref="A1:B1"/>
    <mergeCell ref="A2:I2"/>
    <mergeCell ref="A3:C3"/>
    <mergeCell ref="A4:B4"/>
    <mergeCell ref="A5:I5"/>
    <mergeCell ref="C17:F17"/>
  </mergeCells>
  <conditionalFormatting sqref="H12">
    <cfRule type="cellIs" dxfId="360" priority="4" operator="greaterThan">
      <formula>2560820</formula>
    </cfRule>
  </conditionalFormatting>
  <conditionalFormatting sqref="B20:B21">
    <cfRule type="containsBlanks" dxfId="359" priority="3">
      <formula>LEN(TRIM(B20))=0</formula>
    </cfRule>
  </conditionalFormatting>
  <conditionalFormatting sqref="E12">
    <cfRule type="cellIs" dxfId="358" priority="2" operator="greaterThan">
      <formula>2560820</formula>
    </cfRule>
  </conditionalFormatting>
  <conditionalFormatting sqref="C14:F17">
    <cfRule type="containsBlanks" dxfId="357" priority="1">
      <formula>LEN(TRIM(C14))=0</formula>
    </cfRule>
  </conditionalFormatting>
  <pageMargins left="0.98425196850393704" right="0.39370078740157483" top="0.98425196850393704" bottom="0.39370078740157483" header="0.31496062992125984" footer="0.31496062992125984"/>
  <pageSetup paperSize="9" scale="93" orientation="landscape" r:id="rId1"/>
  <headerFooter>
    <oddHeader>&amp;L&amp;"Arial,Tučné"&amp;10Príloha č. 5 SP &amp;"Arial,Normálne"
Kalkulácia ceny a návrh na plnenie kritéria na vyhodnotenie ponúk</oddHead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29"/>
  <sheetViews>
    <sheetView showGridLines="0" zoomScale="80" zoomScaleNormal="80" workbookViewId="0">
      <selection activeCell="M7" sqref="M7:R7"/>
    </sheetView>
  </sheetViews>
  <sheetFormatPr defaultRowHeight="12.75" x14ac:dyDescent="0.2"/>
  <cols>
    <col min="1" max="1" width="5.5703125" style="47" customWidth="1"/>
    <col min="2" max="2" width="13.7109375" style="47" customWidth="1"/>
    <col min="3" max="3" width="10.7109375" style="47" customWidth="1"/>
    <col min="4" max="4" width="10.7109375" style="190" customWidth="1"/>
    <col min="5" max="6" width="25.7109375" style="190" customWidth="1"/>
    <col min="7" max="8" width="15.7109375" style="190" customWidth="1"/>
    <col min="9" max="9" width="12.7109375" style="47" customWidth="1"/>
    <col min="10" max="10" width="11.140625" style="47" customWidth="1"/>
    <col min="11" max="12" width="8.7109375" style="47" customWidth="1"/>
    <col min="13" max="13" width="12.7109375" style="47" customWidth="1"/>
    <col min="14" max="14" width="8.85546875" style="47" customWidth="1"/>
    <col min="15" max="16" width="12.7109375" style="47" customWidth="1"/>
    <col min="17" max="17" width="7.5703125" style="47" customWidth="1"/>
    <col min="18" max="18" width="12.7109375" style="47" customWidth="1"/>
    <col min="19" max="16384" width="9.140625" style="47"/>
  </cols>
  <sheetData>
    <row r="1" spans="1:19" ht="15" customHeight="1" x14ac:dyDescent="0.2">
      <c r="A1" s="326" t="s">
        <v>12</v>
      </c>
      <c r="B1" s="326"/>
      <c r="C1" s="326"/>
      <c r="D1" s="191"/>
      <c r="E1" s="191"/>
      <c r="F1" s="191"/>
      <c r="G1" s="191"/>
      <c r="H1" s="191"/>
      <c r="I1" s="123"/>
      <c r="J1" s="123"/>
      <c r="K1" s="123"/>
    </row>
    <row r="2" spans="1:19" ht="15" customHeight="1" x14ac:dyDescent="0.2">
      <c r="A2" s="327" t="str">
        <f>'Príloha č. 1'!A2:B2</f>
        <v>Antiinfektíva pre potreby VÚSCH, a. s.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</row>
    <row r="3" spans="1:19" ht="15" customHeight="1" x14ac:dyDescent="0.2">
      <c r="A3" s="363"/>
      <c r="B3" s="363"/>
      <c r="C3" s="191"/>
      <c r="D3" s="191"/>
      <c r="E3" s="191"/>
      <c r="F3" s="191"/>
      <c r="G3" s="191"/>
      <c r="H3" s="191"/>
      <c r="I3" s="123"/>
      <c r="J3" s="123"/>
      <c r="K3" s="123"/>
    </row>
    <row r="4" spans="1:19" s="126" customFormat="1" ht="15" customHeight="1" x14ac:dyDescent="0.2">
      <c r="A4" s="328" t="str">
        <f>'Príloha č. 4 - časť 15'!A3:C3</f>
        <v>Časť č. 15 - Lieky ATC skupiny č. J01DD02 II.</v>
      </c>
      <c r="B4" s="328"/>
      <c r="C4" s="328"/>
      <c r="D4" s="328"/>
      <c r="E4" s="125"/>
    </row>
    <row r="5" spans="1:19" s="48" customFormat="1" ht="30" customHeight="1" x14ac:dyDescent="0.25">
      <c r="A5" s="364" t="s">
        <v>52</v>
      </c>
      <c r="B5" s="364"/>
      <c r="C5" s="364"/>
      <c r="D5" s="364"/>
      <c r="E5" s="364"/>
      <c r="F5" s="364"/>
      <c r="G5" s="364"/>
      <c r="H5" s="364"/>
      <c r="I5" s="364"/>
      <c r="J5" s="364"/>
      <c r="K5" s="364"/>
      <c r="L5" s="364"/>
      <c r="M5" s="364"/>
      <c r="N5" s="364"/>
      <c r="O5" s="364"/>
      <c r="P5" s="364"/>
      <c r="Q5" s="364"/>
      <c r="R5" s="364"/>
    </row>
    <row r="6" spans="1:19" s="64" customFormat="1" ht="30" customHeight="1" x14ac:dyDescent="0.25">
      <c r="A6" s="365" t="s">
        <v>190</v>
      </c>
      <c r="B6" s="365"/>
      <c r="C6" s="365"/>
      <c r="D6" s="365"/>
      <c r="E6" s="365"/>
      <c r="F6" s="365"/>
      <c r="G6" s="365"/>
      <c r="H6" s="365"/>
      <c r="I6" s="365"/>
      <c r="J6" s="365"/>
      <c r="K6" s="365"/>
    </row>
    <row r="7" spans="1:19" s="63" customFormat="1" ht="24.95" customHeight="1" x14ac:dyDescent="0.2">
      <c r="A7" s="373" t="s">
        <v>44</v>
      </c>
      <c r="B7" s="375" t="s">
        <v>362</v>
      </c>
      <c r="C7" s="375" t="s">
        <v>363</v>
      </c>
      <c r="D7" s="375" t="s">
        <v>364</v>
      </c>
      <c r="E7" s="361" t="s">
        <v>365</v>
      </c>
      <c r="F7" s="361" t="s">
        <v>404</v>
      </c>
      <c r="G7" s="371" t="s">
        <v>366</v>
      </c>
      <c r="H7" s="371" t="s">
        <v>367</v>
      </c>
      <c r="I7" s="371" t="s">
        <v>368</v>
      </c>
      <c r="J7" s="371" t="s">
        <v>369</v>
      </c>
      <c r="K7" s="371" t="s">
        <v>370</v>
      </c>
      <c r="L7" s="366" t="s">
        <v>372</v>
      </c>
      <c r="M7" s="379" t="s">
        <v>421</v>
      </c>
      <c r="N7" s="380"/>
      <c r="O7" s="381"/>
      <c r="P7" s="379" t="s">
        <v>425</v>
      </c>
      <c r="Q7" s="380"/>
      <c r="R7" s="381"/>
    </row>
    <row r="8" spans="1:19" s="63" customFormat="1" ht="36" customHeight="1" x14ac:dyDescent="0.2">
      <c r="A8" s="374"/>
      <c r="B8" s="376"/>
      <c r="C8" s="376"/>
      <c r="D8" s="376"/>
      <c r="E8" s="362"/>
      <c r="F8" s="362"/>
      <c r="G8" s="372"/>
      <c r="H8" s="372"/>
      <c r="I8" s="372"/>
      <c r="J8" s="372"/>
      <c r="K8" s="372"/>
      <c r="L8" s="367"/>
      <c r="M8" s="192" t="s">
        <v>46</v>
      </c>
      <c r="N8" s="193" t="s">
        <v>407</v>
      </c>
      <c r="O8" s="195" t="s">
        <v>47</v>
      </c>
      <c r="P8" s="192" t="s">
        <v>46</v>
      </c>
      <c r="Q8" s="193" t="s">
        <v>407</v>
      </c>
      <c r="R8" s="195" t="s">
        <v>47</v>
      </c>
    </row>
    <row r="9" spans="1:19" s="20" customFormat="1" ht="12" customHeight="1" x14ac:dyDescent="0.25">
      <c r="A9" s="196" t="s">
        <v>27</v>
      </c>
      <c r="B9" s="197" t="s">
        <v>28</v>
      </c>
      <c r="C9" s="198" t="s">
        <v>29</v>
      </c>
      <c r="D9" s="197" t="s">
        <v>30</v>
      </c>
      <c r="E9" s="199" t="s">
        <v>31</v>
      </c>
      <c r="F9" s="199" t="s">
        <v>32</v>
      </c>
      <c r="G9" s="200" t="s">
        <v>33</v>
      </c>
      <c r="H9" s="199" t="s">
        <v>34</v>
      </c>
      <c r="I9" s="149" t="s">
        <v>35</v>
      </c>
      <c r="J9" s="201" t="s">
        <v>36</v>
      </c>
      <c r="K9" s="202" t="s">
        <v>54</v>
      </c>
      <c r="L9" s="199" t="s">
        <v>55</v>
      </c>
      <c r="M9" s="205" t="s">
        <v>375</v>
      </c>
      <c r="N9" s="206" t="s">
        <v>376</v>
      </c>
      <c r="O9" s="208" t="s">
        <v>377</v>
      </c>
      <c r="P9" s="209" t="s">
        <v>378</v>
      </c>
      <c r="Q9" s="206" t="s">
        <v>379</v>
      </c>
      <c r="R9" s="272" t="s">
        <v>380</v>
      </c>
      <c r="S9" s="210"/>
    </row>
    <row r="10" spans="1:19" s="64" customFormat="1" ht="24.95" customHeight="1" x14ac:dyDescent="0.25">
      <c r="A10" s="211" t="s">
        <v>27</v>
      </c>
      <c r="B10" s="212"/>
      <c r="C10" s="212"/>
      <c r="D10" s="212"/>
      <c r="E10" s="213"/>
      <c r="F10" s="213"/>
      <c r="G10" s="214"/>
      <c r="H10" s="214"/>
      <c r="I10" s="214"/>
      <c r="J10" s="214"/>
      <c r="K10" s="214"/>
      <c r="L10" s="216"/>
      <c r="M10" s="217"/>
      <c r="N10" s="218"/>
      <c r="O10" s="220"/>
      <c r="P10" s="217"/>
      <c r="Q10" s="218"/>
      <c r="R10" s="220"/>
    </row>
    <row r="11" spans="1:19" s="64" customFormat="1" ht="24.95" customHeight="1" x14ac:dyDescent="0.25">
      <c r="A11" s="221" t="s">
        <v>28</v>
      </c>
      <c r="B11" s="222"/>
      <c r="C11" s="222"/>
      <c r="D11" s="222"/>
      <c r="E11" s="223"/>
      <c r="F11" s="223"/>
      <c r="G11" s="224"/>
      <c r="H11" s="224"/>
      <c r="I11" s="224"/>
      <c r="J11" s="224"/>
      <c r="K11" s="224"/>
      <c r="L11" s="226"/>
      <c r="M11" s="227"/>
      <c r="N11" s="228"/>
      <c r="O11" s="230"/>
      <c r="P11" s="227"/>
      <c r="Q11" s="228"/>
      <c r="R11" s="230"/>
    </row>
    <row r="12" spans="1:19" s="64" customFormat="1" ht="24.95" customHeight="1" x14ac:dyDescent="0.25">
      <c r="A12" s="221" t="s">
        <v>29</v>
      </c>
      <c r="B12" s="222"/>
      <c r="C12" s="222"/>
      <c r="D12" s="222"/>
      <c r="E12" s="223"/>
      <c r="F12" s="223"/>
      <c r="G12" s="224"/>
      <c r="H12" s="224"/>
      <c r="I12" s="224"/>
      <c r="J12" s="224"/>
      <c r="K12" s="224"/>
      <c r="L12" s="226"/>
      <c r="M12" s="227"/>
      <c r="N12" s="228"/>
      <c r="O12" s="230"/>
      <c r="P12" s="227"/>
      <c r="Q12" s="228"/>
      <c r="R12" s="230"/>
    </row>
    <row r="13" spans="1:19" s="64" customFormat="1" ht="24.95" customHeight="1" x14ac:dyDescent="0.25">
      <c r="A13" s="221" t="s">
        <v>30</v>
      </c>
      <c r="B13" s="222"/>
      <c r="C13" s="222"/>
      <c r="D13" s="222"/>
      <c r="E13" s="223"/>
      <c r="F13" s="223"/>
      <c r="G13" s="224"/>
      <c r="H13" s="224"/>
      <c r="I13" s="224"/>
      <c r="J13" s="224"/>
      <c r="K13" s="224"/>
      <c r="L13" s="226"/>
      <c r="M13" s="227"/>
      <c r="N13" s="228"/>
      <c r="O13" s="230"/>
      <c r="P13" s="227"/>
      <c r="Q13" s="228"/>
      <c r="R13" s="230"/>
    </row>
    <row r="14" spans="1:19" s="64" customFormat="1" ht="24.95" customHeight="1" x14ac:dyDescent="0.25">
      <c r="A14" s="231" t="s">
        <v>31</v>
      </c>
      <c r="B14" s="232"/>
      <c r="C14" s="232"/>
      <c r="D14" s="232"/>
      <c r="E14" s="233"/>
      <c r="F14" s="233"/>
      <c r="G14" s="234"/>
      <c r="H14" s="234"/>
      <c r="I14" s="234"/>
      <c r="J14" s="234"/>
      <c r="K14" s="234"/>
      <c r="L14" s="236"/>
      <c r="M14" s="237"/>
      <c r="N14" s="238"/>
      <c r="O14" s="240"/>
      <c r="P14" s="237"/>
      <c r="Q14" s="238"/>
      <c r="R14" s="240"/>
    </row>
    <row r="15" spans="1:19" ht="24.95" customHeight="1" x14ac:dyDescent="0.2">
      <c r="A15" s="133"/>
      <c r="B15" s="134"/>
      <c r="C15" s="134"/>
      <c r="D15" s="134"/>
      <c r="E15" s="134"/>
      <c r="F15" s="134"/>
      <c r="G15" s="134"/>
      <c r="H15" s="134"/>
      <c r="I15" s="135"/>
      <c r="J15" s="136"/>
      <c r="K15" s="137"/>
      <c r="L15" s="63"/>
      <c r="M15" s="63"/>
      <c r="N15" s="63"/>
      <c r="O15" s="63"/>
      <c r="P15" s="63"/>
      <c r="Q15" s="63"/>
      <c r="R15" s="63"/>
    </row>
    <row r="16" spans="1:19" s="20" customFormat="1" ht="20.100000000000001" customHeight="1" x14ac:dyDescent="0.25">
      <c r="A16" s="315" t="s">
        <v>38</v>
      </c>
      <c r="B16" s="315"/>
      <c r="C16" s="315"/>
      <c r="D16" s="315"/>
      <c r="E16" s="315"/>
      <c r="F16" s="315"/>
      <c r="G16" s="315"/>
      <c r="H16" s="315"/>
      <c r="I16" s="315"/>
      <c r="J16" s="315"/>
      <c r="K16" s="315"/>
    </row>
    <row r="17" spans="1:18" s="64" customFormat="1" ht="30" customHeight="1" x14ac:dyDescent="0.25">
      <c r="A17" s="314" t="s">
        <v>1</v>
      </c>
      <c r="B17" s="314"/>
      <c r="C17" s="355" t="str">
        <f>IF('Príloha č. 1'!$C$6="","",'Príloha č. 1'!$C$6)</f>
        <v/>
      </c>
      <c r="D17" s="355"/>
      <c r="E17" s="355"/>
      <c r="F17" s="151"/>
      <c r="G17" s="129"/>
      <c r="H17" s="129"/>
      <c r="I17" s="129"/>
      <c r="J17" s="139"/>
      <c r="K17" s="129"/>
    </row>
    <row r="18" spans="1:18" s="64" customFormat="1" ht="15" customHeight="1" x14ac:dyDescent="0.25">
      <c r="A18" s="316" t="s">
        <v>2</v>
      </c>
      <c r="B18" s="316"/>
      <c r="C18" s="356" t="str">
        <f>IF('Príloha č. 1'!$C$7="","",'Príloha č. 1'!$C$7)</f>
        <v/>
      </c>
      <c r="D18" s="356"/>
      <c r="E18" s="356"/>
      <c r="F18" s="150"/>
      <c r="G18" s="129"/>
      <c r="H18" s="129"/>
      <c r="I18" s="129"/>
      <c r="J18" s="129"/>
      <c r="K18" s="129"/>
    </row>
    <row r="19" spans="1:18" s="64" customFormat="1" ht="15" customHeight="1" x14ac:dyDescent="0.25">
      <c r="A19" s="316" t="s">
        <v>3</v>
      </c>
      <c r="B19" s="316"/>
      <c r="C19" s="338" t="str">
        <f>IF('Príloha č. 1'!C8:D8="","",'Príloha č. 1'!C8:D8)</f>
        <v/>
      </c>
      <c r="D19" s="338"/>
      <c r="E19" s="338"/>
      <c r="F19" s="150"/>
      <c r="G19" s="129"/>
      <c r="H19" s="129"/>
      <c r="I19" s="129"/>
      <c r="J19" s="129"/>
      <c r="K19" s="129"/>
    </row>
    <row r="20" spans="1:18" s="64" customFormat="1" ht="15" customHeight="1" x14ac:dyDescent="0.25">
      <c r="A20" s="316" t="s">
        <v>4</v>
      </c>
      <c r="B20" s="316"/>
      <c r="C20" s="338" t="str">
        <f>IF('Príloha č. 1'!C9:D9="","",'Príloha č. 1'!C9:D9)</f>
        <v/>
      </c>
      <c r="D20" s="338"/>
      <c r="E20" s="338"/>
      <c r="F20" s="150"/>
      <c r="G20" s="129"/>
      <c r="H20" s="129"/>
      <c r="I20" s="129"/>
      <c r="J20" s="129"/>
      <c r="K20" s="129"/>
    </row>
    <row r="21" spans="1:18" x14ac:dyDescent="0.2">
      <c r="A21" s="123"/>
      <c r="B21" s="123"/>
      <c r="C21" s="123"/>
      <c r="D21" s="191"/>
      <c r="E21" s="191"/>
      <c r="F21" s="191"/>
      <c r="G21" s="191"/>
      <c r="H21" s="191"/>
      <c r="I21" s="123"/>
      <c r="J21" s="123"/>
      <c r="K21" s="123"/>
    </row>
    <row r="22" spans="1:18" x14ac:dyDescent="0.2">
      <c r="A22" s="123"/>
      <c r="B22" s="123"/>
      <c r="C22" s="123"/>
      <c r="D22" s="191"/>
      <c r="E22" s="191"/>
      <c r="F22" s="191"/>
      <c r="G22" s="191"/>
      <c r="H22" s="191"/>
      <c r="I22" s="123"/>
      <c r="J22" s="123"/>
      <c r="K22" s="123"/>
    </row>
    <row r="23" spans="1:18" ht="15" customHeight="1" x14ac:dyDescent="0.2">
      <c r="A23" s="123" t="s">
        <v>8</v>
      </c>
      <c r="B23" s="140" t="str">
        <f>IF('Príloha č. 1'!B23:B23="","",'Príloha č. 1'!B23:B23)</f>
        <v/>
      </c>
      <c r="C23" s="191"/>
      <c r="D23" s="191"/>
      <c r="E23" s="191"/>
      <c r="F23" s="123"/>
      <c r="G23" s="123"/>
      <c r="H23" s="123"/>
      <c r="I23" s="123"/>
      <c r="J23" s="123"/>
      <c r="K23" s="123"/>
    </row>
    <row r="24" spans="1:18" ht="15" customHeight="1" x14ac:dyDescent="0.2">
      <c r="A24" s="123" t="s">
        <v>9</v>
      </c>
      <c r="B24" s="141" t="str">
        <f>IF('Príloha č. 1'!B24:B24="","",'Príloha č. 1'!B24:B24)</f>
        <v/>
      </c>
      <c r="C24" s="191"/>
      <c r="D24" s="191"/>
      <c r="E24" s="191"/>
      <c r="F24" s="123"/>
      <c r="G24" s="123"/>
      <c r="H24" s="123"/>
      <c r="I24" s="123"/>
      <c r="J24" s="123"/>
      <c r="K24" s="123"/>
    </row>
    <row r="25" spans="1:18" ht="20.100000000000001" customHeight="1" x14ac:dyDescent="0.2">
      <c r="A25" s="133"/>
      <c r="B25" s="134"/>
      <c r="C25" s="134"/>
      <c r="D25" s="134"/>
      <c r="E25" s="134"/>
      <c r="F25" s="134"/>
      <c r="G25" s="134"/>
      <c r="H25" s="134"/>
      <c r="I25" s="135"/>
      <c r="J25" s="136"/>
      <c r="K25" s="137"/>
      <c r="L25" s="63"/>
      <c r="M25" s="63"/>
      <c r="N25" s="63"/>
      <c r="O25" s="63"/>
      <c r="P25" s="63"/>
      <c r="Q25" s="63"/>
      <c r="R25" s="63"/>
    </row>
    <row r="26" spans="1:18" ht="20.100000000000001" customHeight="1" x14ac:dyDescent="0.2">
      <c r="A26" s="133"/>
      <c r="B26" s="134"/>
      <c r="C26" s="134"/>
      <c r="D26" s="134"/>
      <c r="E26" s="134"/>
      <c r="F26" s="134"/>
      <c r="G26" s="134"/>
      <c r="H26" s="134"/>
      <c r="I26" s="135"/>
      <c r="J26" s="136"/>
      <c r="K26" s="137"/>
      <c r="L26" s="63"/>
      <c r="M26" s="63"/>
      <c r="N26" s="63"/>
      <c r="O26" s="63"/>
      <c r="P26" s="63"/>
      <c r="Q26" s="63"/>
      <c r="R26" s="63"/>
    </row>
    <row r="27" spans="1:18" ht="37.5" customHeight="1" x14ac:dyDescent="0.2">
      <c r="E27" s="68"/>
      <c r="F27" s="68"/>
      <c r="G27" s="68"/>
      <c r="H27" s="354" t="s">
        <v>410</v>
      </c>
      <c r="I27" s="354"/>
      <c r="J27" s="354"/>
    </row>
    <row r="28" spans="1:18" x14ac:dyDescent="0.2">
      <c r="A28" s="313" t="s">
        <v>10</v>
      </c>
      <c r="B28" s="313"/>
      <c r="C28" s="189"/>
      <c r="D28" s="68"/>
      <c r="I28" s="65"/>
      <c r="J28" s="65"/>
      <c r="K28" s="65"/>
      <c r="L28" s="65"/>
      <c r="M28" s="65"/>
      <c r="N28" s="65"/>
      <c r="O28" s="65"/>
      <c r="P28" s="65"/>
      <c r="Q28" s="65"/>
      <c r="R28" s="65"/>
    </row>
    <row r="29" spans="1:18" ht="12" customHeight="1" x14ac:dyDescent="0.2">
      <c r="A29" s="66"/>
      <c r="B29" s="383" t="s">
        <v>11</v>
      </c>
      <c r="C29" s="384"/>
      <c r="D29" s="384"/>
      <c r="I29" s="68"/>
      <c r="J29" s="70"/>
      <c r="K29" s="70"/>
      <c r="L29" s="70"/>
      <c r="M29" s="70"/>
      <c r="N29" s="70"/>
      <c r="O29" s="70"/>
      <c r="P29" s="70"/>
      <c r="Q29" s="70"/>
      <c r="R29" s="70"/>
    </row>
  </sheetData>
  <mergeCells count="32">
    <mergeCell ref="A6:K6"/>
    <mergeCell ref="L7:L8"/>
    <mergeCell ref="M7:O7"/>
    <mergeCell ref="P7:R7"/>
    <mergeCell ref="A1:C1"/>
    <mergeCell ref="A2:K2"/>
    <mergeCell ref="A3:B3"/>
    <mergeCell ref="A4:D4"/>
    <mergeCell ref="A5:R5"/>
    <mergeCell ref="B29:D29"/>
    <mergeCell ref="A16:K16"/>
    <mergeCell ref="A17:B17"/>
    <mergeCell ref="C17:E17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F7:F8"/>
    <mergeCell ref="H27:J27"/>
    <mergeCell ref="A28:B28"/>
    <mergeCell ref="A18:B18"/>
    <mergeCell ref="C18:E18"/>
    <mergeCell ref="A19:B19"/>
    <mergeCell ref="C19:E19"/>
    <mergeCell ref="A20:B20"/>
    <mergeCell ref="C20:E20"/>
  </mergeCells>
  <conditionalFormatting sqref="J25:J26 J10:J15">
    <cfRule type="cellIs" dxfId="356" priority="3" operator="greaterThan">
      <formula>2560820</formula>
    </cfRule>
  </conditionalFormatting>
  <conditionalFormatting sqref="C17:E20">
    <cfRule type="containsBlanks" dxfId="355" priority="1">
      <formula>LEN(TRIM(C17))=0</formula>
    </cfRule>
  </conditionalFormatting>
  <conditionalFormatting sqref="B23:B24">
    <cfRule type="containsBlanks" dxfId="354" priority="2">
      <formula>LEN(TRIM(#REF!))=0</formula>
    </cfRule>
  </conditionalFormatting>
  <pageMargins left="0.59055118110236227" right="0.39370078740157483" top="0.98425196850393704" bottom="0.39370078740157483" header="0.31496062992125984" footer="0.31496062992125984"/>
  <pageSetup paperSize="9" scale="58" orientation="landscape" r:id="rId1"/>
  <headerFooter>
    <oddHeader>&amp;L&amp;"Arial,Tučné"&amp;10Príloha č. 6 SP &amp;"Arial,Normálne"
Sortiment ponúkaného tovaru</oddHead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K32"/>
  <sheetViews>
    <sheetView showGridLines="0" zoomScaleNormal="100" workbookViewId="0">
      <selection activeCell="G32" sqref="G32"/>
    </sheetView>
  </sheetViews>
  <sheetFormatPr defaultRowHeight="12.75" x14ac:dyDescent="0.2"/>
  <cols>
    <col min="1" max="1" width="5.28515625" style="47" customWidth="1"/>
    <col min="2" max="2" width="40.7109375" style="47" customWidth="1"/>
    <col min="3" max="3" width="17.42578125" style="47" customWidth="1"/>
    <col min="4" max="4" width="10.7109375" style="162" customWidth="1"/>
    <col min="5" max="5" width="40.7109375" style="162" customWidth="1"/>
    <col min="6" max="6" width="12.7109375" style="162" customWidth="1"/>
    <col min="7" max="7" width="15.7109375" style="162" customWidth="1"/>
    <col min="8" max="8" width="7.85546875" style="47" customWidth="1"/>
    <col min="9" max="9" width="15.7109375" style="47" customWidth="1"/>
    <col min="10" max="10" width="10.7109375" style="47" customWidth="1"/>
    <col min="11" max="11" width="15.7109375" style="47" customWidth="1"/>
    <col min="12" max="16384" width="9.140625" style="47"/>
  </cols>
  <sheetData>
    <row r="1" spans="1:11" s="123" customFormat="1" ht="15" customHeight="1" x14ac:dyDescent="0.2">
      <c r="A1" s="326" t="s">
        <v>12</v>
      </c>
      <c r="B1" s="326"/>
      <c r="C1" s="326"/>
      <c r="D1" s="326"/>
      <c r="E1" s="164"/>
      <c r="F1" s="164"/>
      <c r="G1" s="164"/>
    </row>
    <row r="2" spans="1:11" s="123" customFormat="1" ht="30" customHeight="1" x14ac:dyDescent="0.2">
      <c r="A2" s="327" t="str">
        <f>'Príloha č. 1'!A2:B2</f>
        <v>Antiinfektíva pre potreby VÚSCH, a. s.</v>
      </c>
      <c r="B2" s="327"/>
      <c r="C2" s="327"/>
      <c r="D2" s="327"/>
      <c r="E2" s="124"/>
      <c r="F2" s="124"/>
      <c r="G2" s="124"/>
      <c r="H2" s="124"/>
      <c r="I2" s="124"/>
      <c r="J2" s="124"/>
      <c r="K2" s="124"/>
    </row>
    <row r="3" spans="1:11" s="126" customFormat="1" ht="15" customHeight="1" x14ac:dyDescent="0.2">
      <c r="A3" s="328" t="s">
        <v>308</v>
      </c>
      <c r="B3" s="328"/>
      <c r="C3" s="328"/>
      <c r="D3" s="125"/>
      <c r="E3" s="125"/>
    </row>
    <row r="4" spans="1:11" s="123" customFormat="1" ht="15" customHeight="1" x14ac:dyDescent="0.2">
      <c r="A4" s="160"/>
      <c r="B4" s="160"/>
      <c r="C4" s="160"/>
      <c r="D4" s="160"/>
      <c r="E4" s="124"/>
      <c r="F4" s="124"/>
      <c r="G4" s="124"/>
      <c r="H4" s="124"/>
      <c r="I4" s="124"/>
      <c r="J4" s="124"/>
      <c r="K4" s="124"/>
    </row>
    <row r="5" spans="1:11" s="129" customFormat="1" ht="30" customHeight="1" thickBot="1" x14ac:dyDescent="0.3">
      <c r="A5" s="329" t="s">
        <v>58</v>
      </c>
      <c r="B5" s="329"/>
      <c r="C5" s="329"/>
      <c r="D5" s="329"/>
      <c r="E5" s="329"/>
      <c r="F5" s="128"/>
      <c r="G5" s="128"/>
      <c r="H5" s="128"/>
      <c r="I5" s="128"/>
      <c r="J5" s="128"/>
      <c r="K5" s="128"/>
    </row>
    <row r="6" spans="1:11" s="2" customFormat="1" ht="64.5" customHeight="1" x14ac:dyDescent="0.25">
      <c r="A6" s="330" t="s">
        <v>415</v>
      </c>
      <c r="B6" s="331"/>
      <c r="C6" s="332"/>
      <c r="D6" s="336" t="s">
        <v>87</v>
      </c>
      <c r="E6" s="337"/>
    </row>
    <row r="7" spans="1:11" s="2" customFormat="1" ht="26.1" customHeight="1" thickBot="1" x14ac:dyDescent="0.3">
      <c r="A7" s="333"/>
      <c r="B7" s="334"/>
      <c r="C7" s="335"/>
      <c r="D7" s="130" t="s">
        <v>56</v>
      </c>
      <c r="E7" s="131" t="s">
        <v>57</v>
      </c>
    </row>
    <row r="8" spans="1:11" s="132" customFormat="1" ht="24.95" customHeight="1" x14ac:dyDescent="0.25">
      <c r="A8" s="319" t="s">
        <v>193</v>
      </c>
      <c r="B8" s="320"/>
      <c r="C8" s="321"/>
      <c r="D8" s="322" t="s">
        <v>193</v>
      </c>
      <c r="E8" s="323"/>
    </row>
    <row r="9" spans="1:11" s="3" customFormat="1" ht="17.100000000000001" customHeight="1" x14ac:dyDescent="0.25">
      <c r="A9" s="109" t="s">
        <v>27</v>
      </c>
      <c r="B9" s="110" t="s">
        <v>69</v>
      </c>
      <c r="C9" s="111" t="s">
        <v>194</v>
      </c>
      <c r="D9" s="112"/>
      <c r="E9" s="113"/>
    </row>
    <row r="10" spans="1:11" s="3" customFormat="1" ht="12" x14ac:dyDescent="0.25">
      <c r="A10" s="114" t="s">
        <v>28</v>
      </c>
      <c r="B10" s="115" t="s">
        <v>71</v>
      </c>
      <c r="C10" s="116" t="s">
        <v>195</v>
      </c>
      <c r="D10" s="117"/>
      <c r="E10" s="118"/>
    </row>
    <row r="11" spans="1:11" s="3" customFormat="1" ht="24" x14ac:dyDescent="0.25">
      <c r="A11" s="114" t="s">
        <v>29</v>
      </c>
      <c r="B11" s="115" t="s">
        <v>73</v>
      </c>
      <c r="C11" s="116" t="s">
        <v>196</v>
      </c>
      <c r="D11" s="117"/>
      <c r="E11" s="118"/>
    </row>
    <row r="12" spans="1:11" s="3" customFormat="1" ht="17.100000000000001" customHeight="1" x14ac:dyDescent="0.25">
      <c r="A12" s="114" t="s">
        <v>30</v>
      </c>
      <c r="B12" s="115" t="s">
        <v>75</v>
      </c>
      <c r="C12" s="116" t="s">
        <v>100</v>
      </c>
      <c r="D12" s="117"/>
      <c r="E12" s="118"/>
    </row>
    <row r="13" spans="1:11" s="3" customFormat="1" ht="17.100000000000001" customHeight="1" x14ac:dyDescent="0.25">
      <c r="A13" s="114" t="s">
        <v>31</v>
      </c>
      <c r="B13" s="115" t="s">
        <v>76</v>
      </c>
      <c r="C13" s="116" t="s">
        <v>77</v>
      </c>
      <c r="D13" s="117"/>
      <c r="E13" s="118"/>
    </row>
    <row r="14" spans="1:11" s="3" customFormat="1" ht="17.100000000000001" customHeight="1" x14ac:dyDescent="0.25">
      <c r="A14" s="114" t="s">
        <v>32</v>
      </c>
      <c r="B14" s="115" t="s">
        <v>78</v>
      </c>
      <c r="C14" s="116" t="s">
        <v>192</v>
      </c>
      <c r="D14" s="117"/>
      <c r="E14" s="118"/>
    </row>
    <row r="15" spans="1:11" s="3" customFormat="1" ht="28.5" customHeight="1" x14ac:dyDescent="0.25">
      <c r="A15" s="114" t="s">
        <v>33</v>
      </c>
      <c r="B15" s="115" t="s">
        <v>80</v>
      </c>
      <c r="C15" s="116" t="s">
        <v>102</v>
      </c>
      <c r="D15" s="117"/>
      <c r="E15" s="118"/>
    </row>
    <row r="16" spans="1:11" s="3" customFormat="1" ht="24" x14ac:dyDescent="0.25">
      <c r="A16" s="114" t="s">
        <v>34</v>
      </c>
      <c r="B16" s="115" t="s">
        <v>82</v>
      </c>
      <c r="C16" s="116" t="s">
        <v>110</v>
      </c>
      <c r="D16" s="117"/>
      <c r="E16" s="118"/>
    </row>
    <row r="17" spans="1:11" s="3" customFormat="1" ht="36" x14ac:dyDescent="0.25">
      <c r="A17" s="114" t="s">
        <v>35</v>
      </c>
      <c r="B17" s="115" t="s">
        <v>83</v>
      </c>
      <c r="C17" s="116" t="s">
        <v>104</v>
      </c>
      <c r="D17" s="117"/>
      <c r="E17" s="118"/>
    </row>
    <row r="18" spans="1:11" s="3" customFormat="1" ht="45" customHeight="1" thickBot="1" x14ac:dyDescent="0.3">
      <c r="A18" s="119" t="s">
        <v>36</v>
      </c>
      <c r="B18" s="324" t="s">
        <v>85</v>
      </c>
      <c r="C18" s="325"/>
      <c r="D18" s="120"/>
      <c r="E18" s="121"/>
    </row>
    <row r="19" spans="1:11" s="138" customFormat="1" ht="24.95" customHeight="1" x14ac:dyDescent="0.2">
      <c r="A19" s="133"/>
      <c r="B19" s="134"/>
      <c r="C19" s="134"/>
      <c r="D19" s="134"/>
      <c r="E19" s="134"/>
      <c r="F19" s="134"/>
      <c r="G19" s="134"/>
      <c r="H19" s="135"/>
      <c r="I19" s="136"/>
      <c r="J19" s="137"/>
      <c r="K19" s="137"/>
    </row>
    <row r="20" spans="1:11" s="20" customFormat="1" ht="20.100000000000001" customHeight="1" x14ac:dyDescent="0.25">
      <c r="A20" s="315" t="s">
        <v>38</v>
      </c>
      <c r="B20" s="315"/>
      <c r="C20" s="315"/>
      <c r="D20" s="315"/>
      <c r="E20" s="90"/>
      <c r="F20" s="90"/>
      <c r="G20" s="90"/>
      <c r="H20" s="90"/>
      <c r="I20" s="90"/>
      <c r="J20" s="90"/>
    </row>
    <row r="21" spans="1:11" s="129" customFormat="1" ht="30" customHeight="1" x14ac:dyDescent="0.25">
      <c r="A21" s="314" t="s">
        <v>1</v>
      </c>
      <c r="B21" s="314"/>
      <c r="C21" s="318" t="str">
        <f>IF('Príloha č. 1'!$C$6="","",'Príloha č. 1'!$C$6)</f>
        <v/>
      </c>
      <c r="D21" s="318"/>
      <c r="E21" s="318"/>
      <c r="I21" s="139"/>
    </row>
    <row r="22" spans="1:11" s="129" customFormat="1" ht="15" customHeight="1" x14ac:dyDescent="0.2">
      <c r="A22" s="316" t="s">
        <v>2</v>
      </c>
      <c r="B22" s="316"/>
      <c r="C22" s="317" t="str">
        <f>IF('Príloha č. 1'!$C$7="","",'Príloha č. 1'!$C$7)</f>
        <v/>
      </c>
      <c r="D22" s="317"/>
      <c r="E22" s="317"/>
    </row>
    <row r="23" spans="1:11" s="129" customFormat="1" ht="15" customHeight="1" x14ac:dyDescent="0.2">
      <c r="A23" s="316" t="s">
        <v>3</v>
      </c>
      <c r="B23" s="316"/>
      <c r="C23" s="317" t="str">
        <f>IF('Príloha č. 1'!C8:D8="","",'Príloha č. 1'!C8:D8)</f>
        <v/>
      </c>
      <c r="D23" s="317"/>
      <c r="E23" s="317"/>
    </row>
    <row r="24" spans="1:11" s="129" customFormat="1" ht="15" customHeight="1" x14ac:dyDescent="0.2">
      <c r="A24" s="316" t="s">
        <v>4</v>
      </c>
      <c r="B24" s="316"/>
      <c r="C24" s="317" t="str">
        <f>IF('Príloha č. 1'!C9:D9="","",'Príloha č. 1'!C9:D9)</f>
        <v/>
      </c>
      <c r="D24" s="317"/>
      <c r="E24" s="317"/>
    </row>
    <row r="25" spans="1:11" s="123" customFormat="1" ht="12" x14ac:dyDescent="0.2">
      <c r="D25" s="164"/>
      <c r="E25" s="164"/>
      <c r="F25" s="164"/>
      <c r="G25" s="164"/>
    </row>
    <row r="26" spans="1:11" s="123" customFormat="1" ht="12" x14ac:dyDescent="0.2">
      <c r="D26" s="164"/>
      <c r="E26" s="164"/>
      <c r="F26" s="164"/>
      <c r="G26" s="164"/>
    </row>
    <row r="27" spans="1:11" s="123" customFormat="1" ht="15" customHeight="1" x14ac:dyDescent="0.2">
      <c r="A27" s="123" t="s">
        <v>8</v>
      </c>
      <c r="B27" s="140" t="str">
        <f>IF('Príloha č. 1'!B23:B23="","",'Príloha č. 1'!B23:B23)</f>
        <v/>
      </c>
      <c r="C27" s="164"/>
      <c r="D27" s="164"/>
    </row>
    <row r="28" spans="1:11" s="123" customFormat="1" ht="15" customHeight="1" x14ac:dyDescent="0.2">
      <c r="A28" s="123" t="s">
        <v>9</v>
      </c>
      <c r="B28" s="141" t="str">
        <f>IF('Príloha č. 1'!B24:B24="","",'Príloha č. 1'!B24:B24)</f>
        <v/>
      </c>
      <c r="C28" s="164"/>
      <c r="D28" s="164"/>
    </row>
    <row r="29" spans="1:11" s="123" customFormat="1" ht="39.950000000000003" customHeight="1" x14ac:dyDescent="0.2">
      <c r="D29" s="142"/>
      <c r="E29" s="164"/>
      <c r="F29" s="164"/>
      <c r="G29" s="164"/>
    </row>
    <row r="30" spans="1:11" ht="45" customHeight="1" x14ac:dyDescent="0.2">
      <c r="D30" s="47"/>
      <c r="E30" s="163" t="s">
        <v>412</v>
      </c>
      <c r="F30" s="68"/>
      <c r="G30" s="68"/>
    </row>
    <row r="31" spans="1:11" s="65" customFormat="1" x14ac:dyDescent="0.2">
      <c r="A31" s="313" t="s">
        <v>10</v>
      </c>
      <c r="B31" s="313"/>
      <c r="C31" s="161"/>
      <c r="D31" s="68"/>
      <c r="E31" s="162"/>
      <c r="F31" s="162"/>
      <c r="G31" s="162"/>
    </row>
    <row r="32" spans="1:11" s="70" customFormat="1" ht="12" customHeight="1" x14ac:dyDescent="0.2">
      <c r="A32" s="66"/>
      <c r="B32" s="67" t="s">
        <v>11</v>
      </c>
      <c r="C32" s="67"/>
      <c r="D32" s="54"/>
      <c r="E32" s="162"/>
      <c r="F32" s="162"/>
      <c r="G32" s="162"/>
      <c r="H32" s="68"/>
    </row>
  </sheetData>
  <mergeCells count="19">
    <mergeCell ref="A31:B31"/>
    <mergeCell ref="A22:B22"/>
    <mergeCell ref="C22:E22"/>
    <mergeCell ref="A23:B23"/>
    <mergeCell ref="C23:E23"/>
    <mergeCell ref="A24:B24"/>
    <mergeCell ref="C24:E24"/>
    <mergeCell ref="A8:C8"/>
    <mergeCell ref="D8:E8"/>
    <mergeCell ref="B18:C18"/>
    <mergeCell ref="A20:D20"/>
    <mergeCell ref="A21:B21"/>
    <mergeCell ref="C21:E21"/>
    <mergeCell ref="A1:D1"/>
    <mergeCell ref="A2:D2"/>
    <mergeCell ref="A3:C3"/>
    <mergeCell ref="A5:E5"/>
    <mergeCell ref="A6:C7"/>
    <mergeCell ref="D6:E6"/>
  </mergeCells>
  <conditionalFormatting sqref="B27:B28">
    <cfRule type="containsBlanks" dxfId="353" priority="4">
      <formula>LEN(TRIM(B27))=0</formula>
    </cfRule>
  </conditionalFormatting>
  <conditionalFormatting sqref="I19">
    <cfRule type="cellIs" dxfId="352" priority="3" operator="greaterThan">
      <formula>2560820</formula>
    </cfRule>
  </conditionalFormatting>
  <conditionalFormatting sqref="C22:E24">
    <cfRule type="containsBlanks" dxfId="351" priority="2">
      <formula>LEN(TRIM(C22))=0</formula>
    </cfRule>
  </conditionalFormatting>
  <conditionalFormatting sqref="C21:E21">
    <cfRule type="containsBlanks" dxfId="350" priority="1">
      <formula>LEN(TRIM(C21))=0</formula>
    </cfRule>
  </conditionalFormatting>
  <pageMargins left="0.78740157480314965" right="0.39370078740157483" top="0.98425196850393704" bottom="0.39370078740157483" header="0.31496062992125984" footer="0.31496062992125984"/>
  <pageSetup paperSize="9" scale="78" orientation="portrait" r:id="rId1"/>
  <headerFooter>
    <oddHeader>&amp;L&amp;"Arial,Tučné"&amp;10Príloha č. 4 SP &amp;"Arial,Normálne"
Špecifikácia predmetu zákazky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26"/>
  <sheetViews>
    <sheetView showGridLines="0" zoomScaleNormal="100" workbookViewId="0">
      <selection activeCell="N21" sqref="N21"/>
    </sheetView>
  </sheetViews>
  <sheetFormatPr defaultRowHeight="12.75" x14ac:dyDescent="0.2"/>
  <cols>
    <col min="1" max="1" width="5.28515625" style="47" customWidth="1"/>
    <col min="2" max="2" width="35.7109375" style="47" customWidth="1"/>
    <col min="3" max="3" width="6.28515625" style="47" customWidth="1"/>
    <col min="4" max="4" width="12.7109375" style="47" customWidth="1"/>
    <col min="5" max="5" width="15.7109375" style="47" customWidth="1"/>
    <col min="6" max="6" width="10.7109375" style="47" customWidth="1"/>
    <col min="7" max="9" width="15.7109375" style="47" customWidth="1"/>
    <col min="10" max="16384" width="9.140625" style="47"/>
  </cols>
  <sheetData>
    <row r="1" spans="1:21" x14ac:dyDescent="0.2">
      <c r="A1" s="357" t="s">
        <v>12</v>
      </c>
      <c r="B1" s="357"/>
    </row>
    <row r="2" spans="1:21" ht="30" customHeight="1" x14ac:dyDescent="0.2">
      <c r="A2" s="358" t="str">
        <f>'Príloha č. 1'!A2:B2</f>
        <v>Antiinfektíva pre potreby VÚSCH, a. s.</v>
      </c>
      <c r="B2" s="358"/>
      <c r="C2" s="358"/>
      <c r="D2" s="358"/>
      <c r="E2" s="358"/>
      <c r="F2" s="358"/>
      <c r="G2" s="358"/>
      <c r="H2" s="358"/>
      <c r="I2" s="358"/>
    </row>
    <row r="3" spans="1:21" s="126" customFormat="1" ht="15" customHeight="1" x14ac:dyDescent="0.2">
      <c r="A3" s="328" t="str">
        <f>'Príloha č. 4 - časť 1'!A3:C3</f>
        <v>Časť č. 1 - Lieky ATC skupiny č. A07AA11</v>
      </c>
      <c r="B3" s="328"/>
      <c r="C3" s="328"/>
      <c r="D3" s="125"/>
      <c r="E3" s="125"/>
    </row>
    <row r="4" spans="1:21" ht="15" customHeight="1" x14ac:dyDescent="0.2">
      <c r="A4" s="359"/>
      <c r="B4" s="359"/>
    </row>
    <row r="5" spans="1:21" s="48" customFormat="1" ht="39.950000000000003" customHeight="1" x14ac:dyDescent="0.25">
      <c r="A5" s="360" t="s">
        <v>51</v>
      </c>
      <c r="B5" s="360"/>
      <c r="C5" s="360"/>
      <c r="D5" s="360"/>
      <c r="E5" s="360"/>
      <c r="F5" s="360"/>
      <c r="G5" s="360"/>
      <c r="H5" s="360"/>
      <c r="I5" s="360"/>
    </row>
    <row r="6" spans="1:21" s="24" customFormat="1" ht="15" customHeight="1" thickBot="1" x14ac:dyDescent="0.25">
      <c r="K6" s="49"/>
      <c r="L6" s="49"/>
      <c r="O6" s="49"/>
      <c r="P6" s="49"/>
      <c r="U6" s="49"/>
    </row>
    <row r="7" spans="1:21" s="50" customFormat="1" ht="24.75" customHeight="1" x14ac:dyDescent="0.25">
      <c r="A7" s="343" t="s">
        <v>44</v>
      </c>
      <c r="B7" s="345" t="s">
        <v>39</v>
      </c>
      <c r="C7" s="347" t="s">
        <v>45</v>
      </c>
      <c r="D7" s="349" t="s">
        <v>403</v>
      </c>
      <c r="E7" s="340" t="s">
        <v>421</v>
      </c>
      <c r="F7" s="341"/>
      <c r="G7" s="341"/>
      <c r="H7" s="351" t="s">
        <v>422</v>
      </c>
      <c r="I7" s="352"/>
    </row>
    <row r="8" spans="1:21" s="50" customFormat="1" ht="30" customHeight="1" x14ac:dyDescent="0.25">
      <c r="A8" s="344"/>
      <c r="B8" s="346"/>
      <c r="C8" s="348"/>
      <c r="D8" s="350"/>
      <c r="E8" s="51" t="s">
        <v>46</v>
      </c>
      <c r="F8" s="52" t="s">
        <v>405</v>
      </c>
      <c r="G8" s="79" t="s">
        <v>47</v>
      </c>
      <c r="H8" s="82" t="s">
        <v>46</v>
      </c>
      <c r="I8" s="71" t="s">
        <v>47</v>
      </c>
    </row>
    <row r="9" spans="1:21" s="54" customFormat="1" ht="12" customHeight="1" x14ac:dyDescent="0.25">
      <c r="A9" s="146" t="s">
        <v>27</v>
      </c>
      <c r="B9" s="147" t="s">
        <v>28</v>
      </c>
      <c r="C9" s="53" t="s">
        <v>29</v>
      </c>
      <c r="D9" s="148" t="s">
        <v>30</v>
      </c>
      <c r="E9" s="76" t="s">
        <v>31</v>
      </c>
      <c r="F9" s="77" t="s">
        <v>32</v>
      </c>
      <c r="G9" s="80" t="s">
        <v>33</v>
      </c>
      <c r="H9" s="83" t="s">
        <v>34</v>
      </c>
      <c r="I9" s="78" t="s">
        <v>35</v>
      </c>
    </row>
    <row r="10" spans="1:21" s="55" customFormat="1" ht="24.95" customHeight="1" thickBot="1" x14ac:dyDescent="0.3">
      <c r="A10" s="143" t="s">
        <v>27</v>
      </c>
      <c r="B10" s="144" t="s">
        <v>74</v>
      </c>
      <c r="C10" s="145" t="s">
        <v>112</v>
      </c>
      <c r="D10" s="263">
        <v>896</v>
      </c>
      <c r="E10" s="72"/>
      <c r="F10" s="85"/>
      <c r="G10" s="81">
        <f>E10*1.1</f>
        <v>0</v>
      </c>
      <c r="H10" s="84">
        <f>D10*E10</f>
        <v>0</v>
      </c>
      <c r="I10" s="73">
        <f>H10*1.1</f>
        <v>0</v>
      </c>
    </row>
    <row r="11" spans="1:21" s="75" customFormat="1" ht="24.95" customHeight="1" thickBot="1" x14ac:dyDescent="0.3">
      <c r="A11" s="339" t="s">
        <v>48</v>
      </c>
      <c r="B11" s="339"/>
      <c r="C11" s="339"/>
      <c r="D11" s="339"/>
      <c r="E11" s="339"/>
      <c r="F11" s="339"/>
      <c r="G11" s="339"/>
      <c r="H11" s="339"/>
      <c r="I11" s="74">
        <f>SUM(I10:I10)</f>
        <v>0</v>
      </c>
    </row>
    <row r="12" spans="1:21" s="63" customFormat="1" ht="24.95" customHeight="1" x14ac:dyDescent="0.2">
      <c r="A12" s="56"/>
      <c r="B12" s="57"/>
      <c r="C12" s="58"/>
      <c r="D12" s="59"/>
      <c r="E12" s="60"/>
      <c r="F12" s="61"/>
      <c r="G12" s="61"/>
      <c r="H12" s="60"/>
      <c r="I12" s="62"/>
    </row>
    <row r="13" spans="1:21" s="20" customFormat="1" ht="20.100000000000001" customHeight="1" x14ac:dyDescent="0.25">
      <c r="A13" s="315" t="s">
        <v>38</v>
      </c>
      <c r="B13" s="315"/>
      <c r="C13" s="315"/>
      <c r="D13" s="315"/>
      <c r="E13" s="315"/>
      <c r="F13" s="315"/>
    </row>
    <row r="14" spans="1:21" s="64" customFormat="1" ht="30" customHeight="1" x14ac:dyDescent="0.25">
      <c r="A14" s="353" t="s">
        <v>1</v>
      </c>
      <c r="B14" s="353"/>
      <c r="C14" s="355" t="str">
        <f>IF('Príloha č. 1'!$C$6="","",'Príloha č. 1'!$C$6)</f>
        <v/>
      </c>
      <c r="D14" s="355"/>
      <c r="E14" s="355"/>
      <c r="F14" s="355"/>
    </row>
    <row r="15" spans="1:21" s="64" customFormat="1" ht="15" customHeight="1" x14ac:dyDescent="0.25">
      <c r="A15" s="342" t="s">
        <v>2</v>
      </c>
      <c r="B15" s="342"/>
      <c r="C15" s="356" t="str">
        <f>IF('Príloha č. 1'!$C$7="","",'Príloha č. 1'!$C$7)</f>
        <v/>
      </c>
      <c r="D15" s="356"/>
      <c r="E15" s="356"/>
      <c r="F15" s="356"/>
    </row>
    <row r="16" spans="1:21" s="64" customFormat="1" ht="15" customHeight="1" x14ac:dyDescent="0.25">
      <c r="A16" s="342" t="s">
        <v>3</v>
      </c>
      <c r="B16" s="342"/>
      <c r="C16" s="338" t="str">
        <f>IF('Príloha č. 1'!C8:D8="","",'Príloha č. 1'!C8:D8)</f>
        <v/>
      </c>
      <c r="D16" s="338"/>
      <c r="E16" s="338"/>
      <c r="F16" s="338"/>
    </row>
    <row r="17" spans="1:9" s="64" customFormat="1" ht="15" customHeight="1" x14ac:dyDescent="0.25">
      <c r="A17" s="342" t="s">
        <v>4</v>
      </c>
      <c r="B17" s="342"/>
      <c r="C17" s="338" t="str">
        <f>IF('Príloha č. 1'!C9:D9="","",'Príloha č. 1'!C9:D9)</f>
        <v/>
      </c>
      <c r="D17" s="338"/>
      <c r="E17" s="338"/>
      <c r="F17" s="338"/>
    </row>
    <row r="20" spans="1:9" ht="15" customHeight="1" x14ac:dyDescent="0.2">
      <c r="A20" s="47" t="s">
        <v>8</v>
      </c>
      <c r="B20" s="33" t="str">
        <f>IF('Príloha č. 1'!B23:B23="","",'Príloha č. 1'!B23:B23)</f>
        <v/>
      </c>
    </row>
    <row r="21" spans="1:9" ht="15" customHeight="1" x14ac:dyDescent="0.2">
      <c r="A21" s="47" t="s">
        <v>9</v>
      </c>
      <c r="B21" s="35" t="str">
        <f>IF('Príloha č. 1'!B24:B24="","",'Príloha č. 1'!B24:B24)</f>
        <v/>
      </c>
    </row>
    <row r="22" spans="1:9" ht="39.950000000000003" customHeight="1" x14ac:dyDescent="0.2">
      <c r="I22" s="87"/>
    </row>
    <row r="23" spans="1:9" ht="45" customHeight="1" x14ac:dyDescent="0.2">
      <c r="H23" s="354" t="s">
        <v>410</v>
      </c>
      <c r="I23" s="354"/>
    </row>
    <row r="25" spans="1:9" s="65" customFormat="1" ht="11.25" x14ac:dyDescent="0.2">
      <c r="A25" s="313" t="s">
        <v>10</v>
      </c>
      <c r="B25" s="313"/>
    </row>
    <row r="26" spans="1:9" s="70" customFormat="1" ht="12" customHeight="1" x14ac:dyDescent="0.2">
      <c r="A26" s="66"/>
      <c r="B26" s="67" t="s">
        <v>11</v>
      </c>
      <c r="C26" s="68"/>
      <c r="D26" s="69"/>
    </row>
  </sheetData>
  <mergeCells count="23">
    <mergeCell ref="C14:F14"/>
    <mergeCell ref="C15:F15"/>
    <mergeCell ref="A3:C3"/>
    <mergeCell ref="A1:B1"/>
    <mergeCell ref="A2:I2"/>
    <mergeCell ref="A4:B4"/>
    <mergeCell ref="A5:I5"/>
    <mergeCell ref="C16:F16"/>
    <mergeCell ref="C17:F17"/>
    <mergeCell ref="A25:B25"/>
    <mergeCell ref="A11:H11"/>
    <mergeCell ref="E7:G7"/>
    <mergeCell ref="A15:B15"/>
    <mergeCell ref="A16:B16"/>
    <mergeCell ref="A17:B17"/>
    <mergeCell ref="A7:A8"/>
    <mergeCell ref="B7:B8"/>
    <mergeCell ref="C7:C8"/>
    <mergeCell ref="D7:D8"/>
    <mergeCell ref="H7:I7"/>
    <mergeCell ref="A14:B14"/>
    <mergeCell ref="H23:I23"/>
    <mergeCell ref="A13:F13"/>
  </mergeCells>
  <conditionalFormatting sqref="H12">
    <cfRule type="cellIs" dxfId="514" priority="8" operator="greaterThan">
      <formula>2560820</formula>
    </cfRule>
  </conditionalFormatting>
  <conditionalFormatting sqref="B20:B21">
    <cfRule type="containsBlanks" dxfId="513" priority="6">
      <formula>LEN(TRIM(B20))=0</formula>
    </cfRule>
  </conditionalFormatting>
  <conditionalFormatting sqref="E12">
    <cfRule type="cellIs" dxfId="512" priority="5" operator="greaterThan">
      <formula>2560820</formula>
    </cfRule>
  </conditionalFormatting>
  <conditionalFormatting sqref="C14:F17">
    <cfRule type="containsBlanks" dxfId="511" priority="1">
      <formula>LEN(TRIM(C14))=0</formula>
    </cfRule>
  </conditionalFormatting>
  <pageMargins left="0.98425196850393704" right="0.39370078740157483" top="0.98425196850393704" bottom="0.39370078740157483" header="0.31496062992125984" footer="0.31496062992125984"/>
  <pageSetup paperSize="9" scale="94" orientation="landscape" r:id="rId1"/>
  <headerFooter>
    <oddHeader>&amp;L&amp;"Arial,Tučné"&amp;10Príloha č. 5 SP &amp;"Arial,Normálne"
Kalkulácia ceny a návrh na plnenie kritéria na vyhodnotenie ponúk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26"/>
  <sheetViews>
    <sheetView showGridLines="0" zoomScaleNormal="100" workbookViewId="0">
      <selection activeCell="A3" sqref="A3:C3"/>
    </sheetView>
  </sheetViews>
  <sheetFormatPr defaultRowHeight="12.75" x14ac:dyDescent="0.2"/>
  <cols>
    <col min="1" max="1" width="5.28515625" style="47" customWidth="1"/>
    <col min="2" max="2" width="36.42578125" style="47" customWidth="1"/>
    <col min="3" max="3" width="7.5703125" style="47" bestFit="1" customWidth="1"/>
    <col min="4" max="4" width="12.7109375" style="47" customWidth="1"/>
    <col min="5" max="5" width="15.7109375" style="47" customWidth="1"/>
    <col min="6" max="6" width="10.7109375" style="47" customWidth="1"/>
    <col min="7" max="9" width="15.7109375" style="47" customWidth="1"/>
    <col min="10" max="16384" width="9.140625" style="47"/>
  </cols>
  <sheetData>
    <row r="1" spans="1:21" x14ac:dyDescent="0.2">
      <c r="A1" s="357" t="s">
        <v>12</v>
      </c>
      <c r="B1" s="357"/>
    </row>
    <row r="2" spans="1:21" ht="30" customHeight="1" x14ac:dyDescent="0.2">
      <c r="A2" s="358" t="str">
        <f>'Príloha č. 1'!A2:B2</f>
        <v>Antiinfektíva pre potreby VÚSCH, a. s.</v>
      </c>
      <c r="B2" s="358"/>
      <c r="C2" s="358"/>
      <c r="D2" s="358"/>
      <c r="E2" s="358"/>
      <c r="F2" s="358"/>
      <c r="G2" s="358"/>
      <c r="H2" s="358"/>
      <c r="I2" s="358"/>
    </row>
    <row r="3" spans="1:21" s="126" customFormat="1" ht="15" customHeight="1" x14ac:dyDescent="0.2">
      <c r="A3" s="382" t="str">
        <f>'Príloha č. 4 - časť 16'!A3:C3</f>
        <v>Časť č. 16 - Lieky ATC skupiny č. J01DD07</v>
      </c>
      <c r="B3" s="382"/>
      <c r="C3" s="382"/>
      <c r="D3" s="125"/>
      <c r="E3" s="125"/>
    </row>
    <row r="4" spans="1:21" ht="15" customHeight="1" x14ac:dyDescent="0.2">
      <c r="A4" s="359"/>
      <c r="B4" s="359"/>
    </row>
    <row r="5" spans="1:21" s="48" customFormat="1" ht="39.950000000000003" customHeight="1" x14ac:dyDescent="0.25">
      <c r="A5" s="360" t="s">
        <v>51</v>
      </c>
      <c r="B5" s="360"/>
      <c r="C5" s="360"/>
      <c r="D5" s="360"/>
      <c r="E5" s="360"/>
      <c r="F5" s="360"/>
      <c r="G5" s="360"/>
      <c r="H5" s="360"/>
      <c r="I5" s="360"/>
    </row>
    <row r="6" spans="1:21" s="24" customFormat="1" ht="15" customHeight="1" thickBot="1" x14ac:dyDescent="0.25">
      <c r="K6" s="49"/>
      <c r="L6" s="49"/>
      <c r="O6" s="49"/>
      <c r="P6" s="49"/>
      <c r="U6" s="49"/>
    </row>
    <row r="7" spans="1:21" s="50" customFormat="1" ht="30" customHeight="1" x14ac:dyDescent="0.25">
      <c r="A7" s="343" t="s">
        <v>44</v>
      </c>
      <c r="B7" s="345" t="s">
        <v>39</v>
      </c>
      <c r="C7" s="347" t="s">
        <v>45</v>
      </c>
      <c r="D7" s="349" t="s">
        <v>403</v>
      </c>
      <c r="E7" s="340" t="s">
        <v>423</v>
      </c>
      <c r="F7" s="341"/>
      <c r="G7" s="341"/>
      <c r="H7" s="351" t="s">
        <v>422</v>
      </c>
      <c r="I7" s="352"/>
    </row>
    <row r="8" spans="1:21" s="50" customFormat="1" ht="30" customHeight="1" x14ac:dyDescent="0.25">
      <c r="A8" s="344"/>
      <c r="B8" s="346"/>
      <c r="C8" s="348"/>
      <c r="D8" s="350"/>
      <c r="E8" s="51" t="s">
        <v>46</v>
      </c>
      <c r="F8" s="52" t="s">
        <v>405</v>
      </c>
      <c r="G8" s="79" t="s">
        <v>47</v>
      </c>
      <c r="H8" s="82" t="s">
        <v>46</v>
      </c>
      <c r="I8" s="71" t="s">
        <v>47</v>
      </c>
    </row>
    <row r="9" spans="1:21" s="54" customFormat="1" ht="12" customHeight="1" x14ac:dyDescent="0.25">
      <c r="A9" s="146" t="s">
        <v>27</v>
      </c>
      <c r="B9" s="147" t="s">
        <v>28</v>
      </c>
      <c r="C9" s="53" t="s">
        <v>29</v>
      </c>
      <c r="D9" s="148" t="s">
        <v>30</v>
      </c>
      <c r="E9" s="76" t="s">
        <v>31</v>
      </c>
      <c r="F9" s="77" t="s">
        <v>32</v>
      </c>
      <c r="G9" s="80" t="s">
        <v>33</v>
      </c>
      <c r="H9" s="83" t="s">
        <v>34</v>
      </c>
      <c r="I9" s="78" t="s">
        <v>35</v>
      </c>
    </row>
    <row r="10" spans="1:21" s="55" customFormat="1" ht="24.95" customHeight="1" thickBot="1" x14ac:dyDescent="0.3">
      <c r="A10" s="143" t="s">
        <v>27</v>
      </c>
      <c r="B10" s="165" t="s">
        <v>141</v>
      </c>
      <c r="C10" s="158" t="s">
        <v>100</v>
      </c>
      <c r="D10" s="263">
        <v>1600</v>
      </c>
      <c r="E10" s="72"/>
      <c r="F10" s="85"/>
      <c r="G10" s="81">
        <f>E10*1.1</f>
        <v>0</v>
      </c>
      <c r="H10" s="84">
        <f>D10*E10</f>
        <v>0</v>
      </c>
      <c r="I10" s="73">
        <f>H10*1.1</f>
        <v>0</v>
      </c>
    </row>
    <row r="11" spans="1:21" s="75" customFormat="1" ht="24.95" customHeight="1" thickBot="1" x14ac:dyDescent="0.3">
      <c r="A11" s="339" t="s">
        <v>48</v>
      </c>
      <c r="B11" s="339"/>
      <c r="C11" s="339"/>
      <c r="D11" s="339"/>
      <c r="E11" s="339"/>
      <c r="F11" s="339"/>
      <c r="G11" s="339"/>
      <c r="H11" s="339"/>
      <c r="I11" s="74">
        <f>SUM(I10:I10)</f>
        <v>0</v>
      </c>
    </row>
    <row r="12" spans="1:21" s="63" customFormat="1" ht="24.95" customHeight="1" x14ac:dyDescent="0.2">
      <c r="A12" s="56"/>
      <c r="B12" s="57"/>
      <c r="C12" s="58"/>
      <c r="D12" s="59"/>
      <c r="E12" s="60"/>
      <c r="F12" s="61"/>
      <c r="G12" s="61"/>
      <c r="H12" s="60"/>
      <c r="I12" s="62"/>
    </row>
    <row r="13" spans="1:21" s="20" customFormat="1" ht="20.100000000000001" customHeight="1" x14ac:dyDescent="0.25">
      <c r="A13" s="315" t="s">
        <v>38</v>
      </c>
      <c r="B13" s="315"/>
      <c r="C13" s="315"/>
      <c r="D13" s="315"/>
      <c r="E13" s="315"/>
      <c r="F13" s="315"/>
    </row>
    <row r="14" spans="1:21" s="64" customFormat="1" ht="30" customHeight="1" x14ac:dyDescent="0.25">
      <c r="A14" s="353" t="s">
        <v>1</v>
      </c>
      <c r="B14" s="353"/>
      <c r="C14" s="355" t="str">
        <f>IF('Príloha č. 1'!$C$6="","",'Príloha č. 1'!$C$6)</f>
        <v/>
      </c>
      <c r="D14" s="355"/>
      <c r="E14" s="355"/>
      <c r="F14" s="355"/>
    </row>
    <row r="15" spans="1:21" s="64" customFormat="1" ht="15" customHeight="1" x14ac:dyDescent="0.25">
      <c r="A15" s="342" t="s">
        <v>2</v>
      </c>
      <c r="B15" s="342"/>
      <c r="C15" s="356" t="str">
        <f>IF('Príloha č. 1'!$C$7="","",'Príloha č. 1'!$C$7)</f>
        <v/>
      </c>
      <c r="D15" s="356"/>
      <c r="E15" s="356"/>
      <c r="F15" s="356"/>
    </row>
    <row r="16" spans="1:21" s="64" customFormat="1" ht="15" customHeight="1" x14ac:dyDescent="0.25">
      <c r="A16" s="342" t="s">
        <v>3</v>
      </c>
      <c r="B16" s="342"/>
      <c r="C16" s="338" t="str">
        <f>IF('Príloha č. 1'!C8:D8="","",'Príloha č. 1'!C8:D8)</f>
        <v/>
      </c>
      <c r="D16" s="338"/>
      <c r="E16" s="338"/>
      <c r="F16" s="338"/>
    </row>
    <row r="17" spans="1:9" s="64" customFormat="1" ht="15" customHeight="1" x14ac:dyDescent="0.25">
      <c r="A17" s="342" t="s">
        <v>4</v>
      </c>
      <c r="B17" s="342"/>
      <c r="C17" s="338" t="str">
        <f>IF('Príloha č. 1'!C9:D9="","",'Príloha č. 1'!C9:D9)</f>
        <v/>
      </c>
      <c r="D17" s="338"/>
      <c r="E17" s="338"/>
      <c r="F17" s="338"/>
    </row>
    <row r="20" spans="1:9" ht="15" customHeight="1" x14ac:dyDescent="0.2">
      <c r="A20" s="47" t="s">
        <v>8</v>
      </c>
      <c r="B20" s="159" t="str">
        <f>IF('Príloha č. 1'!B23:B23="","",'Príloha č. 1'!B23:B23)</f>
        <v/>
      </c>
    </row>
    <row r="21" spans="1:9" ht="15" customHeight="1" x14ac:dyDescent="0.2">
      <c r="A21" s="47" t="s">
        <v>9</v>
      </c>
      <c r="B21" s="35" t="str">
        <f>IF('Príloha č. 1'!B24:B24="","",'Príloha č. 1'!B24:B24)</f>
        <v/>
      </c>
    </row>
    <row r="22" spans="1:9" ht="39.950000000000003" customHeight="1" x14ac:dyDescent="0.2">
      <c r="I22" s="87"/>
    </row>
    <row r="23" spans="1:9" ht="45" customHeight="1" x14ac:dyDescent="0.2">
      <c r="H23" s="354" t="s">
        <v>410</v>
      </c>
      <c r="I23" s="354"/>
    </row>
    <row r="25" spans="1:9" s="65" customFormat="1" ht="11.25" x14ac:dyDescent="0.2">
      <c r="A25" s="313" t="s">
        <v>10</v>
      </c>
      <c r="B25" s="313"/>
    </row>
    <row r="26" spans="1:9" s="70" customFormat="1" ht="12" customHeight="1" x14ac:dyDescent="0.2">
      <c r="A26" s="66"/>
      <c r="B26" s="67" t="s">
        <v>11</v>
      </c>
      <c r="C26" s="68"/>
      <c r="D26" s="69"/>
    </row>
  </sheetData>
  <mergeCells count="23">
    <mergeCell ref="H23:I23"/>
    <mergeCell ref="A25:B25"/>
    <mergeCell ref="H7:I7"/>
    <mergeCell ref="A11:H11"/>
    <mergeCell ref="A13:F13"/>
    <mergeCell ref="A14:B14"/>
    <mergeCell ref="C14:F14"/>
    <mergeCell ref="A15:B15"/>
    <mergeCell ref="C15:F15"/>
    <mergeCell ref="A7:A8"/>
    <mergeCell ref="B7:B8"/>
    <mergeCell ref="C7:C8"/>
    <mergeCell ref="D7:D8"/>
    <mergeCell ref="E7:G7"/>
    <mergeCell ref="A16:B16"/>
    <mergeCell ref="C16:F16"/>
    <mergeCell ref="A17:B17"/>
    <mergeCell ref="A1:B1"/>
    <mergeCell ref="A2:I2"/>
    <mergeCell ref="A3:C3"/>
    <mergeCell ref="A4:B4"/>
    <mergeCell ref="A5:I5"/>
    <mergeCell ref="C17:F17"/>
  </mergeCells>
  <conditionalFormatting sqref="H12">
    <cfRule type="cellIs" dxfId="349" priority="4" operator="greaterThan">
      <formula>2560820</formula>
    </cfRule>
  </conditionalFormatting>
  <conditionalFormatting sqref="B20:B21">
    <cfRule type="containsBlanks" dxfId="348" priority="3">
      <formula>LEN(TRIM(B20))=0</formula>
    </cfRule>
  </conditionalFormatting>
  <conditionalFormatting sqref="E12">
    <cfRule type="cellIs" dxfId="347" priority="2" operator="greaterThan">
      <formula>2560820</formula>
    </cfRule>
  </conditionalFormatting>
  <conditionalFormatting sqref="C14:F17">
    <cfRule type="containsBlanks" dxfId="346" priority="1">
      <formula>LEN(TRIM(C14))=0</formula>
    </cfRule>
  </conditionalFormatting>
  <pageMargins left="0.98425196850393704" right="0.39370078740157483" top="0.98425196850393704" bottom="0.39370078740157483" header="0.31496062992125984" footer="0.31496062992125984"/>
  <pageSetup paperSize="9" scale="93" orientation="landscape" r:id="rId1"/>
  <headerFooter>
    <oddHeader>&amp;L&amp;"Arial,Tučné"&amp;10Príloha č. 5 SP &amp;"Arial,Normálne"
Kalkulácia ceny a návrh na plnenie kritéria na vyhodnotenie ponúk</oddHead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29"/>
  <sheetViews>
    <sheetView showGridLines="0" zoomScale="90" zoomScaleNormal="90" workbookViewId="0">
      <selection activeCell="M7" sqref="M7:R7"/>
    </sheetView>
  </sheetViews>
  <sheetFormatPr defaultRowHeight="12.75" x14ac:dyDescent="0.2"/>
  <cols>
    <col min="1" max="1" width="5.5703125" style="47" customWidth="1"/>
    <col min="2" max="2" width="13.7109375" style="47" customWidth="1"/>
    <col min="3" max="3" width="10.7109375" style="47" customWidth="1"/>
    <col min="4" max="4" width="10.7109375" style="190" customWidth="1"/>
    <col min="5" max="6" width="25.7109375" style="190" customWidth="1"/>
    <col min="7" max="8" width="15.7109375" style="190" customWidth="1"/>
    <col min="9" max="9" width="12.7109375" style="47" customWidth="1"/>
    <col min="10" max="10" width="11.140625" style="47" customWidth="1"/>
    <col min="11" max="12" width="8.7109375" style="47" customWidth="1"/>
    <col min="13" max="13" width="12.7109375" style="47" customWidth="1"/>
    <col min="14" max="14" width="8.5703125" style="47" customWidth="1"/>
    <col min="15" max="16" width="12.7109375" style="47" customWidth="1"/>
    <col min="17" max="17" width="9.5703125" style="47" customWidth="1"/>
    <col min="18" max="18" width="12.7109375" style="47" customWidth="1"/>
    <col min="19" max="16384" width="9.140625" style="47"/>
  </cols>
  <sheetData>
    <row r="1" spans="1:19" ht="15" customHeight="1" x14ac:dyDescent="0.2">
      <c r="A1" s="326" t="s">
        <v>12</v>
      </c>
      <c r="B1" s="326"/>
      <c r="C1" s="326"/>
      <c r="D1" s="191"/>
      <c r="E1" s="191"/>
      <c r="F1" s="191"/>
      <c r="G1" s="191"/>
      <c r="H1" s="191"/>
      <c r="I1" s="123"/>
      <c r="J1" s="123"/>
      <c r="K1" s="123"/>
    </row>
    <row r="2" spans="1:19" ht="15" customHeight="1" x14ac:dyDescent="0.2">
      <c r="A2" s="327" t="str">
        <f>'Príloha č. 1'!A2:B2</f>
        <v>Antiinfektíva pre potreby VÚSCH, a. s.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</row>
    <row r="3" spans="1:19" ht="15" customHeight="1" x14ac:dyDescent="0.2">
      <c r="A3" s="363"/>
      <c r="B3" s="363"/>
      <c r="C3" s="191"/>
      <c r="D3" s="191"/>
      <c r="E3" s="191"/>
      <c r="F3" s="191"/>
      <c r="G3" s="191"/>
      <c r="H3" s="191"/>
      <c r="I3" s="123"/>
      <c r="J3" s="123"/>
      <c r="K3" s="123"/>
    </row>
    <row r="4" spans="1:19" s="126" customFormat="1" ht="15" customHeight="1" x14ac:dyDescent="0.2">
      <c r="A4" s="328" t="str">
        <f>'Príloha č. 4 - časť 16'!A3:C3</f>
        <v>Časť č. 16 - Lieky ATC skupiny č. J01DD07</v>
      </c>
      <c r="B4" s="328"/>
      <c r="C4" s="328"/>
      <c r="D4" s="328"/>
      <c r="E4" s="125"/>
    </row>
    <row r="5" spans="1:19" s="48" customFormat="1" ht="30" customHeight="1" x14ac:dyDescent="0.25">
      <c r="A5" s="364" t="s">
        <v>52</v>
      </c>
      <c r="B5" s="364"/>
      <c r="C5" s="364"/>
      <c r="D5" s="364"/>
      <c r="E5" s="364"/>
      <c r="F5" s="364"/>
      <c r="G5" s="364"/>
      <c r="H5" s="364"/>
      <c r="I5" s="364"/>
      <c r="J5" s="364"/>
      <c r="K5" s="364"/>
      <c r="L5" s="364"/>
      <c r="M5" s="364"/>
      <c r="N5" s="364"/>
      <c r="O5" s="364"/>
      <c r="P5" s="364"/>
      <c r="Q5" s="364"/>
      <c r="R5" s="364"/>
    </row>
    <row r="6" spans="1:19" s="64" customFormat="1" ht="30" customHeight="1" x14ac:dyDescent="0.25">
      <c r="A6" s="365" t="s">
        <v>193</v>
      </c>
      <c r="B6" s="365"/>
      <c r="C6" s="365"/>
      <c r="D6" s="365"/>
      <c r="E6" s="365"/>
      <c r="F6" s="365"/>
      <c r="G6" s="365"/>
      <c r="H6" s="365"/>
      <c r="I6" s="365"/>
      <c r="J6" s="365"/>
      <c r="K6" s="365"/>
    </row>
    <row r="7" spans="1:19" s="63" customFormat="1" ht="24.95" customHeight="1" x14ac:dyDescent="0.2">
      <c r="A7" s="373" t="s">
        <v>44</v>
      </c>
      <c r="B7" s="375" t="s">
        <v>362</v>
      </c>
      <c r="C7" s="375" t="s">
        <v>363</v>
      </c>
      <c r="D7" s="375" t="s">
        <v>364</v>
      </c>
      <c r="E7" s="361" t="s">
        <v>365</v>
      </c>
      <c r="F7" s="361" t="s">
        <v>404</v>
      </c>
      <c r="G7" s="371" t="s">
        <v>366</v>
      </c>
      <c r="H7" s="371" t="s">
        <v>367</v>
      </c>
      <c r="I7" s="371" t="s">
        <v>368</v>
      </c>
      <c r="J7" s="371" t="s">
        <v>369</v>
      </c>
      <c r="K7" s="371" t="s">
        <v>370</v>
      </c>
      <c r="L7" s="366" t="s">
        <v>372</v>
      </c>
      <c r="M7" s="379" t="s">
        <v>421</v>
      </c>
      <c r="N7" s="380"/>
      <c r="O7" s="381"/>
      <c r="P7" s="379" t="s">
        <v>425</v>
      </c>
      <c r="Q7" s="380"/>
      <c r="R7" s="381"/>
    </row>
    <row r="8" spans="1:19" s="63" customFormat="1" ht="39" customHeight="1" x14ac:dyDescent="0.2">
      <c r="A8" s="374"/>
      <c r="B8" s="376"/>
      <c r="C8" s="376"/>
      <c r="D8" s="376"/>
      <c r="E8" s="362"/>
      <c r="F8" s="362"/>
      <c r="G8" s="372"/>
      <c r="H8" s="372"/>
      <c r="I8" s="372"/>
      <c r="J8" s="372"/>
      <c r="K8" s="372"/>
      <c r="L8" s="367"/>
      <c r="M8" s="192" t="s">
        <v>46</v>
      </c>
      <c r="N8" s="193" t="s">
        <v>407</v>
      </c>
      <c r="O8" s="195" t="s">
        <v>47</v>
      </c>
      <c r="P8" s="192" t="s">
        <v>46</v>
      </c>
      <c r="Q8" s="193" t="s">
        <v>407</v>
      </c>
      <c r="R8" s="195" t="s">
        <v>47</v>
      </c>
    </row>
    <row r="9" spans="1:19" s="20" customFormat="1" ht="12" customHeight="1" x14ac:dyDescent="0.25">
      <c r="A9" s="196" t="s">
        <v>27</v>
      </c>
      <c r="B9" s="197" t="s">
        <v>28</v>
      </c>
      <c r="C9" s="198" t="s">
        <v>29</v>
      </c>
      <c r="D9" s="197" t="s">
        <v>30</v>
      </c>
      <c r="E9" s="199" t="s">
        <v>31</v>
      </c>
      <c r="F9" s="199" t="s">
        <v>32</v>
      </c>
      <c r="G9" s="200" t="s">
        <v>33</v>
      </c>
      <c r="H9" s="199" t="s">
        <v>34</v>
      </c>
      <c r="I9" s="149" t="s">
        <v>35</v>
      </c>
      <c r="J9" s="201" t="s">
        <v>36</v>
      </c>
      <c r="K9" s="202" t="s">
        <v>54</v>
      </c>
      <c r="L9" s="199" t="s">
        <v>55</v>
      </c>
      <c r="M9" s="205" t="s">
        <v>375</v>
      </c>
      <c r="N9" s="206" t="s">
        <v>376</v>
      </c>
      <c r="O9" s="208" t="s">
        <v>377</v>
      </c>
      <c r="P9" s="209" t="s">
        <v>378</v>
      </c>
      <c r="Q9" s="206" t="s">
        <v>379</v>
      </c>
      <c r="R9" s="208" t="s">
        <v>380</v>
      </c>
      <c r="S9" s="210"/>
    </row>
    <row r="10" spans="1:19" s="64" customFormat="1" ht="24.95" customHeight="1" x14ac:dyDescent="0.25">
      <c r="A10" s="211" t="s">
        <v>27</v>
      </c>
      <c r="B10" s="212"/>
      <c r="C10" s="212"/>
      <c r="D10" s="212"/>
      <c r="E10" s="213"/>
      <c r="F10" s="213"/>
      <c r="G10" s="214"/>
      <c r="H10" s="214"/>
      <c r="I10" s="214"/>
      <c r="J10" s="214"/>
      <c r="K10" s="214"/>
      <c r="L10" s="216"/>
      <c r="M10" s="217"/>
      <c r="N10" s="218"/>
      <c r="O10" s="220"/>
      <c r="P10" s="217"/>
      <c r="Q10" s="218"/>
      <c r="R10" s="220"/>
    </row>
    <row r="11" spans="1:19" s="64" customFormat="1" ht="24.95" customHeight="1" x14ac:dyDescent="0.25">
      <c r="A11" s="221"/>
      <c r="B11" s="222"/>
      <c r="C11" s="222"/>
      <c r="D11" s="222"/>
      <c r="E11" s="223"/>
      <c r="F11" s="223"/>
      <c r="G11" s="224"/>
      <c r="H11" s="224"/>
      <c r="I11" s="224"/>
      <c r="J11" s="224"/>
      <c r="K11" s="224"/>
      <c r="L11" s="226"/>
      <c r="M11" s="227"/>
      <c r="N11" s="228"/>
      <c r="O11" s="230"/>
      <c r="P11" s="227"/>
      <c r="Q11" s="228"/>
      <c r="R11" s="230"/>
    </row>
    <row r="12" spans="1:19" s="64" customFormat="1" ht="24.95" customHeight="1" x14ac:dyDescent="0.25">
      <c r="A12" s="221"/>
      <c r="B12" s="222"/>
      <c r="C12" s="222"/>
      <c r="D12" s="222"/>
      <c r="E12" s="223"/>
      <c r="F12" s="223"/>
      <c r="G12" s="224"/>
      <c r="H12" s="224"/>
      <c r="I12" s="224"/>
      <c r="J12" s="224"/>
      <c r="K12" s="224"/>
      <c r="L12" s="226"/>
      <c r="M12" s="227"/>
      <c r="N12" s="228"/>
      <c r="O12" s="230"/>
      <c r="P12" s="227"/>
      <c r="Q12" s="228"/>
      <c r="R12" s="230"/>
    </row>
    <row r="13" spans="1:19" s="64" customFormat="1" ht="24.95" customHeight="1" x14ac:dyDescent="0.25">
      <c r="A13" s="221"/>
      <c r="B13" s="222"/>
      <c r="C13" s="222"/>
      <c r="D13" s="222"/>
      <c r="E13" s="223"/>
      <c r="F13" s="223"/>
      <c r="G13" s="224"/>
      <c r="H13" s="224"/>
      <c r="I13" s="224"/>
      <c r="J13" s="224"/>
      <c r="K13" s="224"/>
      <c r="L13" s="226"/>
      <c r="M13" s="227"/>
      <c r="N13" s="228"/>
      <c r="O13" s="230"/>
      <c r="P13" s="227"/>
      <c r="Q13" s="228"/>
      <c r="R13" s="230"/>
    </row>
    <row r="14" spans="1:19" s="64" customFormat="1" ht="24.95" customHeight="1" x14ac:dyDescent="0.25">
      <c r="A14" s="231"/>
      <c r="B14" s="232"/>
      <c r="C14" s="232"/>
      <c r="D14" s="232"/>
      <c r="E14" s="233"/>
      <c r="F14" s="233"/>
      <c r="G14" s="234"/>
      <c r="H14" s="234"/>
      <c r="I14" s="234"/>
      <c r="J14" s="234"/>
      <c r="K14" s="234"/>
      <c r="L14" s="236"/>
      <c r="M14" s="237"/>
      <c r="N14" s="238"/>
      <c r="O14" s="240"/>
      <c r="P14" s="237"/>
      <c r="Q14" s="238"/>
      <c r="R14" s="240"/>
    </row>
    <row r="15" spans="1:19" ht="24.95" customHeight="1" x14ac:dyDescent="0.2">
      <c r="A15" s="133"/>
      <c r="B15" s="134"/>
      <c r="C15" s="134"/>
      <c r="D15" s="134"/>
      <c r="E15" s="134"/>
      <c r="F15" s="134"/>
      <c r="G15" s="134"/>
      <c r="H15" s="134"/>
      <c r="I15" s="135"/>
      <c r="J15" s="136"/>
      <c r="K15" s="137"/>
      <c r="L15" s="63"/>
      <c r="M15" s="63"/>
      <c r="N15" s="63"/>
      <c r="O15" s="63"/>
      <c r="P15" s="63"/>
      <c r="Q15" s="63"/>
      <c r="R15" s="63"/>
    </row>
    <row r="16" spans="1:19" s="20" customFormat="1" ht="20.100000000000001" customHeight="1" x14ac:dyDescent="0.25">
      <c r="A16" s="315" t="s">
        <v>38</v>
      </c>
      <c r="B16" s="315"/>
      <c r="C16" s="315"/>
      <c r="D16" s="315"/>
      <c r="E16" s="315"/>
      <c r="F16" s="315"/>
      <c r="G16" s="315"/>
      <c r="H16" s="315"/>
      <c r="I16" s="315"/>
      <c r="J16" s="315"/>
      <c r="K16" s="315"/>
    </row>
    <row r="17" spans="1:18" s="64" customFormat="1" ht="30" customHeight="1" x14ac:dyDescent="0.25">
      <c r="A17" s="314" t="s">
        <v>1</v>
      </c>
      <c r="B17" s="314"/>
      <c r="C17" s="355" t="str">
        <f>IF('Príloha č. 1'!$C$6="","",'Príloha č. 1'!$C$6)</f>
        <v/>
      </c>
      <c r="D17" s="355"/>
      <c r="E17" s="355"/>
      <c r="F17" s="151"/>
      <c r="G17" s="129"/>
      <c r="H17" s="129"/>
      <c r="I17" s="129"/>
      <c r="J17" s="139"/>
      <c r="K17" s="129"/>
    </row>
    <row r="18" spans="1:18" s="64" customFormat="1" ht="15" customHeight="1" x14ac:dyDescent="0.25">
      <c r="A18" s="316" t="s">
        <v>2</v>
      </c>
      <c r="B18" s="316"/>
      <c r="C18" s="356" t="str">
        <f>IF('Príloha č. 1'!$C$7="","",'Príloha č. 1'!$C$7)</f>
        <v/>
      </c>
      <c r="D18" s="356"/>
      <c r="E18" s="356"/>
      <c r="F18" s="150"/>
      <c r="G18" s="129"/>
      <c r="H18" s="129"/>
      <c r="I18" s="129"/>
      <c r="J18" s="129"/>
      <c r="K18" s="129"/>
    </row>
    <row r="19" spans="1:18" s="64" customFormat="1" ht="15" customHeight="1" x14ac:dyDescent="0.25">
      <c r="A19" s="316" t="s">
        <v>3</v>
      </c>
      <c r="B19" s="316"/>
      <c r="C19" s="338" t="str">
        <f>IF('Príloha č. 1'!C8:D8="","",'Príloha č. 1'!C8:D8)</f>
        <v/>
      </c>
      <c r="D19" s="338"/>
      <c r="E19" s="338"/>
      <c r="F19" s="150"/>
      <c r="G19" s="129"/>
      <c r="H19" s="129"/>
      <c r="I19" s="129"/>
      <c r="J19" s="129"/>
      <c r="K19" s="129"/>
    </row>
    <row r="20" spans="1:18" s="64" customFormat="1" ht="15" customHeight="1" x14ac:dyDescent="0.25">
      <c r="A20" s="316" t="s">
        <v>4</v>
      </c>
      <c r="B20" s="316"/>
      <c r="C20" s="338" t="str">
        <f>IF('Príloha č. 1'!C9:D9="","",'Príloha č. 1'!C9:D9)</f>
        <v/>
      </c>
      <c r="D20" s="338"/>
      <c r="E20" s="338"/>
      <c r="F20" s="150"/>
      <c r="G20" s="129"/>
      <c r="H20" s="129"/>
      <c r="I20" s="129"/>
      <c r="J20" s="129"/>
      <c r="K20" s="129"/>
    </row>
    <row r="21" spans="1:18" x14ac:dyDescent="0.2">
      <c r="A21" s="123"/>
      <c r="B21" s="123"/>
      <c r="C21" s="123"/>
      <c r="D21" s="191"/>
      <c r="E21" s="191"/>
      <c r="F21" s="191"/>
      <c r="G21" s="191"/>
      <c r="H21" s="191"/>
      <c r="I21" s="123"/>
      <c r="J21" s="123"/>
      <c r="K21" s="123"/>
    </row>
    <row r="22" spans="1:18" x14ac:dyDescent="0.2">
      <c r="A22" s="123"/>
      <c r="B22" s="123"/>
      <c r="C22" s="123"/>
      <c r="D22" s="191"/>
      <c r="E22" s="191"/>
      <c r="F22" s="191"/>
      <c r="G22" s="191"/>
      <c r="H22" s="191"/>
      <c r="I22" s="123"/>
      <c r="J22" s="123"/>
      <c r="K22" s="123"/>
    </row>
    <row r="23" spans="1:18" ht="15" customHeight="1" x14ac:dyDescent="0.2">
      <c r="A23" s="123" t="s">
        <v>8</v>
      </c>
      <c r="B23" s="140" t="str">
        <f>IF('Príloha č. 1'!B23:B23="","",'Príloha č. 1'!B23:B23)</f>
        <v/>
      </c>
      <c r="C23" s="191"/>
      <c r="D23" s="191"/>
      <c r="E23" s="191"/>
      <c r="F23" s="123"/>
      <c r="G23" s="123"/>
      <c r="H23" s="123"/>
      <c r="I23" s="123"/>
      <c r="J23" s="123"/>
      <c r="K23" s="123"/>
    </row>
    <row r="24" spans="1:18" ht="15" customHeight="1" x14ac:dyDescent="0.2">
      <c r="A24" s="123" t="s">
        <v>9</v>
      </c>
      <c r="B24" s="141" t="str">
        <f>IF('Príloha č. 1'!B24:B24="","",'Príloha č. 1'!B24:B24)</f>
        <v/>
      </c>
      <c r="C24" s="191"/>
      <c r="D24" s="191"/>
      <c r="E24" s="191"/>
      <c r="F24" s="123"/>
      <c r="G24" s="123"/>
      <c r="H24" s="123"/>
      <c r="I24" s="123"/>
      <c r="J24" s="123"/>
      <c r="K24" s="123"/>
    </row>
    <row r="25" spans="1:18" ht="20.100000000000001" customHeight="1" x14ac:dyDescent="0.2">
      <c r="A25" s="133"/>
      <c r="B25" s="134"/>
      <c r="C25" s="134"/>
      <c r="D25" s="134"/>
      <c r="E25" s="134"/>
      <c r="F25" s="134"/>
      <c r="G25" s="134"/>
      <c r="H25" s="134"/>
      <c r="I25" s="135"/>
      <c r="J25" s="136"/>
      <c r="K25" s="137"/>
      <c r="L25" s="63"/>
      <c r="M25" s="63"/>
      <c r="N25" s="63"/>
      <c r="O25" s="63"/>
      <c r="P25" s="63"/>
      <c r="Q25" s="63"/>
      <c r="R25" s="63"/>
    </row>
    <row r="26" spans="1:18" ht="20.100000000000001" customHeight="1" x14ac:dyDescent="0.2">
      <c r="A26" s="133"/>
      <c r="B26" s="134"/>
      <c r="C26" s="134"/>
      <c r="D26" s="134"/>
      <c r="E26" s="134"/>
      <c r="F26" s="134"/>
      <c r="G26" s="134"/>
      <c r="H26" s="134"/>
      <c r="I26" s="135"/>
      <c r="J26" s="136"/>
      <c r="K26" s="137"/>
      <c r="L26" s="63"/>
      <c r="M26" s="63"/>
      <c r="N26" s="63"/>
      <c r="O26" s="63"/>
      <c r="P26" s="63"/>
      <c r="Q26" s="63"/>
      <c r="R26" s="63"/>
    </row>
    <row r="27" spans="1:18" ht="37.5" customHeight="1" x14ac:dyDescent="0.2">
      <c r="E27" s="68"/>
      <c r="F27" s="68"/>
      <c r="G27" s="68"/>
      <c r="H27" s="354" t="s">
        <v>410</v>
      </c>
      <c r="I27" s="354"/>
      <c r="J27" s="354"/>
    </row>
    <row r="28" spans="1:18" x14ac:dyDescent="0.2">
      <c r="A28" s="313" t="s">
        <v>10</v>
      </c>
      <c r="B28" s="313"/>
      <c r="C28" s="189"/>
      <c r="D28" s="68"/>
      <c r="I28" s="65"/>
      <c r="J28" s="65"/>
      <c r="K28" s="65"/>
      <c r="L28" s="65"/>
      <c r="M28" s="65"/>
      <c r="N28" s="65"/>
      <c r="O28" s="65"/>
      <c r="P28" s="65"/>
      <c r="Q28" s="65"/>
      <c r="R28" s="65"/>
    </row>
    <row r="29" spans="1:18" ht="12" customHeight="1" x14ac:dyDescent="0.2">
      <c r="A29" s="66"/>
      <c r="B29" s="383" t="s">
        <v>11</v>
      </c>
      <c r="C29" s="384"/>
      <c r="D29" s="384"/>
      <c r="I29" s="68"/>
      <c r="J29" s="70"/>
      <c r="K29" s="70"/>
      <c r="L29" s="70"/>
      <c r="M29" s="70"/>
      <c r="N29" s="70"/>
      <c r="O29" s="70"/>
      <c r="P29" s="70"/>
      <c r="Q29" s="70"/>
      <c r="R29" s="70"/>
    </row>
  </sheetData>
  <mergeCells count="32">
    <mergeCell ref="A6:K6"/>
    <mergeCell ref="L7:L8"/>
    <mergeCell ref="M7:O7"/>
    <mergeCell ref="P7:R7"/>
    <mergeCell ref="A1:C1"/>
    <mergeCell ref="A2:K2"/>
    <mergeCell ref="A3:B3"/>
    <mergeCell ref="A4:D4"/>
    <mergeCell ref="A5:R5"/>
    <mergeCell ref="B29:D29"/>
    <mergeCell ref="A16:K16"/>
    <mergeCell ref="A17:B17"/>
    <mergeCell ref="C17:E17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F7:F8"/>
    <mergeCell ref="H27:J27"/>
    <mergeCell ref="A28:B28"/>
    <mergeCell ref="A18:B18"/>
    <mergeCell ref="C18:E18"/>
    <mergeCell ref="A19:B19"/>
    <mergeCell ref="C19:E19"/>
    <mergeCell ref="A20:B20"/>
    <mergeCell ref="C20:E20"/>
  </mergeCells>
  <conditionalFormatting sqref="J25:J26 J10:J15">
    <cfRule type="cellIs" dxfId="345" priority="3" operator="greaterThan">
      <formula>2560820</formula>
    </cfRule>
  </conditionalFormatting>
  <conditionalFormatting sqref="C17:E20">
    <cfRule type="containsBlanks" dxfId="344" priority="1">
      <formula>LEN(TRIM(C17))=0</formula>
    </cfRule>
  </conditionalFormatting>
  <conditionalFormatting sqref="B23:B24">
    <cfRule type="containsBlanks" dxfId="343" priority="2">
      <formula>LEN(TRIM(#REF!))=0</formula>
    </cfRule>
  </conditionalFormatting>
  <pageMargins left="0.59055118110236227" right="0.39370078740157483" top="0.98425196850393704" bottom="0.39370078740157483" header="0.31496062992125984" footer="0.31496062992125984"/>
  <pageSetup paperSize="9" scale="58" orientation="landscape" r:id="rId1"/>
  <headerFooter>
    <oddHeader>&amp;L&amp;"Arial,Tučné"&amp;10Príloha č. 6 SP S
&amp;"Arial,Normálne"Sortiment ponúkaného tovaru</oddHead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K32"/>
  <sheetViews>
    <sheetView showGridLines="0" zoomScaleNormal="100" workbookViewId="0">
      <selection activeCell="C11" sqref="C11"/>
    </sheetView>
  </sheetViews>
  <sheetFormatPr defaultRowHeight="12.75" x14ac:dyDescent="0.2"/>
  <cols>
    <col min="1" max="1" width="5.28515625" style="47" customWidth="1"/>
    <col min="2" max="2" width="40.7109375" style="47" customWidth="1"/>
    <col min="3" max="3" width="17.42578125" style="47" customWidth="1"/>
    <col min="4" max="4" width="10.7109375" style="162" customWidth="1"/>
    <col min="5" max="5" width="40.7109375" style="162" customWidth="1"/>
    <col min="6" max="6" width="12.7109375" style="162" customWidth="1"/>
    <col min="7" max="7" width="15.7109375" style="162" customWidth="1"/>
    <col min="8" max="8" width="7.85546875" style="47" customWidth="1"/>
    <col min="9" max="9" width="15.7109375" style="47" customWidth="1"/>
    <col min="10" max="10" width="10.7109375" style="47" customWidth="1"/>
    <col min="11" max="11" width="15.7109375" style="47" customWidth="1"/>
    <col min="12" max="16384" width="9.140625" style="47"/>
  </cols>
  <sheetData>
    <row r="1" spans="1:11" s="123" customFormat="1" ht="15" customHeight="1" x14ac:dyDescent="0.2">
      <c r="A1" s="326" t="s">
        <v>12</v>
      </c>
      <c r="B1" s="326"/>
      <c r="C1" s="326"/>
      <c r="D1" s="326"/>
      <c r="E1" s="164"/>
      <c r="F1" s="164"/>
      <c r="G1" s="164"/>
    </row>
    <row r="2" spans="1:11" s="123" customFormat="1" ht="30" customHeight="1" x14ac:dyDescent="0.2">
      <c r="A2" s="327" t="str">
        <f>'Príloha č. 1'!A2:B2</f>
        <v>Antiinfektíva pre potreby VÚSCH, a. s.</v>
      </c>
      <c r="B2" s="327"/>
      <c r="C2" s="327"/>
      <c r="D2" s="327"/>
      <c r="E2" s="124"/>
      <c r="F2" s="124"/>
      <c r="G2" s="124"/>
      <c r="H2" s="124"/>
      <c r="I2" s="124"/>
      <c r="J2" s="124"/>
      <c r="K2" s="124"/>
    </row>
    <row r="3" spans="1:11" s="126" customFormat="1" ht="15" customHeight="1" x14ac:dyDescent="0.2">
      <c r="A3" s="328" t="s">
        <v>309</v>
      </c>
      <c r="B3" s="328"/>
      <c r="C3" s="328"/>
      <c r="D3" s="125"/>
      <c r="E3" s="125"/>
    </row>
    <row r="4" spans="1:11" s="123" customFormat="1" ht="15" customHeight="1" x14ac:dyDescent="0.2">
      <c r="A4" s="160"/>
      <c r="B4" s="160"/>
      <c r="C4" s="160"/>
      <c r="D4" s="160"/>
      <c r="E4" s="124"/>
      <c r="F4" s="124"/>
      <c r="G4" s="124"/>
      <c r="H4" s="124"/>
      <c r="I4" s="124"/>
      <c r="J4" s="124"/>
      <c r="K4" s="124"/>
    </row>
    <row r="5" spans="1:11" s="129" customFormat="1" ht="30" customHeight="1" thickBot="1" x14ac:dyDescent="0.3">
      <c r="A5" s="329" t="s">
        <v>58</v>
      </c>
      <c r="B5" s="329"/>
      <c r="C5" s="329"/>
      <c r="D5" s="329"/>
      <c r="E5" s="329"/>
      <c r="F5" s="128"/>
      <c r="G5" s="128"/>
      <c r="H5" s="128"/>
      <c r="I5" s="128"/>
      <c r="J5" s="128"/>
      <c r="K5" s="128"/>
    </row>
    <row r="6" spans="1:11" s="2" customFormat="1" ht="63" customHeight="1" x14ac:dyDescent="0.25">
      <c r="A6" s="330" t="s">
        <v>415</v>
      </c>
      <c r="B6" s="331"/>
      <c r="C6" s="332"/>
      <c r="D6" s="336" t="s">
        <v>87</v>
      </c>
      <c r="E6" s="337"/>
    </row>
    <row r="7" spans="1:11" s="2" customFormat="1" ht="24.75" customHeight="1" thickBot="1" x14ac:dyDescent="0.3">
      <c r="A7" s="333"/>
      <c r="B7" s="334"/>
      <c r="C7" s="335"/>
      <c r="D7" s="130" t="s">
        <v>56</v>
      </c>
      <c r="E7" s="131" t="s">
        <v>57</v>
      </c>
    </row>
    <row r="8" spans="1:11" s="132" customFormat="1" ht="24.95" customHeight="1" x14ac:dyDescent="0.25">
      <c r="A8" s="319" t="s">
        <v>197</v>
      </c>
      <c r="B8" s="320"/>
      <c r="C8" s="321"/>
      <c r="D8" s="322" t="s">
        <v>197</v>
      </c>
      <c r="E8" s="323"/>
    </row>
    <row r="9" spans="1:11" s="3" customFormat="1" ht="17.100000000000001" customHeight="1" x14ac:dyDescent="0.25">
      <c r="A9" s="109" t="s">
        <v>27</v>
      </c>
      <c r="B9" s="110" t="s">
        <v>69</v>
      </c>
      <c r="C9" s="111" t="s">
        <v>198</v>
      </c>
      <c r="D9" s="112"/>
      <c r="E9" s="113"/>
    </row>
    <row r="10" spans="1:11" s="3" customFormat="1" ht="12" x14ac:dyDescent="0.25">
      <c r="A10" s="114" t="s">
        <v>28</v>
      </c>
      <c r="B10" s="115" t="s">
        <v>71</v>
      </c>
      <c r="C10" s="116" t="s">
        <v>199</v>
      </c>
      <c r="D10" s="117"/>
      <c r="E10" s="118"/>
    </row>
    <row r="11" spans="1:11" s="3" customFormat="1" ht="24" x14ac:dyDescent="0.25">
      <c r="A11" s="114" t="s">
        <v>29</v>
      </c>
      <c r="B11" s="115" t="s">
        <v>73</v>
      </c>
      <c r="C11" s="116" t="s">
        <v>435</v>
      </c>
      <c r="D11" s="117"/>
      <c r="E11" s="118"/>
    </row>
    <row r="12" spans="1:11" s="3" customFormat="1" ht="17.100000000000001" customHeight="1" x14ac:dyDescent="0.25">
      <c r="A12" s="114" t="s">
        <v>30</v>
      </c>
      <c r="B12" s="115" t="s">
        <v>75</v>
      </c>
      <c r="C12" s="116" t="s">
        <v>112</v>
      </c>
      <c r="D12" s="117"/>
      <c r="E12" s="118"/>
    </row>
    <row r="13" spans="1:11" s="3" customFormat="1" ht="17.100000000000001" customHeight="1" x14ac:dyDescent="0.25">
      <c r="A13" s="114" t="s">
        <v>31</v>
      </c>
      <c r="B13" s="115" t="s">
        <v>76</v>
      </c>
      <c r="C13" s="116" t="s">
        <v>77</v>
      </c>
      <c r="D13" s="117"/>
      <c r="E13" s="118"/>
    </row>
    <row r="14" spans="1:11" s="3" customFormat="1" ht="17.100000000000001" customHeight="1" x14ac:dyDescent="0.25">
      <c r="A14" s="114" t="s">
        <v>32</v>
      </c>
      <c r="B14" s="115" t="s">
        <v>78</v>
      </c>
      <c r="C14" s="116" t="s">
        <v>79</v>
      </c>
      <c r="D14" s="117"/>
      <c r="E14" s="118"/>
    </row>
    <row r="15" spans="1:11" s="3" customFormat="1" ht="28.5" customHeight="1" x14ac:dyDescent="0.25">
      <c r="A15" s="114" t="s">
        <v>33</v>
      </c>
      <c r="B15" s="115" t="s">
        <v>80</v>
      </c>
      <c r="C15" s="116" t="s">
        <v>114</v>
      </c>
      <c r="D15" s="117"/>
      <c r="E15" s="118"/>
    </row>
    <row r="16" spans="1:11" s="3" customFormat="1" ht="12" x14ac:dyDescent="0.25">
      <c r="A16" s="114" t="s">
        <v>34</v>
      </c>
      <c r="B16" s="115" t="s">
        <v>82</v>
      </c>
      <c r="C16" s="116" t="s">
        <v>77</v>
      </c>
      <c r="D16" s="117"/>
      <c r="E16" s="118"/>
    </row>
    <row r="17" spans="1:11" s="3" customFormat="1" ht="12" x14ac:dyDescent="0.25">
      <c r="A17" s="114" t="s">
        <v>35</v>
      </c>
      <c r="B17" s="115" t="s">
        <v>83</v>
      </c>
      <c r="C17" s="116" t="s">
        <v>84</v>
      </c>
      <c r="D17" s="117"/>
      <c r="E17" s="118"/>
    </row>
    <row r="18" spans="1:11" s="3" customFormat="1" ht="45" customHeight="1" thickBot="1" x14ac:dyDescent="0.3">
      <c r="A18" s="170" t="s">
        <v>36</v>
      </c>
      <c r="B18" s="324" t="s">
        <v>85</v>
      </c>
      <c r="C18" s="325"/>
      <c r="D18" s="120"/>
      <c r="E18" s="121"/>
    </row>
    <row r="19" spans="1:11" s="138" customFormat="1" ht="24.95" customHeight="1" x14ac:dyDescent="0.2">
      <c r="A19" s="171"/>
      <c r="B19" s="134"/>
      <c r="C19" s="134"/>
      <c r="D19" s="134"/>
      <c r="E19" s="134"/>
      <c r="F19" s="134"/>
      <c r="G19" s="134"/>
      <c r="H19" s="135"/>
      <c r="I19" s="136"/>
      <c r="J19" s="137"/>
      <c r="K19" s="137"/>
    </row>
    <row r="20" spans="1:11" s="20" customFormat="1" ht="20.100000000000001" customHeight="1" x14ac:dyDescent="0.25">
      <c r="A20" s="315" t="s">
        <v>38</v>
      </c>
      <c r="B20" s="315"/>
      <c r="C20" s="315"/>
      <c r="D20" s="315"/>
      <c r="E20" s="90"/>
      <c r="F20" s="90"/>
      <c r="G20" s="90"/>
      <c r="H20" s="90"/>
      <c r="I20" s="90"/>
      <c r="J20" s="90"/>
    </row>
    <row r="21" spans="1:11" s="129" customFormat="1" ht="30" customHeight="1" x14ac:dyDescent="0.25">
      <c r="A21" s="314" t="s">
        <v>1</v>
      </c>
      <c r="B21" s="314"/>
      <c r="C21" s="318" t="str">
        <f>IF('Príloha č. 1'!$C$6="","",'Príloha č. 1'!$C$6)</f>
        <v/>
      </c>
      <c r="D21" s="318"/>
      <c r="E21" s="318"/>
      <c r="I21" s="139"/>
    </row>
    <row r="22" spans="1:11" s="129" customFormat="1" ht="15" customHeight="1" x14ac:dyDescent="0.2">
      <c r="A22" s="316" t="s">
        <v>2</v>
      </c>
      <c r="B22" s="316"/>
      <c r="C22" s="317" t="str">
        <f>IF('Príloha č. 1'!$C$7="","",'Príloha č. 1'!$C$7)</f>
        <v/>
      </c>
      <c r="D22" s="317"/>
      <c r="E22" s="317"/>
    </row>
    <row r="23" spans="1:11" s="129" customFormat="1" ht="15" customHeight="1" x14ac:dyDescent="0.2">
      <c r="A23" s="316" t="s">
        <v>3</v>
      </c>
      <c r="B23" s="316"/>
      <c r="C23" s="317" t="str">
        <f>IF('Príloha č. 1'!C8:D8="","",'Príloha č. 1'!C8:D8)</f>
        <v/>
      </c>
      <c r="D23" s="317"/>
      <c r="E23" s="317"/>
    </row>
    <row r="24" spans="1:11" s="129" customFormat="1" ht="15" customHeight="1" x14ac:dyDescent="0.2">
      <c r="A24" s="316" t="s">
        <v>4</v>
      </c>
      <c r="B24" s="316"/>
      <c r="C24" s="317" t="str">
        <f>IF('Príloha č. 1'!C9:D9="","",'Príloha č. 1'!C9:D9)</f>
        <v/>
      </c>
      <c r="D24" s="317"/>
      <c r="E24" s="317"/>
    </row>
    <row r="25" spans="1:11" s="123" customFormat="1" ht="12" x14ac:dyDescent="0.2">
      <c r="D25" s="164"/>
      <c r="E25" s="164"/>
      <c r="F25" s="164"/>
      <c r="G25" s="164"/>
    </row>
    <row r="26" spans="1:11" s="123" customFormat="1" ht="12" x14ac:dyDescent="0.2">
      <c r="D26" s="164"/>
      <c r="E26" s="164"/>
      <c r="F26" s="164"/>
      <c r="G26" s="164"/>
    </row>
    <row r="27" spans="1:11" s="123" customFormat="1" ht="15" customHeight="1" x14ac:dyDescent="0.2">
      <c r="A27" s="123" t="s">
        <v>8</v>
      </c>
      <c r="B27" s="140" t="str">
        <f>IF('Príloha č. 1'!B23:B23="","",'Príloha č. 1'!B23:B23)</f>
        <v/>
      </c>
      <c r="C27" s="164"/>
      <c r="D27" s="164"/>
    </row>
    <row r="28" spans="1:11" s="123" customFormat="1" ht="15" customHeight="1" x14ac:dyDescent="0.2">
      <c r="A28" s="123" t="s">
        <v>9</v>
      </c>
      <c r="B28" s="141" t="str">
        <f>IF('Príloha č. 1'!B24:B24="","",'Príloha č. 1'!B24:B24)</f>
        <v/>
      </c>
      <c r="C28" s="164"/>
      <c r="D28" s="164"/>
    </row>
    <row r="29" spans="1:11" s="123" customFormat="1" ht="39.950000000000003" customHeight="1" x14ac:dyDescent="0.2">
      <c r="D29" s="142"/>
      <c r="E29" s="164"/>
      <c r="F29" s="164"/>
      <c r="G29" s="164"/>
    </row>
    <row r="30" spans="1:11" ht="45" customHeight="1" x14ac:dyDescent="0.2">
      <c r="D30" s="47"/>
      <c r="E30" s="163" t="s">
        <v>412</v>
      </c>
      <c r="F30" s="68"/>
      <c r="G30" s="68"/>
    </row>
    <row r="31" spans="1:11" s="65" customFormat="1" x14ac:dyDescent="0.2">
      <c r="A31" s="313" t="s">
        <v>10</v>
      </c>
      <c r="B31" s="313"/>
      <c r="C31" s="161"/>
      <c r="D31" s="68"/>
      <c r="E31" s="162"/>
      <c r="F31" s="162"/>
      <c r="G31" s="162"/>
    </row>
    <row r="32" spans="1:11" s="70" customFormat="1" ht="12" customHeight="1" x14ac:dyDescent="0.2">
      <c r="A32" s="66"/>
      <c r="B32" s="67" t="s">
        <v>11</v>
      </c>
      <c r="C32" s="67"/>
      <c r="D32" s="54"/>
      <c r="E32" s="162"/>
      <c r="F32" s="162"/>
      <c r="G32" s="162"/>
      <c r="H32" s="68"/>
    </row>
  </sheetData>
  <mergeCells count="19">
    <mergeCell ref="A31:B31"/>
    <mergeCell ref="A22:B22"/>
    <mergeCell ref="C22:E22"/>
    <mergeCell ref="A23:B23"/>
    <mergeCell ref="C23:E23"/>
    <mergeCell ref="A24:B24"/>
    <mergeCell ref="C24:E24"/>
    <mergeCell ref="A8:C8"/>
    <mergeCell ref="D8:E8"/>
    <mergeCell ref="B18:C18"/>
    <mergeCell ref="A20:D20"/>
    <mergeCell ref="A21:B21"/>
    <mergeCell ref="C21:E21"/>
    <mergeCell ref="A1:D1"/>
    <mergeCell ref="A2:D2"/>
    <mergeCell ref="A3:C3"/>
    <mergeCell ref="A5:E5"/>
    <mergeCell ref="A6:C7"/>
    <mergeCell ref="D6:E6"/>
  </mergeCells>
  <conditionalFormatting sqref="B27:B28">
    <cfRule type="containsBlanks" dxfId="342" priority="4">
      <formula>LEN(TRIM(B27))=0</formula>
    </cfRule>
  </conditionalFormatting>
  <conditionalFormatting sqref="I19">
    <cfRule type="cellIs" dxfId="341" priority="3" operator="greaterThan">
      <formula>2560820</formula>
    </cfRule>
  </conditionalFormatting>
  <conditionalFormatting sqref="C22:E24">
    <cfRule type="containsBlanks" dxfId="340" priority="2">
      <formula>LEN(TRIM(C22))=0</formula>
    </cfRule>
  </conditionalFormatting>
  <conditionalFormatting sqref="C21:E21">
    <cfRule type="containsBlanks" dxfId="339" priority="1">
      <formula>LEN(TRIM(C21))=0</formula>
    </cfRule>
  </conditionalFormatting>
  <pageMargins left="0.78740157480314965" right="0.39370078740157483" top="0.98425196850393704" bottom="0.39370078740157483" header="0.31496062992125984" footer="0.31496062992125984"/>
  <pageSetup paperSize="9" scale="78" orientation="portrait" r:id="rId1"/>
  <headerFooter>
    <oddHeader>&amp;L&amp;"Arial,Tučné"&amp;10Príloha č. 4 SP 
&amp;"Arial,Normálne"Špecifikácia predmetu zákazky</oddHead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26"/>
  <sheetViews>
    <sheetView showGridLines="0" zoomScaleNormal="100" workbookViewId="0">
      <selection activeCell="N23" sqref="N23"/>
    </sheetView>
  </sheetViews>
  <sheetFormatPr defaultRowHeight="12.75" x14ac:dyDescent="0.2"/>
  <cols>
    <col min="1" max="1" width="5.28515625" style="47" customWidth="1"/>
    <col min="2" max="2" width="36.42578125" style="47" customWidth="1"/>
    <col min="3" max="3" width="7.5703125" style="47" bestFit="1" customWidth="1"/>
    <col min="4" max="4" width="12.7109375" style="47" customWidth="1"/>
    <col min="5" max="5" width="15.7109375" style="47" customWidth="1"/>
    <col min="6" max="6" width="10.7109375" style="47" customWidth="1"/>
    <col min="7" max="9" width="15.7109375" style="47" customWidth="1"/>
    <col min="10" max="16384" width="9.140625" style="47"/>
  </cols>
  <sheetData>
    <row r="1" spans="1:21" x14ac:dyDescent="0.2">
      <c r="A1" s="357" t="s">
        <v>12</v>
      </c>
      <c r="B1" s="357"/>
    </row>
    <row r="2" spans="1:21" ht="30" customHeight="1" x14ac:dyDescent="0.2">
      <c r="A2" s="358" t="str">
        <f>'Príloha č. 1'!A2:B2</f>
        <v>Antiinfektíva pre potreby VÚSCH, a. s.</v>
      </c>
      <c r="B2" s="358"/>
      <c r="C2" s="358"/>
      <c r="D2" s="358"/>
      <c r="E2" s="358"/>
      <c r="F2" s="358"/>
      <c r="G2" s="358"/>
      <c r="H2" s="358"/>
      <c r="I2" s="358"/>
    </row>
    <row r="3" spans="1:21" s="126" customFormat="1" ht="15" customHeight="1" x14ac:dyDescent="0.2">
      <c r="A3" s="328" t="str">
        <f>'Príloha č. 4 - časť 17'!A3:C3</f>
        <v>Časť č. 17 - Lieky ATC skupiny č. J01DD08 I.</v>
      </c>
      <c r="B3" s="328"/>
      <c r="C3" s="328"/>
      <c r="D3" s="125"/>
      <c r="E3" s="125"/>
    </row>
    <row r="4" spans="1:21" ht="15" customHeight="1" x14ac:dyDescent="0.2">
      <c r="A4" s="359"/>
      <c r="B4" s="359"/>
    </row>
    <row r="5" spans="1:21" s="48" customFormat="1" ht="39.950000000000003" customHeight="1" x14ac:dyDescent="0.25">
      <c r="A5" s="360" t="s">
        <v>51</v>
      </c>
      <c r="B5" s="360"/>
      <c r="C5" s="360"/>
      <c r="D5" s="360"/>
      <c r="E5" s="360"/>
      <c r="F5" s="360"/>
      <c r="G5" s="360"/>
      <c r="H5" s="360"/>
      <c r="I5" s="360"/>
    </row>
    <row r="6" spans="1:21" s="24" customFormat="1" ht="15" customHeight="1" thickBot="1" x14ac:dyDescent="0.25">
      <c r="K6" s="49"/>
      <c r="L6" s="49"/>
      <c r="O6" s="49"/>
      <c r="P6" s="49"/>
      <c r="U6" s="49"/>
    </row>
    <row r="7" spans="1:21" s="50" customFormat="1" ht="30" customHeight="1" x14ac:dyDescent="0.25">
      <c r="A7" s="343" t="s">
        <v>44</v>
      </c>
      <c r="B7" s="345" t="s">
        <v>39</v>
      </c>
      <c r="C7" s="347" t="s">
        <v>45</v>
      </c>
      <c r="D7" s="349" t="s">
        <v>403</v>
      </c>
      <c r="E7" s="340" t="s">
        <v>423</v>
      </c>
      <c r="F7" s="341"/>
      <c r="G7" s="341"/>
      <c r="H7" s="351" t="s">
        <v>422</v>
      </c>
      <c r="I7" s="352"/>
    </row>
    <row r="8" spans="1:21" s="50" customFormat="1" ht="30" customHeight="1" x14ac:dyDescent="0.25">
      <c r="A8" s="344"/>
      <c r="B8" s="346"/>
      <c r="C8" s="348"/>
      <c r="D8" s="350"/>
      <c r="E8" s="51" t="s">
        <v>46</v>
      </c>
      <c r="F8" s="52" t="s">
        <v>405</v>
      </c>
      <c r="G8" s="79" t="s">
        <v>47</v>
      </c>
      <c r="H8" s="82" t="s">
        <v>46</v>
      </c>
      <c r="I8" s="71" t="s">
        <v>47</v>
      </c>
    </row>
    <row r="9" spans="1:21" s="54" customFormat="1" ht="12" customHeight="1" x14ac:dyDescent="0.25">
      <c r="A9" s="146" t="s">
        <v>27</v>
      </c>
      <c r="B9" s="147" t="s">
        <v>28</v>
      </c>
      <c r="C9" s="53" t="s">
        <v>29</v>
      </c>
      <c r="D9" s="148" t="s">
        <v>30</v>
      </c>
      <c r="E9" s="76" t="s">
        <v>31</v>
      </c>
      <c r="F9" s="77" t="s">
        <v>32</v>
      </c>
      <c r="G9" s="80" t="s">
        <v>33</v>
      </c>
      <c r="H9" s="83" t="s">
        <v>34</v>
      </c>
      <c r="I9" s="78" t="s">
        <v>35</v>
      </c>
    </row>
    <row r="10" spans="1:21" s="55" customFormat="1" ht="24.95" customHeight="1" thickBot="1" x14ac:dyDescent="0.3">
      <c r="A10" s="143" t="s">
        <v>27</v>
      </c>
      <c r="B10" s="165" t="s">
        <v>142</v>
      </c>
      <c r="C10" s="158" t="s">
        <v>143</v>
      </c>
      <c r="D10" s="263">
        <v>1600</v>
      </c>
      <c r="E10" s="72"/>
      <c r="F10" s="85"/>
      <c r="G10" s="81">
        <f>E10*1.1</f>
        <v>0</v>
      </c>
      <c r="H10" s="84">
        <f>D10*E10</f>
        <v>0</v>
      </c>
      <c r="I10" s="73">
        <f>H10*1.1</f>
        <v>0</v>
      </c>
    </row>
    <row r="11" spans="1:21" s="75" customFormat="1" ht="24.95" customHeight="1" thickBot="1" x14ac:dyDescent="0.3">
      <c r="A11" s="339" t="s">
        <v>48</v>
      </c>
      <c r="B11" s="339"/>
      <c r="C11" s="339"/>
      <c r="D11" s="339"/>
      <c r="E11" s="339"/>
      <c r="F11" s="339"/>
      <c r="G11" s="339"/>
      <c r="H11" s="339"/>
      <c r="I11" s="74">
        <f>SUM(I10:I10)</f>
        <v>0</v>
      </c>
    </row>
    <row r="12" spans="1:21" s="63" customFormat="1" ht="24.95" customHeight="1" x14ac:dyDescent="0.2">
      <c r="A12" s="56"/>
      <c r="B12" s="57"/>
      <c r="C12" s="58"/>
      <c r="D12" s="59"/>
      <c r="E12" s="60"/>
      <c r="F12" s="61"/>
      <c r="G12" s="61"/>
      <c r="H12" s="60"/>
      <c r="I12" s="62"/>
    </row>
    <row r="13" spans="1:21" s="20" customFormat="1" ht="20.100000000000001" customHeight="1" x14ac:dyDescent="0.25">
      <c r="A13" s="315" t="s">
        <v>38</v>
      </c>
      <c r="B13" s="315"/>
      <c r="C13" s="315"/>
      <c r="D13" s="315"/>
      <c r="E13" s="315"/>
      <c r="F13" s="315"/>
    </row>
    <row r="14" spans="1:21" s="64" customFormat="1" ht="30" customHeight="1" x14ac:dyDescent="0.25">
      <c r="A14" s="353" t="s">
        <v>1</v>
      </c>
      <c r="B14" s="353"/>
      <c r="C14" s="355" t="str">
        <f>IF('Príloha č. 1'!$C$6="","",'Príloha č. 1'!$C$6)</f>
        <v/>
      </c>
      <c r="D14" s="355"/>
      <c r="E14" s="355"/>
      <c r="F14" s="355"/>
    </row>
    <row r="15" spans="1:21" s="64" customFormat="1" ht="15" customHeight="1" x14ac:dyDescent="0.25">
      <c r="A15" s="342" t="s">
        <v>2</v>
      </c>
      <c r="B15" s="342"/>
      <c r="C15" s="356" t="str">
        <f>IF('Príloha č. 1'!$C$7="","",'Príloha č. 1'!$C$7)</f>
        <v/>
      </c>
      <c r="D15" s="356"/>
      <c r="E15" s="356"/>
      <c r="F15" s="356"/>
    </row>
    <row r="16" spans="1:21" s="64" customFormat="1" ht="15" customHeight="1" x14ac:dyDescent="0.25">
      <c r="A16" s="342" t="s">
        <v>3</v>
      </c>
      <c r="B16" s="342"/>
      <c r="C16" s="338" t="str">
        <f>IF('Príloha č. 1'!C8:D8="","",'Príloha č. 1'!C8:D8)</f>
        <v/>
      </c>
      <c r="D16" s="338"/>
      <c r="E16" s="338"/>
      <c r="F16" s="338"/>
    </row>
    <row r="17" spans="1:9" s="64" customFormat="1" ht="15" customHeight="1" x14ac:dyDescent="0.25">
      <c r="A17" s="342" t="s">
        <v>4</v>
      </c>
      <c r="B17" s="342"/>
      <c r="C17" s="338" t="str">
        <f>IF('Príloha č. 1'!C9:D9="","",'Príloha č. 1'!C9:D9)</f>
        <v/>
      </c>
      <c r="D17" s="338"/>
      <c r="E17" s="338"/>
      <c r="F17" s="338"/>
    </row>
    <row r="20" spans="1:9" ht="15" customHeight="1" x14ac:dyDescent="0.2">
      <c r="A20" s="47" t="s">
        <v>8</v>
      </c>
      <c r="B20" s="159" t="str">
        <f>IF('Príloha č. 1'!B23:B23="","",'Príloha č. 1'!B23:B23)</f>
        <v/>
      </c>
    </row>
    <row r="21" spans="1:9" ht="15" customHeight="1" x14ac:dyDescent="0.2">
      <c r="A21" s="47" t="s">
        <v>9</v>
      </c>
      <c r="B21" s="35" t="str">
        <f>IF('Príloha č. 1'!B24:B24="","",'Príloha č. 1'!B24:B24)</f>
        <v/>
      </c>
    </row>
    <row r="22" spans="1:9" ht="39.950000000000003" customHeight="1" x14ac:dyDescent="0.2">
      <c r="I22" s="87"/>
    </row>
    <row r="23" spans="1:9" ht="45" customHeight="1" x14ac:dyDescent="0.2">
      <c r="H23" s="354" t="s">
        <v>410</v>
      </c>
      <c r="I23" s="354"/>
    </row>
    <row r="25" spans="1:9" s="65" customFormat="1" ht="11.25" x14ac:dyDescent="0.2">
      <c r="A25" s="313" t="s">
        <v>10</v>
      </c>
      <c r="B25" s="313"/>
    </row>
    <row r="26" spans="1:9" s="70" customFormat="1" ht="12" customHeight="1" x14ac:dyDescent="0.2">
      <c r="A26" s="66"/>
      <c r="B26" s="67" t="s">
        <v>11</v>
      </c>
      <c r="C26" s="68"/>
      <c r="D26" s="69"/>
    </row>
  </sheetData>
  <mergeCells count="23">
    <mergeCell ref="H23:I23"/>
    <mergeCell ref="A25:B25"/>
    <mergeCell ref="H7:I7"/>
    <mergeCell ref="A11:H11"/>
    <mergeCell ref="A13:F13"/>
    <mergeCell ref="A14:B14"/>
    <mergeCell ref="C14:F14"/>
    <mergeCell ref="A15:B15"/>
    <mergeCell ref="C15:F15"/>
    <mergeCell ref="A7:A8"/>
    <mergeCell ref="B7:B8"/>
    <mergeCell ref="C7:C8"/>
    <mergeCell ref="D7:D8"/>
    <mergeCell ref="E7:G7"/>
    <mergeCell ref="A16:B16"/>
    <mergeCell ref="C16:F16"/>
    <mergeCell ref="A17:B17"/>
    <mergeCell ref="A1:B1"/>
    <mergeCell ref="A2:I2"/>
    <mergeCell ref="A3:C3"/>
    <mergeCell ref="A4:B4"/>
    <mergeCell ref="A5:I5"/>
    <mergeCell ref="C17:F17"/>
  </mergeCells>
  <conditionalFormatting sqref="H12">
    <cfRule type="cellIs" dxfId="338" priority="4" operator="greaterThan">
      <formula>2560820</formula>
    </cfRule>
  </conditionalFormatting>
  <conditionalFormatting sqref="B20:B21">
    <cfRule type="containsBlanks" dxfId="337" priority="3">
      <formula>LEN(TRIM(B20))=0</formula>
    </cfRule>
  </conditionalFormatting>
  <conditionalFormatting sqref="E12">
    <cfRule type="cellIs" dxfId="336" priority="2" operator="greaterThan">
      <formula>2560820</formula>
    </cfRule>
  </conditionalFormatting>
  <conditionalFormatting sqref="C14:F17">
    <cfRule type="containsBlanks" dxfId="335" priority="1">
      <formula>LEN(TRIM(C14))=0</formula>
    </cfRule>
  </conditionalFormatting>
  <pageMargins left="0.98425196850393704" right="0.39370078740157483" top="0.98425196850393704" bottom="0.39370078740157483" header="0.31496062992125984" footer="0.31496062992125984"/>
  <pageSetup paperSize="9" scale="93" orientation="landscape" r:id="rId1"/>
  <headerFooter>
    <oddHeader>&amp;L&amp;"Arial,Tučné"&amp;10Príloha č. 5 SP &amp;"Arial,Normálne"
Kalkulácia ceny a návrh na plnenie kritéria na vyhodnotenie ponúk</oddHead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29"/>
  <sheetViews>
    <sheetView showGridLines="0" zoomScale="80" zoomScaleNormal="80" workbookViewId="0">
      <selection activeCell="M7" sqref="M7:R7"/>
    </sheetView>
  </sheetViews>
  <sheetFormatPr defaultRowHeight="12.75" x14ac:dyDescent="0.2"/>
  <cols>
    <col min="1" max="1" width="5.5703125" style="47" customWidth="1"/>
    <col min="2" max="2" width="13.7109375" style="47" customWidth="1"/>
    <col min="3" max="3" width="10.7109375" style="47" customWidth="1"/>
    <col min="4" max="4" width="10.7109375" style="190" customWidth="1"/>
    <col min="5" max="6" width="25.7109375" style="190" customWidth="1"/>
    <col min="7" max="8" width="15.7109375" style="190" customWidth="1"/>
    <col min="9" max="9" width="12.7109375" style="47" customWidth="1"/>
    <col min="10" max="10" width="11.140625" style="47" customWidth="1"/>
    <col min="11" max="12" width="8.7109375" style="47" customWidth="1"/>
    <col min="13" max="13" width="12.7109375" style="47" customWidth="1"/>
    <col min="14" max="14" width="8.5703125" style="47" customWidth="1"/>
    <col min="15" max="16" width="12.7109375" style="47" customWidth="1"/>
    <col min="17" max="17" width="7.85546875" style="47" customWidth="1"/>
    <col min="18" max="18" width="12.7109375" style="47" customWidth="1"/>
    <col min="19" max="16384" width="9.140625" style="47"/>
  </cols>
  <sheetData>
    <row r="1" spans="1:19" ht="15" customHeight="1" x14ac:dyDescent="0.2">
      <c r="A1" s="326" t="s">
        <v>12</v>
      </c>
      <c r="B1" s="326"/>
      <c r="C1" s="326"/>
      <c r="D1" s="191"/>
      <c r="E1" s="191"/>
      <c r="F1" s="191"/>
      <c r="G1" s="191"/>
      <c r="H1" s="191"/>
      <c r="I1" s="123"/>
      <c r="J1" s="123"/>
      <c r="K1" s="123"/>
    </row>
    <row r="2" spans="1:19" ht="15" customHeight="1" x14ac:dyDescent="0.2">
      <c r="A2" s="327" t="str">
        <f>'Príloha č. 1'!A2:B2</f>
        <v>Antiinfektíva pre potreby VÚSCH, a. s.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</row>
    <row r="3" spans="1:19" ht="15" customHeight="1" x14ac:dyDescent="0.2">
      <c r="A3" s="363"/>
      <c r="B3" s="363"/>
      <c r="C3" s="191"/>
      <c r="D3" s="191"/>
      <c r="E3" s="191"/>
      <c r="F3" s="191"/>
      <c r="G3" s="191"/>
      <c r="H3" s="191"/>
      <c r="I3" s="123"/>
      <c r="J3" s="123"/>
      <c r="K3" s="123"/>
    </row>
    <row r="4" spans="1:19" s="126" customFormat="1" ht="15" customHeight="1" x14ac:dyDescent="0.2">
      <c r="A4" s="328" t="str">
        <f>'Príloha č. 4 - časť 17'!A3:C3</f>
        <v>Časť č. 17 - Lieky ATC skupiny č. J01DD08 I.</v>
      </c>
      <c r="B4" s="328"/>
      <c r="C4" s="328"/>
      <c r="D4" s="328"/>
      <c r="E4" s="125"/>
    </row>
    <row r="5" spans="1:19" s="48" customFormat="1" ht="30" customHeight="1" x14ac:dyDescent="0.25">
      <c r="A5" s="364" t="s">
        <v>52</v>
      </c>
      <c r="B5" s="364"/>
      <c r="C5" s="364"/>
      <c r="D5" s="364"/>
      <c r="E5" s="364"/>
      <c r="F5" s="364"/>
      <c r="G5" s="364"/>
      <c r="H5" s="364"/>
      <c r="I5" s="364"/>
      <c r="J5" s="364"/>
      <c r="K5" s="364"/>
      <c r="L5" s="364"/>
      <c r="M5" s="364"/>
      <c r="N5" s="364"/>
      <c r="O5" s="364"/>
      <c r="P5" s="364"/>
      <c r="Q5" s="364"/>
      <c r="R5" s="364"/>
    </row>
    <row r="6" spans="1:19" s="64" customFormat="1" ht="30" customHeight="1" x14ac:dyDescent="0.25">
      <c r="A6" s="365" t="s">
        <v>197</v>
      </c>
      <c r="B6" s="365"/>
      <c r="C6" s="365"/>
      <c r="D6" s="365"/>
      <c r="E6" s="365"/>
      <c r="F6" s="365"/>
      <c r="G6" s="365"/>
      <c r="H6" s="365"/>
      <c r="I6" s="365"/>
      <c r="J6" s="365"/>
      <c r="K6" s="365"/>
    </row>
    <row r="7" spans="1:19" s="63" customFormat="1" ht="24.95" customHeight="1" x14ac:dyDescent="0.2">
      <c r="A7" s="373" t="s">
        <v>44</v>
      </c>
      <c r="B7" s="375" t="s">
        <v>362</v>
      </c>
      <c r="C7" s="375" t="s">
        <v>363</v>
      </c>
      <c r="D7" s="375" t="s">
        <v>364</v>
      </c>
      <c r="E7" s="361" t="s">
        <v>365</v>
      </c>
      <c r="F7" s="361" t="s">
        <v>404</v>
      </c>
      <c r="G7" s="371" t="s">
        <v>366</v>
      </c>
      <c r="H7" s="371" t="s">
        <v>367</v>
      </c>
      <c r="I7" s="371" t="s">
        <v>368</v>
      </c>
      <c r="J7" s="371" t="s">
        <v>369</v>
      </c>
      <c r="K7" s="371" t="s">
        <v>370</v>
      </c>
      <c r="L7" s="366" t="s">
        <v>372</v>
      </c>
      <c r="M7" s="379" t="s">
        <v>421</v>
      </c>
      <c r="N7" s="380"/>
      <c r="O7" s="381"/>
      <c r="P7" s="379" t="s">
        <v>425</v>
      </c>
      <c r="Q7" s="380"/>
      <c r="R7" s="381"/>
    </row>
    <row r="8" spans="1:19" s="63" customFormat="1" ht="36.75" customHeight="1" x14ac:dyDescent="0.2">
      <c r="A8" s="374"/>
      <c r="B8" s="376"/>
      <c r="C8" s="376"/>
      <c r="D8" s="376"/>
      <c r="E8" s="362"/>
      <c r="F8" s="362"/>
      <c r="G8" s="372"/>
      <c r="H8" s="372"/>
      <c r="I8" s="372"/>
      <c r="J8" s="372"/>
      <c r="K8" s="372"/>
      <c r="L8" s="367"/>
      <c r="M8" s="192" t="s">
        <v>46</v>
      </c>
      <c r="N8" s="193" t="s">
        <v>407</v>
      </c>
      <c r="O8" s="195" t="s">
        <v>47</v>
      </c>
      <c r="P8" s="192" t="s">
        <v>46</v>
      </c>
      <c r="Q8" s="193" t="s">
        <v>407</v>
      </c>
      <c r="R8" s="195" t="s">
        <v>47</v>
      </c>
    </row>
    <row r="9" spans="1:19" s="20" customFormat="1" ht="12" customHeight="1" x14ac:dyDescent="0.25">
      <c r="A9" s="196" t="s">
        <v>27</v>
      </c>
      <c r="B9" s="197" t="s">
        <v>28</v>
      </c>
      <c r="C9" s="198" t="s">
        <v>29</v>
      </c>
      <c r="D9" s="197" t="s">
        <v>30</v>
      </c>
      <c r="E9" s="199" t="s">
        <v>31</v>
      </c>
      <c r="F9" s="199" t="s">
        <v>32</v>
      </c>
      <c r="G9" s="200" t="s">
        <v>33</v>
      </c>
      <c r="H9" s="199" t="s">
        <v>34</v>
      </c>
      <c r="I9" s="149" t="s">
        <v>35</v>
      </c>
      <c r="J9" s="201" t="s">
        <v>36</v>
      </c>
      <c r="K9" s="202" t="s">
        <v>54</v>
      </c>
      <c r="L9" s="199" t="s">
        <v>55</v>
      </c>
      <c r="M9" s="205" t="s">
        <v>375</v>
      </c>
      <c r="N9" s="206" t="s">
        <v>376</v>
      </c>
      <c r="O9" s="208" t="s">
        <v>377</v>
      </c>
      <c r="P9" s="209" t="s">
        <v>378</v>
      </c>
      <c r="Q9" s="206" t="s">
        <v>379</v>
      </c>
      <c r="R9" s="208" t="s">
        <v>380</v>
      </c>
      <c r="S9" s="210"/>
    </row>
    <row r="10" spans="1:19" s="64" customFormat="1" ht="24.95" customHeight="1" x14ac:dyDescent="0.25">
      <c r="A10" s="211" t="s">
        <v>27</v>
      </c>
      <c r="B10" s="212"/>
      <c r="C10" s="212"/>
      <c r="D10" s="212"/>
      <c r="E10" s="213"/>
      <c r="F10" s="213"/>
      <c r="G10" s="214"/>
      <c r="H10" s="214"/>
      <c r="I10" s="214"/>
      <c r="J10" s="214"/>
      <c r="K10" s="214"/>
      <c r="L10" s="216"/>
      <c r="M10" s="217"/>
      <c r="N10" s="218"/>
      <c r="O10" s="220"/>
      <c r="P10" s="217"/>
      <c r="Q10" s="218"/>
      <c r="R10" s="220"/>
    </row>
    <row r="11" spans="1:19" s="64" customFormat="1" ht="24.95" customHeight="1" x14ac:dyDescent="0.25">
      <c r="A11" s="221"/>
      <c r="B11" s="222"/>
      <c r="C11" s="222"/>
      <c r="D11" s="222"/>
      <c r="E11" s="223"/>
      <c r="F11" s="223"/>
      <c r="G11" s="224"/>
      <c r="H11" s="224"/>
      <c r="I11" s="224"/>
      <c r="J11" s="224"/>
      <c r="K11" s="224"/>
      <c r="L11" s="226"/>
      <c r="M11" s="227"/>
      <c r="N11" s="228"/>
      <c r="O11" s="230"/>
      <c r="P11" s="227"/>
      <c r="Q11" s="228"/>
      <c r="R11" s="230"/>
    </row>
    <row r="12" spans="1:19" s="64" customFormat="1" ht="24.95" customHeight="1" x14ac:dyDescent="0.25">
      <c r="A12" s="221"/>
      <c r="B12" s="222"/>
      <c r="C12" s="222"/>
      <c r="D12" s="222"/>
      <c r="E12" s="223"/>
      <c r="F12" s="223"/>
      <c r="G12" s="224"/>
      <c r="H12" s="224"/>
      <c r="I12" s="224"/>
      <c r="J12" s="224"/>
      <c r="K12" s="224"/>
      <c r="L12" s="226"/>
      <c r="M12" s="227"/>
      <c r="N12" s="228"/>
      <c r="O12" s="230"/>
      <c r="P12" s="227"/>
      <c r="Q12" s="228"/>
      <c r="R12" s="230"/>
    </row>
    <row r="13" spans="1:19" s="64" customFormat="1" ht="24.95" customHeight="1" x14ac:dyDescent="0.25">
      <c r="A13" s="221"/>
      <c r="B13" s="222"/>
      <c r="C13" s="222"/>
      <c r="D13" s="222"/>
      <c r="E13" s="223"/>
      <c r="F13" s="223"/>
      <c r="G13" s="224"/>
      <c r="H13" s="224"/>
      <c r="I13" s="224"/>
      <c r="J13" s="224"/>
      <c r="K13" s="224"/>
      <c r="L13" s="226"/>
      <c r="M13" s="227"/>
      <c r="N13" s="228"/>
      <c r="O13" s="230"/>
      <c r="P13" s="227"/>
      <c r="Q13" s="228"/>
      <c r="R13" s="230"/>
    </row>
    <row r="14" spans="1:19" s="64" customFormat="1" ht="24.95" customHeight="1" x14ac:dyDescent="0.25">
      <c r="A14" s="231"/>
      <c r="B14" s="232"/>
      <c r="C14" s="232"/>
      <c r="D14" s="232"/>
      <c r="E14" s="233"/>
      <c r="F14" s="233"/>
      <c r="G14" s="234"/>
      <c r="H14" s="234"/>
      <c r="I14" s="234"/>
      <c r="J14" s="234"/>
      <c r="K14" s="234"/>
      <c r="L14" s="236"/>
      <c r="M14" s="237"/>
      <c r="N14" s="238"/>
      <c r="O14" s="240"/>
      <c r="P14" s="237"/>
      <c r="Q14" s="238"/>
      <c r="R14" s="240"/>
    </row>
    <row r="15" spans="1:19" ht="24.95" customHeight="1" x14ac:dyDescent="0.2">
      <c r="A15" s="133"/>
      <c r="B15" s="134"/>
      <c r="C15" s="134"/>
      <c r="D15" s="134"/>
      <c r="E15" s="134"/>
      <c r="F15" s="134"/>
      <c r="G15" s="134"/>
      <c r="H15" s="134"/>
      <c r="I15" s="135"/>
      <c r="J15" s="136"/>
      <c r="K15" s="137"/>
      <c r="L15" s="63"/>
      <c r="M15" s="63"/>
      <c r="N15" s="63"/>
      <c r="O15" s="63"/>
      <c r="P15" s="63"/>
      <c r="Q15" s="63"/>
      <c r="R15" s="63"/>
    </row>
    <row r="16" spans="1:19" s="20" customFormat="1" ht="20.100000000000001" customHeight="1" x14ac:dyDescent="0.25">
      <c r="A16" s="315" t="s">
        <v>38</v>
      </c>
      <c r="B16" s="315"/>
      <c r="C16" s="315"/>
      <c r="D16" s="315"/>
      <c r="E16" s="315"/>
      <c r="F16" s="315"/>
      <c r="G16" s="315"/>
      <c r="H16" s="315"/>
      <c r="I16" s="315"/>
      <c r="J16" s="315"/>
      <c r="K16" s="315"/>
    </row>
    <row r="17" spans="1:18" s="64" customFormat="1" ht="30" customHeight="1" x14ac:dyDescent="0.25">
      <c r="A17" s="314" t="s">
        <v>1</v>
      </c>
      <c r="B17" s="314"/>
      <c r="C17" s="355" t="str">
        <f>IF('Príloha č. 1'!$C$6="","",'Príloha č. 1'!$C$6)</f>
        <v/>
      </c>
      <c r="D17" s="355"/>
      <c r="E17" s="355"/>
      <c r="F17" s="151"/>
      <c r="G17" s="129"/>
      <c r="H17" s="129"/>
      <c r="I17" s="129"/>
      <c r="J17" s="139"/>
      <c r="K17" s="129"/>
    </row>
    <row r="18" spans="1:18" s="64" customFormat="1" ht="15" customHeight="1" x14ac:dyDescent="0.25">
      <c r="A18" s="316" t="s">
        <v>2</v>
      </c>
      <c r="B18" s="316"/>
      <c r="C18" s="356" t="str">
        <f>IF('Príloha č. 1'!$C$7="","",'Príloha č. 1'!$C$7)</f>
        <v/>
      </c>
      <c r="D18" s="356"/>
      <c r="E18" s="356"/>
      <c r="F18" s="150"/>
      <c r="G18" s="129"/>
      <c r="H18" s="129"/>
      <c r="I18" s="129"/>
      <c r="J18" s="129"/>
      <c r="K18" s="129"/>
    </row>
    <row r="19" spans="1:18" s="64" customFormat="1" ht="15" customHeight="1" x14ac:dyDescent="0.25">
      <c r="A19" s="316" t="s">
        <v>3</v>
      </c>
      <c r="B19" s="316"/>
      <c r="C19" s="338" t="str">
        <f>IF('Príloha č. 1'!C8:D8="","",'Príloha č. 1'!C8:D8)</f>
        <v/>
      </c>
      <c r="D19" s="338"/>
      <c r="E19" s="338"/>
      <c r="F19" s="150"/>
      <c r="G19" s="129"/>
      <c r="H19" s="129"/>
      <c r="I19" s="129"/>
      <c r="J19" s="129"/>
      <c r="K19" s="129"/>
    </row>
    <row r="20" spans="1:18" s="64" customFormat="1" ht="15" customHeight="1" x14ac:dyDescent="0.25">
      <c r="A20" s="316" t="s">
        <v>4</v>
      </c>
      <c r="B20" s="316"/>
      <c r="C20" s="338" t="str">
        <f>IF('Príloha č. 1'!C9:D9="","",'Príloha č. 1'!C9:D9)</f>
        <v/>
      </c>
      <c r="D20" s="338"/>
      <c r="E20" s="338"/>
      <c r="F20" s="150"/>
      <c r="G20" s="129"/>
      <c r="H20" s="129"/>
      <c r="I20" s="129"/>
      <c r="J20" s="129"/>
      <c r="K20" s="129"/>
    </row>
    <row r="21" spans="1:18" x14ac:dyDescent="0.2">
      <c r="A21" s="123"/>
      <c r="B21" s="123"/>
      <c r="C21" s="123"/>
      <c r="D21" s="191"/>
      <c r="E21" s="191"/>
      <c r="F21" s="191"/>
      <c r="G21" s="191"/>
      <c r="H21" s="191"/>
      <c r="I21" s="123"/>
      <c r="J21" s="123"/>
      <c r="K21" s="123"/>
    </row>
    <row r="22" spans="1:18" x14ac:dyDescent="0.2">
      <c r="A22" s="123"/>
      <c r="B22" s="123"/>
      <c r="C22" s="123"/>
      <c r="D22" s="191"/>
      <c r="E22" s="191"/>
      <c r="F22" s="191"/>
      <c r="G22" s="191"/>
      <c r="H22" s="191"/>
      <c r="I22" s="123"/>
      <c r="J22" s="123"/>
      <c r="K22" s="123"/>
    </row>
    <row r="23" spans="1:18" ht="15" customHeight="1" x14ac:dyDescent="0.2">
      <c r="A23" s="123" t="s">
        <v>8</v>
      </c>
      <c r="B23" s="140" t="str">
        <f>IF('Príloha č. 1'!B23:B23="","",'Príloha č. 1'!B23:B23)</f>
        <v/>
      </c>
      <c r="C23" s="191"/>
      <c r="D23" s="191"/>
      <c r="E23" s="191"/>
      <c r="F23" s="123"/>
      <c r="G23" s="123"/>
      <c r="H23" s="123"/>
      <c r="I23" s="123"/>
      <c r="J23" s="123"/>
      <c r="K23" s="123"/>
    </row>
    <row r="24" spans="1:18" ht="15" customHeight="1" x14ac:dyDescent="0.2">
      <c r="A24" s="123" t="s">
        <v>9</v>
      </c>
      <c r="B24" s="141" t="str">
        <f>IF('Príloha č. 1'!B24:B24="","",'Príloha č. 1'!B24:B24)</f>
        <v/>
      </c>
      <c r="C24" s="191"/>
      <c r="D24" s="191"/>
      <c r="E24" s="191"/>
      <c r="F24" s="123"/>
      <c r="G24" s="123"/>
      <c r="H24" s="123"/>
      <c r="I24" s="123"/>
      <c r="J24" s="123"/>
      <c r="K24" s="123"/>
    </row>
    <row r="25" spans="1:18" ht="20.100000000000001" customHeight="1" x14ac:dyDescent="0.2">
      <c r="A25" s="133"/>
      <c r="B25" s="134"/>
      <c r="C25" s="134"/>
      <c r="D25" s="134"/>
      <c r="E25" s="134"/>
      <c r="F25" s="134"/>
      <c r="G25" s="134"/>
      <c r="H25" s="134"/>
      <c r="I25" s="135"/>
      <c r="J25" s="136"/>
      <c r="K25" s="137"/>
      <c r="L25" s="63"/>
      <c r="M25" s="63"/>
      <c r="N25" s="63"/>
      <c r="O25" s="63"/>
      <c r="P25" s="63"/>
      <c r="Q25" s="63"/>
      <c r="R25" s="63"/>
    </row>
    <row r="26" spans="1:18" ht="20.100000000000001" customHeight="1" x14ac:dyDescent="0.2">
      <c r="A26" s="133"/>
      <c r="B26" s="134"/>
      <c r="C26" s="134"/>
      <c r="D26" s="134"/>
      <c r="E26" s="134"/>
      <c r="F26" s="134"/>
      <c r="G26" s="134"/>
      <c r="H26" s="134"/>
      <c r="I26" s="135"/>
      <c r="J26" s="136"/>
      <c r="K26" s="137"/>
      <c r="L26" s="63"/>
      <c r="M26" s="63"/>
      <c r="N26" s="63"/>
      <c r="O26" s="63"/>
      <c r="P26" s="63"/>
      <c r="Q26" s="63"/>
      <c r="R26" s="63"/>
    </row>
    <row r="27" spans="1:18" ht="37.5" customHeight="1" x14ac:dyDescent="0.2">
      <c r="E27" s="68"/>
      <c r="F27" s="68"/>
      <c r="G27" s="68"/>
      <c r="H27" s="354" t="s">
        <v>410</v>
      </c>
      <c r="I27" s="354"/>
      <c r="J27" s="354"/>
    </row>
    <row r="28" spans="1:18" x14ac:dyDescent="0.2">
      <c r="A28" s="313" t="s">
        <v>10</v>
      </c>
      <c r="B28" s="313"/>
      <c r="C28" s="189"/>
      <c r="D28" s="68"/>
      <c r="I28" s="65"/>
      <c r="J28" s="65"/>
      <c r="K28" s="65"/>
      <c r="L28" s="65"/>
      <c r="M28" s="65"/>
      <c r="N28" s="65"/>
      <c r="O28" s="65"/>
      <c r="P28" s="65"/>
      <c r="Q28" s="65"/>
      <c r="R28" s="65"/>
    </row>
    <row r="29" spans="1:18" ht="12" customHeight="1" x14ac:dyDescent="0.2">
      <c r="A29" s="66"/>
      <c r="B29" s="383" t="s">
        <v>11</v>
      </c>
      <c r="C29" s="384"/>
      <c r="D29" s="384"/>
      <c r="I29" s="68"/>
      <c r="J29" s="70"/>
      <c r="K29" s="70"/>
      <c r="L29" s="70"/>
      <c r="M29" s="70"/>
      <c r="N29" s="70"/>
      <c r="O29" s="70"/>
      <c r="P29" s="70"/>
      <c r="Q29" s="70"/>
      <c r="R29" s="70"/>
    </row>
  </sheetData>
  <mergeCells count="32">
    <mergeCell ref="A6:K6"/>
    <mergeCell ref="L7:L8"/>
    <mergeCell ref="M7:O7"/>
    <mergeCell ref="P7:R7"/>
    <mergeCell ref="A1:C1"/>
    <mergeCell ref="A2:K2"/>
    <mergeCell ref="A3:B3"/>
    <mergeCell ref="A4:D4"/>
    <mergeCell ref="A5:R5"/>
    <mergeCell ref="B29:D29"/>
    <mergeCell ref="A16:K16"/>
    <mergeCell ref="A17:B17"/>
    <mergeCell ref="C17:E17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F7:F8"/>
    <mergeCell ref="H27:J27"/>
    <mergeCell ref="A28:B28"/>
    <mergeCell ref="A18:B18"/>
    <mergeCell ref="C18:E18"/>
    <mergeCell ref="A19:B19"/>
    <mergeCell ref="C19:E19"/>
    <mergeCell ref="A20:B20"/>
    <mergeCell ref="C20:E20"/>
  </mergeCells>
  <conditionalFormatting sqref="J25:J26 J10:J15">
    <cfRule type="cellIs" dxfId="334" priority="3" operator="greaterThan">
      <formula>2560820</formula>
    </cfRule>
  </conditionalFormatting>
  <conditionalFormatting sqref="C17:E20">
    <cfRule type="containsBlanks" dxfId="333" priority="1">
      <formula>LEN(TRIM(C17))=0</formula>
    </cfRule>
  </conditionalFormatting>
  <conditionalFormatting sqref="B23:B24">
    <cfRule type="containsBlanks" dxfId="332" priority="2">
      <formula>LEN(TRIM(#REF!))=0</formula>
    </cfRule>
  </conditionalFormatting>
  <pageMargins left="0.59055118110236227" right="0.39370078740157483" top="0.98425196850393704" bottom="0.39370078740157483" header="0.31496062992125984" footer="0.31496062992125984"/>
  <pageSetup paperSize="9" scale="58" orientation="landscape" r:id="rId1"/>
  <headerFooter>
    <oddHeader>&amp;L&amp;"Arial,Tučné"&amp;10Príloha č. 6 SP &amp;"Arial,Normálne"
Sortiment ponúkaného tovaru</oddHead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K32"/>
  <sheetViews>
    <sheetView showGridLines="0" zoomScaleNormal="100" workbookViewId="0">
      <selection activeCell="I16" sqref="I16:I17"/>
    </sheetView>
  </sheetViews>
  <sheetFormatPr defaultRowHeight="12.75" x14ac:dyDescent="0.2"/>
  <cols>
    <col min="1" max="1" width="5.28515625" style="47" customWidth="1"/>
    <col min="2" max="2" width="40.7109375" style="47" customWidth="1"/>
    <col min="3" max="3" width="17.42578125" style="47" customWidth="1"/>
    <col min="4" max="4" width="10.7109375" style="162" customWidth="1"/>
    <col min="5" max="5" width="40.7109375" style="162" customWidth="1"/>
    <col min="6" max="6" width="12.7109375" style="162" customWidth="1"/>
    <col min="7" max="7" width="15.7109375" style="162" customWidth="1"/>
    <col min="8" max="8" width="7.85546875" style="47" customWidth="1"/>
    <col min="9" max="9" width="15.7109375" style="47" customWidth="1"/>
    <col min="10" max="10" width="10.7109375" style="47" customWidth="1"/>
    <col min="11" max="11" width="15.7109375" style="47" customWidth="1"/>
    <col min="12" max="16384" width="9.140625" style="47"/>
  </cols>
  <sheetData>
    <row r="1" spans="1:11" s="123" customFormat="1" ht="15" customHeight="1" x14ac:dyDescent="0.2">
      <c r="A1" s="326" t="s">
        <v>12</v>
      </c>
      <c r="B1" s="326"/>
      <c r="C1" s="326"/>
      <c r="D1" s="326"/>
      <c r="E1" s="164"/>
      <c r="F1" s="164"/>
      <c r="G1" s="164"/>
    </row>
    <row r="2" spans="1:11" s="123" customFormat="1" ht="30" customHeight="1" x14ac:dyDescent="0.2">
      <c r="A2" s="327" t="str">
        <f>'Príloha č. 1'!A2:B2</f>
        <v>Antiinfektíva pre potreby VÚSCH, a. s.</v>
      </c>
      <c r="B2" s="327"/>
      <c r="C2" s="327"/>
      <c r="D2" s="327"/>
      <c r="E2" s="124"/>
      <c r="F2" s="124"/>
      <c r="G2" s="124"/>
      <c r="H2" s="124"/>
      <c r="I2" s="124"/>
      <c r="J2" s="124"/>
      <c r="K2" s="124"/>
    </row>
    <row r="3" spans="1:11" s="126" customFormat="1" ht="15" customHeight="1" x14ac:dyDescent="0.2">
      <c r="A3" s="328" t="s">
        <v>310</v>
      </c>
      <c r="B3" s="328"/>
      <c r="C3" s="328"/>
      <c r="D3" s="125"/>
      <c r="E3" s="125"/>
    </row>
    <row r="4" spans="1:11" s="123" customFormat="1" ht="15" customHeight="1" x14ac:dyDescent="0.2">
      <c r="A4" s="160"/>
      <c r="B4" s="160"/>
      <c r="C4" s="160"/>
      <c r="D4" s="160"/>
      <c r="E4" s="124"/>
      <c r="F4" s="124"/>
      <c r="G4" s="124"/>
      <c r="H4" s="124"/>
      <c r="I4" s="124"/>
      <c r="J4" s="124"/>
      <c r="K4" s="124"/>
    </row>
    <row r="5" spans="1:11" s="129" customFormat="1" ht="30" customHeight="1" thickBot="1" x14ac:dyDescent="0.3">
      <c r="A5" s="329" t="s">
        <v>58</v>
      </c>
      <c r="B5" s="329"/>
      <c r="C5" s="329"/>
      <c r="D5" s="329"/>
      <c r="E5" s="329"/>
      <c r="F5" s="128"/>
      <c r="G5" s="128"/>
      <c r="H5" s="128"/>
      <c r="I5" s="128"/>
      <c r="J5" s="128"/>
      <c r="K5" s="128"/>
    </row>
    <row r="6" spans="1:11" s="2" customFormat="1" ht="61.5" customHeight="1" x14ac:dyDescent="0.25">
      <c r="A6" s="330" t="s">
        <v>415</v>
      </c>
      <c r="B6" s="331"/>
      <c r="C6" s="332"/>
      <c r="D6" s="336" t="s">
        <v>87</v>
      </c>
      <c r="E6" s="337"/>
    </row>
    <row r="7" spans="1:11" s="2" customFormat="1" ht="26.1" customHeight="1" thickBot="1" x14ac:dyDescent="0.3">
      <c r="A7" s="333"/>
      <c r="B7" s="334"/>
      <c r="C7" s="335"/>
      <c r="D7" s="130" t="s">
        <v>56</v>
      </c>
      <c r="E7" s="131" t="s">
        <v>57</v>
      </c>
    </row>
    <row r="8" spans="1:11" s="132" customFormat="1" ht="24.95" customHeight="1" x14ac:dyDescent="0.25">
      <c r="A8" s="319" t="s">
        <v>200</v>
      </c>
      <c r="B8" s="320"/>
      <c r="C8" s="321"/>
      <c r="D8" s="322" t="s">
        <v>200</v>
      </c>
      <c r="E8" s="323"/>
    </row>
    <row r="9" spans="1:11" s="3" customFormat="1" ht="17.100000000000001" customHeight="1" x14ac:dyDescent="0.25">
      <c r="A9" s="109" t="s">
        <v>27</v>
      </c>
      <c r="B9" s="110" t="s">
        <v>69</v>
      </c>
      <c r="C9" s="111" t="s">
        <v>198</v>
      </c>
      <c r="D9" s="112"/>
      <c r="E9" s="113"/>
    </row>
    <row r="10" spans="1:11" s="3" customFormat="1" ht="12" x14ac:dyDescent="0.25">
      <c r="A10" s="114" t="s">
        <v>28</v>
      </c>
      <c r="B10" s="115" t="s">
        <v>71</v>
      </c>
      <c r="C10" s="116" t="s">
        <v>199</v>
      </c>
      <c r="D10" s="117"/>
      <c r="E10" s="118"/>
    </row>
    <row r="11" spans="1:11" s="3" customFormat="1" ht="24" x14ac:dyDescent="0.25">
      <c r="A11" s="114" t="s">
        <v>29</v>
      </c>
      <c r="B11" s="115" t="s">
        <v>73</v>
      </c>
      <c r="C11" s="116" t="s">
        <v>436</v>
      </c>
      <c r="D11" s="117"/>
      <c r="E11" s="118"/>
    </row>
    <row r="12" spans="1:11" s="3" customFormat="1" ht="17.100000000000001" customHeight="1" x14ac:dyDescent="0.25">
      <c r="A12" s="114" t="s">
        <v>30</v>
      </c>
      <c r="B12" s="115" t="s">
        <v>75</v>
      </c>
      <c r="C12" s="116" t="s">
        <v>145</v>
      </c>
      <c r="D12" s="117"/>
      <c r="E12" s="118"/>
    </row>
    <row r="13" spans="1:11" s="3" customFormat="1" ht="17.100000000000001" customHeight="1" x14ac:dyDescent="0.25">
      <c r="A13" s="114" t="s">
        <v>31</v>
      </c>
      <c r="B13" s="115" t="s">
        <v>76</v>
      </c>
      <c r="C13" s="116" t="s">
        <v>77</v>
      </c>
      <c r="D13" s="117"/>
      <c r="E13" s="118"/>
    </row>
    <row r="14" spans="1:11" s="3" customFormat="1" ht="17.100000000000001" customHeight="1" x14ac:dyDescent="0.25">
      <c r="A14" s="114" t="s">
        <v>32</v>
      </c>
      <c r="B14" s="115" t="s">
        <v>78</v>
      </c>
      <c r="C14" s="116" t="s">
        <v>201</v>
      </c>
      <c r="D14" s="117"/>
      <c r="E14" s="118"/>
    </row>
    <row r="15" spans="1:11" s="3" customFormat="1" ht="34.5" customHeight="1" x14ac:dyDescent="0.25">
      <c r="A15" s="114" t="s">
        <v>33</v>
      </c>
      <c r="B15" s="115" t="s">
        <v>80</v>
      </c>
      <c r="C15" s="116" t="s">
        <v>202</v>
      </c>
      <c r="D15" s="117"/>
      <c r="E15" s="118"/>
    </row>
    <row r="16" spans="1:11" s="3" customFormat="1" ht="16.5" customHeight="1" x14ac:dyDescent="0.25">
      <c r="A16" s="114" t="s">
        <v>34</v>
      </c>
      <c r="B16" s="115" t="s">
        <v>82</v>
      </c>
      <c r="C16" s="116" t="s">
        <v>77</v>
      </c>
      <c r="D16" s="117"/>
      <c r="E16" s="118"/>
    </row>
    <row r="17" spans="1:11" s="3" customFormat="1" ht="12" x14ac:dyDescent="0.25">
      <c r="A17" s="114" t="s">
        <v>35</v>
      </c>
      <c r="B17" s="115" t="s">
        <v>83</v>
      </c>
      <c r="C17" s="116" t="s">
        <v>84</v>
      </c>
      <c r="D17" s="117"/>
      <c r="E17" s="118"/>
    </row>
    <row r="18" spans="1:11" s="3" customFormat="1" ht="45" customHeight="1" thickBot="1" x14ac:dyDescent="0.3">
      <c r="A18" s="119" t="s">
        <v>36</v>
      </c>
      <c r="B18" s="324" t="s">
        <v>85</v>
      </c>
      <c r="C18" s="325"/>
      <c r="D18" s="120"/>
      <c r="E18" s="121"/>
    </row>
    <row r="19" spans="1:11" s="138" customFormat="1" ht="24.95" customHeight="1" x14ac:dyDescent="0.2">
      <c r="A19" s="133"/>
      <c r="B19" s="134"/>
      <c r="C19" s="134"/>
      <c r="D19" s="134"/>
      <c r="E19" s="134"/>
      <c r="F19" s="134"/>
      <c r="G19" s="134"/>
      <c r="H19" s="135"/>
      <c r="I19" s="136"/>
      <c r="J19" s="137"/>
      <c r="K19" s="137"/>
    </row>
    <row r="20" spans="1:11" s="20" customFormat="1" ht="20.100000000000001" customHeight="1" x14ac:dyDescent="0.25">
      <c r="A20" s="315" t="s">
        <v>38</v>
      </c>
      <c r="B20" s="315"/>
      <c r="C20" s="315"/>
      <c r="D20" s="315"/>
      <c r="E20" s="90"/>
      <c r="F20" s="90"/>
      <c r="G20" s="90"/>
      <c r="H20" s="90"/>
      <c r="I20" s="90"/>
      <c r="J20" s="90"/>
    </row>
    <row r="21" spans="1:11" s="129" customFormat="1" ht="30" customHeight="1" x14ac:dyDescent="0.25">
      <c r="A21" s="314" t="s">
        <v>1</v>
      </c>
      <c r="B21" s="314"/>
      <c r="C21" s="318" t="str">
        <f>IF('Príloha č. 1'!$C$6="","",'Príloha č. 1'!$C$6)</f>
        <v/>
      </c>
      <c r="D21" s="318"/>
      <c r="E21" s="318"/>
      <c r="I21" s="139"/>
    </row>
    <row r="22" spans="1:11" s="129" customFormat="1" ht="15" customHeight="1" x14ac:dyDescent="0.2">
      <c r="A22" s="316" t="s">
        <v>2</v>
      </c>
      <c r="B22" s="316"/>
      <c r="C22" s="317" t="str">
        <f>IF('Príloha č. 1'!$C$7="","",'Príloha č. 1'!$C$7)</f>
        <v/>
      </c>
      <c r="D22" s="317"/>
      <c r="E22" s="317"/>
    </row>
    <row r="23" spans="1:11" s="129" customFormat="1" ht="15" customHeight="1" x14ac:dyDescent="0.2">
      <c r="A23" s="316" t="s">
        <v>3</v>
      </c>
      <c r="B23" s="316"/>
      <c r="C23" s="317" t="str">
        <f>IF('Príloha č. 1'!C8:D8="","",'Príloha č. 1'!C8:D8)</f>
        <v/>
      </c>
      <c r="D23" s="317"/>
      <c r="E23" s="317"/>
    </row>
    <row r="24" spans="1:11" s="129" customFormat="1" ht="15" customHeight="1" x14ac:dyDescent="0.2">
      <c r="A24" s="316" t="s">
        <v>4</v>
      </c>
      <c r="B24" s="316"/>
      <c r="C24" s="317" t="str">
        <f>IF('Príloha č. 1'!C9:D9="","",'Príloha č. 1'!C9:D9)</f>
        <v/>
      </c>
      <c r="D24" s="317"/>
      <c r="E24" s="317"/>
    </row>
    <row r="25" spans="1:11" s="123" customFormat="1" ht="12" x14ac:dyDescent="0.2">
      <c r="D25" s="164"/>
      <c r="E25" s="164"/>
      <c r="F25" s="164"/>
      <c r="G25" s="164"/>
    </row>
    <row r="26" spans="1:11" s="123" customFormat="1" ht="12" x14ac:dyDescent="0.2">
      <c r="D26" s="164"/>
      <c r="E26" s="164"/>
      <c r="F26" s="164"/>
      <c r="G26" s="164"/>
    </row>
    <row r="27" spans="1:11" s="123" customFormat="1" ht="15" customHeight="1" x14ac:dyDescent="0.2">
      <c r="A27" s="123" t="s">
        <v>8</v>
      </c>
      <c r="B27" s="140" t="str">
        <f>IF('Príloha č. 1'!B23:B23="","",'Príloha č. 1'!B23:B23)</f>
        <v/>
      </c>
      <c r="C27" s="164"/>
      <c r="D27" s="164"/>
    </row>
    <row r="28" spans="1:11" s="123" customFormat="1" ht="15" customHeight="1" x14ac:dyDescent="0.2">
      <c r="A28" s="123" t="s">
        <v>9</v>
      </c>
      <c r="B28" s="141" t="str">
        <f>IF('Príloha č. 1'!B24:B24="","",'Príloha č. 1'!B24:B24)</f>
        <v/>
      </c>
      <c r="C28" s="164"/>
      <c r="D28" s="164"/>
    </row>
    <row r="29" spans="1:11" s="123" customFormat="1" ht="39.950000000000003" customHeight="1" x14ac:dyDescent="0.2">
      <c r="D29" s="142"/>
      <c r="E29" s="164"/>
      <c r="F29" s="164"/>
      <c r="G29" s="164"/>
    </row>
    <row r="30" spans="1:11" ht="45" customHeight="1" x14ac:dyDescent="0.2">
      <c r="D30" s="47"/>
      <c r="E30" s="163" t="s">
        <v>412</v>
      </c>
      <c r="F30" s="68"/>
      <c r="G30" s="68"/>
    </row>
    <row r="31" spans="1:11" s="65" customFormat="1" x14ac:dyDescent="0.2">
      <c r="A31" s="313" t="s">
        <v>10</v>
      </c>
      <c r="B31" s="313"/>
      <c r="C31" s="161"/>
      <c r="D31" s="68"/>
      <c r="E31" s="162"/>
      <c r="F31" s="162"/>
      <c r="G31" s="162"/>
    </row>
    <row r="32" spans="1:11" s="70" customFormat="1" ht="12" customHeight="1" x14ac:dyDescent="0.2">
      <c r="A32" s="66"/>
      <c r="B32" s="67" t="s">
        <v>11</v>
      </c>
      <c r="C32" s="67"/>
      <c r="D32" s="54"/>
      <c r="E32" s="162"/>
      <c r="F32" s="162"/>
      <c r="G32" s="162"/>
      <c r="H32" s="68"/>
    </row>
  </sheetData>
  <mergeCells count="19">
    <mergeCell ref="A31:B31"/>
    <mergeCell ref="A22:B22"/>
    <mergeCell ref="C22:E22"/>
    <mergeCell ref="A23:B23"/>
    <mergeCell ref="C23:E23"/>
    <mergeCell ref="A24:B24"/>
    <mergeCell ref="C24:E24"/>
    <mergeCell ref="A8:C8"/>
    <mergeCell ref="D8:E8"/>
    <mergeCell ref="B18:C18"/>
    <mergeCell ref="A20:D20"/>
    <mergeCell ref="A21:B21"/>
    <mergeCell ref="C21:E21"/>
    <mergeCell ref="A1:D1"/>
    <mergeCell ref="A2:D2"/>
    <mergeCell ref="A3:C3"/>
    <mergeCell ref="A5:E5"/>
    <mergeCell ref="A6:C7"/>
    <mergeCell ref="D6:E6"/>
  </mergeCells>
  <conditionalFormatting sqref="B27:B28">
    <cfRule type="containsBlanks" dxfId="331" priority="4">
      <formula>LEN(TRIM(B27))=0</formula>
    </cfRule>
  </conditionalFormatting>
  <conditionalFormatting sqref="I19">
    <cfRule type="cellIs" dxfId="330" priority="3" operator="greaterThan">
      <formula>2560820</formula>
    </cfRule>
  </conditionalFormatting>
  <conditionalFormatting sqref="C22:E24">
    <cfRule type="containsBlanks" dxfId="329" priority="2">
      <formula>LEN(TRIM(C22))=0</formula>
    </cfRule>
  </conditionalFormatting>
  <conditionalFormatting sqref="C21:E21">
    <cfRule type="containsBlanks" dxfId="328" priority="1">
      <formula>LEN(TRIM(C21))=0</formula>
    </cfRule>
  </conditionalFormatting>
  <pageMargins left="0.78740157480314965" right="0.39370078740157483" top="0.98425196850393704" bottom="0.39370078740157483" header="0.31496062992125984" footer="0.31496062992125984"/>
  <pageSetup paperSize="9" scale="78" orientation="portrait" r:id="rId1"/>
  <headerFooter>
    <oddHeader>&amp;L&amp;"Arial,Tučné"&amp;10Príloha č. 4 SP &amp;"Arial,Normálne"
Špecifikácia predmetu zákazky</oddHead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26"/>
  <sheetViews>
    <sheetView showGridLines="0" zoomScaleNormal="100" workbookViewId="0">
      <selection activeCell="O17" sqref="O17"/>
    </sheetView>
  </sheetViews>
  <sheetFormatPr defaultRowHeight="12.75" x14ac:dyDescent="0.2"/>
  <cols>
    <col min="1" max="1" width="5.28515625" style="47" customWidth="1"/>
    <col min="2" max="2" width="36.42578125" style="47" customWidth="1"/>
    <col min="3" max="3" width="7.5703125" style="47" bestFit="1" customWidth="1"/>
    <col min="4" max="4" width="12.7109375" style="47" customWidth="1"/>
    <col min="5" max="5" width="15.7109375" style="47" customWidth="1"/>
    <col min="6" max="6" width="10.7109375" style="47" customWidth="1"/>
    <col min="7" max="9" width="15.7109375" style="47" customWidth="1"/>
    <col min="10" max="16384" width="9.140625" style="47"/>
  </cols>
  <sheetData>
    <row r="1" spans="1:21" x14ac:dyDescent="0.2">
      <c r="A1" s="357" t="s">
        <v>12</v>
      </c>
      <c r="B1" s="357"/>
    </row>
    <row r="2" spans="1:21" ht="30" customHeight="1" x14ac:dyDescent="0.2">
      <c r="A2" s="358" t="str">
        <f>'Príloha č. 1'!A2:B2</f>
        <v>Antiinfektíva pre potreby VÚSCH, a. s.</v>
      </c>
      <c r="B2" s="358"/>
      <c r="C2" s="358"/>
      <c r="D2" s="358"/>
      <c r="E2" s="358"/>
      <c r="F2" s="358"/>
      <c r="G2" s="358"/>
      <c r="H2" s="358"/>
      <c r="I2" s="358"/>
    </row>
    <row r="3" spans="1:21" s="126" customFormat="1" ht="15" customHeight="1" x14ac:dyDescent="0.2">
      <c r="A3" s="328" t="str">
        <f>'Príloha č. 4 - časť 18'!A3:C3</f>
        <v>Časť č. 18 - Lieky ATC skupiny č. J01DD08 II.</v>
      </c>
      <c r="B3" s="328"/>
      <c r="C3" s="328"/>
      <c r="D3" s="125"/>
      <c r="E3" s="125"/>
    </row>
    <row r="4" spans="1:21" ht="15" customHeight="1" x14ac:dyDescent="0.2">
      <c r="A4" s="359"/>
      <c r="B4" s="359"/>
    </row>
    <row r="5" spans="1:21" s="48" customFormat="1" ht="39.950000000000003" customHeight="1" x14ac:dyDescent="0.25">
      <c r="A5" s="360" t="s">
        <v>51</v>
      </c>
      <c r="B5" s="360"/>
      <c r="C5" s="360"/>
      <c r="D5" s="360"/>
      <c r="E5" s="360"/>
      <c r="F5" s="360"/>
      <c r="G5" s="360"/>
      <c r="H5" s="360"/>
      <c r="I5" s="360"/>
    </row>
    <row r="6" spans="1:21" s="24" customFormat="1" ht="15" customHeight="1" thickBot="1" x14ac:dyDescent="0.25">
      <c r="K6" s="49"/>
      <c r="L6" s="49"/>
      <c r="O6" s="49"/>
      <c r="P6" s="49"/>
      <c r="U6" s="49"/>
    </row>
    <row r="7" spans="1:21" s="50" customFormat="1" ht="30" customHeight="1" x14ac:dyDescent="0.25">
      <c r="A7" s="343" t="s">
        <v>44</v>
      </c>
      <c r="B7" s="345" t="s">
        <v>39</v>
      </c>
      <c r="C7" s="347" t="s">
        <v>45</v>
      </c>
      <c r="D7" s="349" t="s">
        <v>403</v>
      </c>
      <c r="E7" s="340" t="s">
        <v>423</v>
      </c>
      <c r="F7" s="341"/>
      <c r="G7" s="341"/>
      <c r="H7" s="351" t="s">
        <v>422</v>
      </c>
      <c r="I7" s="352"/>
    </row>
    <row r="8" spans="1:21" s="50" customFormat="1" ht="30" customHeight="1" x14ac:dyDescent="0.25">
      <c r="A8" s="344"/>
      <c r="B8" s="346"/>
      <c r="C8" s="348"/>
      <c r="D8" s="350"/>
      <c r="E8" s="51" t="s">
        <v>46</v>
      </c>
      <c r="F8" s="52" t="s">
        <v>405</v>
      </c>
      <c r="G8" s="79" t="s">
        <v>47</v>
      </c>
      <c r="H8" s="82" t="s">
        <v>46</v>
      </c>
      <c r="I8" s="71" t="s">
        <v>47</v>
      </c>
    </row>
    <row r="9" spans="1:21" s="54" customFormat="1" ht="12" customHeight="1" x14ac:dyDescent="0.25">
      <c r="A9" s="146" t="s">
        <v>27</v>
      </c>
      <c r="B9" s="147" t="s">
        <v>28</v>
      </c>
      <c r="C9" s="53" t="s">
        <v>29</v>
      </c>
      <c r="D9" s="148" t="s">
        <v>30</v>
      </c>
      <c r="E9" s="76" t="s">
        <v>31</v>
      </c>
      <c r="F9" s="77" t="s">
        <v>32</v>
      </c>
      <c r="G9" s="80" t="s">
        <v>33</v>
      </c>
      <c r="H9" s="83" t="s">
        <v>34</v>
      </c>
      <c r="I9" s="78" t="s">
        <v>35</v>
      </c>
    </row>
    <row r="10" spans="1:21" s="55" customFormat="1" ht="24.95" customHeight="1" thickBot="1" x14ac:dyDescent="0.3">
      <c r="A10" s="143" t="s">
        <v>27</v>
      </c>
      <c r="B10" s="165" t="s">
        <v>144</v>
      </c>
      <c r="C10" s="158" t="s">
        <v>145</v>
      </c>
      <c r="D10" s="263">
        <v>364</v>
      </c>
      <c r="E10" s="72"/>
      <c r="F10" s="85"/>
      <c r="G10" s="81">
        <f>E10*1.1</f>
        <v>0</v>
      </c>
      <c r="H10" s="84">
        <f>D10*E10</f>
        <v>0</v>
      </c>
      <c r="I10" s="73">
        <f>H10*1.1</f>
        <v>0</v>
      </c>
    </row>
    <row r="11" spans="1:21" s="75" customFormat="1" ht="24.95" customHeight="1" thickBot="1" x14ac:dyDescent="0.3">
      <c r="A11" s="339" t="s">
        <v>48</v>
      </c>
      <c r="B11" s="339"/>
      <c r="C11" s="339"/>
      <c r="D11" s="339"/>
      <c r="E11" s="339"/>
      <c r="F11" s="339"/>
      <c r="G11" s="339"/>
      <c r="H11" s="339"/>
      <c r="I11" s="74">
        <f>SUM(I10:I10)</f>
        <v>0</v>
      </c>
    </row>
    <row r="12" spans="1:21" s="63" customFormat="1" ht="24.95" customHeight="1" x14ac:dyDescent="0.2">
      <c r="A12" s="56"/>
      <c r="B12" s="57"/>
      <c r="C12" s="58"/>
      <c r="D12" s="59"/>
      <c r="E12" s="60"/>
      <c r="F12" s="61"/>
      <c r="G12" s="61"/>
      <c r="H12" s="60"/>
      <c r="I12" s="62"/>
    </row>
    <row r="13" spans="1:21" s="20" customFormat="1" ht="20.100000000000001" customHeight="1" x14ac:dyDescent="0.25">
      <c r="A13" s="315" t="s">
        <v>38</v>
      </c>
      <c r="B13" s="315"/>
      <c r="C13" s="315"/>
      <c r="D13" s="315"/>
      <c r="E13" s="315"/>
      <c r="F13" s="315"/>
    </row>
    <row r="14" spans="1:21" s="64" customFormat="1" ht="30" customHeight="1" x14ac:dyDescent="0.25">
      <c r="A14" s="353" t="s">
        <v>1</v>
      </c>
      <c r="B14" s="353"/>
      <c r="C14" s="355" t="str">
        <f>IF('Príloha č. 1'!$C$6="","",'Príloha č. 1'!$C$6)</f>
        <v/>
      </c>
      <c r="D14" s="355"/>
      <c r="E14" s="355"/>
      <c r="F14" s="355"/>
    </row>
    <row r="15" spans="1:21" s="64" customFormat="1" ht="15" customHeight="1" x14ac:dyDescent="0.25">
      <c r="A15" s="342" t="s">
        <v>2</v>
      </c>
      <c r="B15" s="342"/>
      <c r="C15" s="356" t="str">
        <f>IF('Príloha č. 1'!$C$7="","",'Príloha č. 1'!$C$7)</f>
        <v/>
      </c>
      <c r="D15" s="356"/>
      <c r="E15" s="356"/>
      <c r="F15" s="356"/>
    </row>
    <row r="16" spans="1:21" s="64" customFormat="1" ht="15" customHeight="1" x14ac:dyDescent="0.25">
      <c r="A16" s="342" t="s">
        <v>3</v>
      </c>
      <c r="B16" s="342"/>
      <c r="C16" s="338" t="str">
        <f>IF('Príloha č. 1'!C8:D8="","",'Príloha č. 1'!C8:D8)</f>
        <v/>
      </c>
      <c r="D16" s="338"/>
      <c r="E16" s="338"/>
      <c r="F16" s="338"/>
    </row>
    <row r="17" spans="1:9" s="64" customFormat="1" ht="15" customHeight="1" x14ac:dyDescent="0.25">
      <c r="A17" s="342" t="s">
        <v>4</v>
      </c>
      <c r="B17" s="342"/>
      <c r="C17" s="338" t="str">
        <f>IF('Príloha č. 1'!C9:D9="","",'Príloha č. 1'!C9:D9)</f>
        <v/>
      </c>
      <c r="D17" s="338"/>
      <c r="E17" s="338"/>
      <c r="F17" s="338"/>
    </row>
    <row r="20" spans="1:9" ht="15" customHeight="1" x14ac:dyDescent="0.2">
      <c r="A20" s="47" t="s">
        <v>8</v>
      </c>
      <c r="B20" s="159" t="str">
        <f>IF('Príloha č. 1'!B23:B23="","",'Príloha č. 1'!B23:B23)</f>
        <v/>
      </c>
    </row>
    <row r="21" spans="1:9" ht="15" customHeight="1" x14ac:dyDescent="0.2">
      <c r="A21" s="47" t="s">
        <v>9</v>
      </c>
      <c r="B21" s="35" t="str">
        <f>IF('Príloha č. 1'!B24:B24="","",'Príloha č. 1'!B24:B24)</f>
        <v/>
      </c>
    </row>
    <row r="22" spans="1:9" ht="39.950000000000003" customHeight="1" x14ac:dyDescent="0.2">
      <c r="I22" s="87"/>
    </row>
    <row r="23" spans="1:9" ht="45" customHeight="1" x14ac:dyDescent="0.2">
      <c r="H23" s="354" t="s">
        <v>410</v>
      </c>
      <c r="I23" s="354"/>
    </row>
    <row r="25" spans="1:9" s="65" customFormat="1" ht="11.25" x14ac:dyDescent="0.2">
      <c r="A25" s="313" t="s">
        <v>10</v>
      </c>
      <c r="B25" s="313"/>
    </row>
    <row r="26" spans="1:9" s="70" customFormat="1" ht="12" customHeight="1" x14ac:dyDescent="0.2">
      <c r="A26" s="66"/>
      <c r="B26" s="67" t="s">
        <v>11</v>
      </c>
      <c r="C26" s="68"/>
      <c r="D26" s="69"/>
    </row>
  </sheetData>
  <mergeCells count="23">
    <mergeCell ref="H23:I23"/>
    <mergeCell ref="A25:B25"/>
    <mergeCell ref="H7:I7"/>
    <mergeCell ref="A11:H11"/>
    <mergeCell ref="A13:F13"/>
    <mergeCell ref="A14:B14"/>
    <mergeCell ref="C14:F14"/>
    <mergeCell ref="A15:B15"/>
    <mergeCell ref="C15:F15"/>
    <mergeCell ref="A7:A8"/>
    <mergeCell ref="B7:B8"/>
    <mergeCell ref="C7:C8"/>
    <mergeCell ref="D7:D8"/>
    <mergeCell ref="E7:G7"/>
    <mergeCell ref="A16:B16"/>
    <mergeCell ref="C16:F16"/>
    <mergeCell ref="A17:B17"/>
    <mergeCell ref="A1:B1"/>
    <mergeCell ref="A2:I2"/>
    <mergeCell ref="A3:C3"/>
    <mergeCell ref="A4:B4"/>
    <mergeCell ref="A5:I5"/>
    <mergeCell ref="C17:F17"/>
  </mergeCells>
  <conditionalFormatting sqref="H12">
    <cfRule type="cellIs" dxfId="327" priority="4" operator="greaterThan">
      <formula>2560820</formula>
    </cfRule>
  </conditionalFormatting>
  <conditionalFormatting sqref="B20:B21">
    <cfRule type="containsBlanks" dxfId="326" priority="3">
      <formula>LEN(TRIM(B20))=0</formula>
    </cfRule>
  </conditionalFormatting>
  <conditionalFormatting sqref="E12">
    <cfRule type="cellIs" dxfId="325" priority="2" operator="greaterThan">
      <formula>2560820</formula>
    </cfRule>
  </conditionalFormatting>
  <conditionalFormatting sqref="C14:F17">
    <cfRule type="containsBlanks" dxfId="324" priority="1">
      <formula>LEN(TRIM(C14))=0</formula>
    </cfRule>
  </conditionalFormatting>
  <pageMargins left="0.98425196850393704" right="0.39370078740157483" top="0.98425196850393704" bottom="0.39370078740157483" header="0.31496062992125984" footer="0.31496062992125984"/>
  <pageSetup paperSize="9" scale="93" orientation="landscape" r:id="rId1"/>
  <headerFooter>
    <oddHeader>&amp;L&amp;"Arial,Tučné"&amp;10Príloha č. 5 SP &amp;"Arial,Normálne"
Kalkulácia ceny a návrh na plnenie kritéria na vyhodnotenie ponúk</oddHead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29"/>
  <sheetViews>
    <sheetView showGridLines="0" zoomScale="80" zoomScaleNormal="80" workbookViewId="0">
      <selection activeCell="M7" sqref="M7:R7"/>
    </sheetView>
  </sheetViews>
  <sheetFormatPr defaultRowHeight="12.75" x14ac:dyDescent="0.2"/>
  <cols>
    <col min="1" max="1" width="5.5703125" style="47" customWidth="1"/>
    <col min="2" max="2" width="13.7109375" style="47" customWidth="1"/>
    <col min="3" max="3" width="10.7109375" style="47" customWidth="1"/>
    <col min="4" max="4" width="10.7109375" style="190" customWidth="1"/>
    <col min="5" max="6" width="25.7109375" style="190" customWidth="1"/>
    <col min="7" max="8" width="15.7109375" style="190" customWidth="1"/>
    <col min="9" max="9" width="12.7109375" style="47" customWidth="1"/>
    <col min="10" max="10" width="11.140625" style="47" customWidth="1"/>
    <col min="11" max="12" width="8.7109375" style="47" customWidth="1"/>
    <col min="13" max="13" width="12.7109375" style="47" customWidth="1"/>
    <col min="14" max="14" width="7.85546875" style="47" customWidth="1"/>
    <col min="15" max="16" width="12.7109375" style="47" customWidth="1"/>
    <col min="17" max="17" width="8.42578125" style="47" customWidth="1"/>
    <col min="18" max="18" width="12.7109375" style="47" customWidth="1"/>
    <col min="19" max="16384" width="9.140625" style="47"/>
  </cols>
  <sheetData>
    <row r="1" spans="1:19" ht="15" customHeight="1" x14ac:dyDescent="0.2">
      <c r="A1" s="326" t="s">
        <v>12</v>
      </c>
      <c r="B1" s="326"/>
      <c r="C1" s="326"/>
      <c r="D1" s="191"/>
      <c r="E1" s="191"/>
      <c r="F1" s="191"/>
      <c r="G1" s="191"/>
      <c r="H1" s="191"/>
      <c r="I1" s="123"/>
      <c r="J1" s="123"/>
      <c r="K1" s="123"/>
    </row>
    <row r="2" spans="1:19" ht="15" customHeight="1" x14ac:dyDescent="0.2">
      <c r="A2" s="327" t="str">
        <f>'Príloha č. 1'!A2:B2</f>
        <v>Antiinfektíva pre potreby VÚSCH, a. s.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</row>
    <row r="3" spans="1:19" ht="15" customHeight="1" x14ac:dyDescent="0.2">
      <c r="A3" s="363"/>
      <c r="B3" s="363"/>
      <c r="C3" s="191"/>
      <c r="D3" s="191"/>
      <c r="E3" s="191"/>
      <c r="F3" s="191"/>
      <c r="G3" s="191"/>
      <c r="H3" s="191"/>
      <c r="I3" s="123"/>
      <c r="J3" s="123"/>
      <c r="K3" s="123"/>
    </row>
    <row r="4" spans="1:19" s="126" customFormat="1" ht="15" customHeight="1" x14ac:dyDescent="0.2">
      <c r="A4" s="328" t="str">
        <f>'Príloha č. 4 - časť 18'!A3:C3</f>
        <v>Časť č. 18 - Lieky ATC skupiny č. J01DD08 II.</v>
      </c>
      <c r="B4" s="328"/>
      <c r="C4" s="328"/>
      <c r="D4" s="328"/>
      <c r="E4" s="125"/>
    </row>
    <row r="5" spans="1:19" s="48" customFormat="1" ht="30" customHeight="1" x14ac:dyDescent="0.25">
      <c r="A5" s="364" t="s">
        <v>52</v>
      </c>
      <c r="B5" s="364"/>
      <c r="C5" s="364"/>
      <c r="D5" s="364"/>
      <c r="E5" s="364"/>
      <c r="F5" s="364"/>
      <c r="G5" s="364"/>
      <c r="H5" s="364"/>
      <c r="I5" s="364"/>
      <c r="J5" s="364"/>
      <c r="K5" s="364"/>
      <c r="L5" s="364"/>
      <c r="M5" s="364"/>
      <c r="N5" s="364"/>
      <c r="O5" s="364"/>
      <c r="P5" s="364"/>
      <c r="Q5" s="364"/>
      <c r="R5" s="364"/>
    </row>
    <row r="6" spans="1:19" s="64" customFormat="1" ht="30" customHeight="1" x14ac:dyDescent="0.25">
      <c r="A6" s="365" t="s">
        <v>200</v>
      </c>
      <c r="B6" s="365"/>
      <c r="C6" s="365"/>
      <c r="D6" s="365"/>
      <c r="E6" s="365"/>
      <c r="F6" s="365"/>
      <c r="G6" s="365"/>
      <c r="H6" s="365"/>
      <c r="I6" s="365"/>
      <c r="J6" s="365"/>
      <c r="K6" s="365"/>
    </row>
    <row r="7" spans="1:19" s="63" customFormat="1" ht="24.95" customHeight="1" x14ac:dyDescent="0.2">
      <c r="A7" s="373" t="s">
        <v>44</v>
      </c>
      <c r="B7" s="375" t="s">
        <v>362</v>
      </c>
      <c r="C7" s="375" t="s">
        <v>363</v>
      </c>
      <c r="D7" s="375" t="s">
        <v>364</v>
      </c>
      <c r="E7" s="361" t="s">
        <v>365</v>
      </c>
      <c r="F7" s="361" t="s">
        <v>404</v>
      </c>
      <c r="G7" s="371" t="s">
        <v>366</v>
      </c>
      <c r="H7" s="371" t="s">
        <v>367</v>
      </c>
      <c r="I7" s="371" t="s">
        <v>368</v>
      </c>
      <c r="J7" s="371" t="s">
        <v>369</v>
      </c>
      <c r="K7" s="371" t="s">
        <v>370</v>
      </c>
      <c r="L7" s="366" t="s">
        <v>372</v>
      </c>
      <c r="M7" s="379" t="s">
        <v>421</v>
      </c>
      <c r="N7" s="380"/>
      <c r="O7" s="381"/>
      <c r="P7" s="379" t="s">
        <v>425</v>
      </c>
      <c r="Q7" s="380"/>
      <c r="R7" s="381"/>
    </row>
    <row r="8" spans="1:19" s="63" customFormat="1" ht="36" customHeight="1" x14ac:dyDescent="0.2">
      <c r="A8" s="374"/>
      <c r="B8" s="376"/>
      <c r="C8" s="376"/>
      <c r="D8" s="376"/>
      <c r="E8" s="362"/>
      <c r="F8" s="362"/>
      <c r="G8" s="372"/>
      <c r="H8" s="372"/>
      <c r="I8" s="372"/>
      <c r="J8" s="372"/>
      <c r="K8" s="372"/>
      <c r="L8" s="367"/>
      <c r="M8" s="192" t="s">
        <v>46</v>
      </c>
      <c r="N8" s="193" t="s">
        <v>407</v>
      </c>
      <c r="O8" s="195" t="s">
        <v>47</v>
      </c>
      <c r="P8" s="192" t="s">
        <v>46</v>
      </c>
      <c r="Q8" s="193" t="s">
        <v>407</v>
      </c>
      <c r="R8" s="195" t="s">
        <v>47</v>
      </c>
    </row>
    <row r="9" spans="1:19" s="20" customFormat="1" ht="12" customHeight="1" x14ac:dyDescent="0.25">
      <c r="A9" s="196" t="s">
        <v>27</v>
      </c>
      <c r="B9" s="197" t="s">
        <v>28</v>
      </c>
      <c r="C9" s="198" t="s">
        <v>29</v>
      </c>
      <c r="D9" s="197" t="s">
        <v>30</v>
      </c>
      <c r="E9" s="199" t="s">
        <v>31</v>
      </c>
      <c r="F9" s="199" t="s">
        <v>32</v>
      </c>
      <c r="G9" s="200" t="s">
        <v>33</v>
      </c>
      <c r="H9" s="199" t="s">
        <v>34</v>
      </c>
      <c r="I9" s="149" t="s">
        <v>35</v>
      </c>
      <c r="J9" s="201" t="s">
        <v>36</v>
      </c>
      <c r="K9" s="202" t="s">
        <v>54</v>
      </c>
      <c r="L9" s="199" t="s">
        <v>55</v>
      </c>
      <c r="M9" s="205" t="s">
        <v>375</v>
      </c>
      <c r="N9" s="206" t="s">
        <v>376</v>
      </c>
      <c r="O9" s="208" t="s">
        <v>377</v>
      </c>
      <c r="P9" s="209" t="s">
        <v>378</v>
      </c>
      <c r="Q9" s="206" t="s">
        <v>379</v>
      </c>
      <c r="R9" s="208" t="s">
        <v>380</v>
      </c>
      <c r="S9" s="210"/>
    </row>
    <row r="10" spans="1:19" s="64" customFormat="1" ht="24.95" customHeight="1" x14ac:dyDescent="0.25">
      <c r="A10" s="211" t="s">
        <v>27</v>
      </c>
      <c r="B10" s="212"/>
      <c r="C10" s="212"/>
      <c r="D10" s="212"/>
      <c r="E10" s="213"/>
      <c r="F10" s="213"/>
      <c r="G10" s="214"/>
      <c r="H10" s="214"/>
      <c r="I10" s="214"/>
      <c r="J10" s="214"/>
      <c r="K10" s="214"/>
      <c r="L10" s="216"/>
      <c r="M10" s="217"/>
      <c r="N10" s="218"/>
      <c r="O10" s="220"/>
      <c r="P10" s="217"/>
      <c r="Q10" s="218"/>
      <c r="R10" s="220"/>
    </row>
    <row r="11" spans="1:19" s="64" customFormat="1" ht="24.95" customHeight="1" x14ac:dyDescent="0.25">
      <c r="A11" s="221"/>
      <c r="B11" s="222"/>
      <c r="C11" s="222"/>
      <c r="D11" s="222"/>
      <c r="E11" s="223"/>
      <c r="F11" s="223"/>
      <c r="G11" s="224"/>
      <c r="H11" s="224"/>
      <c r="I11" s="224"/>
      <c r="J11" s="224"/>
      <c r="K11" s="224"/>
      <c r="L11" s="226"/>
      <c r="M11" s="227"/>
      <c r="N11" s="228"/>
      <c r="O11" s="230"/>
      <c r="P11" s="227"/>
      <c r="Q11" s="228"/>
      <c r="R11" s="230"/>
    </row>
    <row r="12" spans="1:19" s="64" customFormat="1" ht="24.95" customHeight="1" x14ac:dyDescent="0.25">
      <c r="A12" s="221"/>
      <c r="B12" s="222"/>
      <c r="C12" s="222"/>
      <c r="D12" s="222"/>
      <c r="E12" s="223"/>
      <c r="F12" s="223"/>
      <c r="G12" s="224"/>
      <c r="H12" s="224"/>
      <c r="I12" s="224"/>
      <c r="J12" s="224"/>
      <c r="K12" s="224"/>
      <c r="L12" s="226"/>
      <c r="M12" s="227"/>
      <c r="N12" s="228"/>
      <c r="O12" s="230"/>
      <c r="P12" s="227"/>
      <c r="Q12" s="228"/>
      <c r="R12" s="230"/>
    </row>
    <row r="13" spans="1:19" s="64" customFormat="1" ht="24.95" customHeight="1" x14ac:dyDescent="0.25">
      <c r="A13" s="221"/>
      <c r="B13" s="222"/>
      <c r="C13" s="222"/>
      <c r="D13" s="222"/>
      <c r="E13" s="223"/>
      <c r="F13" s="223"/>
      <c r="G13" s="224"/>
      <c r="H13" s="224"/>
      <c r="I13" s="224"/>
      <c r="J13" s="224"/>
      <c r="K13" s="224"/>
      <c r="L13" s="226"/>
      <c r="M13" s="227"/>
      <c r="N13" s="228"/>
      <c r="O13" s="230"/>
      <c r="P13" s="227"/>
      <c r="Q13" s="228"/>
      <c r="R13" s="230"/>
    </row>
    <row r="14" spans="1:19" s="64" customFormat="1" ht="24.95" customHeight="1" x14ac:dyDescent="0.25">
      <c r="A14" s="231"/>
      <c r="B14" s="232"/>
      <c r="C14" s="232"/>
      <c r="D14" s="232"/>
      <c r="E14" s="233"/>
      <c r="F14" s="233"/>
      <c r="G14" s="234"/>
      <c r="H14" s="234"/>
      <c r="I14" s="234"/>
      <c r="J14" s="234"/>
      <c r="K14" s="234"/>
      <c r="L14" s="236"/>
      <c r="M14" s="237"/>
      <c r="N14" s="238"/>
      <c r="O14" s="240"/>
      <c r="P14" s="237"/>
      <c r="Q14" s="238"/>
      <c r="R14" s="240"/>
    </row>
    <row r="15" spans="1:19" ht="24.95" customHeight="1" x14ac:dyDescent="0.2">
      <c r="A15" s="133"/>
      <c r="B15" s="134"/>
      <c r="C15" s="134"/>
      <c r="D15" s="134"/>
      <c r="E15" s="134"/>
      <c r="F15" s="134"/>
      <c r="G15" s="134"/>
      <c r="H15" s="134"/>
      <c r="I15" s="135"/>
      <c r="J15" s="136"/>
      <c r="K15" s="137"/>
      <c r="L15" s="63"/>
      <c r="M15" s="63"/>
      <c r="N15" s="63"/>
      <c r="O15" s="63"/>
      <c r="P15" s="63"/>
      <c r="Q15" s="63"/>
      <c r="R15" s="63"/>
    </row>
    <row r="16" spans="1:19" s="20" customFormat="1" ht="20.100000000000001" customHeight="1" x14ac:dyDescent="0.25">
      <c r="A16" s="315" t="s">
        <v>38</v>
      </c>
      <c r="B16" s="315"/>
      <c r="C16" s="315"/>
      <c r="D16" s="315"/>
      <c r="E16" s="315"/>
      <c r="F16" s="315"/>
      <c r="G16" s="315"/>
      <c r="H16" s="315"/>
      <c r="I16" s="315"/>
      <c r="J16" s="315"/>
      <c r="K16" s="315"/>
    </row>
    <row r="17" spans="1:18" s="64" customFormat="1" ht="30" customHeight="1" x14ac:dyDescent="0.25">
      <c r="A17" s="314" t="s">
        <v>1</v>
      </c>
      <c r="B17" s="314"/>
      <c r="C17" s="355" t="str">
        <f>IF('Príloha č. 1'!$C$6="","",'Príloha č. 1'!$C$6)</f>
        <v/>
      </c>
      <c r="D17" s="355"/>
      <c r="E17" s="355"/>
      <c r="F17" s="151"/>
      <c r="G17" s="129"/>
      <c r="H17" s="129"/>
      <c r="I17" s="129"/>
      <c r="J17" s="139"/>
      <c r="K17" s="129"/>
    </row>
    <row r="18" spans="1:18" s="64" customFormat="1" ht="15" customHeight="1" x14ac:dyDescent="0.25">
      <c r="A18" s="316" t="s">
        <v>2</v>
      </c>
      <c r="B18" s="316"/>
      <c r="C18" s="356" t="str">
        <f>IF('Príloha č. 1'!$C$7="","",'Príloha č. 1'!$C$7)</f>
        <v/>
      </c>
      <c r="D18" s="356"/>
      <c r="E18" s="356"/>
      <c r="F18" s="150"/>
      <c r="G18" s="129"/>
      <c r="H18" s="129"/>
      <c r="I18" s="129"/>
      <c r="J18" s="129"/>
      <c r="K18" s="129"/>
    </row>
    <row r="19" spans="1:18" s="64" customFormat="1" ht="15" customHeight="1" x14ac:dyDescent="0.25">
      <c r="A19" s="316" t="s">
        <v>3</v>
      </c>
      <c r="B19" s="316"/>
      <c r="C19" s="338" t="str">
        <f>IF('Príloha č. 1'!C8:D8="","",'Príloha č. 1'!C8:D8)</f>
        <v/>
      </c>
      <c r="D19" s="338"/>
      <c r="E19" s="338"/>
      <c r="F19" s="150"/>
      <c r="G19" s="129"/>
      <c r="H19" s="129"/>
      <c r="I19" s="129"/>
      <c r="J19" s="129"/>
      <c r="K19" s="129"/>
    </row>
    <row r="20" spans="1:18" s="64" customFormat="1" ht="15" customHeight="1" x14ac:dyDescent="0.25">
      <c r="A20" s="316" t="s">
        <v>4</v>
      </c>
      <c r="B20" s="316"/>
      <c r="C20" s="338" t="str">
        <f>IF('Príloha č. 1'!C9:D9="","",'Príloha č. 1'!C9:D9)</f>
        <v/>
      </c>
      <c r="D20" s="338"/>
      <c r="E20" s="338"/>
      <c r="F20" s="150"/>
      <c r="G20" s="129"/>
      <c r="H20" s="129"/>
      <c r="I20" s="129"/>
      <c r="J20" s="129"/>
      <c r="K20" s="129"/>
    </row>
    <row r="21" spans="1:18" x14ac:dyDescent="0.2">
      <c r="A21" s="123"/>
      <c r="B21" s="123"/>
      <c r="C21" s="123"/>
      <c r="D21" s="191"/>
      <c r="E21" s="191"/>
      <c r="F21" s="191"/>
      <c r="G21" s="191"/>
      <c r="H21" s="191"/>
      <c r="I21" s="123"/>
      <c r="J21" s="123"/>
      <c r="K21" s="123"/>
    </row>
    <row r="22" spans="1:18" x14ac:dyDescent="0.2">
      <c r="A22" s="123"/>
      <c r="B22" s="123"/>
      <c r="C22" s="123"/>
      <c r="D22" s="191"/>
      <c r="E22" s="191"/>
      <c r="F22" s="191"/>
      <c r="G22" s="191"/>
      <c r="H22" s="191"/>
      <c r="I22" s="123"/>
      <c r="J22" s="123"/>
      <c r="K22" s="123"/>
    </row>
    <row r="23" spans="1:18" ht="15" customHeight="1" x14ac:dyDescent="0.2">
      <c r="A23" s="123" t="s">
        <v>8</v>
      </c>
      <c r="B23" s="140" t="str">
        <f>IF('Príloha č. 1'!B23:B23="","",'Príloha č. 1'!B23:B23)</f>
        <v/>
      </c>
      <c r="C23" s="191"/>
      <c r="D23" s="191"/>
      <c r="E23" s="191"/>
      <c r="F23" s="123"/>
      <c r="G23" s="123"/>
      <c r="H23" s="123"/>
      <c r="I23" s="123"/>
      <c r="J23" s="123"/>
      <c r="K23" s="123"/>
    </row>
    <row r="24" spans="1:18" ht="15" customHeight="1" x14ac:dyDescent="0.2">
      <c r="A24" s="123" t="s">
        <v>9</v>
      </c>
      <c r="B24" s="141" t="str">
        <f>IF('Príloha č. 1'!B24:B24="","",'Príloha č. 1'!B24:B24)</f>
        <v/>
      </c>
      <c r="C24" s="191"/>
      <c r="D24" s="191"/>
      <c r="E24" s="191"/>
      <c r="F24" s="123"/>
      <c r="G24" s="123"/>
      <c r="H24" s="123"/>
      <c r="I24" s="123"/>
      <c r="J24" s="123"/>
      <c r="K24" s="123"/>
    </row>
    <row r="25" spans="1:18" ht="20.100000000000001" customHeight="1" x14ac:dyDescent="0.2">
      <c r="A25" s="133"/>
      <c r="B25" s="134"/>
      <c r="C25" s="134"/>
      <c r="D25" s="134"/>
      <c r="E25" s="134"/>
      <c r="F25" s="134"/>
      <c r="G25" s="134"/>
      <c r="H25" s="134"/>
      <c r="I25" s="135"/>
      <c r="J25" s="136"/>
      <c r="K25" s="137"/>
      <c r="L25" s="63"/>
      <c r="M25" s="63"/>
      <c r="N25" s="63"/>
      <c r="O25" s="63"/>
      <c r="P25" s="63"/>
      <c r="Q25" s="63"/>
      <c r="R25" s="63"/>
    </row>
    <row r="26" spans="1:18" ht="20.100000000000001" customHeight="1" x14ac:dyDescent="0.2">
      <c r="A26" s="133"/>
      <c r="B26" s="134"/>
      <c r="C26" s="134"/>
      <c r="D26" s="134"/>
      <c r="E26" s="134"/>
      <c r="F26" s="134"/>
      <c r="G26" s="134"/>
      <c r="H26" s="134"/>
      <c r="I26" s="135"/>
      <c r="J26" s="136"/>
      <c r="K26" s="137"/>
      <c r="L26" s="63"/>
      <c r="M26" s="63"/>
      <c r="N26" s="63"/>
      <c r="O26" s="63"/>
      <c r="P26" s="63"/>
      <c r="Q26" s="63"/>
      <c r="R26" s="63"/>
    </row>
    <row r="27" spans="1:18" ht="37.5" customHeight="1" x14ac:dyDescent="0.2">
      <c r="E27" s="68"/>
      <c r="F27" s="68"/>
      <c r="G27" s="68"/>
      <c r="H27" s="354" t="s">
        <v>410</v>
      </c>
      <c r="I27" s="354"/>
      <c r="J27" s="354"/>
    </row>
    <row r="28" spans="1:18" x14ac:dyDescent="0.2">
      <c r="A28" s="313" t="s">
        <v>10</v>
      </c>
      <c r="B28" s="313"/>
      <c r="C28" s="189"/>
      <c r="D28" s="68"/>
      <c r="I28" s="65"/>
      <c r="J28" s="65"/>
      <c r="K28" s="65"/>
      <c r="L28" s="65"/>
      <c r="M28" s="65"/>
      <c r="N28" s="65"/>
      <c r="O28" s="65"/>
      <c r="P28" s="65"/>
      <c r="Q28" s="65"/>
      <c r="R28" s="65"/>
    </row>
    <row r="29" spans="1:18" ht="12" customHeight="1" x14ac:dyDescent="0.2">
      <c r="A29" s="66"/>
      <c r="B29" s="383" t="s">
        <v>11</v>
      </c>
      <c r="C29" s="384"/>
      <c r="D29" s="384"/>
      <c r="I29" s="68"/>
      <c r="J29" s="70"/>
      <c r="K29" s="70"/>
      <c r="L29" s="70"/>
      <c r="M29" s="70"/>
      <c r="N29" s="70"/>
      <c r="O29" s="70"/>
      <c r="P29" s="70"/>
      <c r="Q29" s="70"/>
      <c r="R29" s="70"/>
    </row>
  </sheetData>
  <mergeCells count="32">
    <mergeCell ref="A6:K6"/>
    <mergeCell ref="L7:L8"/>
    <mergeCell ref="M7:O7"/>
    <mergeCell ref="P7:R7"/>
    <mergeCell ref="A1:C1"/>
    <mergeCell ref="A2:K2"/>
    <mergeCell ref="A3:B3"/>
    <mergeCell ref="A4:D4"/>
    <mergeCell ref="A5:R5"/>
    <mergeCell ref="B29:D29"/>
    <mergeCell ref="A16:K16"/>
    <mergeCell ref="A17:B17"/>
    <mergeCell ref="C17:E17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F7:F8"/>
    <mergeCell ref="H27:J27"/>
    <mergeCell ref="A28:B28"/>
    <mergeCell ref="A18:B18"/>
    <mergeCell ref="C18:E18"/>
    <mergeCell ref="A19:B19"/>
    <mergeCell ref="C19:E19"/>
    <mergeCell ref="A20:B20"/>
    <mergeCell ref="C20:E20"/>
  </mergeCells>
  <conditionalFormatting sqref="J25:J26 J10:J15">
    <cfRule type="cellIs" dxfId="323" priority="3" operator="greaterThan">
      <formula>2560820</formula>
    </cfRule>
  </conditionalFormatting>
  <conditionalFormatting sqref="C17:E20">
    <cfRule type="containsBlanks" dxfId="322" priority="1">
      <formula>LEN(TRIM(C17))=0</formula>
    </cfRule>
  </conditionalFormatting>
  <conditionalFormatting sqref="B23:B24">
    <cfRule type="containsBlanks" dxfId="321" priority="2">
      <formula>LEN(TRIM(#REF!))=0</formula>
    </cfRule>
  </conditionalFormatting>
  <pageMargins left="0.59055118110236227" right="0.39370078740157483" top="0.98425196850393704" bottom="0.39370078740157483" header="0.31496062992125984" footer="0.31496062992125984"/>
  <pageSetup paperSize="9" scale="58" orientation="landscape" r:id="rId1"/>
  <headerFooter>
    <oddHeader>&amp;L&amp;"Arial,Tučné"&amp;10Príloha č. 6 SP &amp;"Arial,Normálne"
Sortiment ponúkaného tovaru</oddHead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K32"/>
  <sheetViews>
    <sheetView showGridLines="0" zoomScaleNormal="100" workbookViewId="0">
      <selection activeCell="I14" sqref="I14"/>
    </sheetView>
  </sheetViews>
  <sheetFormatPr defaultRowHeight="12.75" x14ac:dyDescent="0.2"/>
  <cols>
    <col min="1" max="1" width="5.28515625" style="47" customWidth="1"/>
    <col min="2" max="2" width="40.7109375" style="47" customWidth="1"/>
    <col min="3" max="3" width="17.42578125" style="47" customWidth="1"/>
    <col min="4" max="4" width="10.7109375" style="162" customWidth="1"/>
    <col min="5" max="5" width="40.7109375" style="162" customWidth="1"/>
    <col min="6" max="6" width="12.7109375" style="162" customWidth="1"/>
    <col min="7" max="7" width="15.7109375" style="162" customWidth="1"/>
    <col min="8" max="8" width="7.85546875" style="47" customWidth="1"/>
    <col min="9" max="9" width="15.7109375" style="47" customWidth="1"/>
    <col min="10" max="10" width="10.7109375" style="47" customWidth="1"/>
    <col min="11" max="11" width="15.7109375" style="47" customWidth="1"/>
    <col min="12" max="16384" width="9.140625" style="47"/>
  </cols>
  <sheetData>
    <row r="1" spans="1:11" s="123" customFormat="1" ht="15" customHeight="1" x14ac:dyDescent="0.2">
      <c r="A1" s="326" t="s">
        <v>12</v>
      </c>
      <c r="B1" s="326"/>
      <c r="C1" s="326"/>
      <c r="D1" s="326"/>
      <c r="E1" s="164"/>
      <c r="F1" s="164"/>
      <c r="G1" s="164"/>
    </row>
    <row r="2" spans="1:11" s="123" customFormat="1" ht="30" customHeight="1" x14ac:dyDescent="0.2">
      <c r="A2" s="327" t="str">
        <f>'Príloha č. 1'!A2:B2</f>
        <v>Antiinfektíva pre potreby VÚSCH, a. s.</v>
      </c>
      <c r="B2" s="327"/>
      <c r="C2" s="327"/>
      <c r="D2" s="327"/>
      <c r="E2" s="124"/>
      <c r="F2" s="124"/>
      <c r="G2" s="124"/>
      <c r="H2" s="124"/>
      <c r="I2" s="124"/>
      <c r="J2" s="124"/>
      <c r="K2" s="124"/>
    </row>
    <row r="3" spans="1:11" s="126" customFormat="1" ht="15" customHeight="1" x14ac:dyDescent="0.2">
      <c r="A3" s="328" t="s">
        <v>311</v>
      </c>
      <c r="B3" s="328"/>
      <c r="C3" s="328"/>
      <c r="D3" s="125"/>
      <c r="E3" s="125"/>
    </row>
    <row r="4" spans="1:11" s="123" customFormat="1" ht="15" customHeight="1" x14ac:dyDescent="0.2">
      <c r="A4" s="160"/>
      <c r="B4" s="160"/>
      <c r="C4" s="160"/>
      <c r="D4" s="160"/>
      <c r="E4" s="124"/>
      <c r="F4" s="124"/>
      <c r="G4" s="124"/>
      <c r="H4" s="124"/>
      <c r="I4" s="124"/>
      <c r="J4" s="124"/>
      <c r="K4" s="124"/>
    </row>
    <row r="5" spans="1:11" s="129" customFormat="1" ht="30" customHeight="1" thickBot="1" x14ac:dyDescent="0.3">
      <c r="A5" s="329" t="s">
        <v>58</v>
      </c>
      <c r="B5" s="329"/>
      <c r="C5" s="329"/>
      <c r="D5" s="329"/>
      <c r="E5" s="329"/>
      <c r="F5" s="128"/>
      <c r="G5" s="128"/>
      <c r="H5" s="128"/>
      <c r="I5" s="128"/>
      <c r="J5" s="128"/>
      <c r="K5" s="128"/>
    </row>
    <row r="6" spans="1:11" s="2" customFormat="1" ht="60" customHeight="1" x14ac:dyDescent="0.25">
      <c r="A6" s="330" t="s">
        <v>415</v>
      </c>
      <c r="B6" s="331"/>
      <c r="C6" s="332"/>
      <c r="D6" s="336" t="s">
        <v>87</v>
      </c>
      <c r="E6" s="337"/>
    </row>
    <row r="7" spans="1:11" s="2" customFormat="1" ht="26.1" customHeight="1" thickBot="1" x14ac:dyDescent="0.3">
      <c r="A7" s="333"/>
      <c r="B7" s="334"/>
      <c r="C7" s="335"/>
      <c r="D7" s="130" t="s">
        <v>56</v>
      </c>
      <c r="E7" s="131" t="s">
        <v>57</v>
      </c>
    </row>
    <row r="8" spans="1:11" s="132" customFormat="1" ht="24.95" customHeight="1" x14ac:dyDescent="0.25">
      <c r="A8" s="319" t="s">
        <v>203</v>
      </c>
      <c r="B8" s="320"/>
      <c r="C8" s="321"/>
      <c r="D8" s="322" t="s">
        <v>203</v>
      </c>
      <c r="E8" s="323"/>
    </row>
    <row r="9" spans="1:11" s="3" customFormat="1" ht="17.100000000000001" customHeight="1" x14ac:dyDescent="0.25">
      <c r="A9" s="109" t="s">
        <v>27</v>
      </c>
      <c r="B9" s="110" t="s">
        <v>69</v>
      </c>
      <c r="C9" s="111" t="s">
        <v>204</v>
      </c>
      <c r="D9" s="112"/>
      <c r="E9" s="113"/>
    </row>
    <row r="10" spans="1:11" s="3" customFormat="1" ht="24" x14ac:dyDescent="0.25">
      <c r="A10" s="114" t="s">
        <v>28</v>
      </c>
      <c r="B10" s="115" t="s">
        <v>71</v>
      </c>
      <c r="C10" s="116" t="s">
        <v>205</v>
      </c>
      <c r="D10" s="117"/>
      <c r="E10" s="118"/>
    </row>
    <row r="11" spans="1:11" s="3" customFormat="1" ht="24" x14ac:dyDescent="0.25">
      <c r="A11" s="114" t="s">
        <v>29</v>
      </c>
      <c r="B11" s="115" t="s">
        <v>73</v>
      </c>
      <c r="C11" s="116" t="s">
        <v>206</v>
      </c>
      <c r="D11" s="117"/>
      <c r="E11" s="118"/>
    </row>
    <row r="12" spans="1:11" s="3" customFormat="1" ht="17.100000000000001" customHeight="1" x14ac:dyDescent="0.25">
      <c r="A12" s="114" t="s">
        <v>30</v>
      </c>
      <c r="B12" s="115" t="s">
        <v>75</v>
      </c>
      <c r="C12" s="116" t="s">
        <v>100</v>
      </c>
      <c r="D12" s="117"/>
      <c r="E12" s="118"/>
    </row>
    <row r="13" spans="1:11" s="3" customFormat="1" ht="17.100000000000001" customHeight="1" x14ac:dyDescent="0.25">
      <c r="A13" s="114" t="s">
        <v>31</v>
      </c>
      <c r="B13" s="115" t="s">
        <v>76</v>
      </c>
      <c r="C13" s="116" t="s">
        <v>77</v>
      </c>
      <c r="D13" s="117"/>
      <c r="E13" s="118"/>
    </row>
    <row r="14" spans="1:11" s="3" customFormat="1" ht="17.100000000000001" customHeight="1" x14ac:dyDescent="0.25">
      <c r="A14" s="114" t="s">
        <v>32</v>
      </c>
      <c r="B14" s="115" t="s">
        <v>78</v>
      </c>
      <c r="C14" s="116" t="s">
        <v>207</v>
      </c>
      <c r="D14" s="117"/>
      <c r="E14" s="118"/>
    </row>
    <row r="15" spans="1:11" s="3" customFormat="1" ht="34.5" customHeight="1" x14ac:dyDescent="0.25">
      <c r="A15" s="114" t="s">
        <v>33</v>
      </c>
      <c r="B15" s="115" t="s">
        <v>80</v>
      </c>
      <c r="C15" s="116" t="s">
        <v>172</v>
      </c>
      <c r="D15" s="117"/>
      <c r="E15" s="118"/>
    </row>
    <row r="16" spans="1:11" s="3" customFormat="1" ht="30" customHeight="1" x14ac:dyDescent="0.25">
      <c r="A16" s="114" t="s">
        <v>34</v>
      </c>
      <c r="B16" s="115" t="s">
        <v>82</v>
      </c>
      <c r="C16" s="116" t="s">
        <v>208</v>
      </c>
      <c r="D16" s="117"/>
      <c r="E16" s="118"/>
    </row>
    <row r="17" spans="1:11" s="3" customFormat="1" ht="36" x14ac:dyDescent="0.25">
      <c r="A17" s="114" t="s">
        <v>35</v>
      </c>
      <c r="B17" s="115" t="s">
        <v>83</v>
      </c>
      <c r="C17" s="116" t="s">
        <v>104</v>
      </c>
      <c r="D17" s="117"/>
      <c r="E17" s="118"/>
    </row>
    <row r="18" spans="1:11" s="3" customFormat="1" ht="45" customHeight="1" thickBot="1" x14ac:dyDescent="0.3">
      <c r="A18" s="170" t="s">
        <v>36</v>
      </c>
      <c r="B18" s="324" t="s">
        <v>85</v>
      </c>
      <c r="C18" s="325"/>
      <c r="D18" s="120"/>
      <c r="E18" s="121"/>
    </row>
    <row r="19" spans="1:11" s="138" customFormat="1" ht="24.95" customHeight="1" x14ac:dyDescent="0.2">
      <c r="A19" s="171"/>
      <c r="B19" s="134"/>
      <c r="C19" s="134"/>
      <c r="D19" s="134"/>
      <c r="E19" s="134"/>
      <c r="F19" s="134"/>
      <c r="G19" s="134"/>
      <c r="H19" s="135"/>
      <c r="I19" s="136"/>
      <c r="J19" s="137"/>
      <c r="K19" s="137"/>
    </row>
    <row r="20" spans="1:11" s="20" customFormat="1" ht="20.100000000000001" customHeight="1" x14ac:dyDescent="0.25">
      <c r="A20" s="315" t="s">
        <v>38</v>
      </c>
      <c r="B20" s="315"/>
      <c r="C20" s="315"/>
      <c r="D20" s="315"/>
      <c r="E20" s="90"/>
      <c r="F20" s="90"/>
      <c r="G20" s="90"/>
      <c r="H20" s="90"/>
      <c r="I20" s="90"/>
      <c r="J20" s="90"/>
    </row>
    <row r="21" spans="1:11" s="129" customFormat="1" ht="30" customHeight="1" x14ac:dyDescent="0.25">
      <c r="A21" s="314" t="s">
        <v>1</v>
      </c>
      <c r="B21" s="314"/>
      <c r="C21" s="318" t="str">
        <f>IF('Príloha č. 1'!$C$6="","",'Príloha č. 1'!$C$6)</f>
        <v/>
      </c>
      <c r="D21" s="318"/>
      <c r="E21" s="318"/>
      <c r="I21" s="139"/>
    </row>
    <row r="22" spans="1:11" s="129" customFormat="1" ht="15" customHeight="1" x14ac:dyDescent="0.2">
      <c r="A22" s="316" t="s">
        <v>2</v>
      </c>
      <c r="B22" s="316"/>
      <c r="C22" s="317" t="str">
        <f>IF('Príloha č. 1'!$C$7="","",'Príloha č. 1'!$C$7)</f>
        <v/>
      </c>
      <c r="D22" s="317"/>
      <c r="E22" s="317"/>
    </row>
    <row r="23" spans="1:11" s="129" customFormat="1" ht="15" customHeight="1" x14ac:dyDescent="0.2">
      <c r="A23" s="316" t="s">
        <v>3</v>
      </c>
      <c r="B23" s="316"/>
      <c r="C23" s="317" t="str">
        <f>IF('Príloha č. 1'!C8:D8="","",'Príloha č. 1'!C8:D8)</f>
        <v/>
      </c>
      <c r="D23" s="317"/>
      <c r="E23" s="317"/>
    </row>
    <row r="24" spans="1:11" s="129" customFormat="1" ht="15" customHeight="1" x14ac:dyDescent="0.2">
      <c r="A24" s="316" t="s">
        <v>4</v>
      </c>
      <c r="B24" s="316"/>
      <c r="C24" s="317" t="str">
        <f>IF('Príloha č. 1'!C9:D9="","",'Príloha č. 1'!C9:D9)</f>
        <v/>
      </c>
      <c r="D24" s="317"/>
      <c r="E24" s="317"/>
    </row>
    <row r="25" spans="1:11" s="123" customFormat="1" ht="12" x14ac:dyDescent="0.2">
      <c r="D25" s="164"/>
      <c r="E25" s="164"/>
      <c r="F25" s="164"/>
      <c r="G25" s="164"/>
    </row>
    <row r="26" spans="1:11" s="123" customFormat="1" ht="12" x14ac:dyDescent="0.2">
      <c r="D26" s="164"/>
      <c r="E26" s="164"/>
      <c r="F26" s="164"/>
      <c r="G26" s="164"/>
    </row>
    <row r="27" spans="1:11" s="123" customFormat="1" ht="15" customHeight="1" x14ac:dyDescent="0.2">
      <c r="A27" s="123" t="s">
        <v>8</v>
      </c>
      <c r="B27" s="140" t="str">
        <f>IF('Príloha č. 1'!B23:B23="","",'Príloha č. 1'!B23:B23)</f>
        <v/>
      </c>
      <c r="C27" s="164"/>
      <c r="D27" s="164"/>
    </row>
    <row r="28" spans="1:11" s="123" customFormat="1" ht="15" customHeight="1" x14ac:dyDescent="0.2">
      <c r="A28" s="123" t="s">
        <v>9</v>
      </c>
      <c r="B28" s="141" t="str">
        <f>IF('Príloha č. 1'!B24:B24="","",'Príloha č. 1'!B24:B24)</f>
        <v/>
      </c>
      <c r="C28" s="164"/>
      <c r="D28" s="164"/>
    </row>
    <row r="29" spans="1:11" s="123" customFormat="1" ht="39.950000000000003" customHeight="1" x14ac:dyDescent="0.2">
      <c r="D29" s="142"/>
      <c r="E29" s="164"/>
      <c r="F29" s="164"/>
      <c r="G29" s="164"/>
    </row>
    <row r="30" spans="1:11" ht="45" customHeight="1" x14ac:dyDescent="0.2">
      <c r="D30" s="47"/>
      <c r="E30" s="163" t="s">
        <v>412</v>
      </c>
      <c r="F30" s="68"/>
      <c r="G30" s="68"/>
    </row>
    <row r="31" spans="1:11" s="65" customFormat="1" x14ac:dyDescent="0.2">
      <c r="A31" s="313" t="s">
        <v>10</v>
      </c>
      <c r="B31" s="313"/>
      <c r="C31" s="161"/>
      <c r="D31" s="68"/>
      <c r="E31" s="162"/>
      <c r="F31" s="162"/>
      <c r="G31" s="162"/>
    </row>
    <row r="32" spans="1:11" s="70" customFormat="1" ht="12" customHeight="1" x14ac:dyDescent="0.2">
      <c r="A32" s="66"/>
      <c r="B32" s="67" t="s">
        <v>11</v>
      </c>
      <c r="C32" s="67"/>
      <c r="D32" s="54"/>
      <c r="E32" s="162"/>
      <c r="F32" s="162"/>
      <c r="G32" s="162"/>
      <c r="H32" s="68"/>
    </row>
  </sheetData>
  <mergeCells count="19">
    <mergeCell ref="A31:B31"/>
    <mergeCell ref="A22:B22"/>
    <mergeCell ref="C22:E22"/>
    <mergeCell ref="A23:B23"/>
    <mergeCell ref="C23:E23"/>
    <mergeCell ref="A24:B24"/>
    <mergeCell ref="C24:E24"/>
    <mergeCell ref="A8:C8"/>
    <mergeCell ref="D8:E8"/>
    <mergeCell ref="B18:C18"/>
    <mergeCell ref="A20:D20"/>
    <mergeCell ref="A21:B21"/>
    <mergeCell ref="C21:E21"/>
    <mergeCell ref="A1:D1"/>
    <mergeCell ref="A2:D2"/>
    <mergeCell ref="A3:C3"/>
    <mergeCell ref="A5:E5"/>
    <mergeCell ref="A6:C7"/>
    <mergeCell ref="D6:E6"/>
  </mergeCells>
  <conditionalFormatting sqref="B27:B28">
    <cfRule type="containsBlanks" dxfId="320" priority="4">
      <formula>LEN(TRIM(B27))=0</formula>
    </cfRule>
  </conditionalFormatting>
  <conditionalFormatting sqref="I19">
    <cfRule type="cellIs" dxfId="319" priority="3" operator="greaterThan">
      <formula>2560820</formula>
    </cfRule>
  </conditionalFormatting>
  <conditionalFormatting sqref="C22:E24">
    <cfRule type="containsBlanks" dxfId="318" priority="2">
      <formula>LEN(TRIM(C22))=0</formula>
    </cfRule>
  </conditionalFormatting>
  <conditionalFormatting sqref="C21:E21">
    <cfRule type="containsBlanks" dxfId="317" priority="1">
      <formula>LEN(TRIM(C21))=0</formula>
    </cfRule>
  </conditionalFormatting>
  <pageMargins left="0.78740157480314965" right="0.39370078740157483" top="0.98425196850393704" bottom="0.39370078740157483" header="0.31496062992125984" footer="0.31496062992125984"/>
  <pageSetup paperSize="9" scale="78" orientation="portrait" r:id="rId1"/>
  <headerFooter>
    <oddHeader>&amp;L&amp;"Arial,Tučné"&amp;10Príloha č. 4 SP&amp;"Arial,Normálne"
Špecifikácia predmetu zákazky</oddHead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26"/>
  <sheetViews>
    <sheetView showGridLines="0" zoomScaleNormal="100" workbookViewId="0">
      <selection activeCell="E7" sqref="E7:I7"/>
    </sheetView>
  </sheetViews>
  <sheetFormatPr defaultRowHeight="12.75" x14ac:dyDescent="0.2"/>
  <cols>
    <col min="1" max="1" width="5.28515625" style="47" customWidth="1"/>
    <col min="2" max="2" width="36.42578125" style="47" customWidth="1"/>
    <col min="3" max="3" width="7.5703125" style="47" bestFit="1" customWidth="1"/>
    <col min="4" max="4" width="12.7109375" style="47" customWidth="1"/>
    <col min="5" max="5" width="15.7109375" style="47" customWidth="1"/>
    <col min="6" max="6" width="10.7109375" style="47" customWidth="1"/>
    <col min="7" max="9" width="15.7109375" style="47" customWidth="1"/>
    <col min="10" max="16384" width="9.140625" style="47"/>
  </cols>
  <sheetData>
    <row r="1" spans="1:21" x14ac:dyDescent="0.2">
      <c r="A1" s="357" t="s">
        <v>12</v>
      </c>
      <c r="B1" s="357"/>
    </row>
    <row r="2" spans="1:21" ht="30" customHeight="1" x14ac:dyDescent="0.2">
      <c r="A2" s="358" t="str">
        <f>'Príloha č. 1'!A2:B2</f>
        <v>Antiinfektíva pre potreby VÚSCH, a. s.</v>
      </c>
      <c r="B2" s="358"/>
      <c r="C2" s="358"/>
      <c r="D2" s="358"/>
      <c r="E2" s="358"/>
      <c r="F2" s="358"/>
      <c r="G2" s="358"/>
      <c r="H2" s="358"/>
      <c r="I2" s="358"/>
    </row>
    <row r="3" spans="1:21" s="126" customFormat="1" ht="15" customHeight="1" x14ac:dyDescent="0.2">
      <c r="A3" s="328" t="str">
        <f>'Príloha č. 4 - časť 19'!A3:C3</f>
        <v>Časť č. 19 - Lieky ATC skupiny č. J01DD62</v>
      </c>
      <c r="B3" s="328"/>
      <c r="C3" s="328"/>
      <c r="D3" s="125"/>
      <c r="E3" s="125"/>
    </row>
    <row r="4" spans="1:21" ht="15" customHeight="1" x14ac:dyDescent="0.2">
      <c r="A4" s="359"/>
      <c r="B4" s="359"/>
    </row>
    <row r="5" spans="1:21" s="48" customFormat="1" ht="39.950000000000003" customHeight="1" x14ac:dyDescent="0.25">
      <c r="A5" s="360" t="s">
        <v>51</v>
      </c>
      <c r="B5" s="360"/>
      <c r="C5" s="360"/>
      <c r="D5" s="360"/>
      <c r="E5" s="360"/>
      <c r="F5" s="360"/>
      <c r="G5" s="360"/>
      <c r="H5" s="360"/>
      <c r="I5" s="360"/>
    </row>
    <row r="6" spans="1:21" s="24" customFormat="1" ht="15" customHeight="1" thickBot="1" x14ac:dyDescent="0.25">
      <c r="K6" s="49"/>
      <c r="L6" s="49"/>
      <c r="O6" s="49"/>
      <c r="P6" s="49"/>
      <c r="U6" s="49"/>
    </row>
    <row r="7" spans="1:21" s="50" customFormat="1" ht="30" customHeight="1" x14ac:dyDescent="0.25">
      <c r="A7" s="343" t="s">
        <v>44</v>
      </c>
      <c r="B7" s="345" t="s">
        <v>39</v>
      </c>
      <c r="C7" s="347" t="s">
        <v>45</v>
      </c>
      <c r="D7" s="349" t="s">
        <v>403</v>
      </c>
      <c r="E7" s="340" t="s">
        <v>423</v>
      </c>
      <c r="F7" s="341"/>
      <c r="G7" s="341"/>
      <c r="H7" s="351" t="s">
        <v>422</v>
      </c>
      <c r="I7" s="352"/>
    </row>
    <row r="8" spans="1:21" s="50" customFormat="1" ht="30" customHeight="1" x14ac:dyDescent="0.25">
      <c r="A8" s="344"/>
      <c r="B8" s="346"/>
      <c r="C8" s="348"/>
      <c r="D8" s="350"/>
      <c r="E8" s="51" t="s">
        <v>46</v>
      </c>
      <c r="F8" s="52" t="s">
        <v>405</v>
      </c>
      <c r="G8" s="79" t="s">
        <v>47</v>
      </c>
      <c r="H8" s="82" t="s">
        <v>46</v>
      </c>
      <c r="I8" s="71" t="s">
        <v>47</v>
      </c>
    </row>
    <row r="9" spans="1:21" s="54" customFormat="1" ht="12" customHeight="1" x14ac:dyDescent="0.25">
      <c r="A9" s="146" t="s">
        <v>27</v>
      </c>
      <c r="B9" s="147" t="s">
        <v>28</v>
      </c>
      <c r="C9" s="53" t="s">
        <v>29</v>
      </c>
      <c r="D9" s="148" t="s">
        <v>30</v>
      </c>
      <c r="E9" s="76" t="s">
        <v>31</v>
      </c>
      <c r="F9" s="77" t="s">
        <v>32</v>
      </c>
      <c r="G9" s="80" t="s">
        <v>33</v>
      </c>
      <c r="H9" s="83" t="s">
        <v>34</v>
      </c>
      <c r="I9" s="78" t="s">
        <v>35</v>
      </c>
    </row>
    <row r="10" spans="1:21" s="55" customFormat="1" ht="24.95" customHeight="1" thickBot="1" x14ac:dyDescent="0.3">
      <c r="A10" s="143" t="s">
        <v>27</v>
      </c>
      <c r="B10" s="165" t="s">
        <v>146</v>
      </c>
      <c r="C10" s="158" t="s">
        <v>100</v>
      </c>
      <c r="D10" s="263">
        <v>1880</v>
      </c>
      <c r="E10" s="72"/>
      <c r="F10" s="85"/>
      <c r="G10" s="81">
        <f>E10*1.1</f>
        <v>0</v>
      </c>
      <c r="H10" s="84">
        <f>D10*E10</f>
        <v>0</v>
      </c>
      <c r="I10" s="73">
        <f>H10*1.1</f>
        <v>0</v>
      </c>
    </row>
    <row r="11" spans="1:21" s="75" customFormat="1" ht="24.95" customHeight="1" thickBot="1" x14ac:dyDescent="0.3">
      <c r="A11" s="339" t="s">
        <v>48</v>
      </c>
      <c r="B11" s="339"/>
      <c r="C11" s="339"/>
      <c r="D11" s="339"/>
      <c r="E11" s="339"/>
      <c r="F11" s="339"/>
      <c r="G11" s="339"/>
      <c r="H11" s="339"/>
      <c r="I11" s="74">
        <f>SUM(I10:I10)</f>
        <v>0</v>
      </c>
    </row>
    <row r="12" spans="1:21" s="63" customFormat="1" ht="24.95" customHeight="1" x14ac:dyDescent="0.2">
      <c r="A12" s="56"/>
      <c r="B12" s="57"/>
      <c r="C12" s="58"/>
      <c r="D12" s="59"/>
      <c r="E12" s="60"/>
      <c r="F12" s="61"/>
      <c r="G12" s="61"/>
      <c r="H12" s="60"/>
      <c r="I12" s="62"/>
    </row>
    <row r="13" spans="1:21" s="20" customFormat="1" ht="20.100000000000001" customHeight="1" x14ac:dyDescent="0.25">
      <c r="A13" s="315" t="s">
        <v>38</v>
      </c>
      <c r="B13" s="315"/>
      <c r="C13" s="315"/>
      <c r="D13" s="315"/>
      <c r="E13" s="315"/>
      <c r="F13" s="315"/>
    </row>
    <row r="14" spans="1:21" s="64" customFormat="1" ht="30" customHeight="1" x14ac:dyDescent="0.25">
      <c r="A14" s="353" t="s">
        <v>1</v>
      </c>
      <c r="B14" s="353"/>
      <c r="C14" s="355" t="str">
        <f>IF('Príloha č. 1'!$C$6="","",'Príloha č. 1'!$C$6)</f>
        <v/>
      </c>
      <c r="D14" s="355"/>
      <c r="E14" s="355"/>
      <c r="F14" s="355"/>
    </row>
    <row r="15" spans="1:21" s="64" customFormat="1" ht="15" customHeight="1" x14ac:dyDescent="0.25">
      <c r="A15" s="342" t="s">
        <v>2</v>
      </c>
      <c r="B15" s="342"/>
      <c r="C15" s="356" t="str">
        <f>IF('Príloha č. 1'!$C$7="","",'Príloha č. 1'!$C$7)</f>
        <v/>
      </c>
      <c r="D15" s="356"/>
      <c r="E15" s="356"/>
      <c r="F15" s="356"/>
    </row>
    <row r="16" spans="1:21" s="64" customFormat="1" ht="15" customHeight="1" x14ac:dyDescent="0.25">
      <c r="A16" s="342" t="s">
        <v>3</v>
      </c>
      <c r="B16" s="342"/>
      <c r="C16" s="338" t="str">
        <f>IF('Príloha č. 1'!C8:D8="","",'Príloha č. 1'!C8:D8)</f>
        <v/>
      </c>
      <c r="D16" s="338"/>
      <c r="E16" s="338"/>
      <c r="F16" s="338"/>
    </row>
    <row r="17" spans="1:9" s="64" customFormat="1" ht="15" customHeight="1" x14ac:dyDescent="0.25">
      <c r="A17" s="342" t="s">
        <v>4</v>
      </c>
      <c r="B17" s="342"/>
      <c r="C17" s="338" t="str">
        <f>IF('Príloha č. 1'!C9:D9="","",'Príloha č. 1'!C9:D9)</f>
        <v/>
      </c>
      <c r="D17" s="338"/>
      <c r="E17" s="338"/>
      <c r="F17" s="338"/>
    </row>
    <row r="20" spans="1:9" ht="15" customHeight="1" x14ac:dyDescent="0.2">
      <c r="A20" s="47" t="s">
        <v>8</v>
      </c>
      <c r="B20" s="159" t="str">
        <f>IF('Príloha č. 1'!B23:B23="","",'Príloha č. 1'!B23:B23)</f>
        <v/>
      </c>
    </row>
    <row r="21" spans="1:9" ht="15" customHeight="1" x14ac:dyDescent="0.2">
      <c r="A21" s="47" t="s">
        <v>9</v>
      </c>
      <c r="B21" s="35" t="str">
        <f>IF('Príloha č. 1'!B24:B24="","",'Príloha č. 1'!B24:B24)</f>
        <v/>
      </c>
    </row>
    <row r="22" spans="1:9" ht="39.950000000000003" customHeight="1" x14ac:dyDescent="0.2">
      <c r="I22" s="87"/>
    </row>
    <row r="23" spans="1:9" ht="45" customHeight="1" x14ac:dyDescent="0.2">
      <c r="H23" s="354" t="s">
        <v>410</v>
      </c>
      <c r="I23" s="354"/>
    </row>
    <row r="25" spans="1:9" s="65" customFormat="1" ht="11.25" x14ac:dyDescent="0.2">
      <c r="A25" s="313" t="s">
        <v>10</v>
      </c>
      <c r="B25" s="313"/>
    </row>
    <row r="26" spans="1:9" s="70" customFormat="1" ht="12" customHeight="1" x14ac:dyDescent="0.2">
      <c r="A26" s="66"/>
      <c r="B26" s="67" t="s">
        <v>11</v>
      </c>
      <c r="C26" s="68"/>
      <c r="D26" s="69"/>
    </row>
  </sheetData>
  <mergeCells count="23">
    <mergeCell ref="H23:I23"/>
    <mergeCell ref="A25:B25"/>
    <mergeCell ref="H7:I7"/>
    <mergeCell ref="A11:H11"/>
    <mergeCell ref="A13:F13"/>
    <mergeCell ref="A14:B14"/>
    <mergeCell ref="C14:F14"/>
    <mergeCell ref="A15:B15"/>
    <mergeCell ref="C15:F15"/>
    <mergeCell ref="A7:A8"/>
    <mergeCell ref="B7:B8"/>
    <mergeCell ref="C7:C8"/>
    <mergeCell ref="D7:D8"/>
    <mergeCell ref="E7:G7"/>
    <mergeCell ref="A16:B16"/>
    <mergeCell ref="C16:F16"/>
    <mergeCell ref="A17:B17"/>
    <mergeCell ref="A1:B1"/>
    <mergeCell ref="A2:I2"/>
    <mergeCell ref="A3:C3"/>
    <mergeCell ref="A4:B4"/>
    <mergeCell ref="A5:I5"/>
    <mergeCell ref="C17:F17"/>
  </mergeCells>
  <conditionalFormatting sqref="H12">
    <cfRule type="cellIs" dxfId="316" priority="4" operator="greaterThan">
      <formula>2560820</formula>
    </cfRule>
  </conditionalFormatting>
  <conditionalFormatting sqref="B20:B21">
    <cfRule type="containsBlanks" dxfId="315" priority="3">
      <formula>LEN(TRIM(B20))=0</formula>
    </cfRule>
  </conditionalFormatting>
  <conditionalFormatting sqref="E12">
    <cfRule type="cellIs" dxfId="314" priority="2" operator="greaterThan">
      <formula>2560820</formula>
    </cfRule>
  </conditionalFormatting>
  <conditionalFormatting sqref="C14:F17">
    <cfRule type="containsBlanks" dxfId="313" priority="1">
      <formula>LEN(TRIM(C14))=0</formula>
    </cfRule>
  </conditionalFormatting>
  <pageMargins left="0.98425196850393704" right="0.39370078740157483" top="0.98425196850393704" bottom="0.39370078740157483" header="0.31496062992125984" footer="0.31496062992125984"/>
  <pageSetup paperSize="9" scale="93" orientation="landscape" r:id="rId1"/>
  <headerFooter>
    <oddHeader>&amp;L&amp;"Arial,Tučné"&amp;10Príloha č. 5 SP &amp;"Arial,Normálne"
Kalkulácia ceny a návrh na plnenie kritéria na vyhodnotenie ponúk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29"/>
  <sheetViews>
    <sheetView showGridLines="0" zoomScale="90" zoomScaleNormal="90" workbookViewId="0">
      <selection activeCell="R21" sqref="R21"/>
    </sheetView>
  </sheetViews>
  <sheetFormatPr defaultRowHeight="12.75" x14ac:dyDescent="0.2"/>
  <cols>
    <col min="1" max="1" width="5.5703125" style="47" customWidth="1"/>
    <col min="2" max="2" width="13.7109375" style="47" customWidth="1"/>
    <col min="3" max="3" width="10.7109375" style="47" customWidth="1"/>
    <col min="4" max="4" width="10.7109375" style="187" customWidth="1"/>
    <col min="5" max="5" width="25.7109375" style="187" customWidth="1"/>
    <col min="6" max="6" width="17.5703125" style="187" customWidth="1"/>
    <col min="7" max="8" width="15.7109375" style="187" customWidth="1"/>
    <col min="9" max="9" width="12.7109375" style="47" customWidth="1"/>
    <col min="10" max="10" width="11.140625" style="47" customWidth="1"/>
    <col min="11" max="12" width="8.7109375" style="47" customWidth="1"/>
    <col min="13" max="13" width="12.7109375" style="47" customWidth="1"/>
    <col min="14" max="14" width="9.5703125" style="47" customWidth="1"/>
    <col min="15" max="16" width="12.7109375" style="47" customWidth="1"/>
    <col min="17" max="17" width="10" style="47" customWidth="1"/>
    <col min="18" max="18" width="12.7109375" style="47" customWidth="1"/>
    <col min="19" max="16384" width="9.140625" style="47"/>
  </cols>
  <sheetData>
    <row r="1" spans="1:19" ht="15" customHeight="1" x14ac:dyDescent="0.2">
      <c r="A1" s="326" t="s">
        <v>12</v>
      </c>
      <c r="B1" s="326"/>
      <c r="C1" s="326"/>
      <c r="D1" s="191"/>
      <c r="E1" s="191"/>
      <c r="F1" s="191"/>
      <c r="G1" s="191"/>
      <c r="H1" s="191"/>
      <c r="I1" s="123"/>
      <c r="J1" s="123"/>
      <c r="K1" s="123"/>
    </row>
    <row r="2" spans="1:19" ht="15" customHeight="1" x14ac:dyDescent="0.2">
      <c r="A2" s="327" t="str">
        <f>'Príloha č. 1'!A2:B2</f>
        <v>Antiinfektíva pre potreby VÚSCH, a. s.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</row>
    <row r="3" spans="1:19" ht="15" customHeight="1" x14ac:dyDescent="0.2">
      <c r="A3" s="363"/>
      <c r="B3" s="363"/>
      <c r="C3" s="188"/>
      <c r="D3" s="188"/>
      <c r="E3" s="188"/>
      <c r="F3" s="188"/>
      <c r="G3" s="188"/>
      <c r="H3" s="188"/>
      <c r="I3" s="123"/>
      <c r="J3" s="123"/>
      <c r="K3" s="123"/>
    </row>
    <row r="4" spans="1:19" s="126" customFormat="1" ht="15" customHeight="1" x14ac:dyDescent="0.2">
      <c r="A4" s="328" t="str">
        <f>'Príloha č. 4 - časť 1'!A3:C3</f>
        <v>Časť č. 1 - Lieky ATC skupiny č. A07AA11</v>
      </c>
      <c r="B4" s="328"/>
      <c r="C4" s="328"/>
      <c r="D4" s="328"/>
      <c r="E4" s="125"/>
    </row>
    <row r="5" spans="1:19" s="48" customFormat="1" ht="30" customHeight="1" x14ac:dyDescent="0.25">
      <c r="A5" s="364" t="s">
        <v>52</v>
      </c>
      <c r="B5" s="364"/>
      <c r="C5" s="364"/>
      <c r="D5" s="364"/>
      <c r="E5" s="364"/>
      <c r="F5" s="364"/>
      <c r="G5" s="364"/>
      <c r="H5" s="364"/>
      <c r="I5" s="364"/>
      <c r="J5" s="364"/>
      <c r="K5" s="364"/>
      <c r="L5" s="364"/>
      <c r="M5" s="364"/>
      <c r="N5" s="364"/>
      <c r="O5" s="364"/>
      <c r="P5" s="364"/>
      <c r="Q5" s="364"/>
      <c r="R5" s="364"/>
    </row>
    <row r="6" spans="1:19" s="64" customFormat="1" ht="30" customHeight="1" x14ac:dyDescent="0.25">
      <c r="A6" s="365" t="s">
        <v>68</v>
      </c>
      <c r="B6" s="365"/>
      <c r="C6" s="365"/>
      <c r="D6" s="365"/>
      <c r="E6" s="365"/>
      <c r="F6" s="365"/>
      <c r="G6" s="365"/>
      <c r="H6" s="365"/>
      <c r="I6" s="365"/>
      <c r="J6" s="365"/>
      <c r="K6" s="365"/>
    </row>
    <row r="7" spans="1:19" s="63" customFormat="1" ht="24.95" customHeight="1" x14ac:dyDescent="0.2">
      <c r="A7" s="373" t="s">
        <v>44</v>
      </c>
      <c r="B7" s="375" t="s">
        <v>362</v>
      </c>
      <c r="C7" s="375" t="s">
        <v>363</v>
      </c>
      <c r="D7" s="375" t="s">
        <v>364</v>
      </c>
      <c r="E7" s="361" t="s">
        <v>365</v>
      </c>
      <c r="F7" s="361" t="s">
        <v>404</v>
      </c>
      <c r="G7" s="371" t="s">
        <v>366</v>
      </c>
      <c r="H7" s="371" t="s">
        <v>367</v>
      </c>
      <c r="I7" s="371" t="s">
        <v>368</v>
      </c>
      <c r="J7" s="371" t="s">
        <v>369</v>
      </c>
      <c r="K7" s="371" t="s">
        <v>370</v>
      </c>
      <c r="L7" s="366" t="s">
        <v>372</v>
      </c>
      <c r="M7" s="368" t="s">
        <v>421</v>
      </c>
      <c r="N7" s="369"/>
      <c r="O7" s="370"/>
      <c r="P7" s="368" t="s">
        <v>425</v>
      </c>
      <c r="Q7" s="369"/>
      <c r="R7" s="370"/>
    </row>
    <row r="8" spans="1:19" s="63" customFormat="1" ht="33" customHeight="1" x14ac:dyDescent="0.2">
      <c r="A8" s="374"/>
      <c r="B8" s="376"/>
      <c r="C8" s="376"/>
      <c r="D8" s="376"/>
      <c r="E8" s="362"/>
      <c r="F8" s="362"/>
      <c r="G8" s="372"/>
      <c r="H8" s="372"/>
      <c r="I8" s="372"/>
      <c r="J8" s="372"/>
      <c r="K8" s="372"/>
      <c r="L8" s="367"/>
      <c r="M8" s="264" t="s">
        <v>46</v>
      </c>
      <c r="N8" s="265" t="s">
        <v>406</v>
      </c>
      <c r="O8" s="266" t="s">
        <v>47</v>
      </c>
      <c r="P8" s="267" t="s">
        <v>46</v>
      </c>
      <c r="Q8" s="265" t="s">
        <v>406</v>
      </c>
      <c r="R8" s="266" t="s">
        <v>47</v>
      </c>
    </row>
    <row r="9" spans="1:19" s="20" customFormat="1" ht="12" customHeight="1" x14ac:dyDescent="0.25">
      <c r="A9" s="196" t="s">
        <v>27</v>
      </c>
      <c r="B9" s="197" t="s">
        <v>28</v>
      </c>
      <c r="C9" s="198" t="s">
        <v>29</v>
      </c>
      <c r="D9" s="197" t="s">
        <v>30</v>
      </c>
      <c r="E9" s="199" t="s">
        <v>31</v>
      </c>
      <c r="F9" s="199" t="s">
        <v>32</v>
      </c>
      <c r="G9" s="200" t="s">
        <v>33</v>
      </c>
      <c r="H9" s="199" t="s">
        <v>34</v>
      </c>
      <c r="I9" s="149" t="s">
        <v>35</v>
      </c>
      <c r="J9" s="201" t="s">
        <v>36</v>
      </c>
      <c r="K9" s="202" t="s">
        <v>54</v>
      </c>
      <c r="L9" s="199" t="s">
        <v>55</v>
      </c>
      <c r="M9" s="202" t="s">
        <v>375</v>
      </c>
      <c r="N9" s="204" t="s">
        <v>376</v>
      </c>
      <c r="O9" s="204" t="s">
        <v>377</v>
      </c>
      <c r="P9" s="202" t="s">
        <v>378</v>
      </c>
      <c r="Q9" s="204" t="s">
        <v>379</v>
      </c>
      <c r="R9" s="204" t="s">
        <v>380</v>
      </c>
      <c r="S9" s="210"/>
    </row>
    <row r="10" spans="1:19" s="64" customFormat="1" ht="24.95" customHeight="1" x14ac:dyDescent="0.25">
      <c r="A10" s="211" t="s">
        <v>27</v>
      </c>
      <c r="B10" s="212"/>
      <c r="C10" s="212"/>
      <c r="D10" s="212"/>
      <c r="E10" s="213"/>
      <c r="F10" s="213"/>
      <c r="G10" s="214"/>
      <c r="H10" s="214"/>
      <c r="I10" s="214"/>
      <c r="J10" s="214"/>
      <c r="K10" s="214"/>
      <c r="L10" s="216"/>
      <c r="M10" s="217"/>
      <c r="N10" s="218"/>
      <c r="O10" s="220"/>
      <c r="P10" s="217"/>
      <c r="Q10" s="218"/>
      <c r="R10" s="220"/>
    </row>
    <row r="11" spans="1:19" s="64" customFormat="1" ht="24.95" customHeight="1" x14ac:dyDescent="0.25">
      <c r="A11" s="221"/>
      <c r="B11" s="222"/>
      <c r="C11" s="222"/>
      <c r="D11" s="222"/>
      <c r="E11" s="223"/>
      <c r="F11" s="223"/>
      <c r="G11" s="224"/>
      <c r="H11" s="224"/>
      <c r="I11" s="224"/>
      <c r="J11" s="224"/>
      <c r="K11" s="224"/>
      <c r="L11" s="226"/>
      <c r="M11" s="227"/>
      <c r="N11" s="228"/>
      <c r="O11" s="230"/>
      <c r="P11" s="227"/>
      <c r="Q11" s="228"/>
      <c r="R11" s="230"/>
    </row>
    <row r="12" spans="1:19" s="64" customFormat="1" ht="24.95" customHeight="1" x14ac:dyDescent="0.25">
      <c r="A12" s="221"/>
      <c r="B12" s="222"/>
      <c r="C12" s="222"/>
      <c r="D12" s="222"/>
      <c r="E12" s="223"/>
      <c r="F12" s="223"/>
      <c r="G12" s="224"/>
      <c r="H12" s="224"/>
      <c r="I12" s="224"/>
      <c r="J12" s="224"/>
      <c r="K12" s="224"/>
      <c r="L12" s="226"/>
      <c r="M12" s="227"/>
      <c r="N12" s="228"/>
      <c r="O12" s="230"/>
      <c r="P12" s="227"/>
      <c r="Q12" s="228"/>
      <c r="R12" s="230"/>
    </row>
    <row r="13" spans="1:19" s="64" customFormat="1" ht="24.95" customHeight="1" x14ac:dyDescent="0.25">
      <c r="A13" s="221"/>
      <c r="B13" s="222"/>
      <c r="C13" s="222"/>
      <c r="D13" s="222"/>
      <c r="E13" s="223"/>
      <c r="F13" s="223"/>
      <c r="G13" s="224"/>
      <c r="H13" s="224"/>
      <c r="I13" s="224"/>
      <c r="J13" s="224"/>
      <c r="K13" s="224"/>
      <c r="L13" s="226"/>
      <c r="M13" s="227"/>
      <c r="N13" s="228"/>
      <c r="O13" s="230"/>
      <c r="P13" s="227"/>
      <c r="Q13" s="228"/>
      <c r="R13" s="230"/>
    </row>
    <row r="14" spans="1:19" s="64" customFormat="1" ht="24.95" customHeight="1" x14ac:dyDescent="0.25">
      <c r="A14" s="231"/>
      <c r="B14" s="232"/>
      <c r="C14" s="232"/>
      <c r="D14" s="232"/>
      <c r="E14" s="233"/>
      <c r="F14" s="233"/>
      <c r="G14" s="234"/>
      <c r="H14" s="234"/>
      <c r="I14" s="234"/>
      <c r="J14" s="234"/>
      <c r="K14" s="234"/>
      <c r="L14" s="236"/>
      <c r="M14" s="237"/>
      <c r="N14" s="238"/>
      <c r="O14" s="240"/>
      <c r="P14" s="237"/>
      <c r="Q14" s="238"/>
      <c r="R14" s="240"/>
    </row>
    <row r="15" spans="1:19" ht="24.95" customHeight="1" x14ac:dyDescent="0.2">
      <c r="A15" s="133"/>
      <c r="B15" s="134"/>
      <c r="C15" s="134"/>
      <c r="D15" s="134"/>
      <c r="E15" s="134"/>
      <c r="F15" s="134"/>
      <c r="G15" s="134"/>
      <c r="H15" s="134"/>
      <c r="I15" s="135"/>
      <c r="J15" s="136"/>
      <c r="K15" s="137"/>
      <c r="L15" s="63"/>
      <c r="M15" s="63"/>
      <c r="N15" s="63"/>
      <c r="O15" s="63"/>
      <c r="P15" s="63"/>
      <c r="Q15" s="63"/>
      <c r="R15" s="63"/>
    </row>
    <row r="16" spans="1:19" s="20" customFormat="1" ht="20.100000000000001" customHeight="1" x14ac:dyDescent="0.25">
      <c r="A16" s="315" t="s">
        <v>38</v>
      </c>
      <c r="B16" s="315"/>
      <c r="C16" s="315"/>
      <c r="D16" s="315"/>
      <c r="E16" s="315"/>
      <c r="F16" s="315"/>
      <c r="G16" s="315"/>
      <c r="H16" s="315"/>
      <c r="I16" s="315"/>
      <c r="J16" s="315"/>
      <c r="K16" s="315"/>
    </row>
    <row r="17" spans="1:18" s="64" customFormat="1" ht="30" customHeight="1" x14ac:dyDescent="0.25">
      <c r="A17" s="314" t="s">
        <v>1</v>
      </c>
      <c r="B17" s="314"/>
      <c r="C17" s="355" t="str">
        <f>IF('Príloha č. 1'!$C$6="","",'Príloha č. 1'!$C$6)</f>
        <v/>
      </c>
      <c r="D17" s="355"/>
      <c r="E17" s="355"/>
      <c r="F17" s="151"/>
      <c r="G17" s="129"/>
      <c r="H17" s="129"/>
      <c r="I17" s="129"/>
      <c r="J17" s="139"/>
      <c r="K17" s="129"/>
    </row>
    <row r="18" spans="1:18" s="64" customFormat="1" ht="15" customHeight="1" x14ac:dyDescent="0.25">
      <c r="A18" s="316" t="s">
        <v>2</v>
      </c>
      <c r="B18" s="316"/>
      <c r="C18" s="356" t="str">
        <f>IF('Príloha č. 1'!$C$7="","",'Príloha č. 1'!$C$7)</f>
        <v/>
      </c>
      <c r="D18" s="356"/>
      <c r="E18" s="356"/>
      <c r="F18" s="150"/>
      <c r="G18" s="129"/>
      <c r="H18" s="129"/>
      <c r="I18" s="129"/>
      <c r="J18" s="129"/>
      <c r="K18" s="129"/>
    </row>
    <row r="19" spans="1:18" s="64" customFormat="1" ht="15" customHeight="1" x14ac:dyDescent="0.25">
      <c r="A19" s="316" t="s">
        <v>3</v>
      </c>
      <c r="B19" s="316"/>
      <c r="C19" s="338" t="str">
        <f>IF('Príloha č. 1'!C8:D8="","",'Príloha č. 1'!C8:D8)</f>
        <v/>
      </c>
      <c r="D19" s="338"/>
      <c r="E19" s="338"/>
      <c r="F19" s="150"/>
      <c r="G19" s="129"/>
      <c r="H19" s="129"/>
      <c r="I19" s="129"/>
      <c r="J19" s="129"/>
      <c r="K19" s="129"/>
    </row>
    <row r="20" spans="1:18" s="64" customFormat="1" ht="15" customHeight="1" x14ac:dyDescent="0.25">
      <c r="A20" s="316" t="s">
        <v>4</v>
      </c>
      <c r="B20" s="316"/>
      <c r="C20" s="338" t="str">
        <f>IF('Príloha č. 1'!C9:D9="","",'Príloha č. 1'!C9:D9)</f>
        <v/>
      </c>
      <c r="D20" s="338"/>
      <c r="E20" s="338"/>
      <c r="F20" s="150"/>
      <c r="G20" s="129"/>
      <c r="H20" s="129"/>
      <c r="I20" s="129"/>
      <c r="J20" s="129"/>
      <c r="K20" s="129"/>
    </row>
    <row r="21" spans="1:18" x14ac:dyDescent="0.2">
      <c r="A21" s="123"/>
      <c r="B21" s="123"/>
      <c r="C21" s="123"/>
      <c r="D21" s="188"/>
      <c r="E21" s="188"/>
      <c r="F21" s="188"/>
      <c r="G21" s="188"/>
      <c r="H21" s="188"/>
      <c r="I21" s="123"/>
      <c r="J21" s="123"/>
      <c r="K21" s="123"/>
    </row>
    <row r="22" spans="1:18" x14ac:dyDescent="0.2">
      <c r="A22" s="123"/>
      <c r="B22" s="123"/>
      <c r="C22" s="123"/>
      <c r="D22" s="188"/>
      <c r="E22" s="188"/>
      <c r="F22" s="188"/>
      <c r="G22" s="188"/>
      <c r="H22" s="188"/>
      <c r="I22" s="123"/>
      <c r="J22" s="123"/>
      <c r="K22" s="123"/>
    </row>
    <row r="23" spans="1:18" ht="15" customHeight="1" x14ac:dyDescent="0.2">
      <c r="A23" s="123" t="s">
        <v>8</v>
      </c>
      <c r="B23" s="140" t="str">
        <f>IF('Príloha č. 1'!B23:B23="","",'Príloha č. 1'!B23:B23)</f>
        <v/>
      </c>
      <c r="C23" s="188"/>
      <c r="D23" s="188"/>
      <c r="E23" s="188"/>
      <c r="F23" s="123"/>
      <c r="G23" s="123"/>
      <c r="H23" s="123"/>
      <c r="I23" s="123"/>
      <c r="J23" s="123"/>
      <c r="K23" s="123"/>
    </row>
    <row r="24" spans="1:18" ht="15" customHeight="1" x14ac:dyDescent="0.2">
      <c r="A24" s="123" t="s">
        <v>9</v>
      </c>
      <c r="B24" s="141" t="str">
        <f>IF('Príloha č. 1'!B24:B24="","",'Príloha č. 1'!B24:B24)</f>
        <v/>
      </c>
      <c r="C24" s="188"/>
      <c r="D24" s="188"/>
      <c r="E24" s="188"/>
      <c r="F24" s="123"/>
      <c r="G24" s="123"/>
      <c r="H24" s="123"/>
      <c r="I24" s="123"/>
      <c r="J24" s="123"/>
      <c r="K24" s="123"/>
    </row>
    <row r="25" spans="1:18" ht="20.100000000000001" customHeight="1" x14ac:dyDescent="0.2">
      <c r="A25" s="133"/>
      <c r="B25" s="134"/>
      <c r="C25" s="134"/>
      <c r="D25" s="134"/>
      <c r="E25" s="134"/>
      <c r="F25" s="134"/>
      <c r="G25" s="134"/>
      <c r="H25" s="134"/>
      <c r="I25" s="135"/>
      <c r="J25" s="136"/>
      <c r="K25" s="137"/>
      <c r="L25" s="63"/>
      <c r="M25" s="63"/>
      <c r="N25" s="63"/>
      <c r="O25" s="63"/>
      <c r="P25" s="63"/>
      <c r="Q25" s="63"/>
      <c r="R25" s="63"/>
    </row>
    <row r="26" spans="1:18" ht="20.100000000000001" customHeight="1" x14ac:dyDescent="0.2">
      <c r="A26" s="133"/>
      <c r="B26" s="134"/>
      <c r="C26" s="134"/>
      <c r="D26" s="134"/>
      <c r="E26" s="134"/>
      <c r="F26" s="134"/>
      <c r="G26" s="134"/>
      <c r="H26" s="134"/>
      <c r="I26" s="135"/>
      <c r="J26" s="136"/>
      <c r="K26" s="137"/>
      <c r="L26" s="63"/>
      <c r="M26" s="63"/>
      <c r="N26" s="63"/>
      <c r="O26" s="63"/>
      <c r="P26" s="63"/>
      <c r="Q26" s="63"/>
      <c r="R26" s="63"/>
    </row>
    <row r="27" spans="1:18" ht="37.5" customHeight="1" x14ac:dyDescent="0.2">
      <c r="E27" s="68"/>
      <c r="F27" s="68"/>
      <c r="G27" s="68"/>
      <c r="H27" s="354" t="s">
        <v>410</v>
      </c>
      <c r="I27" s="354"/>
      <c r="J27" s="354"/>
    </row>
    <row r="28" spans="1:18" x14ac:dyDescent="0.2">
      <c r="A28" s="313" t="s">
        <v>10</v>
      </c>
      <c r="B28" s="313"/>
      <c r="C28" s="186"/>
      <c r="D28" s="68"/>
      <c r="I28" s="65"/>
      <c r="J28" s="65"/>
      <c r="K28" s="65"/>
      <c r="L28" s="65"/>
      <c r="M28" s="65"/>
      <c r="N28" s="65"/>
      <c r="O28" s="65"/>
      <c r="P28" s="65"/>
      <c r="Q28" s="65"/>
      <c r="R28" s="65"/>
    </row>
    <row r="29" spans="1:18" ht="12" customHeight="1" x14ac:dyDescent="0.2">
      <c r="A29" s="66"/>
      <c r="B29" s="377" t="s">
        <v>11</v>
      </c>
      <c r="C29" s="378"/>
      <c r="D29" s="54"/>
      <c r="I29" s="68"/>
      <c r="J29" s="70"/>
      <c r="K29" s="70"/>
      <c r="L29" s="70"/>
      <c r="M29" s="70"/>
      <c r="N29" s="70"/>
      <c r="O29" s="70"/>
      <c r="P29" s="70"/>
      <c r="Q29" s="70"/>
      <c r="R29" s="70"/>
    </row>
  </sheetData>
  <mergeCells count="32">
    <mergeCell ref="A28:B28"/>
    <mergeCell ref="B29:C29"/>
    <mergeCell ref="A16:K16"/>
    <mergeCell ref="A17:B17"/>
    <mergeCell ref="A18:B18"/>
    <mergeCell ref="A19:B19"/>
    <mergeCell ref="A20:B20"/>
    <mergeCell ref="C17:E17"/>
    <mergeCell ref="C18:E18"/>
    <mergeCell ref="C19:E19"/>
    <mergeCell ref="C20:E20"/>
    <mergeCell ref="H27:J27"/>
    <mergeCell ref="A1:C1"/>
    <mergeCell ref="A7:A8"/>
    <mergeCell ref="B7:B8"/>
    <mergeCell ref="C7:C8"/>
    <mergeCell ref="D7:D8"/>
    <mergeCell ref="F7:F8"/>
    <mergeCell ref="A2:K2"/>
    <mergeCell ref="A3:B3"/>
    <mergeCell ref="A4:D4"/>
    <mergeCell ref="A5:R5"/>
    <mergeCell ref="A6:K6"/>
    <mergeCell ref="E7:E8"/>
    <mergeCell ref="L7:L8"/>
    <mergeCell ref="M7:O7"/>
    <mergeCell ref="P7:R7"/>
    <mergeCell ref="G7:G8"/>
    <mergeCell ref="H7:H8"/>
    <mergeCell ref="I7:I8"/>
    <mergeCell ref="J7:J8"/>
    <mergeCell ref="K7:K8"/>
  </mergeCells>
  <conditionalFormatting sqref="J25:J26 J10:J15">
    <cfRule type="cellIs" dxfId="510" priority="8" operator="greaterThan">
      <formula>2560820</formula>
    </cfRule>
  </conditionalFormatting>
  <conditionalFormatting sqref="C17:E20">
    <cfRule type="containsBlanks" dxfId="509" priority="1">
      <formula>LEN(TRIM(C17))=0</formula>
    </cfRule>
  </conditionalFormatting>
  <conditionalFormatting sqref="B23:B24">
    <cfRule type="containsBlanks" dxfId="508" priority="3">
      <formula>LEN(TRIM(#REF!))=0</formula>
    </cfRule>
  </conditionalFormatting>
  <pageMargins left="0.59055118110236227" right="0.39370078740157483" top="0.98425196850393704" bottom="0.39370078740157483" header="0.31496062992125984" footer="0.31496062992125984"/>
  <pageSetup paperSize="9" scale="60" orientation="landscape" r:id="rId1"/>
  <headerFooter>
    <oddHeader>&amp;L&amp;"Arial,Tučné"&amp;10Príloha č. 6 SP &amp;"Arial,Normálne"
Sortiment ponúkaného tovaru</oddHead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29"/>
  <sheetViews>
    <sheetView showGridLines="0" zoomScale="90" zoomScaleNormal="90" workbookViewId="0">
      <selection activeCell="M7" sqref="M7:R7"/>
    </sheetView>
  </sheetViews>
  <sheetFormatPr defaultRowHeight="12.75" x14ac:dyDescent="0.2"/>
  <cols>
    <col min="1" max="1" width="5.5703125" style="47" customWidth="1"/>
    <col min="2" max="2" width="13.7109375" style="47" customWidth="1"/>
    <col min="3" max="3" width="10.7109375" style="47" customWidth="1"/>
    <col min="4" max="4" width="10.7109375" style="190" customWidth="1"/>
    <col min="5" max="6" width="25.7109375" style="190" customWidth="1"/>
    <col min="7" max="8" width="15.7109375" style="190" customWidth="1"/>
    <col min="9" max="9" width="12.7109375" style="47" customWidth="1"/>
    <col min="10" max="10" width="11.140625" style="47" customWidth="1"/>
    <col min="11" max="12" width="8.7109375" style="47" customWidth="1"/>
    <col min="13" max="13" width="12.7109375" style="47" customWidth="1"/>
    <col min="14" max="14" width="7.85546875" style="47" customWidth="1"/>
    <col min="15" max="16" width="12.7109375" style="47" customWidth="1"/>
    <col min="17" max="17" width="7.85546875" style="47" customWidth="1"/>
    <col min="18" max="18" width="12.7109375" style="47" customWidth="1"/>
    <col min="19" max="16384" width="9.140625" style="47"/>
  </cols>
  <sheetData>
    <row r="1" spans="1:19" ht="15" customHeight="1" x14ac:dyDescent="0.2">
      <c r="A1" s="326" t="s">
        <v>12</v>
      </c>
      <c r="B1" s="326"/>
      <c r="C1" s="326"/>
      <c r="D1" s="191"/>
      <c r="E1" s="191"/>
      <c r="F1" s="191"/>
      <c r="G1" s="191"/>
      <c r="H1" s="191"/>
      <c r="I1" s="123"/>
      <c r="J1" s="123"/>
      <c r="K1" s="123"/>
    </row>
    <row r="2" spans="1:19" ht="15" customHeight="1" x14ac:dyDescent="0.2">
      <c r="A2" s="327" t="str">
        <f>'Príloha č. 1'!A2:B2</f>
        <v>Antiinfektíva pre potreby VÚSCH, a. s.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</row>
    <row r="3" spans="1:19" ht="15" customHeight="1" x14ac:dyDescent="0.2">
      <c r="A3" s="363"/>
      <c r="B3" s="363"/>
      <c r="C3" s="191"/>
      <c r="D3" s="191"/>
      <c r="E3" s="191"/>
      <c r="F3" s="191"/>
      <c r="G3" s="191"/>
      <c r="H3" s="191"/>
      <c r="I3" s="123"/>
      <c r="J3" s="123"/>
      <c r="K3" s="123"/>
    </row>
    <row r="4" spans="1:19" s="126" customFormat="1" ht="15" customHeight="1" x14ac:dyDescent="0.2">
      <c r="A4" s="328" t="str">
        <f>'Príloha č. 4 - časť 19'!A3:C3</f>
        <v>Časť č. 19 - Lieky ATC skupiny č. J01DD62</v>
      </c>
      <c r="B4" s="328"/>
      <c r="C4" s="328"/>
      <c r="D4" s="328"/>
      <c r="E4" s="125"/>
    </row>
    <row r="5" spans="1:19" s="48" customFormat="1" ht="30" customHeight="1" x14ac:dyDescent="0.25">
      <c r="A5" s="364" t="s">
        <v>52</v>
      </c>
      <c r="B5" s="364"/>
      <c r="C5" s="364"/>
      <c r="D5" s="364"/>
      <c r="E5" s="364"/>
      <c r="F5" s="364"/>
      <c r="G5" s="364"/>
      <c r="H5" s="364"/>
      <c r="I5" s="364"/>
      <c r="J5" s="364"/>
      <c r="K5" s="364"/>
      <c r="L5" s="364"/>
      <c r="M5" s="364"/>
      <c r="N5" s="364"/>
      <c r="O5" s="364"/>
      <c r="P5" s="364"/>
      <c r="Q5" s="364"/>
      <c r="R5" s="364"/>
    </row>
    <row r="6" spans="1:19" s="64" customFormat="1" ht="30" customHeight="1" x14ac:dyDescent="0.25">
      <c r="A6" s="365" t="s">
        <v>203</v>
      </c>
      <c r="B6" s="365"/>
      <c r="C6" s="365"/>
      <c r="D6" s="365"/>
      <c r="E6" s="365"/>
      <c r="F6" s="365"/>
      <c r="G6" s="365"/>
      <c r="H6" s="365"/>
      <c r="I6" s="365"/>
      <c r="J6" s="365"/>
      <c r="K6" s="365"/>
    </row>
    <row r="7" spans="1:19" s="63" customFormat="1" ht="24.95" customHeight="1" x14ac:dyDescent="0.2">
      <c r="A7" s="373" t="s">
        <v>44</v>
      </c>
      <c r="B7" s="375" t="s">
        <v>362</v>
      </c>
      <c r="C7" s="375" t="s">
        <v>363</v>
      </c>
      <c r="D7" s="375" t="s">
        <v>364</v>
      </c>
      <c r="E7" s="361" t="s">
        <v>365</v>
      </c>
      <c r="F7" s="361" t="s">
        <v>404</v>
      </c>
      <c r="G7" s="371" t="s">
        <v>366</v>
      </c>
      <c r="H7" s="371" t="s">
        <v>367</v>
      </c>
      <c r="I7" s="371" t="s">
        <v>368</v>
      </c>
      <c r="J7" s="371" t="s">
        <v>369</v>
      </c>
      <c r="K7" s="371" t="s">
        <v>370</v>
      </c>
      <c r="L7" s="366" t="s">
        <v>372</v>
      </c>
      <c r="M7" s="379" t="s">
        <v>421</v>
      </c>
      <c r="N7" s="380"/>
      <c r="O7" s="381"/>
      <c r="P7" s="379" t="s">
        <v>425</v>
      </c>
      <c r="Q7" s="380"/>
      <c r="R7" s="381"/>
    </row>
    <row r="8" spans="1:19" s="63" customFormat="1" ht="39.75" customHeight="1" x14ac:dyDescent="0.2">
      <c r="A8" s="374"/>
      <c r="B8" s="376"/>
      <c r="C8" s="376"/>
      <c r="D8" s="376"/>
      <c r="E8" s="362"/>
      <c r="F8" s="362"/>
      <c r="G8" s="372"/>
      <c r="H8" s="372"/>
      <c r="I8" s="372"/>
      <c r="J8" s="372"/>
      <c r="K8" s="372"/>
      <c r="L8" s="367"/>
      <c r="M8" s="192" t="s">
        <v>46</v>
      </c>
      <c r="N8" s="193" t="s">
        <v>407</v>
      </c>
      <c r="O8" s="195" t="s">
        <v>47</v>
      </c>
      <c r="P8" s="192" t="s">
        <v>46</v>
      </c>
      <c r="Q8" s="193" t="s">
        <v>407</v>
      </c>
      <c r="R8" s="195" t="s">
        <v>47</v>
      </c>
    </row>
    <row r="9" spans="1:19" s="20" customFormat="1" ht="12" customHeight="1" x14ac:dyDescent="0.25">
      <c r="A9" s="196" t="s">
        <v>27</v>
      </c>
      <c r="B9" s="197" t="s">
        <v>28</v>
      </c>
      <c r="C9" s="198" t="s">
        <v>29</v>
      </c>
      <c r="D9" s="197" t="s">
        <v>30</v>
      </c>
      <c r="E9" s="199" t="s">
        <v>31</v>
      </c>
      <c r="F9" s="199" t="s">
        <v>32</v>
      </c>
      <c r="G9" s="200" t="s">
        <v>33</v>
      </c>
      <c r="H9" s="199" t="s">
        <v>34</v>
      </c>
      <c r="I9" s="149" t="s">
        <v>35</v>
      </c>
      <c r="J9" s="201" t="s">
        <v>36</v>
      </c>
      <c r="K9" s="202" t="s">
        <v>54</v>
      </c>
      <c r="L9" s="199" t="s">
        <v>55</v>
      </c>
      <c r="M9" s="205" t="s">
        <v>375</v>
      </c>
      <c r="N9" s="206" t="s">
        <v>376</v>
      </c>
      <c r="O9" s="208" t="s">
        <v>377</v>
      </c>
      <c r="P9" s="209" t="s">
        <v>378</v>
      </c>
      <c r="Q9" s="206" t="s">
        <v>379</v>
      </c>
      <c r="R9" s="272" t="s">
        <v>380</v>
      </c>
      <c r="S9" s="210"/>
    </row>
    <row r="10" spans="1:19" s="64" customFormat="1" ht="24.95" customHeight="1" x14ac:dyDescent="0.25">
      <c r="A10" s="211" t="s">
        <v>27</v>
      </c>
      <c r="B10" s="212"/>
      <c r="C10" s="212"/>
      <c r="D10" s="212"/>
      <c r="E10" s="213"/>
      <c r="F10" s="213"/>
      <c r="G10" s="214"/>
      <c r="H10" s="214"/>
      <c r="I10" s="214"/>
      <c r="J10" s="214"/>
      <c r="K10" s="214"/>
      <c r="L10" s="216"/>
      <c r="M10" s="217"/>
      <c r="N10" s="218"/>
      <c r="O10" s="220"/>
      <c r="P10" s="217"/>
      <c r="Q10" s="218"/>
      <c r="R10" s="220"/>
    </row>
    <row r="11" spans="1:19" s="64" customFormat="1" ht="24.95" customHeight="1" x14ac:dyDescent="0.25">
      <c r="A11" s="221"/>
      <c r="B11" s="222"/>
      <c r="C11" s="222"/>
      <c r="D11" s="222"/>
      <c r="E11" s="223"/>
      <c r="F11" s="223"/>
      <c r="G11" s="224"/>
      <c r="H11" s="224"/>
      <c r="I11" s="224"/>
      <c r="J11" s="224"/>
      <c r="K11" s="224"/>
      <c r="L11" s="226"/>
      <c r="M11" s="227"/>
      <c r="N11" s="228"/>
      <c r="O11" s="230"/>
      <c r="P11" s="227"/>
      <c r="Q11" s="228"/>
      <c r="R11" s="230"/>
    </row>
    <row r="12" spans="1:19" s="64" customFormat="1" ht="24.95" customHeight="1" x14ac:dyDescent="0.25">
      <c r="A12" s="221"/>
      <c r="B12" s="222"/>
      <c r="C12" s="222"/>
      <c r="D12" s="222"/>
      <c r="E12" s="223"/>
      <c r="F12" s="223"/>
      <c r="G12" s="224"/>
      <c r="H12" s="224"/>
      <c r="I12" s="224"/>
      <c r="J12" s="224"/>
      <c r="K12" s="224"/>
      <c r="L12" s="226"/>
      <c r="M12" s="227"/>
      <c r="N12" s="228"/>
      <c r="O12" s="230"/>
      <c r="P12" s="227"/>
      <c r="Q12" s="228"/>
      <c r="R12" s="230"/>
    </row>
    <row r="13" spans="1:19" s="64" customFormat="1" ht="24.95" customHeight="1" x14ac:dyDescent="0.25">
      <c r="A13" s="221"/>
      <c r="B13" s="222"/>
      <c r="C13" s="222"/>
      <c r="D13" s="222"/>
      <c r="E13" s="223"/>
      <c r="F13" s="223"/>
      <c r="G13" s="224"/>
      <c r="H13" s="224"/>
      <c r="I13" s="224"/>
      <c r="J13" s="224"/>
      <c r="K13" s="224"/>
      <c r="L13" s="226"/>
      <c r="M13" s="227"/>
      <c r="N13" s="228"/>
      <c r="O13" s="230"/>
      <c r="P13" s="227"/>
      <c r="Q13" s="228"/>
      <c r="R13" s="230"/>
    </row>
    <row r="14" spans="1:19" s="64" customFormat="1" ht="24.95" customHeight="1" x14ac:dyDescent="0.25">
      <c r="A14" s="231"/>
      <c r="B14" s="232"/>
      <c r="C14" s="232"/>
      <c r="D14" s="232"/>
      <c r="E14" s="233"/>
      <c r="F14" s="233"/>
      <c r="G14" s="234"/>
      <c r="H14" s="234"/>
      <c r="I14" s="234"/>
      <c r="J14" s="234"/>
      <c r="K14" s="234"/>
      <c r="L14" s="236"/>
      <c r="M14" s="237"/>
      <c r="N14" s="238"/>
      <c r="O14" s="240"/>
      <c r="P14" s="237"/>
      <c r="Q14" s="238"/>
      <c r="R14" s="240"/>
    </row>
    <row r="15" spans="1:19" ht="24.95" customHeight="1" x14ac:dyDescent="0.2">
      <c r="A15" s="133"/>
      <c r="B15" s="134"/>
      <c r="C15" s="134"/>
      <c r="D15" s="134"/>
      <c r="E15" s="134"/>
      <c r="F15" s="134"/>
      <c r="G15" s="134"/>
      <c r="H15" s="134"/>
      <c r="I15" s="135"/>
      <c r="J15" s="136"/>
      <c r="K15" s="137"/>
      <c r="L15" s="63"/>
      <c r="M15" s="63"/>
      <c r="N15" s="63"/>
      <c r="O15" s="63"/>
      <c r="P15" s="63"/>
      <c r="Q15" s="63"/>
      <c r="R15" s="63"/>
    </row>
    <row r="16" spans="1:19" s="20" customFormat="1" ht="20.100000000000001" customHeight="1" x14ac:dyDescent="0.25">
      <c r="A16" s="315" t="s">
        <v>38</v>
      </c>
      <c r="B16" s="315"/>
      <c r="C16" s="315"/>
      <c r="D16" s="315"/>
      <c r="E16" s="315"/>
      <c r="F16" s="315"/>
      <c r="G16" s="315"/>
      <c r="H16" s="315"/>
      <c r="I16" s="315"/>
      <c r="J16" s="315"/>
      <c r="K16" s="315"/>
    </row>
    <row r="17" spans="1:18" s="64" customFormat="1" ht="30" customHeight="1" x14ac:dyDescent="0.25">
      <c r="A17" s="314" t="s">
        <v>1</v>
      </c>
      <c r="B17" s="314"/>
      <c r="C17" s="355" t="str">
        <f>IF('Príloha č. 1'!$C$6="","",'Príloha č. 1'!$C$6)</f>
        <v/>
      </c>
      <c r="D17" s="355"/>
      <c r="E17" s="355"/>
      <c r="F17" s="151"/>
      <c r="G17" s="129"/>
      <c r="H17" s="129"/>
      <c r="I17" s="129"/>
      <c r="J17" s="139"/>
      <c r="K17" s="129"/>
    </row>
    <row r="18" spans="1:18" s="64" customFormat="1" ht="15" customHeight="1" x14ac:dyDescent="0.25">
      <c r="A18" s="316" t="s">
        <v>2</v>
      </c>
      <c r="B18" s="316"/>
      <c r="C18" s="356" t="str">
        <f>IF('Príloha č. 1'!$C$7="","",'Príloha č. 1'!$C$7)</f>
        <v/>
      </c>
      <c r="D18" s="356"/>
      <c r="E18" s="356"/>
      <c r="F18" s="150"/>
      <c r="G18" s="129"/>
      <c r="H18" s="129"/>
      <c r="I18" s="129"/>
      <c r="J18" s="129"/>
      <c r="K18" s="129"/>
    </row>
    <row r="19" spans="1:18" s="64" customFormat="1" ht="15" customHeight="1" x14ac:dyDescent="0.25">
      <c r="A19" s="316" t="s">
        <v>3</v>
      </c>
      <c r="B19" s="316"/>
      <c r="C19" s="338" t="str">
        <f>IF('Príloha č. 1'!C8:D8="","",'Príloha č. 1'!C8:D8)</f>
        <v/>
      </c>
      <c r="D19" s="338"/>
      <c r="E19" s="338"/>
      <c r="F19" s="150"/>
      <c r="G19" s="129"/>
      <c r="H19" s="129"/>
      <c r="I19" s="129"/>
      <c r="J19" s="129"/>
      <c r="K19" s="129"/>
    </row>
    <row r="20" spans="1:18" s="64" customFormat="1" ht="15" customHeight="1" x14ac:dyDescent="0.25">
      <c r="A20" s="316" t="s">
        <v>4</v>
      </c>
      <c r="B20" s="316"/>
      <c r="C20" s="338" t="str">
        <f>IF('Príloha č. 1'!C9:D9="","",'Príloha č. 1'!C9:D9)</f>
        <v/>
      </c>
      <c r="D20" s="338"/>
      <c r="E20" s="338"/>
      <c r="F20" s="150"/>
      <c r="G20" s="129"/>
      <c r="H20" s="129"/>
      <c r="I20" s="129"/>
      <c r="J20" s="129"/>
      <c r="K20" s="129"/>
    </row>
    <row r="21" spans="1:18" x14ac:dyDescent="0.2">
      <c r="A21" s="123"/>
      <c r="B21" s="123"/>
      <c r="C21" s="123"/>
      <c r="D21" s="191"/>
      <c r="E21" s="191"/>
      <c r="F21" s="191"/>
      <c r="G21" s="191"/>
      <c r="H21" s="191"/>
      <c r="I21" s="123"/>
      <c r="J21" s="123"/>
      <c r="K21" s="123"/>
    </row>
    <row r="22" spans="1:18" x14ac:dyDescent="0.2">
      <c r="A22" s="123"/>
      <c r="B22" s="123"/>
      <c r="C22" s="123"/>
      <c r="D22" s="191"/>
      <c r="E22" s="191"/>
      <c r="F22" s="191"/>
      <c r="G22" s="191"/>
      <c r="H22" s="191"/>
      <c r="I22" s="123"/>
      <c r="J22" s="123"/>
      <c r="K22" s="123"/>
    </row>
    <row r="23" spans="1:18" ht="15" customHeight="1" x14ac:dyDescent="0.2">
      <c r="A23" s="123" t="s">
        <v>8</v>
      </c>
      <c r="B23" s="140" t="str">
        <f>IF('Príloha č. 1'!B23:B23="","",'Príloha č. 1'!B23:B23)</f>
        <v/>
      </c>
      <c r="C23" s="191"/>
      <c r="D23" s="191"/>
      <c r="E23" s="191"/>
      <c r="F23" s="123"/>
      <c r="G23" s="123"/>
      <c r="H23" s="123"/>
      <c r="I23" s="123"/>
      <c r="J23" s="123"/>
      <c r="K23" s="123"/>
    </row>
    <row r="24" spans="1:18" ht="15" customHeight="1" x14ac:dyDescent="0.2">
      <c r="A24" s="123" t="s">
        <v>9</v>
      </c>
      <c r="B24" s="141" t="str">
        <f>IF('Príloha č. 1'!B24:B24="","",'Príloha č. 1'!B24:B24)</f>
        <v/>
      </c>
      <c r="C24" s="191"/>
      <c r="D24" s="191"/>
      <c r="E24" s="191"/>
      <c r="F24" s="123"/>
      <c r="G24" s="123"/>
      <c r="H24" s="123"/>
      <c r="I24" s="123"/>
      <c r="J24" s="123"/>
      <c r="K24" s="123"/>
    </row>
    <row r="25" spans="1:18" ht="20.100000000000001" customHeight="1" x14ac:dyDescent="0.2">
      <c r="A25" s="133"/>
      <c r="B25" s="134"/>
      <c r="C25" s="134"/>
      <c r="D25" s="134"/>
      <c r="E25" s="134"/>
      <c r="F25" s="134"/>
      <c r="G25" s="134"/>
      <c r="H25" s="134"/>
      <c r="I25" s="135"/>
      <c r="J25" s="136"/>
      <c r="K25" s="137"/>
      <c r="L25" s="63"/>
      <c r="M25" s="63"/>
      <c r="N25" s="63"/>
      <c r="O25" s="63"/>
      <c r="P25" s="63"/>
      <c r="Q25" s="63"/>
      <c r="R25" s="63"/>
    </row>
    <row r="26" spans="1:18" ht="20.100000000000001" customHeight="1" x14ac:dyDescent="0.2">
      <c r="A26" s="133"/>
      <c r="B26" s="134"/>
      <c r="C26" s="134"/>
      <c r="D26" s="134"/>
      <c r="E26" s="134"/>
      <c r="F26" s="134"/>
      <c r="G26" s="134"/>
      <c r="H26" s="134"/>
      <c r="I26" s="135"/>
      <c r="J26" s="136"/>
      <c r="K26" s="137"/>
      <c r="L26" s="63"/>
      <c r="M26" s="63"/>
      <c r="N26" s="63"/>
      <c r="O26" s="63"/>
      <c r="P26" s="63"/>
      <c r="Q26" s="63"/>
      <c r="R26" s="63"/>
    </row>
    <row r="27" spans="1:18" ht="37.5" customHeight="1" x14ac:dyDescent="0.2">
      <c r="E27" s="68"/>
      <c r="F27" s="68"/>
      <c r="G27" s="68"/>
      <c r="H27" s="354" t="s">
        <v>410</v>
      </c>
      <c r="I27" s="354"/>
      <c r="J27" s="354"/>
    </row>
    <row r="28" spans="1:18" x14ac:dyDescent="0.2">
      <c r="A28" s="313" t="s">
        <v>10</v>
      </c>
      <c r="B28" s="313"/>
      <c r="C28" s="189"/>
      <c r="D28" s="68"/>
      <c r="I28" s="65"/>
      <c r="J28" s="65"/>
      <c r="K28" s="65"/>
      <c r="L28" s="65"/>
      <c r="M28" s="65"/>
      <c r="N28" s="65"/>
      <c r="O28" s="65"/>
      <c r="P28" s="65"/>
      <c r="Q28" s="65"/>
      <c r="R28" s="65"/>
    </row>
    <row r="29" spans="1:18" ht="12" customHeight="1" x14ac:dyDescent="0.2">
      <c r="A29" s="66"/>
      <c r="B29" s="377" t="s">
        <v>11</v>
      </c>
      <c r="C29" s="378"/>
      <c r="D29" s="241"/>
      <c r="I29" s="68"/>
      <c r="J29" s="70"/>
      <c r="K29" s="70"/>
      <c r="L29" s="70"/>
      <c r="M29" s="70"/>
      <c r="N29" s="70"/>
      <c r="O29" s="70"/>
      <c r="P29" s="70"/>
      <c r="Q29" s="70"/>
      <c r="R29" s="70"/>
    </row>
  </sheetData>
  <mergeCells count="32">
    <mergeCell ref="A6:K6"/>
    <mergeCell ref="L7:L8"/>
    <mergeCell ref="M7:O7"/>
    <mergeCell ref="P7:R7"/>
    <mergeCell ref="A1:C1"/>
    <mergeCell ref="A2:K2"/>
    <mergeCell ref="A3:B3"/>
    <mergeCell ref="A4:D4"/>
    <mergeCell ref="A5:R5"/>
    <mergeCell ref="A16:K16"/>
    <mergeCell ref="A17:B17"/>
    <mergeCell ref="C17:E17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F7:F8"/>
    <mergeCell ref="H27:J27"/>
    <mergeCell ref="A28:B28"/>
    <mergeCell ref="B29:C29"/>
    <mergeCell ref="A18:B18"/>
    <mergeCell ref="C18:E18"/>
    <mergeCell ref="A19:B19"/>
    <mergeCell ref="C19:E19"/>
    <mergeCell ref="A20:B20"/>
    <mergeCell ref="C20:E20"/>
  </mergeCells>
  <conditionalFormatting sqref="J25:J26 J10:J15">
    <cfRule type="cellIs" dxfId="312" priority="3" operator="greaterThan">
      <formula>2560820</formula>
    </cfRule>
  </conditionalFormatting>
  <conditionalFormatting sqref="C17:E20">
    <cfRule type="containsBlanks" dxfId="311" priority="1">
      <formula>LEN(TRIM(C17))=0</formula>
    </cfRule>
  </conditionalFormatting>
  <conditionalFormatting sqref="B23:B24">
    <cfRule type="containsBlanks" dxfId="310" priority="2">
      <formula>LEN(TRIM(#REF!))=0</formula>
    </cfRule>
  </conditionalFormatting>
  <pageMargins left="0.59055118110236227" right="0.39370078740157483" top="0.98425196850393704" bottom="0.39370078740157483" header="0.31496062992125984" footer="0.31496062992125984"/>
  <pageSetup paperSize="9" scale="58" orientation="landscape" r:id="rId1"/>
  <headerFooter>
    <oddHeader>&amp;L&amp;"Arial,Tučné"&amp;10Príloha č. 6 SP &amp;"Arial,Normálne"
Sortiment ponúkaného tovaru</oddHead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K31"/>
  <sheetViews>
    <sheetView showGridLines="0" zoomScaleNormal="100" workbookViewId="0">
      <selection activeCell="I16" sqref="I16"/>
    </sheetView>
  </sheetViews>
  <sheetFormatPr defaultRowHeight="12.75" x14ac:dyDescent="0.2"/>
  <cols>
    <col min="1" max="1" width="5.28515625" style="47" customWidth="1"/>
    <col min="2" max="2" width="40.7109375" style="47" customWidth="1"/>
    <col min="3" max="3" width="19.42578125" style="47" customWidth="1"/>
    <col min="4" max="4" width="10.7109375" style="162" customWidth="1"/>
    <col min="5" max="5" width="40.7109375" style="162" customWidth="1"/>
    <col min="6" max="6" width="12.7109375" style="162" customWidth="1"/>
    <col min="7" max="7" width="15.7109375" style="162" customWidth="1"/>
    <col min="8" max="8" width="7.85546875" style="47" customWidth="1"/>
    <col min="9" max="9" width="15.7109375" style="47" customWidth="1"/>
    <col min="10" max="10" width="10.7109375" style="47" customWidth="1"/>
    <col min="11" max="11" width="15.7109375" style="47" customWidth="1"/>
    <col min="12" max="16384" width="9.140625" style="47"/>
  </cols>
  <sheetData>
    <row r="1" spans="1:11" s="123" customFormat="1" ht="15" customHeight="1" x14ac:dyDescent="0.2">
      <c r="A1" s="326" t="s">
        <v>12</v>
      </c>
      <c r="B1" s="326"/>
      <c r="C1" s="326"/>
      <c r="D1" s="326"/>
      <c r="E1" s="164"/>
      <c r="F1" s="164"/>
      <c r="G1" s="164"/>
    </row>
    <row r="2" spans="1:11" s="123" customFormat="1" ht="30" customHeight="1" x14ac:dyDescent="0.2">
      <c r="A2" s="327" t="str">
        <f>'Príloha č. 1'!A2:B2</f>
        <v>Antiinfektíva pre potreby VÚSCH, a. s.</v>
      </c>
      <c r="B2" s="327"/>
      <c r="C2" s="327"/>
      <c r="D2" s="327"/>
      <c r="E2" s="124"/>
      <c r="F2" s="124"/>
      <c r="G2" s="124"/>
      <c r="H2" s="124"/>
      <c r="I2" s="124"/>
      <c r="J2" s="124"/>
      <c r="K2" s="124"/>
    </row>
    <row r="3" spans="1:11" s="126" customFormat="1" ht="15" customHeight="1" x14ac:dyDescent="0.2">
      <c r="A3" s="328" t="s">
        <v>312</v>
      </c>
      <c r="B3" s="328"/>
      <c r="C3" s="328"/>
      <c r="D3" s="125"/>
      <c r="E3" s="125"/>
    </row>
    <row r="4" spans="1:11" s="123" customFormat="1" ht="15" customHeight="1" x14ac:dyDescent="0.2">
      <c r="A4" s="160"/>
      <c r="B4" s="160"/>
      <c r="C4" s="160"/>
      <c r="D4" s="160"/>
      <c r="E4" s="124"/>
      <c r="F4" s="124"/>
      <c r="G4" s="124"/>
      <c r="H4" s="124"/>
      <c r="I4" s="124"/>
      <c r="J4" s="124"/>
      <c r="K4" s="124"/>
    </row>
    <row r="5" spans="1:11" s="129" customFormat="1" ht="30" customHeight="1" thickBot="1" x14ac:dyDescent="0.3">
      <c r="A5" s="329" t="s">
        <v>58</v>
      </c>
      <c r="B5" s="329"/>
      <c r="C5" s="329"/>
      <c r="D5" s="329"/>
      <c r="E5" s="329"/>
      <c r="F5" s="128"/>
      <c r="G5" s="128"/>
      <c r="H5" s="128"/>
      <c r="I5" s="128"/>
      <c r="J5" s="128"/>
      <c r="K5" s="128"/>
    </row>
    <row r="6" spans="1:11" s="2" customFormat="1" ht="63.75" customHeight="1" x14ac:dyDescent="0.25">
      <c r="A6" s="330" t="s">
        <v>415</v>
      </c>
      <c r="B6" s="331"/>
      <c r="C6" s="332"/>
      <c r="D6" s="336" t="s">
        <v>87</v>
      </c>
      <c r="E6" s="337"/>
    </row>
    <row r="7" spans="1:11" s="2" customFormat="1" ht="26.1" customHeight="1" thickBot="1" x14ac:dyDescent="0.3">
      <c r="A7" s="333"/>
      <c r="B7" s="334"/>
      <c r="C7" s="335"/>
      <c r="D7" s="130" t="s">
        <v>56</v>
      </c>
      <c r="E7" s="131" t="s">
        <v>57</v>
      </c>
    </row>
    <row r="8" spans="1:11" s="132" customFormat="1" ht="24.95" customHeight="1" x14ac:dyDescent="0.25">
      <c r="A8" s="319" t="s">
        <v>209</v>
      </c>
      <c r="B8" s="320"/>
      <c r="C8" s="321"/>
      <c r="D8" s="322" t="s">
        <v>209</v>
      </c>
      <c r="E8" s="323"/>
    </row>
    <row r="9" spans="1:11" s="3" customFormat="1" ht="17.100000000000001" customHeight="1" x14ac:dyDescent="0.25">
      <c r="A9" s="109" t="s">
        <v>27</v>
      </c>
      <c r="B9" s="110" t="s">
        <v>69</v>
      </c>
      <c r="C9" s="111" t="s">
        <v>210</v>
      </c>
      <c r="D9" s="112"/>
      <c r="E9" s="113"/>
    </row>
    <row r="10" spans="1:11" s="3" customFormat="1" ht="12" x14ac:dyDescent="0.25">
      <c r="A10" s="114" t="s">
        <v>28</v>
      </c>
      <c r="B10" s="115" t="s">
        <v>71</v>
      </c>
      <c r="C10" s="116" t="s">
        <v>211</v>
      </c>
      <c r="D10" s="117"/>
      <c r="E10" s="118"/>
    </row>
    <row r="11" spans="1:11" s="3" customFormat="1" ht="33" customHeight="1" x14ac:dyDescent="0.25">
      <c r="A11" s="114" t="s">
        <v>29</v>
      </c>
      <c r="B11" s="115" t="s">
        <v>73</v>
      </c>
      <c r="C11" s="116" t="s">
        <v>147</v>
      </c>
      <c r="D11" s="117"/>
      <c r="E11" s="118"/>
    </row>
    <row r="12" spans="1:11" s="3" customFormat="1" ht="17.100000000000001" customHeight="1" x14ac:dyDescent="0.25">
      <c r="A12" s="114" t="s">
        <v>30</v>
      </c>
      <c r="B12" s="115" t="s">
        <v>75</v>
      </c>
      <c r="C12" s="116" t="s">
        <v>132</v>
      </c>
      <c r="D12" s="117"/>
      <c r="E12" s="118"/>
    </row>
    <row r="13" spans="1:11" s="3" customFormat="1" ht="17.100000000000001" customHeight="1" x14ac:dyDescent="0.25">
      <c r="A13" s="114" t="s">
        <v>31</v>
      </c>
      <c r="B13" s="115" t="s">
        <v>78</v>
      </c>
      <c r="C13" s="116" t="s">
        <v>180</v>
      </c>
      <c r="D13" s="117"/>
      <c r="E13" s="118"/>
    </row>
    <row r="14" spans="1:11" s="3" customFormat="1" ht="34.5" customHeight="1" x14ac:dyDescent="0.25">
      <c r="A14" s="114" t="s">
        <v>32</v>
      </c>
      <c r="B14" s="115" t="s">
        <v>80</v>
      </c>
      <c r="C14" s="116" t="s">
        <v>212</v>
      </c>
      <c r="D14" s="117"/>
      <c r="E14" s="118"/>
    </row>
    <row r="15" spans="1:11" s="3" customFormat="1" ht="19.5" customHeight="1" x14ac:dyDescent="0.25">
      <c r="A15" s="114" t="s">
        <v>33</v>
      </c>
      <c r="B15" s="115" t="s">
        <v>82</v>
      </c>
      <c r="C15" s="116" t="s">
        <v>77</v>
      </c>
      <c r="D15" s="117"/>
      <c r="E15" s="118"/>
    </row>
    <row r="16" spans="1:11" s="3" customFormat="1" ht="12" x14ac:dyDescent="0.25">
      <c r="A16" s="114" t="s">
        <v>34</v>
      </c>
      <c r="B16" s="115" t="s">
        <v>83</v>
      </c>
      <c r="C16" s="116" t="s">
        <v>111</v>
      </c>
      <c r="D16" s="117"/>
      <c r="E16" s="118"/>
    </row>
    <row r="17" spans="1:11" s="3" customFormat="1" ht="45" customHeight="1" thickBot="1" x14ac:dyDescent="0.3">
      <c r="A17" s="170" t="s">
        <v>35</v>
      </c>
      <c r="B17" s="324" t="s">
        <v>85</v>
      </c>
      <c r="C17" s="325"/>
      <c r="D17" s="120"/>
      <c r="E17" s="121"/>
    </row>
    <row r="18" spans="1:11" s="138" customFormat="1" ht="24.95" customHeight="1" x14ac:dyDescent="0.2">
      <c r="A18" s="171"/>
      <c r="B18" s="134"/>
      <c r="C18" s="134"/>
      <c r="D18" s="134"/>
      <c r="E18" s="134"/>
      <c r="F18" s="134"/>
      <c r="G18" s="134"/>
      <c r="H18" s="135"/>
      <c r="I18" s="136"/>
      <c r="J18" s="137"/>
      <c r="K18" s="137"/>
    </row>
    <row r="19" spans="1:11" s="20" customFormat="1" ht="20.100000000000001" customHeight="1" x14ac:dyDescent="0.25">
      <c r="A19" s="315" t="s">
        <v>38</v>
      </c>
      <c r="B19" s="315"/>
      <c r="C19" s="315"/>
      <c r="D19" s="315"/>
      <c r="E19" s="90"/>
      <c r="F19" s="90"/>
      <c r="G19" s="90"/>
      <c r="H19" s="90"/>
      <c r="I19" s="90"/>
      <c r="J19" s="90"/>
    </row>
    <row r="20" spans="1:11" s="129" customFormat="1" ht="30" customHeight="1" x14ac:dyDescent="0.25">
      <c r="A20" s="314" t="s">
        <v>1</v>
      </c>
      <c r="B20" s="314"/>
      <c r="C20" s="318" t="str">
        <f>IF('Príloha č. 1'!$C$6="","",'Príloha č. 1'!$C$6)</f>
        <v/>
      </c>
      <c r="D20" s="318"/>
      <c r="E20" s="318"/>
      <c r="I20" s="139"/>
    </row>
    <row r="21" spans="1:11" s="129" customFormat="1" ht="15" customHeight="1" x14ac:dyDescent="0.2">
      <c r="A21" s="316" t="s">
        <v>2</v>
      </c>
      <c r="B21" s="316"/>
      <c r="C21" s="317" t="str">
        <f>IF('Príloha č. 1'!$C$7="","",'Príloha č. 1'!$C$7)</f>
        <v/>
      </c>
      <c r="D21" s="317"/>
      <c r="E21" s="317"/>
    </row>
    <row r="22" spans="1:11" s="129" customFormat="1" ht="15" customHeight="1" x14ac:dyDescent="0.2">
      <c r="A22" s="316" t="s">
        <v>3</v>
      </c>
      <c r="B22" s="316"/>
      <c r="C22" s="317" t="str">
        <f>IF('Príloha č. 1'!C8:D8="","",'Príloha č. 1'!C8:D8)</f>
        <v/>
      </c>
      <c r="D22" s="317"/>
      <c r="E22" s="317"/>
    </row>
    <row r="23" spans="1:11" s="129" customFormat="1" ht="15" customHeight="1" x14ac:dyDescent="0.2">
      <c r="A23" s="316" t="s">
        <v>4</v>
      </c>
      <c r="B23" s="316"/>
      <c r="C23" s="317" t="str">
        <f>IF('Príloha č. 1'!C9:D9="","",'Príloha č. 1'!C9:D9)</f>
        <v/>
      </c>
      <c r="D23" s="317"/>
      <c r="E23" s="317"/>
    </row>
    <row r="24" spans="1:11" s="123" customFormat="1" ht="12" x14ac:dyDescent="0.2">
      <c r="D24" s="164"/>
      <c r="E24" s="164"/>
      <c r="F24" s="164"/>
      <c r="G24" s="164"/>
    </row>
    <row r="25" spans="1:11" s="123" customFormat="1" ht="12" x14ac:dyDescent="0.2">
      <c r="D25" s="164"/>
      <c r="E25" s="164"/>
      <c r="F25" s="164"/>
      <c r="G25" s="164"/>
    </row>
    <row r="26" spans="1:11" s="123" customFormat="1" ht="15" customHeight="1" x14ac:dyDescent="0.2">
      <c r="A26" s="123" t="s">
        <v>8</v>
      </c>
      <c r="B26" s="140" t="str">
        <f>IF('Príloha č. 1'!B23:B23="","",'Príloha č. 1'!B23:B23)</f>
        <v/>
      </c>
      <c r="C26" s="164"/>
      <c r="D26" s="164"/>
    </row>
    <row r="27" spans="1:11" s="123" customFormat="1" ht="15" customHeight="1" x14ac:dyDescent="0.2">
      <c r="A27" s="123" t="s">
        <v>9</v>
      </c>
      <c r="B27" s="141" t="str">
        <f>IF('Príloha č. 1'!B24:B24="","",'Príloha č. 1'!B24:B24)</f>
        <v/>
      </c>
      <c r="C27" s="164"/>
      <c r="D27" s="164"/>
    </row>
    <row r="28" spans="1:11" s="123" customFormat="1" ht="39.950000000000003" customHeight="1" x14ac:dyDescent="0.2">
      <c r="D28" s="142"/>
      <c r="E28" s="164"/>
      <c r="F28" s="164"/>
      <c r="G28" s="164"/>
    </row>
    <row r="29" spans="1:11" ht="45" customHeight="1" x14ac:dyDescent="0.2">
      <c r="D29" s="47"/>
      <c r="E29" s="163" t="s">
        <v>412</v>
      </c>
      <c r="F29" s="68"/>
      <c r="G29" s="68"/>
    </row>
    <row r="30" spans="1:11" s="65" customFormat="1" x14ac:dyDescent="0.2">
      <c r="A30" s="313" t="s">
        <v>10</v>
      </c>
      <c r="B30" s="313"/>
      <c r="C30" s="161"/>
      <c r="D30" s="68"/>
      <c r="E30" s="162"/>
      <c r="F30" s="162"/>
      <c r="G30" s="162"/>
    </row>
    <row r="31" spans="1:11" s="70" customFormat="1" ht="12" customHeight="1" x14ac:dyDescent="0.2">
      <c r="A31" s="66"/>
      <c r="B31" s="67" t="s">
        <v>11</v>
      </c>
      <c r="C31" s="67"/>
      <c r="D31" s="54"/>
      <c r="E31" s="162"/>
      <c r="F31" s="162"/>
      <c r="G31" s="162"/>
      <c r="H31" s="68"/>
    </row>
  </sheetData>
  <mergeCells count="19">
    <mergeCell ref="A30:B30"/>
    <mergeCell ref="A21:B21"/>
    <mergeCell ref="C21:E21"/>
    <mergeCell ref="A22:B22"/>
    <mergeCell ref="C22:E22"/>
    <mergeCell ref="A23:B23"/>
    <mergeCell ref="C23:E23"/>
    <mergeCell ref="A8:C8"/>
    <mergeCell ref="D8:E8"/>
    <mergeCell ref="B17:C17"/>
    <mergeCell ref="A19:D19"/>
    <mergeCell ref="A20:B20"/>
    <mergeCell ref="C20:E20"/>
    <mergeCell ref="A1:D1"/>
    <mergeCell ref="A2:D2"/>
    <mergeCell ref="A3:C3"/>
    <mergeCell ref="A5:E5"/>
    <mergeCell ref="A6:C7"/>
    <mergeCell ref="D6:E6"/>
  </mergeCells>
  <conditionalFormatting sqref="B26:B27">
    <cfRule type="containsBlanks" dxfId="309" priority="4">
      <formula>LEN(TRIM(B26))=0</formula>
    </cfRule>
  </conditionalFormatting>
  <conditionalFormatting sqref="I18">
    <cfRule type="cellIs" dxfId="308" priority="3" operator="greaterThan">
      <formula>2560820</formula>
    </cfRule>
  </conditionalFormatting>
  <conditionalFormatting sqref="C21:E23">
    <cfRule type="containsBlanks" dxfId="307" priority="2">
      <formula>LEN(TRIM(C21))=0</formula>
    </cfRule>
  </conditionalFormatting>
  <conditionalFormatting sqref="C20:E20">
    <cfRule type="containsBlanks" dxfId="306" priority="1">
      <formula>LEN(TRIM(C20))=0</formula>
    </cfRule>
  </conditionalFormatting>
  <pageMargins left="0.78740157480314965" right="0.39370078740157483" top="0.98425196850393704" bottom="0.39370078740157483" header="0.31496062992125984" footer="0.31496062992125984"/>
  <pageSetup paperSize="9" scale="77" orientation="portrait" r:id="rId1"/>
  <headerFooter>
    <oddHeader>&amp;L&amp;"Arial,Tučné"&amp;10Príloha č. 4 SP &amp;"Arial,Normálne"
Špecifikácia predmetu zákazky</oddHead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26"/>
  <sheetViews>
    <sheetView showGridLines="0" zoomScaleNormal="100" workbookViewId="0">
      <selection activeCell="E7" sqref="E7:I7"/>
    </sheetView>
  </sheetViews>
  <sheetFormatPr defaultRowHeight="12.75" x14ac:dyDescent="0.2"/>
  <cols>
    <col min="1" max="1" width="5.28515625" style="47" customWidth="1"/>
    <col min="2" max="2" width="36.42578125" style="47" customWidth="1"/>
    <col min="3" max="3" width="7.5703125" style="47" bestFit="1" customWidth="1"/>
    <col min="4" max="4" width="12.7109375" style="47" customWidth="1"/>
    <col min="5" max="5" width="15.7109375" style="47" customWidth="1"/>
    <col min="6" max="6" width="10.7109375" style="47" customWidth="1"/>
    <col min="7" max="9" width="15.7109375" style="47" customWidth="1"/>
    <col min="10" max="16384" width="9.140625" style="47"/>
  </cols>
  <sheetData>
    <row r="1" spans="1:21" x14ac:dyDescent="0.2">
      <c r="A1" s="357" t="s">
        <v>12</v>
      </c>
      <c r="B1" s="357"/>
    </row>
    <row r="2" spans="1:21" ht="30" customHeight="1" x14ac:dyDescent="0.2">
      <c r="A2" s="358" t="str">
        <f>'Príloha č. 1'!A2:B2</f>
        <v>Antiinfektíva pre potreby VÚSCH, a. s.</v>
      </c>
      <c r="B2" s="358"/>
      <c r="C2" s="358"/>
      <c r="D2" s="358"/>
      <c r="E2" s="358"/>
      <c r="F2" s="358"/>
      <c r="G2" s="358"/>
      <c r="H2" s="358"/>
      <c r="I2" s="358"/>
    </row>
    <row r="3" spans="1:21" s="126" customFormat="1" ht="15" customHeight="1" x14ac:dyDescent="0.2">
      <c r="A3" s="328" t="str">
        <f>'Príloha č. 4 - časť 20'!A3:C3</f>
        <v>Časť č. 20 - Lieky ATC skupiny č. J01DH02 I.</v>
      </c>
      <c r="B3" s="328"/>
      <c r="C3" s="328"/>
      <c r="D3" s="125"/>
      <c r="E3" s="125"/>
    </row>
    <row r="4" spans="1:21" ht="15" customHeight="1" x14ac:dyDescent="0.2">
      <c r="A4" s="359"/>
      <c r="B4" s="359"/>
    </row>
    <row r="5" spans="1:21" s="48" customFormat="1" ht="39.950000000000003" customHeight="1" x14ac:dyDescent="0.25">
      <c r="A5" s="360" t="s">
        <v>51</v>
      </c>
      <c r="B5" s="360"/>
      <c r="C5" s="360"/>
      <c r="D5" s="360"/>
      <c r="E5" s="360"/>
      <c r="F5" s="360"/>
      <c r="G5" s="360"/>
      <c r="H5" s="360"/>
      <c r="I5" s="360"/>
    </row>
    <row r="6" spans="1:21" s="24" customFormat="1" ht="15" customHeight="1" thickBot="1" x14ac:dyDescent="0.25">
      <c r="K6" s="49"/>
      <c r="L6" s="49"/>
      <c r="O6" s="49"/>
      <c r="P6" s="49"/>
      <c r="U6" s="49"/>
    </row>
    <row r="7" spans="1:21" s="50" customFormat="1" ht="30" customHeight="1" x14ac:dyDescent="0.25">
      <c r="A7" s="343" t="s">
        <v>44</v>
      </c>
      <c r="B7" s="345" t="s">
        <v>39</v>
      </c>
      <c r="C7" s="347" t="s">
        <v>45</v>
      </c>
      <c r="D7" s="349" t="s">
        <v>403</v>
      </c>
      <c r="E7" s="340" t="s">
        <v>423</v>
      </c>
      <c r="F7" s="341"/>
      <c r="G7" s="341"/>
      <c r="H7" s="351" t="s">
        <v>422</v>
      </c>
      <c r="I7" s="352"/>
    </row>
    <row r="8" spans="1:21" s="50" customFormat="1" ht="30" customHeight="1" x14ac:dyDescent="0.25">
      <c r="A8" s="344"/>
      <c r="B8" s="346"/>
      <c r="C8" s="348"/>
      <c r="D8" s="350"/>
      <c r="E8" s="51" t="s">
        <v>46</v>
      </c>
      <c r="F8" s="52" t="s">
        <v>405</v>
      </c>
      <c r="G8" s="79" t="s">
        <v>47</v>
      </c>
      <c r="H8" s="82" t="s">
        <v>46</v>
      </c>
      <c r="I8" s="71" t="s">
        <v>47</v>
      </c>
    </row>
    <row r="9" spans="1:21" s="54" customFormat="1" ht="12" customHeight="1" x14ac:dyDescent="0.25">
      <c r="A9" s="146" t="s">
        <v>27</v>
      </c>
      <c r="B9" s="147" t="s">
        <v>28</v>
      </c>
      <c r="C9" s="53" t="s">
        <v>29</v>
      </c>
      <c r="D9" s="148" t="s">
        <v>30</v>
      </c>
      <c r="E9" s="76" t="s">
        <v>31</v>
      </c>
      <c r="F9" s="77" t="s">
        <v>32</v>
      </c>
      <c r="G9" s="80" t="s">
        <v>33</v>
      </c>
      <c r="H9" s="83" t="s">
        <v>34</v>
      </c>
      <c r="I9" s="78" t="s">
        <v>35</v>
      </c>
    </row>
    <row r="10" spans="1:21" s="55" customFormat="1" ht="24.95" customHeight="1" thickBot="1" x14ac:dyDescent="0.3">
      <c r="A10" s="143" t="s">
        <v>27</v>
      </c>
      <c r="B10" s="165" t="s">
        <v>147</v>
      </c>
      <c r="C10" s="158" t="s">
        <v>132</v>
      </c>
      <c r="D10" s="263">
        <v>36000</v>
      </c>
      <c r="E10" s="72"/>
      <c r="F10" s="85"/>
      <c r="G10" s="81">
        <f>E10*1.1</f>
        <v>0</v>
      </c>
      <c r="H10" s="84">
        <f>D10*E10</f>
        <v>0</v>
      </c>
      <c r="I10" s="73">
        <f>H10*1.1</f>
        <v>0</v>
      </c>
    </row>
    <row r="11" spans="1:21" s="75" customFormat="1" ht="24.95" customHeight="1" thickBot="1" x14ac:dyDescent="0.3">
      <c r="A11" s="339" t="s">
        <v>48</v>
      </c>
      <c r="B11" s="339"/>
      <c r="C11" s="339"/>
      <c r="D11" s="339"/>
      <c r="E11" s="339"/>
      <c r="F11" s="339"/>
      <c r="G11" s="339"/>
      <c r="H11" s="339"/>
      <c r="I11" s="74">
        <f>SUM(I10:I10)</f>
        <v>0</v>
      </c>
    </row>
    <row r="12" spans="1:21" s="63" customFormat="1" ht="24.95" customHeight="1" x14ac:dyDescent="0.2">
      <c r="A12" s="56"/>
      <c r="B12" s="57"/>
      <c r="C12" s="58"/>
      <c r="D12" s="59"/>
      <c r="E12" s="60"/>
      <c r="F12" s="61"/>
      <c r="G12" s="61"/>
      <c r="H12" s="60"/>
      <c r="I12" s="62"/>
    </row>
    <row r="13" spans="1:21" s="20" customFormat="1" ht="20.100000000000001" customHeight="1" x14ac:dyDescent="0.25">
      <c r="A13" s="315" t="s">
        <v>38</v>
      </c>
      <c r="B13" s="315"/>
      <c r="C13" s="315"/>
      <c r="D13" s="315"/>
      <c r="E13" s="315"/>
      <c r="F13" s="315"/>
    </row>
    <row r="14" spans="1:21" s="64" customFormat="1" ht="30" customHeight="1" x14ac:dyDescent="0.25">
      <c r="A14" s="353" t="s">
        <v>1</v>
      </c>
      <c r="B14" s="353"/>
      <c r="C14" s="355" t="str">
        <f>IF('Príloha č. 1'!$C$6="","",'Príloha č. 1'!$C$6)</f>
        <v/>
      </c>
      <c r="D14" s="355"/>
      <c r="E14" s="355"/>
      <c r="F14" s="355"/>
    </row>
    <row r="15" spans="1:21" s="64" customFormat="1" ht="15" customHeight="1" x14ac:dyDescent="0.25">
      <c r="A15" s="342" t="s">
        <v>2</v>
      </c>
      <c r="B15" s="342"/>
      <c r="C15" s="356" t="str">
        <f>IF('Príloha č. 1'!$C$7="","",'Príloha č. 1'!$C$7)</f>
        <v/>
      </c>
      <c r="D15" s="356"/>
      <c r="E15" s="356"/>
      <c r="F15" s="356"/>
    </row>
    <row r="16" spans="1:21" s="64" customFormat="1" ht="15" customHeight="1" x14ac:dyDescent="0.25">
      <c r="A16" s="342" t="s">
        <v>3</v>
      </c>
      <c r="B16" s="342"/>
      <c r="C16" s="338" t="str">
        <f>IF('Príloha č. 1'!C8:D8="","",'Príloha č. 1'!C8:D8)</f>
        <v/>
      </c>
      <c r="D16" s="338"/>
      <c r="E16" s="338"/>
      <c r="F16" s="338"/>
    </row>
    <row r="17" spans="1:9" s="64" customFormat="1" ht="15" customHeight="1" x14ac:dyDescent="0.25">
      <c r="A17" s="342" t="s">
        <v>4</v>
      </c>
      <c r="B17" s="342"/>
      <c r="C17" s="338" t="str">
        <f>IF('Príloha č. 1'!C9:D9="","",'Príloha č. 1'!C9:D9)</f>
        <v/>
      </c>
      <c r="D17" s="338"/>
      <c r="E17" s="338"/>
      <c r="F17" s="338"/>
    </row>
    <row r="20" spans="1:9" ht="15" customHeight="1" x14ac:dyDescent="0.2">
      <c r="A20" s="47" t="s">
        <v>8</v>
      </c>
      <c r="B20" s="159" t="str">
        <f>IF('Príloha č. 1'!B23:B23="","",'Príloha č. 1'!B23:B23)</f>
        <v/>
      </c>
    </row>
    <row r="21" spans="1:9" ht="15" customHeight="1" x14ac:dyDescent="0.2">
      <c r="A21" s="47" t="s">
        <v>9</v>
      </c>
      <c r="B21" s="35" t="str">
        <f>IF('Príloha č. 1'!B24:B24="","",'Príloha č. 1'!B24:B24)</f>
        <v/>
      </c>
    </row>
    <row r="22" spans="1:9" ht="39.950000000000003" customHeight="1" x14ac:dyDescent="0.2">
      <c r="I22" s="87"/>
    </row>
    <row r="23" spans="1:9" ht="45" customHeight="1" x14ac:dyDescent="0.2">
      <c r="H23" s="354" t="s">
        <v>410</v>
      </c>
      <c r="I23" s="354"/>
    </row>
    <row r="25" spans="1:9" s="65" customFormat="1" ht="11.25" x14ac:dyDescent="0.2">
      <c r="A25" s="313" t="s">
        <v>10</v>
      </c>
      <c r="B25" s="313"/>
    </row>
    <row r="26" spans="1:9" s="70" customFormat="1" ht="12" customHeight="1" x14ac:dyDescent="0.2">
      <c r="A26" s="66"/>
      <c r="B26" s="67" t="s">
        <v>11</v>
      </c>
      <c r="C26" s="68"/>
      <c r="D26" s="69"/>
    </row>
  </sheetData>
  <mergeCells count="23">
    <mergeCell ref="H23:I23"/>
    <mergeCell ref="A25:B25"/>
    <mergeCell ref="H7:I7"/>
    <mergeCell ref="A11:H11"/>
    <mergeCell ref="A13:F13"/>
    <mergeCell ref="A14:B14"/>
    <mergeCell ref="C14:F14"/>
    <mergeCell ref="A15:B15"/>
    <mergeCell ref="C15:F15"/>
    <mergeCell ref="A7:A8"/>
    <mergeCell ref="B7:B8"/>
    <mergeCell ref="C7:C8"/>
    <mergeCell ref="D7:D8"/>
    <mergeCell ref="E7:G7"/>
    <mergeCell ref="A16:B16"/>
    <mergeCell ref="C16:F16"/>
    <mergeCell ref="A17:B17"/>
    <mergeCell ref="A1:B1"/>
    <mergeCell ref="A2:I2"/>
    <mergeCell ref="A3:C3"/>
    <mergeCell ref="A4:B4"/>
    <mergeCell ref="A5:I5"/>
    <mergeCell ref="C17:F17"/>
  </mergeCells>
  <conditionalFormatting sqref="H12">
    <cfRule type="cellIs" dxfId="305" priority="4" operator="greaterThan">
      <formula>2560820</formula>
    </cfRule>
  </conditionalFormatting>
  <conditionalFormatting sqref="B20:B21">
    <cfRule type="containsBlanks" dxfId="304" priority="3">
      <formula>LEN(TRIM(B20))=0</formula>
    </cfRule>
  </conditionalFormatting>
  <conditionalFormatting sqref="E12">
    <cfRule type="cellIs" dxfId="303" priority="2" operator="greaterThan">
      <formula>2560820</formula>
    </cfRule>
  </conditionalFormatting>
  <conditionalFormatting sqref="C14:F17">
    <cfRule type="containsBlanks" dxfId="302" priority="1">
      <formula>LEN(TRIM(C14))=0</formula>
    </cfRule>
  </conditionalFormatting>
  <pageMargins left="0.98425196850393704" right="0.39370078740157483" top="0.98425196850393704" bottom="0.39370078740157483" header="0.31496062992125984" footer="0.31496062992125984"/>
  <pageSetup paperSize="9" scale="93" orientation="landscape" r:id="rId1"/>
  <headerFooter>
    <oddHeader>&amp;L&amp;"Arial,Tučné"&amp;10Príloha č. 5 SP &amp;"Arial,Normálne"
Kalkulácia ceny a návrh na plnenie kritéria na vyhodnotenie ponúk</oddHead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29"/>
  <sheetViews>
    <sheetView showGridLines="0" zoomScale="80" zoomScaleNormal="80" workbookViewId="0">
      <selection activeCell="M7" sqref="M7:R7"/>
    </sheetView>
  </sheetViews>
  <sheetFormatPr defaultRowHeight="12.75" x14ac:dyDescent="0.2"/>
  <cols>
    <col min="1" max="1" width="5.5703125" style="47" customWidth="1"/>
    <col min="2" max="2" width="13.7109375" style="47" customWidth="1"/>
    <col min="3" max="3" width="10.7109375" style="47" customWidth="1"/>
    <col min="4" max="4" width="10.7109375" style="190" customWidth="1"/>
    <col min="5" max="6" width="25.7109375" style="190" customWidth="1"/>
    <col min="7" max="8" width="15.7109375" style="190" customWidth="1"/>
    <col min="9" max="9" width="12.7109375" style="47" customWidth="1"/>
    <col min="10" max="10" width="11.140625" style="47" customWidth="1"/>
    <col min="11" max="12" width="8.7109375" style="47" customWidth="1"/>
    <col min="13" max="13" width="12.7109375" style="47" customWidth="1"/>
    <col min="14" max="14" width="8.140625" style="47" customWidth="1"/>
    <col min="15" max="16" width="12.7109375" style="47" customWidth="1"/>
    <col min="17" max="17" width="8.28515625" style="47" customWidth="1"/>
    <col min="18" max="18" width="12.7109375" style="47" customWidth="1"/>
    <col min="19" max="16384" width="9.140625" style="47"/>
  </cols>
  <sheetData>
    <row r="1" spans="1:19" ht="15" customHeight="1" x14ac:dyDescent="0.2">
      <c r="A1" s="326" t="s">
        <v>12</v>
      </c>
      <c r="B1" s="326"/>
      <c r="C1" s="326"/>
      <c r="D1" s="191"/>
      <c r="E1" s="191"/>
      <c r="F1" s="191"/>
      <c r="G1" s="191"/>
      <c r="H1" s="191"/>
      <c r="I1" s="123"/>
      <c r="J1" s="123"/>
      <c r="K1" s="123"/>
    </row>
    <row r="2" spans="1:19" ht="15" customHeight="1" x14ac:dyDescent="0.2">
      <c r="A2" s="327" t="str">
        <f>'Príloha č. 1'!A2:B2</f>
        <v>Antiinfektíva pre potreby VÚSCH, a. s.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</row>
    <row r="3" spans="1:19" ht="15" customHeight="1" x14ac:dyDescent="0.2">
      <c r="A3" s="363"/>
      <c r="B3" s="363"/>
      <c r="C3" s="191"/>
      <c r="D3" s="191"/>
      <c r="E3" s="191"/>
      <c r="F3" s="191"/>
      <c r="G3" s="191"/>
      <c r="H3" s="191"/>
      <c r="I3" s="123"/>
      <c r="J3" s="123"/>
      <c r="K3" s="123"/>
    </row>
    <row r="4" spans="1:19" s="126" customFormat="1" ht="15" customHeight="1" x14ac:dyDescent="0.2">
      <c r="A4" s="328" t="str">
        <f>'Príloha č. 4 - časť 20'!A3:C3</f>
        <v>Časť č. 20 - Lieky ATC skupiny č. J01DH02 I.</v>
      </c>
      <c r="B4" s="328"/>
      <c r="C4" s="328"/>
      <c r="D4" s="328"/>
      <c r="E4" s="125"/>
    </row>
    <row r="5" spans="1:19" s="48" customFormat="1" ht="30" customHeight="1" x14ac:dyDescent="0.25">
      <c r="A5" s="364" t="s">
        <v>52</v>
      </c>
      <c r="B5" s="364"/>
      <c r="C5" s="364"/>
      <c r="D5" s="364"/>
      <c r="E5" s="364"/>
      <c r="F5" s="364"/>
      <c r="G5" s="364"/>
      <c r="H5" s="364"/>
      <c r="I5" s="364"/>
      <c r="J5" s="364"/>
      <c r="K5" s="364"/>
      <c r="L5" s="364"/>
      <c r="M5" s="364"/>
      <c r="N5" s="364"/>
      <c r="O5" s="364"/>
      <c r="P5" s="364"/>
      <c r="Q5" s="364"/>
      <c r="R5" s="364"/>
    </row>
    <row r="6" spans="1:19" s="64" customFormat="1" ht="30" customHeight="1" x14ac:dyDescent="0.25">
      <c r="A6" s="365" t="s">
        <v>209</v>
      </c>
      <c r="B6" s="365"/>
      <c r="C6" s="365"/>
      <c r="D6" s="365"/>
      <c r="E6" s="365"/>
      <c r="F6" s="365"/>
      <c r="G6" s="365"/>
      <c r="H6" s="365"/>
      <c r="I6" s="365"/>
      <c r="J6" s="365"/>
      <c r="K6" s="365"/>
    </row>
    <row r="7" spans="1:19" s="63" customFormat="1" ht="24.95" customHeight="1" x14ac:dyDescent="0.2">
      <c r="A7" s="373" t="s">
        <v>44</v>
      </c>
      <c r="B7" s="375" t="s">
        <v>362</v>
      </c>
      <c r="C7" s="375" t="s">
        <v>363</v>
      </c>
      <c r="D7" s="375" t="s">
        <v>364</v>
      </c>
      <c r="E7" s="361" t="s">
        <v>365</v>
      </c>
      <c r="F7" s="361" t="s">
        <v>404</v>
      </c>
      <c r="G7" s="371" t="s">
        <v>366</v>
      </c>
      <c r="H7" s="371" t="s">
        <v>367</v>
      </c>
      <c r="I7" s="371" t="s">
        <v>368</v>
      </c>
      <c r="J7" s="371" t="s">
        <v>369</v>
      </c>
      <c r="K7" s="371" t="s">
        <v>370</v>
      </c>
      <c r="L7" s="366" t="s">
        <v>372</v>
      </c>
      <c r="M7" s="379" t="s">
        <v>421</v>
      </c>
      <c r="N7" s="380"/>
      <c r="O7" s="381"/>
      <c r="P7" s="379" t="s">
        <v>425</v>
      </c>
      <c r="Q7" s="380"/>
      <c r="R7" s="381"/>
    </row>
    <row r="8" spans="1:19" s="63" customFormat="1" ht="37.5" customHeight="1" x14ac:dyDescent="0.2">
      <c r="A8" s="374"/>
      <c r="B8" s="376"/>
      <c r="C8" s="376"/>
      <c r="D8" s="376"/>
      <c r="E8" s="362"/>
      <c r="F8" s="362"/>
      <c r="G8" s="372"/>
      <c r="H8" s="372"/>
      <c r="I8" s="372"/>
      <c r="J8" s="372"/>
      <c r="K8" s="372"/>
      <c r="L8" s="367"/>
      <c r="M8" s="192" t="s">
        <v>46</v>
      </c>
      <c r="N8" s="193" t="s">
        <v>407</v>
      </c>
      <c r="O8" s="195" t="s">
        <v>47</v>
      </c>
      <c r="P8" s="192" t="s">
        <v>46</v>
      </c>
      <c r="Q8" s="193" t="s">
        <v>407</v>
      </c>
      <c r="R8" s="195" t="s">
        <v>47</v>
      </c>
    </row>
    <row r="9" spans="1:19" s="20" customFormat="1" ht="12" customHeight="1" x14ac:dyDescent="0.25">
      <c r="A9" s="196" t="s">
        <v>27</v>
      </c>
      <c r="B9" s="197" t="s">
        <v>28</v>
      </c>
      <c r="C9" s="198" t="s">
        <v>29</v>
      </c>
      <c r="D9" s="197" t="s">
        <v>30</v>
      </c>
      <c r="E9" s="199" t="s">
        <v>31</v>
      </c>
      <c r="F9" s="199" t="s">
        <v>32</v>
      </c>
      <c r="G9" s="200" t="s">
        <v>33</v>
      </c>
      <c r="H9" s="199" t="s">
        <v>34</v>
      </c>
      <c r="I9" s="149" t="s">
        <v>35</v>
      </c>
      <c r="J9" s="201" t="s">
        <v>36</v>
      </c>
      <c r="K9" s="202" t="s">
        <v>54</v>
      </c>
      <c r="L9" s="199" t="s">
        <v>55</v>
      </c>
      <c r="M9" s="205" t="s">
        <v>375</v>
      </c>
      <c r="N9" s="206" t="s">
        <v>376</v>
      </c>
      <c r="O9" s="208" t="s">
        <v>377</v>
      </c>
      <c r="P9" s="209" t="s">
        <v>378</v>
      </c>
      <c r="Q9" s="206" t="s">
        <v>379</v>
      </c>
      <c r="R9" s="208" t="s">
        <v>380</v>
      </c>
      <c r="S9" s="210"/>
    </row>
    <row r="10" spans="1:19" s="64" customFormat="1" ht="24.95" customHeight="1" x14ac:dyDescent="0.25">
      <c r="A10" s="211" t="s">
        <v>27</v>
      </c>
      <c r="B10" s="212"/>
      <c r="C10" s="212"/>
      <c r="D10" s="212"/>
      <c r="E10" s="213"/>
      <c r="F10" s="213"/>
      <c r="G10" s="214"/>
      <c r="H10" s="214"/>
      <c r="I10" s="214"/>
      <c r="J10" s="214"/>
      <c r="K10" s="214"/>
      <c r="L10" s="216"/>
      <c r="M10" s="217"/>
      <c r="N10" s="218"/>
      <c r="O10" s="220"/>
      <c r="P10" s="217"/>
      <c r="Q10" s="218"/>
      <c r="R10" s="220"/>
    </row>
    <row r="11" spans="1:19" s="64" customFormat="1" ht="24.95" customHeight="1" x14ac:dyDescent="0.25">
      <c r="A11" s="221"/>
      <c r="B11" s="222"/>
      <c r="C11" s="222"/>
      <c r="D11" s="222"/>
      <c r="E11" s="223"/>
      <c r="F11" s="223"/>
      <c r="G11" s="224"/>
      <c r="H11" s="224"/>
      <c r="I11" s="224"/>
      <c r="J11" s="224"/>
      <c r="K11" s="224"/>
      <c r="L11" s="226"/>
      <c r="M11" s="227"/>
      <c r="N11" s="228"/>
      <c r="O11" s="230"/>
      <c r="P11" s="227"/>
      <c r="Q11" s="228"/>
      <c r="R11" s="230"/>
    </row>
    <row r="12" spans="1:19" s="64" customFormat="1" ht="24.95" customHeight="1" x14ac:dyDescent="0.25">
      <c r="A12" s="221"/>
      <c r="B12" s="222"/>
      <c r="C12" s="222"/>
      <c r="D12" s="222"/>
      <c r="E12" s="223"/>
      <c r="F12" s="223"/>
      <c r="G12" s="224"/>
      <c r="H12" s="224"/>
      <c r="I12" s="224"/>
      <c r="J12" s="224"/>
      <c r="K12" s="224"/>
      <c r="L12" s="226"/>
      <c r="M12" s="227"/>
      <c r="N12" s="228"/>
      <c r="O12" s="230"/>
      <c r="P12" s="227"/>
      <c r="Q12" s="228"/>
      <c r="R12" s="230"/>
    </row>
    <row r="13" spans="1:19" s="64" customFormat="1" ht="24.95" customHeight="1" x14ac:dyDescent="0.25">
      <c r="A13" s="221"/>
      <c r="B13" s="222"/>
      <c r="C13" s="222"/>
      <c r="D13" s="222"/>
      <c r="E13" s="223"/>
      <c r="F13" s="223"/>
      <c r="G13" s="224"/>
      <c r="H13" s="224"/>
      <c r="I13" s="224"/>
      <c r="J13" s="224"/>
      <c r="K13" s="224"/>
      <c r="L13" s="226"/>
      <c r="M13" s="227"/>
      <c r="N13" s="228"/>
      <c r="O13" s="230"/>
      <c r="P13" s="227"/>
      <c r="Q13" s="228"/>
      <c r="R13" s="230"/>
    </row>
    <row r="14" spans="1:19" s="64" customFormat="1" ht="24.95" customHeight="1" x14ac:dyDescent="0.25">
      <c r="A14" s="231"/>
      <c r="B14" s="232"/>
      <c r="C14" s="232"/>
      <c r="D14" s="232"/>
      <c r="E14" s="233"/>
      <c r="F14" s="233"/>
      <c r="G14" s="234"/>
      <c r="H14" s="234"/>
      <c r="I14" s="234"/>
      <c r="J14" s="234"/>
      <c r="K14" s="234"/>
      <c r="L14" s="236"/>
      <c r="M14" s="237"/>
      <c r="N14" s="238"/>
      <c r="O14" s="240"/>
      <c r="P14" s="237"/>
      <c r="Q14" s="238"/>
      <c r="R14" s="240"/>
    </row>
    <row r="15" spans="1:19" ht="24.95" customHeight="1" x14ac:dyDescent="0.2">
      <c r="A15" s="133"/>
      <c r="B15" s="134"/>
      <c r="C15" s="134"/>
      <c r="D15" s="134"/>
      <c r="E15" s="134"/>
      <c r="F15" s="134"/>
      <c r="G15" s="134"/>
      <c r="H15" s="134"/>
      <c r="I15" s="135"/>
      <c r="J15" s="136"/>
      <c r="K15" s="137"/>
      <c r="L15" s="63"/>
      <c r="M15" s="63"/>
      <c r="N15" s="63"/>
      <c r="O15" s="63"/>
      <c r="P15" s="63"/>
      <c r="Q15" s="63"/>
      <c r="R15" s="63"/>
    </row>
    <row r="16" spans="1:19" s="20" customFormat="1" ht="20.100000000000001" customHeight="1" x14ac:dyDescent="0.25">
      <c r="A16" s="315" t="s">
        <v>38</v>
      </c>
      <c r="B16" s="315"/>
      <c r="C16" s="315"/>
      <c r="D16" s="315"/>
      <c r="E16" s="315"/>
      <c r="F16" s="315"/>
      <c r="G16" s="315"/>
      <c r="H16" s="315"/>
      <c r="I16" s="315"/>
      <c r="J16" s="315"/>
      <c r="K16" s="315"/>
    </row>
    <row r="17" spans="1:18" s="64" customFormat="1" ht="30" customHeight="1" x14ac:dyDescent="0.25">
      <c r="A17" s="314" t="s">
        <v>1</v>
      </c>
      <c r="B17" s="314"/>
      <c r="C17" s="355" t="str">
        <f>IF('Príloha č. 1'!$C$6="","",'Príloha č. 1'!$C$6)</f>
        <v/>
      </c>
      <c r="D17" s="355"/>
      <c r="E17" s="355"/>
      <c r="F17" s="151"/>
      <c r="G17" s="129"/>
      <c r="H17" s="129"/>
      <c r="I17" s="129"/>
      <c r="J17" s="139"/>
      <c r="K17" s="129"/>
    </row>
    <row r="18" spans="1:18" s="64" customFormat="1" ht="15" customHeight="1" x14ac:dyDescent="0.25">
      <c r="A18" s="316" t="s">
        <v>2</v>
      </c>
      <c r="B18" s="316"/>
      <c r="C18" s="356" t="str">
        <f>IF('Príloha č. 1'!$C$7="","",'Príloha č. 1'!$C$7)</f>
        <v/>
      </c>
      <c r="D18" s="356"/>
      <c r="E18" s="356"/>
      <c r="F18" s="150"/>
      <c r="G18" s="129"/>
      <c r="H18" s="129"/>
      <c r="I18" s="129"/>
      <c r="J18" s="129"/>
      <c r="K18" s="129"/>
    </row>
    <row r="19" spans="1:18" s="64" customFormat="1" ht="15" customHeight="1" x14ac:dyDescent="0.25">
      <c r="A19" s="316" t="s">
        <v>3</v>
      </c>
      <c r="B19" s="316"/>
      <c r="C19" s="338" t="str">
        <f>IF('Príloha č. 1'!C8:D8="","",'Príloha č. 1'!C8:D8)</f>
        <v/>
      </c>
      <c r="D19" s="338"/>
      <c r="E19" s="338"/>
      <c r="F19" s="150"/>
      <c r="G19" s="129"/>
      <c r="H19" s="129"/>
      <c r="I19" s="129"/>
      <c r="J19" s="129"/>
      <c r="K19" s="129"/>
    </row>
    <row r="20" spans="1:18" s="64" customFormat="1" ht="15" customHeight="1" x14ac:dyDescent="0.25">
      <c r="A20" s="316" t="s">
        <v>4</v>
      </c>
      <c r="B20" s="316"/>
      <c r="C20" s="338" t="str">
        <f>IF('Príloha č. 1'!C9:D9="","",'Príloha č. 1'!C9:D9)</f>
        <v/>
      </c>
      <c r="D20" s="338"/>
      <c r="E20" s="338"/>
      <c r="F20" s="150"/>
      <c r="G20" s="129"/>
      <c r="H20" s="129"/>
      <c r="I20" s="129"/>
      <c r="J20" s="129"/>
      <c r="K20" s="129"/>
    </row>
    <row r="21" spans="1:18" x14ac:dyDescent="0.2">
      <c r="A21" s="123"/>
      <c r="B21" s="123"/>
      <c r="C21" s="123"/>
      <c r="D21" s="191"/>
      <c r="E21" s="191"/>
      <c r="F21" s="191"/>
      <c r="G21" s="191"/>
      <c r="H21" s="191"/>
      <c r="I21" s="123"/>
      <c r="J21" s="123"/>
      <c r="K21" s="123"/>
    </row>
    <row r="22" spans="1:18" x14ac:dyDescent="0.2">
      <c r="A22" s="123"/>
      <c r="B22" s="123"/>
      <c r="C22" s="123"/>
      <c r="D22" s="191"/>
      <c r="E22" s="191"/>
      <c r="F22" s="191"/>
      <c r="G22" s="191"/>
      <c r="H22" s="191"/>
      <c r="I22" s="123"/>
      <c r="J22" s="123"/>
      <c r="K22" s="123"/>
    </row>
    <row r="23" spans="1:18" ht="15" customHeight="1" x14ac:dyDescent="0.2">
      <c r="A23" s="123" t="s">
        <v>8</v>
      </c>
      <c r="B23" s="140" t="str">
        <f>IF('Príloha č. 1'!B23:B23="","",'Príloha č. 1'!B23:B23)</f>
        <v/>
      </c>
      <c r="C23" s="191"/>
      <c r="D23" s="191"/>
      <c r="E23" s="191"/>
      <c r="F23" s="123"/>
      <c r="G23" s="123"/>
      <c r="H23" s="123"/>
      <c r="I23" s="123"/>
      <c r="J23" s="123"/>
      <c r="K23" s="123"/>
    </row>
    <row r="24" spans="1:18" ht="15" customHeight="1" x14ac:dyDescent="0.2">
      <c r="A24" s="123" t="s">
        <v>9</v>
      </c>
      <c r="B24" s="141" t="str">
        <f>IF('Príloha č. 1'!B24:B24="","",'Príloha č. 1'!B24:B24)</f>
        <v/>
      </c>
      <c r="C24" s="191"/>
      <c r="D24" s="191"/>
      <c r="E24" s="191"/>
      <c r="F24" s="123"/>
      <c r="G24" s="123"/>
      <c r="H24" s="123"/>
      <c r="I24" s="123"/>
      <c r="J24" s="123"/>
      <c r="K24" s="123"/>
    </row>
    <row r="25" spans="1:18" ht="20.100000000000001" customHeight="1" x14ac:dyDescent="0.2">
      <c r="A25" s="133"/>
      <c r="B25" s="134"/>
      <c r="C25" s="134"/>
      <c r="D25" s="134"/>
      <c r="E25" s="134"/>
      <c r="F25" s="134"/>
      <c r="G25" s="134"/>
      <c r="H25" s="134"/>
      <c r="I25" s="135"/>
      <c r="J25" s="136"/>
      <c r="K25" s="137"/>
      <c r="L25" s="63"/>
      <c r="M25" s="63"/>
      <c r="N25" s="63"/>
      <c r="O25" s="63"/>
      <c r="P25" s="63"/>
      <c r="Q25" s="63"/>
      <c r="R25" s="63"/>
    </row>
    <row r="26" spans="1:18" ht="20.100000000000001" customHeight="1" x14ac:dyDescent="0.2">
      <c r="A26" s="133"/>
      <c r="B26" s="134"/>
      <c r="C26" s="134"/>
      <c r="D26" s="134"/>
      <c r="E26" s="134"/>
      <c r="F26" s="134"/>
      <c r="G26" s="134"/>
      <c r="H26" s="134"/>
      <c r="I26" s="135"/>
      <c r="J26" s="136"/>
      <c r="K26" s="137"/>
      <c r="L26" s="63"/>
      <c r="M26" s="63"/>
      <c r="N26" s="63"/>
      <c r="O26" s="63"/>
      <c r="P26" s="63"/>
      <c r="Q26" s="63"/>
      <c r="R26" s="63"/>
    </row>
    <row r="27" spans="1:18" ht="37.5" customHeight="1" x14ac:dyDescent="0.2">
      <c r="E27" s="68"/>
      <c r="F27" s="68"/>
      <c r="G27" s="68"/>
      <c r="H27" s="354" t="s">
        <v>410</v>
      </c>
      <c r="I27" s="354"/>
      <c r="J27" s="354"/>
    </row>
    <row r="28" spans="1:18" x14ac:dyDescent="0.2">
      <c r="A28" s="313" t="s">
        <v>10</v>
      </c>
      <c r="B28" s="313"/>
      <c r="C28" s="189"/>
      <c r="D28" s="68"/>
      <c r="I28" s="65"/>
      <c r="J28" s="65"/>
      <c r="K28" s="65"/>
      <c r="L28" s="65"/>
      <c r="M28" s="65"/>
      <c r="N28" s="65"/>
      <c r="O28" s="65"/>
      <c r="P28" s="65"/>
      <c r="Q28" s="65"/>
      <c r="R28" s="65"/>
    </row>
    <row r="29" spans="1:18" ht="12" customHeight="1" x14ac:dyDescent="0.2">
      <c r="A29" s="66"/>
      <c r="B29" s="383" t="s">
        <v>11</v>
      </c>
      <c r="C29" s="384"/>
      <c r="D29" s="384"/>
      <c r="I29" s="68"/>
      <c r="J29" s="70"/>
      <c r="K29" s="70"/>
      <c r="L29" s="70"/>
      <c r="M29" s="70"/>
      <c r="N29" s="70"/>
      <c r="O29" s="70"/>
      <c r="P29" s="70"/>
      <c r="Q29" s="70"/>
      <c r="R29" s="70"/>
    </row>
  </sheetData>
  <mergeCells count="32">
    <mergeCell ref="A6:K6"/>
    <mergeCell ref="L7:L8"/>
    <mergeCell ref="M7:O7"/>
    <mergeCell ref="P7:R7"/>
    <mergeCell ref="A1:C1"/>
    <mergeCell ref="A2:K2"/>
    <mergeCell ref="A3:B3"/>
    <mergeCell ref="A4:D4"/>
    <mergeCell ref="A5:R5"/>
    <mergeCell ref="B29:D29"/>
    <mergeCell ref="A16:K16"/>
    <mergeCell ref="A17:B17"/>
    <mergeCell ref="C17:E17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F7:F8"/>
    <mergeCell ref="H27:J27"/>
    <mergeCell ref="A28:B28"/>
    <mergeCell ref="A18:B18"/>
    <mergeCell ref="C18:E18"/>
    <mergeCell ref="A19:B19"/>
    <mergeCell ref="C19:E19"/>
    <mergeCell ref="A20:B20"/>
    <mergeCell ref="C20:E20"/>
  </mergeCells>
  <conditionalFormatting sqref="J25:J26 J10:J15">
    <cfRule type="cellIs" dxfId="301" priority="3" operator="greaterThan">
      <formula>2560820</formula>
    </cfRule>
  </conditionalFormatting>
  <conditionalFormatting sqref="C17:E20">
    <cfRule type="containsBlanks" dxfId="300" priority="1">
      <formula>LEN(TRIM(C17))=0</formula>
    </cfRule>
  </conditionalFormatting>
  <conditionalFormatting sqref="B23:B24">
    <cfRule type="containsBlanks" dxfId="299" priority="2">
      <formula>LEN(TRIM(#REF!))=0</formula>
    </cfRule>
  </conditionalFormatting>
  <pageMargins left="0.59055118110236227" right="0.39370078740157483" top="0.98425196850393704" bottom="0.39370078740157483" header="0.31496062992125984" footer="0.31496062992125984"/>
  <pageSetup paperSize="9" scale="58" orientation="landscape" r:id="rId1"/>
  <headerFooter>
    <oddHeader>&amp;L&amp;"Arial,Tučné"&amp;10Príloha č. 6 SP &amp;"Arial,Normálne"
Sortiment ponúkaného tovaru</oddHead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K31"/>
  <sheetViews>
    <sheetView showGridLines="0" zoomScaleNormal="100" workbookViewId="0">
      <selection activeCell="I34" sqref="I34"/>
    </sheetView>
  </sheetViews>
  <sheetFormatPr defaultRowHeight="12.75" x14ac:dyDescent="0.2"/>
  <cols>
    <col min="1" max="1" width="5.28515625" style="47" customWidth="1"/>
    <col min="2" max="2" width="40.7109375" style="47" customWidth="1"/>
    <col min="3" max="3" width="20" style="47" customWidth="1"/>
    <col min="4" max="4" width="10.7109375" style="162" customWidth="1"/>
    <col min="5" max="5" width="40.7109375" style="162" customWidth="1"/>
    <col min="6" max="6" width="12.7109375" style="162" customWidth="1"/>
    <col min="7" max="7" width="15.7109375" style="162" customWidth="1"/>
    <col min="8" max="8" width="7.85546875" style="47" customWidth="1"/>
    <col min="9" max="9" width="15.7109375" style="47" customWidth="1"/>
    <col min="10" max="10" width="10.7109375" style="47" customWidth="1"/>
    <col min="11" max="11" width="15.7109375" style="47" customWidth="1"/>
    <col min="12" max="16384" width="9.140625" style="47"/>
  </cols>
  <sheetData>
    <row r="1" spans="1:11" s="123" customFormat="1" ht="15" customHeight="1" x14ac:dyDescent="0.2">
      <c r="A1" s="326" t="s">
        <v>12</v>
      </c>
      <c r="B1" s="326"/>
      <c r="C1" s="326"/>
      <c r="D1" s="326"/>
      <c r="E1" s="164"/>
      <c r="F1" s="164"/>
      <c r="G1" s="164"/>
    </row>
    <row r="2" spans="1:11" s="123" customFormat="1" ht="30" customHeight="1" x14ac:dyDescent="0.2">
      <c r="A2" s="327" t="str">
        <f>'Príloha č. 1'!A2:B2</f>
        <v>Antiinfektíva pre potreby VÚSCH, a. s.</v>
      </c>
      <c r="B2" s="327"/>
      <c r="C2" s="327"/>
      <c r="D2" s="327"/>
      <c r="E2" s="124"/>
      <c r="F2" s="124"/>
      <c r="G2" s="124"/>
      <c r="H2" s="124"/>
      <c r="I2" s="124"/>
      <c r="J2" s="124"/>
      <c r="K2" s="124"/>
    </row>
    <row r="3" spans="1:11" s="126" customFormat="1" ht="15" customHeight="1" x14ac:dyDescent="0.2">
      <c r="A3" s="328" t="s">
        <v>313</v>
      </c>
      <c r="B3" s="328"/>
      <c r="C3" s="328"/>
      <c r="D3" s="125"/>
      <c r="E3" s="125"/>
    </row>
    <row r="4" spans="1:11" s="123" customFormat="1" ht="15" customHeight="1" x14ac:dyDescent="0.2">
      <c r="A4" s="160"/>
      <c r="B4" s="160"/>
      <c r="C4" s="160"/>
      <c r="D4" s="160"/>
      <c r="E4" s="124"/>
      <c r="F4" s="124"/>
      <c r="G4" s="124"/>
      <c r="H4" s="124"/>
      <c r="I4" s="124"/>
      <c r="J4" s="124"/>
      <c r="K4" s="124"/>
    </row>
    <row r="5" spans="1:11" s="129" customFormat="1" ht="30" customHeight="1" thickBot="1" x14ac:dyDescent="0.3">
      <c r="A5" s="329" t="s">
        <v>58</v>
      </c>
      <c r="B5" s="329"/>
      <c r="C5" s="329"/>
      <c r="D5" s="329"/>
      <c r="E5" s="329"/>
      <c r="F5" s="128"/>
      <c r="G5" s="128"/>
      <c r="H5" s="128"/>
      <c r="I5" s="128"/>
      <c r="J5" s="128"/>
      <c r="K5" s="128"/>
    </row>
    <row r="6" spans="1:11" s="2" customFormat="1" ht="63.75" customHeight="1" x14ac:dyDescent="0.25">
      <c r="A6" s="330" t="s">
        <v>415</v>
      </c>
      <c r="B6" s="331"/>
      <c r="C6" s="332"/>
      <c r="D6" s="336" t="s">
        <v>87</v>
      </c>
      <c r="E6" s="337"/>
    </row>
    <row r="7" spans="1:11" s="2" customFormat="1" ht="26.1" customHeight="1" thickBot="1" x14ac:dyDescent="0.3">
      <c r="A7" s="333"/>
      <c r="B7" s="334"/>
      <c r="C7" s="335"/>
      <c r="D7" s="130" t="s">
        <v>56</v>
      </c>
      <c r="E7" s="131" t="s">
        <v>57</v>
      </c>
    </row>
    <row r="8" spans="1:11" s="132" customFormat="1" ht="24.95" customHeight="1" x14ac:dyDescent="0.25">
      <c r="A8" s="319" t="s">
        <v>213</v>
      </c>
      <c r="B8" s="320"/>
      <c r="C8" s="321"/>
      <c r="D8" s="322" t="s">
        <v>213</v>
      </c>
      <c r="E8" s="323"/>
    </row>
    <row r="9" spans="1:11" s="3" customFormat="1" ht="17.100000000000001" customHeight="1" x14ac:dyDescent="0.25">
      <c r="A9" s="109" t="s">
        <v>27</v>
      </c>
      <c r="B9" s="110" t="s">
        <v>69</v>
      </c>
      <c r="C9" s="111" t="s">
        <v>210</v>
      </c>
      <c r="D9" s="112"/>
      <c r="E9" s="113"/>
    </row>
    <row r="10" spans="1:11" s="3" customFormat="1" ht="12" x14ac:dyDescent="0.25">
      <c r="A10" s="114" t="s">
        <v>28</v>
      </c>
      <c r="B10" s="115" t="s">
        <v>71</v>
      </c>
      <c r="C10" s="116" t="s">
        <v>211</v>
      </c>
      <c r="D10" s="117"/>
      <c r="E10" s="118"/>
    </row>
    <row r="11" spans="1:11" s="3" customFormat="1" ht="24" x14ac:dyDescent="0.25">
      <c r="A11" s="114" t="s">
        <v>29</v>
      </c>
      <c r="B11" s="115" t="s">
        <v>73</v>
      </c>
      <c r="C11" s="116" t="s">
        <v>214</v>
      </c>
      <c r="D11" s="117"/>
      <c r="E11" s="118"/>
    </row>
    <row r="12" spans="1:11" s="3" customFormat="1" ht="17.100000000000001" customHeight="1" x14ac:dyDescent="0.25">
      <c r="A12" s="114" t="s">
        <v>30</v>
      </c>
      <c r="B12" s="115" t="s">
        <v>75</v>
      </c>
      <c r="C12" s="116" t="s">
        <v>132</v>
      </c>
      <c r="D12" s="117"/>
      <c r="E12" s="118"/>
    </row>
    <row r="13" spans="1:11" s="3" customFormat="1" ht="17.100000000000001" customHeight="1" x14ac:dyDescent="0.25">
      <c r="A13" s="114" t="s">
        <v>31</v>
      </c>
      <c r="B13" s="115" t="s">
        <v>78</v>
      </c>
      <c r="C13" s="116" t="s">
        <v>115</v>
      </c>
      <c r="D13" s="117"/>
      <c r="E13" s="118"/>
    </row>
    <row r="14" spans="1:11" s="3" customFormat="1" ht="34.5" customHeight="1" x14ac:dyDescent="0.25">
      <c r="A14" s="114" t="s">
        <v>32</v>
      </c>
      <c r="B14" s="115" t="s">
        <v>80</v>
      </c>
      <c r="C14" s="116" t="s">
        <v>212</v>
      </c>
      <c r="D14" s="117"/>
      <c r="E14" s="118"/>
    </row>
    <row r="15" spans="1:11" s="3" customFormat="1" ht="24.75" customHeight="1" x14ac:dyDescent="0.25">
      <c r="A15" s="114" t="s">
        <v>33</v>
      </c>
      <c r="B15" s="115" t="s">
        <v>82</v>
      </c>
      <c r="C15" s="116" t="s">
        <v>77</v>
      </c>
      <c r="D15" s="117"/>
      <c r="E15" s="118"/>
    </row>
    <row r="16" spans="1:11" s="3" customFormat="1" ht="12" x14ac:dyDescent="0.25">
      <c r="A16" s="114" t="s">
        <v>34</v>
      </c>
      <c r="B16" s="115" t="s">
        <v>83</v>
      </c>
      <c r="C16" s="116" t="s">
        <v>111</v>
      </c>
      <c r="D16" s="117"/>
      <c r="E16" s="118"/>
    </row>
    <row r="17" spans="1:11" s="3" customFormat="1" ht="45" customHeight="1" thickBot="1" x14ac:dyDescent="0.3">
      <c r="A17" s="119" t="s">
        <v>35</v>
      </c>
      <c r="B17" s="324" t="s">
        <v>85</v>
      </c>
      <c r="C17" s="325"/>
      <c r="D17" s="120"/>
      <c r="E17" s="121"/>
    </row>
    <row r="18" spans="1:11" s="138" customFormat="1" ht="24.95" customHeight="1" x14ac:dyDescent="0.2">
      <c r="A18" s="133"/>
      <c r="B18" s="134"/>
      <c r="C18" s="134"/>
      <c r="D18" s="134"/>
      <c r="E18" s="134"/>
      <c r="F18" s="134"/>
      <c r="G18" s="134"/>
      <c r="H18" s="135"/>
      <c r="I18" s="136"/>
      <c r="J18" s="137"/>
      <c r="K18" s="137"/>
    </row>
    <row r="19" spans="1:11" s="20" customFormat="1" ht="20.100000000000001" customHeight="1" x14ac:dyDescent="0.25">
      <c r="A19" s="315" t="s">
        <v>38</v>
      </c>
      <c r="B19" s="315"/>
      <c r="C19" s="315"/>
      <c r="D19" s="315"/>
      <c r="E19" s="90"/>
      <c r="F19" s="90"/>
      <c r="G19" s="90"/>
      <c r="H19" s="90"/>
      <c r="I19" s="90"/>
      <c r="J19" s="90"/>
    </row>
    <row r="20" spans="1:11" s="129" customFormat="1" ht="30" customHeight="1" x14ac:dyDescent="0.25">
      <c r="A20" s="314" t="s">
        <v>1</v>
      </c>
      <c r="B20" s="314"/>
      <c r="C20" s="318" t="str">
        <f>IF('Príloha č. 1'!$C$6="","",'Príloha č. 1'!$C$6)</f>
        <v/>
      </c>
      <c r="D20" s="318"/>
      <c r="E20" s="318"/>
      <c r="I20" s="139"/>
    </row>
    <row r="21" spans="1:11" s="129" customFormat="1" ht="15" customHeight="1" x14ac:dyDescent="0.2">
      <c r="A21" s="316" t="s">
        <v>2</v>
      </c>
      <c r="B21" s="316"/>
      <c r="C21" s="317" t="str">
        <f>IF('Príloha č. 1'!$C$7="","",'Príloha č. 1'!$C$7)</f>
        <v/>
      </c>
      <c r="D21" s="317"/>
      <c r="E21" s="317"/>
    </row>
    <row r="22" spans="1:11" s="129" customFormat="1" ht="15" customHeight="1" x14ac:dyDescent="0.2">
      <c r="A22" s="316" t="s">
        <v>3</v>
      </c>
      <c r="B22" s="316"/>
      <c r="C22" s="317" t="str">
        <f>IF('Príloha č. 1'!C8:D8="","",'Príloha č. 1'!C8:D8)</f>
        <v/>
      </c>
      <c r="D22" s="317"/>
      <c r="E22" s="317"/>
    </row>
    <row r="23" spans="1:11" s="129" customFormat="1" ht="15" customHeight="1" x14ac:dyDescent="0.2">
      <c r="A23" s="316" t="s">
        <v>4</v>
      </c>
      <c r="B23" s="316"/>
      <c r="C23" s="317" t="str">
        <f>IF('Príloha č. 1'!C9:D9="","",'Príloha č. 1'!C9:D9)</f>
        <v/>
      </c>
      <c r="D23" s="317"/>
      <c r="E23" s="317"/>
    </row>
    <row r="24" spans="1:11" s="123" customFormat="1" ht="12" x14ac:dyDescent="0.2">
      <c r="D24" s="164"/>
      <c r="E24" s="164"/>
      <c r="F24" s="164"/>
      <c r="G24" s="164"/>
    </row>
    <row r="25" spans="1:11" s="123" customFormat="1" ht="12" x14ac:dyDescent="0.2">
      <c r="D25" s="164"/>
      <c r="E25" s="164"/>
      <c r="F25" s="164"/>
      <c r="G25" s="164"/>
    </row>
    <row r="26" spans="1:11" s="123" customFormat="1" ht="15" customHeight="1" x14ac:dyDescent="0.2">
      <c r="A26" s="123" t="s">
        <v>8</v>
      </c>
      <c r="B26" s="140" t="str">
        <f>IF('Príloha č. 1'!B23:B23="","",'Príloha č. 1'!B23:B23)</f>
        <v/>
      </c>
      <c r="C26" s="164"/>
      <c r="D26" s="164"/>
    </row>
    <row r="27" spans="1:11" s="123" customFormat="1" ht="15" customHeight="1" x14ac:dyDescent="0.2">
      <c r="A27" s="123" t="s">
        <v>9</v>
      </c>
      <c r="B27" s="141" t="str">
        <f>IF('Príloha č. 1'!B24:B24="","",'Príloha č. 1'!B24:B24)</f>
        <v/>
      </c>
      <c r="C27" s="164"/>
      <c r="D27" s="164"/>
    </row>
    <row r="28" spans="1:11" s="123" customFormat="1" ht="39.950000000000003" customHeight="1" x14ac:dyDescent="0.2">
      <c r="D28" s="142"/>
      <c r="E28" s="164"/>
      <c r="F28" s="164"/>
      <c r="G28" s="164"/>
    </row>
    <row r="29" spans="1:11" ht="45" customHeight="1" x14ac:dyDescent="0.2">
      <c r="D29" s="47"/>
      <c r="E29" s="163" t="s">
        <v>412</v>
      </c>
      <c r="F29" s="68"/>
      <c r="G29" s="68"/>
    </row>
    <row r="30" spans="1:11" s="65" customFormat="1" x14ac:dyDescent="0.2">
      <c r="A30" s="313" t="s">
        <v>10</v>
      </c>
      <c r="B30" s="313"/>
      <c r="C30" s="161"/>
      <c r="D30" s="68"/>
      <c r="E30" s="162"/>
      <c r="F30" s="162"/>
      <c r="G30" s="162"/>
    </row>
    <row r="31" spans="1:11" s="70" customFormat="1" ht="12" customHeight="1" x14ac:dyDescent="0.2">
      <c r="A31" s="66"/>
      <c r="B31" s="67" t="s">
        <v>11</v>
      </c>
      <c r="C31" s="67"/>
      <c r="D31" s="54"/>
      <c r="E31" s="162"/>
      <c r="F31" s="162"/>
      <c r="G31" s="162"/>
      <c r="H31" s="68"/>
    </row>
  </sheetData>
  <mergeCells count="19">
    <mergeCell ref="A30:B30"/>
    <mergeCell ref="A21:B21"/>
    <mergeCell ref="C21:E21"/>
    <mergeCell ref="A22:B22"/>
    <mergeCell ref="C22:E22"/>
    <mergeCell ref="A23:B23"/>
    <mergeCell ref="C23:E23"/>
    <mergeCell ref="A8:C8"/>
    <mergeCell ref="D8:E8"/>
    <mergeCell ref="B17:C17"/>
    <mergeCell ref="A19:D19"/>
    <mergeCell ref="A20:B20"/>
    <mergeCell ref="C20:E20"/>
    <mergeCell ref="A1:D1"/>
    <mergeCell ref="A2:D2"/>
    <mergeCell ref="A3:C3"/>
    <mergeCell ref="A5:E5"/>
    <mergeCell ref="A6:C7"/>
    <mergeCell ref="D6:E6"/>
  </mergeCells>
  <conditionalFormatting sqref="B26:B27">
    <cfRule type="containsBlanks" dxfId="298" priority="4">
      <formula>LEN(TRIM(B26))=0</formula>
    </cfRule>
  </conditionalFormatting>
  <conditionalFormatting sqref="I18">
    <cfRule type="cellIs" dxfId="297" priority="3" operator="greaterThan">
      <formula>2560820</formula>
    </cfRule>
  </conditionalFormatting>
  <conditionalFormatting sqref="C21:E23">
    <cfRule type="containsBlanks" dxfId="296" priority="2">
      <formula>LEN(TRIM(C21))=0</formula>
    </cfRule>
  </conditionalFormatting>
  <conditionalFormatting sqref="C20:E20">
    <cfRule type="containsBlanks" dxfId="295" priority="1">
      <formula>LEN(TRIM(C20))=0</formula>
    </cfRule>
  </conditionalFormatting>
  <pageMargins left="0.78740157480314965" right="0.39370078740157483" top="0.98425196850393704" bottom="0.39370078740157483" header="0.31496062992125984" footer="0.31496062992125984"/>
  <pageSetup paperSize="9" scale="76" orientation="portrait" r:id="rId1"/>
  <headerFooter>
    <oddHeader>&amp;L&amp;"Arial,Tučné"&amp;10Príloha č. 4 SP &amp;"Arial,Normálne"
Špecifikácia predmetu zákazky</oddHead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26"/>
  <sheetViews>
    <sheetView showGridLines="0" zoomScaleNormal="100" workbookViewId="0">
      <selection activeCell="E7" sqref="E7:I7"/>
    </sheetView>
  </sheetViews>
  <sheetFormatPr defaultRowHeight="12.75" x14ac:dyDescent="0.2"/>
  <cols>
    <col min="1" max="1" width="5.28515625" style="47" customWidth="1"/>
    <col min="2" max="2" width="36.42578125" style="47" customWidth="1"/>
    <col min="3" max="3" width="7.5703125" style="47" bestFit="1" customWidth="1"/>
    <col min="4" max="4" width="12.7109375" style="47" customWidth="1"/>
    <col min="5" max="5" width="15.7109375" style="47" customWidth="1"/>
    <col min="6" max="6" width="10.7109375" style="47" customWidth="1"/>
    <col min="7" max="9" width="15.7109375" style="47" customWidth="1"/>
    <col min="10" max="16384" width="9.140625" style="47"/>
  </cols>
  <sheetData>
    <row r="1" spans="1:21" x14ac:dyDescent="0.2">
      <c r="A1" s="357" t="s">
        <v>12</v>
      </c>
      <c r="B1" s="357"/>
    </row>
    <row r="2" spans="1:21" ht="30" customHeight="1" x14ac:dyDescent="0.2">
      <c r="A2" s="358" t="str">
        <f>'Príloha č. 1'!A2:B2</f>
        <v>Antiinfektíva pre potreby VÚSCH, a. s.</v>
      </c>
      <c r="B2" s="358"/>
      <c r="C2" s="358"/>
      <c r="D2" s="358"/>
      <c r="E2" s="358"/>
      <c r="F2" s="358"/>
      <c r="G2" s="358"/>
      <c r="H2" s="358"/>
      <c r="I2" s="358"/>
    </row>
    <row r="3" spans="1:21" s="126" customFormat="1" ht="15" customHeight="1" x14ac:dyDescent="0.2">
      <c r="A3" s="328" t="str">
        <f>'Príloha č. 4 - časť 21'!A3:C3</f>
        <v>Časť č. 21 - Lieky ATC skupiny č. J01DH02 II.</v>
      </c>
      <c r="B3" s="328"/>
      <c r="C3" s="328"/>
      <c r="D3" s="125"/>
      <c r="E3" s="125"/>
    </row>
    <row r="4" spans="1:21" ht="15" customHeight="1" x14ac:dyDescent="0.2">
      <c r="A4" s="359"/>
      <c r="B4" s="359"/>
    </row>
    <row r="5" spans="1:21" s="48" customFormat="1" ht="39.950000000000003" customHeight="1" x14ac:dyDescent="0.25">
      <c r="A5" s="360" t="s">
        <v>51</v>
      </c>
      <c r="B5" s="360"/>
      <c r="C5" s="360"/>
      <c r="D5" s="360"/>
      <c r="E5" s="360"/>
      <c r="F5" s="360"/>
      <c r="G5" s="360"/>
      <c r="H5" s="360"/>
      <c r="I5" s="360"/>
    </row>
    <row r="6" spans="1:21" s="24" customFormat="1" ht="15" customHeight="1" thickBot="1" x14ac:dyDescent="0.25">
      <c r="K6" s="49"/>
      <c r="L6" s="49"/>
      <c r="O6" s="49"/>
      <c r="P6" s="49"/>
      <c r="U6" s="49"/>
    </row>
    <row r="7" spans="1:21" s="50" customFormat="1" ht="30" customHeight="1" x14ac:dyDescent="0.25">
      <c r="A7" s="343" t="s">
        <v>44</v>
      </c>
      <c r="B7" s="345" t="s">
        <v>39</v>
      </c>
      <c r="C7" s="347" t="s">
        <v>45</v>
      </c>
      <c r="D7" s="349" t="s">
        <v>403</v>
      </c>
      <c r="E7" s="340" t="s">
        <v>423</v>
      </c>
      <c r="F7" s="341"/>
      <c r="G7" s="341"/>
      <c r="H7" s="351" t="s">
        <v>422</v>
      </c>
      <c r="I7" s="352"/>
    </row>
    <row r="8" spans="1:21" s="50" customFormat="1" ht="30" customHeight="1" x14ac:dyDescent="0.25">
      <c r="A8" s="344"/>
      <c r="B8" s="346"/>
      <c r="C8" s="348"/>
      <c r="D8" s="350"/>
      <c r="E8" s="51" t="s">
        <v>46</v>
      </c>
      <c r="F8" s="52" t="s">
        <v>405</v>
      </c>
      <c r="G8" s="79" t="s">
        <v>47</v>
      </c>
      <c r="H8" s="82" t="s">
        <v>46</v>
      </c>
      <c r="I8" s="71" t="s">
        <v>47</v>
      </c>
    </row>
    <row r="9" spans="1:21" s="54" customFormat="1" ht="12" customHeight="1" x14ac:dyDescent="0.25">
      <c r="A9" s="146" t="s">
        <v>27</v>
      </c>
      <c r="B9" s="147" t="s">
        <v>28</v>
      </c>
      <c r="C9" s="53" t="s">
        <v>29</v>
      </c>
      <c r="D9" s="148" t="s">
        <v>30</v>
      </c>
      <c r="E9" s="76" t="s">
        <v>31</v>
      </c>
      <c r="F9" s="77" t="s">
        <v>32</v>
      </c>
      <c r="G9" s="80" t="s">
        <v>33</v>
      </c>
      <c r="H9" s="83" t="s">
        <v>34</v>
      </c>
      <c r="I9" s="78" t="s">
        <v>35</v>
      </c>
    </row>
    <row r="10" spans="1:21" s="55" customFormat="1" ht="24.95" customHeight="1" thickBot="1" x14ac:dyDescent="0.3">
      <c r="A10" s="143" t="s">
        <v>27</v>
      </c>
      <c r="B10" s="165" t="s">
        <v>148</v>
      </c>
      <c r="C10" s="158" t="s">
        <v>132</v>
      </c>
      <c r="D10" s="263">
        <v>14000</v>
      </c>
      <c r="E10" s="72"/>
      <c r="F10" s="85"/>
      <c r="G10" s="81">
        <f>E10*1.1</f>
        <v>0</v>
      </c>
      <c r="H10" s="84">
        <f>D10*E10</f>
        <v>0</v>
      </c>
      <c r="I10" s="73">
        <f>H10*1.1</f>
        <v>0</v>
      </c>
    </row>
    <row r="11" spans="1:21" s="75" customFormat="1" ht="24.95" customHeight="1" thickBot="1" x14ac:dyDescent="0.3">
      <c r="A11" s="339" t="s">
        <v>48</v>
      </c>
      <c r="B11" s="339"/>
      <c r="C11" s="339"/>
      <c r="D11" s="339"/>
      <c r="E11" s="339"/>
      <c r="F11" s="339"/>
      <c r="G11" s="339"/>
      <c r="H11" s="339"/>
      <c r="I11" s="74">
        <f>SUM(I10:I10)</f>
        <v>0</v>
      </c>
    </row>
    <row r="12" spans="1:21" s="63" customFormat="1" ht="24.95" customHeight="1" x14ac:dyDescent="0.2">
      <c r="A12" s="56"/>
      <c r="B12" s="57"/>
      <c r="C12" s="58"/>
      <c r="D12" s="59"/>
      <c r="E12" s="60"/>
      <c r="F12" s="61"/>
      <c r="G12" s="61"/>
      <c r="H12" s="60"/>
      <c r="I12" s="62"/>
    </row>
    <row r="13" spans="1:21" s="20" customFormat="1" ht="20.100000000000001" customHeight="1" x14ac:dyDescent="0.25">
      <c r="A13" s="315" t="s">
        <v>38</v>
      </c>
      <c r="B13" s="315"/>
      <c r="C13" s="315"/>
      <c r="D13" s="315"/>
      <c r="E13" s="315"/>
      <c r="F13" s="315"/>
    </row>
    <row r="14" spans="1:21" s="64" customFormat="1" ht="30" customHeight="1" x14ac:dyDescent="0.25">
      <c r="A14" s="353" t="s">
        <v>1</v>
      </c>
      <c r="B14" s="353"/>
      <c r="C14" s="355" t="str">
        <f>IF('Príloha č. 1'!$C$6="","",'Príloha č. 1'!$C$6)</f>
        <v/>
      </c>
      <c r="D14" s="355"/>
      <c r="E14" s="355"/>
      <c r="F14" s="355"/>
    </row>
    <row r="15" spans="1:21" s="64" customFormat="1" ht="15" customHeight="1" x14ac:dyDescent="0.25">
      <c r="A15" s="342" t="s">
        <v>2</v>
      </c>
      <c r="B15" s="342"/>
      <c r="C15" s="356" t="str">
        <f>IF('Príloha č. 1'!$C$7="","",'Príloha č. 1'!$C$7)</f>
        <v/>
      </c>
      <c r="D15" s="356"/>
      <c r="E15" s="356"/>
      <c r="F15" s="356"/>
    </row>
    <row r="16" spans="1:21" s="64" customFormat="1" ht="15" customHeight="1" x14ac:dyDescent="0.25">
      <c r="A16" s="342" t="s">
        <v>3</v>
      </c>
      <c r="B16" s="342"/>
      <c r="C16" s="338" t="str">
        <f>IF('Príloha č. 1'!C8:D8="","",'Príloha č. 1'!C8:D8)</f>
        <v/>
      </c>
      <c r="D16" s="338"/>
      <c r="E16" s="338"/>
      <c r="F16" s="338"/>
    </row>
    <row r="17" spans="1:9" s="64" customFormat="1" ht="15" customHeight="1" x14ac:dyDescent="0.25">
      <c r="A17" s="342" t="s">
        <v>4</v>
      </c>
      <c r="B17" s="342"/>
      <c r="C17" s="338" t="str">
        <f>IF('Príloha č. 1'!C9:D9="","",'Príloha č. 1'!C9:D9)</f>
        <v/>
      </c>
      <c r="D17" s="338"/>
      <c r="E17" s="338"/>
      <c r="F17" s="338"/>
    </row>
    <row r="20" spans="1:9" ht="15" customHeight="1" x14ac:dyDescent="0.2">
      <c r="A20" s="47" t="s">
        <v>8</v>
      </c>
      <c r="B20" s="159" t="str">
        <f>IF('Príloha č. 1'!B23:B23="","",'Príloha č. 1'!B23:B23)</f>
        <v/>
      </c>
    </row>
    <row r="21" spans="1:9" ht="15" customHeight="1" x14ac:dyDescent="0.2">
      <c r="A21" s="47" t="s">
        <v>9</v>
      </c>
      <c r="B21" s="35" t="str">
        <f>IF('Príloha č. 1'!B24:B24="","",'Príloha č. 1'!B24:B24)</f>
        <v/>
      </c>
    </row>
    <row r="22" spans="1:9" ht="39.950000000000003" customHeight="1" x14ac:dyDescent="0.2">
      <c r="I22" s="87"/>
    </row>
    <row r="23" spans="1:9" ht="45" customHeight="1" x14ac:dyDescent="0.2">
      <c r="H23" s="354" t="s">
        <v>410</v>
      </c>
      <c r="I23" s="354"/>
    </row>
    <row r="25" spans="1:9" s="65" customFormat="1" ht="11.25" x14ac:dyDescent="0.2">
      <c r="A25" s="313" t="s">
        <v>10</v>
      </c>
      <c r="B25" s="313"/>
    </row>
    <row r="26" spans="1:9" s="70" customFormat="1" ht="12" customHeight="1" x14ac:dyDescent="0.2">
      <c r="A26" s="66"/>
      <c r="B26" s="67" t="s">
        <v>11</v>
      </c>
      <c r="C26" s="68"/>
      <c r="D26" s="69"/>
    </row>
  </sheetData>
  <mergeCells count="23">
    <mergeCell ref="H23:I23"/>
    <mergeCell ref="A25:B25"/>
    <mergeCell ref="H7:I7"/>
    <mergeCell ref="A11:H11"/>
    <mergeCell ref="A13:F13"/>
    <mergeCell ref="A14:B14"/>
    <mergeCell ref="C14:F14"/>
    <mergeCell ref="A15:B15"/>
    <mergeCell ref="C15:F15"/>
    <mergeCell ref="A7:A8"/>
    <mergeCell ref="B7:B8"/>
    <mergeCell ref="C7:C8"/>
    <mergeCell ref="D7:D8"/>
    <mergeCell ref="E7:G7"/>
    <mergeCell ref="A16:B16"/>
    <mergeCell ref="C16:F16"/>
    <mergeCell ref="A17:B17"/>
    <mergeCell ref="A1:B1"/>
    <mergeCell ref="A2:I2"/>
    <mergeCell ref="A3:C3"/>
    <mergeCell ref="A4:B4"/>
    <mergeCell ref="A5:I5"/>
    <mergeCell ref="C17:F17"/>
  </mergeCells>
  <conditionalFormatting sqref="H12">
    <cfRule type="cellIs" dxfId="294" priority="4" operator="greaterThan">
      <formula>2560820</formula>
    </cfRule>
  </conditionalFormatting>
  <conditionalFormatting sqref="B20:B21">
    <cfRule type="containsBlanks" dxfId="293" priority="3">
      <formula>LEN(TRIM(B20))=0</formula>
    </cfRule>
  </conditionalFormatting>
  <conditionalFormatting sqref="E12">
    <cfRule type="cellIs" dxfId="292" priority="2" operator="greaterThan">
      <formula>2560820</formula>
    </cfRule>
  </conditionalFormatting>
  <conditionalFormatting sqref="C14:F17">
    <cfRule type="containsBlanks" dxfId="291" priority="1">
      <formula>LEN(TRIM(C14))=0</formula>
    </cfRule>
  </conditionalFormatting>
  <pageMargins left="0.98425196850393704" right="0.39370078740157483" top="0.98425196850393704" bottom="0.39370078740157483" header="0.31496062992125984" footer="0.31496062992125984"/>
  <pageSetup paperSize="9" scale="93" orientation="landscape" r:id="rId1"/>
  <headerFooter>
    <oddHeader>&amp;L&amp;"Arial,Tučné"&amp;10Príloha č. 5 SP&amp;"Arial,Normálne"
Kalkulácia ceny a návrh na plnenie kritéria na vyhodnotenie ponúk</oddHead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29"/>
  <sheetViews>
    <sheetView showGridLines="0" zoomScale="90" zoomScaleNormal="90" workbookViewId="0">
      <selection activeCell="M7" sqref="M7:R7"/>
    </sheetView>
  </sheetViews>
  <sheetFormatPr defaultRowHeight="12.75" x14ac:dyDescent="0.2"/>
  <cols>
    <col min="1" max="1" width="5.5703125" style="47" customWidth="1"/>
    <col min="2" max="2" width="13.7109375" style="47" customWidth="1"/>
    <col min="3" max="3" width="10.7109375" style="47" customWidth="1"/>
    <col min="4" max="4" width="10.7109375" style="190" customWidth="1"/>
    <col min="5" max="6" width="25.7109375" style="190" customWidth="1"/>
    <col min="7" max="8" width="15.7109375" style="190" customWidth="1"/>
    <col min="9" max="9" width="12.7109375" style="47" customWidth="1"/>
    <col min="10" max="10" width="11.140625" style="47" customWidth="1"/>
    <col min="11" max="12" width="8.7109375" style="47" customWidth="1"/>
    <col min="13" max="13" width="12.7109375" style="47" customWidth="1"/>
    <col min="14" max="14" width="9" style="47" customWidth="1"/>
    <col min="15" max="16" width="12.7109375" style="47" customWidth="1"/>
    <col min="17" max="17" width="8.85546875" style="47" customWidth="1"/>
    <col min="18" max="18" width="12.7109375" style="47" customWidth="1"/>
    <col min="19" max="16384" width="9.140625" style="47"/>
  </cols>
  <sheetData>
    <row r="1" spans="1:19" ht="15" customHeight="1" x14ac:dyDescent="0.2">
      <c r="A1" s="326" t="s">
        <v>12</v>
      </c>
      <c r="B1" s="326"/>
      <c r="C1" s="326"/>
      <c r="D1" s="191"/>
      <c r="E1" s="191"/>
      <c r="F1" s="191"/>
      <c r="G1" s="191"/>
      <c r="H1" s="191"/>
      <c r="I1" s="123"/>
      <c r="J1" s="123"/>
      <c r="K1" s="123"/>
    </row>
    <row r="2" spans="1:19" ht="15" customHeight="1" x14ac:dyDescent="0.2">
      <c r="A2" s="327" t="str">
        <f>'Príloha č. 1'!A2:B2</f>
        <v>Antiinfektíva pre potreby VÚSCH, a. s.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</row>
    <row r="3" spans="1:19" ht="15" customHeight="1" x14ac:dyDescent="0.2">
      <c r="A3" s="363"/>
      <c r="B3" s="363"/>
      <c r="C3" s="191"/>
      <c r="D3" s="191"/>
      <c r="E3" s="191"/>
      <c r="F3" s="191"/>
      <c r="G3" s="191"/>
      <c r="H3" s="191"/>
      <c r="I3" s="123"/>
      <c r="J3" s="123"/>
      <c r="K3" s="123"/>
    </row>
    <row r="4" spans="1:19" s="126" customFormat="1" ht="15" customHeight="1" x14ac:dyDescent="0.2">
      <c r="A4" s="328" t="str">
        <f>'Príloha č. 4 - časť 21'!A3:C3</f>
        <v>Časť č. 21 - Lieky ATC skupiny č. J01DH02 II.</v>
      </c>
      <c r="B4" s="328"/>
      <c r="C4" s="328"/>
      <c r="D4" s="328"/>
      <c r="E4" s="125"/>
    </row>
    <row r="5" spans="1:19" s="48" customFormat="1" ht="30" customHeight="1" x14ac:dyDescent="0.25">
      <c r="A5" s="364" t="s">
        <v>52</v>
      </c>
      <c r="B5" s="364"/>
      <c r="C5" s="364"/>
      <c r="D5" s="364"/>
      <c r="E5" s="364"/>
      <c r="F5" s="364"/>
      <c r="G5" s="364"/>
      <c r="H5" s="364"/>
      <c r="I5" s="364"/>
      <c r="J5" s="364"/>
      <c r="K5" s="364"/>
      <c r="L5" s="364"/>
      <c r="M5" s="364"/>
      <c r="N5" s="364"/>
      <c r="O5" s="364"/>
      <c r="P5" s="364"/>
      <c r="Q5" s="364"/>
      <c r="R5" s="364"/>
    </row>
    <row r="6" spans="1:19" s="64" customFormat="1" ht="30" customHeight="1" x14ac:dyDescent="0.25">
      <c r="A6" s="365" t="s">
        <v>213</v>
      </c>
      <c r="B6" s="365"/>
      <c r="C6" s="365"/>
      <c r="D6" s="365"/>
      <c r="E6" s="365"/>
      <c r="F6" s="365"/>
      <c r="G6" s="365"/>
      <c r="H6" s="365"/>
      <c r="I6" s="365"/>
      <c r="J6" s="365"/>
      <c r="K6" s="365"/>
    </row>
    <row r="7" spans="1:19" s="63" customFormat="1" ht="24.95" customHeight="1" x14ac:dyDescent="0.2">
      <c r="A7" s="373" t="s">
        <v>44</v>
      </c>
      <c r="B7" s="375" t="s">
        <v>362</v>
      </c>
      <c r="C7" s="375" t="s">
        <v>363</v>
      </c>
      <c r="D7" s="375" t="s">
        <v>364</v>
      </c>
      <c r="E7" s="361" t="s">
        <v>365</v>
      </c>
      <c r="F7" s="361" t="s">
        <v>404</v>
      </c>
      <c r="G7" s="371" t="s">
        <v>366</v>
      </c>
      <c r="H7" s="371" t="s">
        <v>367</v>
      </c>
      <c r="I7" s="371" t="s">
        <v>368</v>
      </c>
      <c r="J7" s="371" t="s">
        <v>369</v>
      </c>
      <c r="K7" s="371" t="s">
        <v>370</v>
      </c>
      <c r="L7" s="366" t="s">
        <v>372</v>
      </c>
      <c r="M7" s="379" t="s">
        <v>421</v>
      </c>
      <c r="N7" s="380"/>
      <c r="O7" s="381"/>
      <c r="P7" s="379" t="s">
        <v>425</v>
      </c>
      <c r="Q7" s="380"/>
      <c r="R7" s="381"/>
    </row>
    <row r="8" spans="1:19" s="63" customFormat="1" ht="38.25" customHeight="1" x14ac:dyDescent="0.2">
      <c r="A8" s="374"/>
      <c r="B8" s="376"/>
      <c r="C8" s="376"/>
      <c r="D8" s="376"/>
      <c r="E8" s="362"/>
      <c r="F8" s="362"/>
      <c r="G8" s="372"/>
      <c r="H8" s="372"/>
      <c r="I8" s="372"/>
      <c r="J8" s="372"/>
      <c r="K8" s="372"/>
      <c r="L8" s="367"/>
      <c r="M8" s="192" t="s">
        <v>46</v>
      </c>
      <c r="N8" s="193" t="s">
        <v>407</v>
      </c>
      <c r="O8" s="195" t="s">
        <v>47</v>
      </c>
      <c r="P8" s="192" t="s">
        <v>46</v>
      </c>
      <c r="Q8" s="193" t="s">
        <v>407</v>
      </c>
      <c r="R8" s="195" t="s">
        <v>47</v>
      </c>
    </row>
    <row r="9" spans="1:19" s="20" customFormat="1" ht="12" customHeight="1" x14ac:dyDescent="0.25">
      <c r="A9" s="196" t="s">
        <v>27</v>
      </c>
      <c r="B9" s="197" t="s">
        <v>28</v>
      </c>
      <c r="C9" s="198" t="s">
        <v>29</v>
      </c>
      <c r="D9" s="197" t="s">
        <v>30</v>
      </c>
      <c r="E9" s="199" t="s">
        <v>31</v>
      </c>
      <c r="F9" s="199" t="s">
        <v>32</v>
      </c>
      <c r="G9" s="200" t="s">
        <v>33</v>
      </c>
      <c r="H9" s="199" t="s">
        <v>34</v>
      </c>
      <c r="I9" s="149" t="s">
        <v>35</v>
      </c>
      <c r="J9" s="201" t="s">
        <v>36</v>
      </c>
      <c r="K9" s="202" t="s">
        <v>54</v>
      </c>
      <c r="L9" s="199" t="s">
        <v>55</v>
      </c>
      <c r="M9" s="205" t="s">
        <v>375</v>
      </c>
      <c r="N9" s="206" t="s">
        <v>376</v>
      </c>
      <c r="O9" s="208" t="s">
        <v>377</v>
      </c>
      <c r="P9" s="209" t="s">
        <v>378</v>
      </c>
      <c r="Q9" s="206" t="s">
        <v>379</v>
      </c>
      <c r="R9" s="208" t="s">
        <v>380</v>
      </c>
      <c r="S9" s="210"/>
    </row>
    <row r="10" spans="1:19" s="64" customFormat="1" ht="24.95" customHeight="1" x14ac:dyDescent="0.25">
      <c r="A10" s="211" t="s">
        <v>27</v>
      </c>
      <c r="B10" s="212"/>
      <c r="C10" s="212"/>
      <c r="D10" s="212"/>
      <c r="E10" s="213"/>
      <c r="F10" s="213"/>
      <c r="G10" s="214"/>
      <c r="H10" s="214"/>
      <c r="I10" s="214"/>
      <c r="J10" s="214"/>
      <c r="K10" s="214"/>
      <c r="L10" s="216"/>
      <c r="M10" s="217"/>
      <c r="N10" s="218"/>
      <c r="O10" s="220"/>
      <c r="P10" s="217"/>
      <c r="Q10" s="218"/>
      <c r="R10" s="220"/>
    </row>
    <row r="11" spans="1:19" s="64" customFormat="1" ht="24.95" customHeight="1" x14ac:dyDescent="0.25">
      <c r="A11" s="221"/>
      <c r="B11" s="222"/>
      <c r="C11" s="222"/>
      <c r="D11" s="222"/>
      <c r="E11" s="223"/>
      <c r="F11" s="223"/>
      <c r="G11" s="224"/>
      <c r="H11" s="224"/>
      <c r="I11" s="224"/>
      <c r="J11" s="224"/>
      <c r="K11" s="224"/>
      <c r="L11" s="226"/>
      <c r="M11" s="227"/>
      <c r="N11" s="228"/>
      <c r="O11" s="230"/>
      <c r="P11" s="227"/>
      <c r="Q11" s="228"/>
      <c r="R11" s="230"/>
    </row>
    <row r="12" spans="1:19" s="64" customFormat="1" ht="24.95" customHeight="1" x14ac:dyDescent="0.25">
      <c r="A12" s="221"/>
      <c r="B12" s="222"/>
      <c r="C12" s="222"/>
      <c r="D12" s="222"/>
      <c r="E12" s="223"/>
      <c r="F12" s="223"/>
      <c r="G12" s="224"/>
      <c r="H12" s="224"/>
      <c r="I12" s="224"/>
      <c r="J12" s="224"/>
      <c r="K12" s="224"/>
      <c r="L12" s="226"/>
      <c r="M12" s="227"/>
      <c r="N12" s="228"/>
      <c r="O12" s="230"/>
      <c r="P12" s="227"/>
      <c r="Q12" s="228"/>
      <c r="R12" s="230"/>
    </row>
    <row r="13" spans="1:19" s="64" customFormat="1" ht="24.95" customHeight="1" x14ac:dyDescent="0.25">
      <c r="A13" s="221"/>
      <c r="B13" s="222"/>
      <c r="C13" s="222"/>
      <c r="D13" s="222"/>
      <c r="E13" s="223"/>
      <c r="F13" s="223"/>
      <c r="G13" s="224"/>
      <c r="H13" s="224"/>
      <c r="I13" s="224"/>
      <c r="J13" s="224"/>
      <c r="K13" s="224"/>
      <c r="L13" s="226"/>
      <c r="M13" s="227"/>
      <c r="N13" s="228"/>
      <c r="O13" s="230"/>
      <c r="P13" s="227"/>
      <c r="Q13" s="228"/>
      <c r="R13" s="230"/>
    </row>
    <row r="14" spans="1:19" s="64" customFormat="1" ht="24.95" customHeight="1" x14ac:dyDescent="0.25">
      <c r="A14" s="231"/>
      <c r="B14" s="232"/>
      <c r="C14" s="232"/>
      <c r="D14" s="232"/>
      <c r="E14" s="233"/>
      <c r="F14" s="233"/>
      <c r="G14" s="234"/>
      <c r="H14" s="234"/>
      <c r="I14" s="234"/>
      <c r="J14" s="234"/>
      <c r="K14" s="234"/>
      <c r="L14" s="236"/>
      <c r="M14" s="237"/>
      <c r="N14" s="238"/>
      <c r="O14" s="240"/>
      <c r="P14" s="237"/>
      <c r="Q14" s="238"/>
      <c r="R14" s="240"/>
    </row>
    <row r="15" spans="1:19" ht="24.95" customHeight="1" x14ac:dyDescent="0.2">
      <c r="A15" s="133"/>
      <c r="B15" s="134"/>
      <c r="C15" s="134"/>
      <c r="D15" s="134"/>
      <c r="E15" s="134"/>
      <c r="F15" s="134"/>
      <c r="G15" s="134"/>
      <c r="H15" s="134"/>
      <c r="I15" s="135"/>
      <c r="J15" s="136"/>
      <c r="K15" s="137"/>
      <c r="L15" s="63"/>
      <c r="M15" s="63"/>
      <c r="N15" s="63"/>
      <c r="O15" s="63"/>
      <c r="P15" s="63"/>
      <c r="Q15" s="63"/>
      <c r="R15" s="63"/>
    </row>
    <row r="16" spans="1:19" s="20" customFormat="1" ht="20.100000000000001" customHeight="1" x14ac:dyDescent="0.25">
      <c r="A16" s="315" t="s">
        <v>38</v>
      </c>
      <c r="B16" s="315"/>
      <c r="C16" s="315"/>
      <c r="D16" s="315"/>
      <c r="E16" s="315"/>
      <c r="F16" s="315"/>
      <c r="G16" s="315"/>
      <c r="H16" s="315"/>
      <c r="I16" s="315"/>
      <c r="J16" s="315"/>
      <c r="K16" s="315"/>
    </row>
    <row r="17" spans="1:18" s="64" customFormat="1" ht="30" customHeight="1" x14ac:dyDescent="0.25">
      <c r="A17" s="314" t="s">
        <v>1</v>
      </c>
      <c r="B17" s="314"/>
      <c r="C17" s="355" t="str">
        <f>IF('Príloha č. 1'!$C$6="","",'Príloha č. 1'!$C$6)</f>
        <v/>
      </c>
      <c r="D17" s="355"/>
      <c r="E17" s="355"/>
      <c r="F17" s="151"/>
      <c r="G17" s="129"/>
      <c r="H17" s="129"/>
      <c r="I17" s="129"/>
      <c r="J17" s="139"/>
      <c r="K17" s="129"/>
    </row>
    <row r="18" spans="1:18" s="64" customFormat="1" ht="15" customHeight="1" x14ac:dyDescent="0.25">
      <c r="A18" s="316" t="s">
        <v>2</v>
      </c>
      <c r="B18" s="316"/>
      <c r="C18" s="356" t="str">
        <f>IF('Príloha č. 1'!$C$7="","",'Príloha č. 1'!$C$7)</f>
        <v/>
      </c>
      <c r="D18" s="356"/>
      <c r="E18" s="356"/>
      <c r="F18" s="150"/>
      <c r="G18" s="129"/>
      <c r="H18" s="129"/>
      <c r="I18" s="129"/>
      <c r="J18" s="129"/>
      <c r="K18" s="129"/>
    </row>
    <row r="19" spans="1:18" s="64" customFormat="1" ht="15" customHeight="1" x14ac:dyDescent="0.25">
      <c r="A19" s="316" t="s">
        <v>3</v>
      </c>
      <c r="B19" s="316"/>
      <c r="C19" s="338" t="str">
        <f>IF('Príloha č. 1'!C8:D8="","",'Príloha č. 1'!C8:D8)</f>
        <v/>
      </c>
      <c r="D19" s="338"/>
      <c r="E19" s="338"/>
      <c r="F19" s="150"/>
      <c r="G19" s="129"/>
      <c r="H19" s="129"/>
      <c r="I19" s="129"/>
      <c r="J19" s="129"/>
      <c r="K19" s="129"/>
    </row>
    <row r="20" spans="1:18" s="64" customFormat="1" ht="15" customHeight="1" x14ac:dyDescent="0.25">
      <c r="A20" s="316" t="s">
        <v>4</v>
      </c>
      <c r="B20" s="316"/>
      <c r="C20" s="338" t="str">
        <f>IF('Príloha č. 1'!C9:D9="","",'Príloha č. 1'!C9:D9)</f>
        <v/>
      </c>
      <c r="D20" s="338"/>
      <c r="E20" s="338"/>
      <c r="F20" s="150"/>
      <c r="G20" s="129"/>
      <c r="H20" s="129"/>
      <c r="I20" s="129"/>
      <c r="J20" s="129"/>
      <c r="K20" s="129"/>
    </row>
    <row r="21" spans="1:18" x14ac:dyDescent="0.2">
      <c r="A21" s="123"/>
      <c r="B21" s="123"/>
      <c r="C21" s="123"/>
      <c r="D21" s="191"/>
      <c r="E21" s="191"/>
      <c r="F21" s="191"/>
      <c r="G21" s="191"/>
      <c r="H21" s="191"/>
      <c r="I21" s="123"/>
      <c r="J21" s="123"/>
      <c r="K21" s="123"/>
    </row>
    <row r="22" spans="1:18" x14ac:dyDescent="0.2">
      <c r="A22" s="123"/>
      <c r="B22" s="123"/>
      <c r="C22" s="123"/>
      <c r="D22" s="191"/>
      <c r="E22" s="191"/>
      <c r="F22" s="191"/>
      <c r="G22" s="191"/>
      <c r="H22" s="191"/>
      <c r="I22" s="123"/>
      <c r="J22" s="123"/>
      <c r="K22" s="123"/>
    </row>
    <row r="23" spans="1:18" ht="15" customHeight="1" x14ac:dyDescent="0.2">
      <c r="A23" s="123" t="s">
        <v>8</v>
      </c>
      <c r="B23" s="140" t="str">
        <f>IF('Príloha č. 1'!B23:B23="","",'Príloha č. 1'!B23:B23)</f>
        <v/>
      </c>
      <c r="C23" s="191"/>
      <c r="D23" s="191"/>
      <c r="E23" s="191"/>
      <c r="F23" s="123"/>
      <c r="G23" s="123"/>
      <c r="H23" s="123"/>
      <c r="I23" s="123"/>
      <c r="J23" s="123"/>
      <c r="K23" s="123"/>
    </row>
    <row r="24" spans="1:18" ht="15" customHeight="1" x14ac:dyDescent="0.2">
      <c r="A24" s="123" t="s">
        <v>9</v>
      </c>
      <c r="B24" s="141" t="str">
        <f>IF('Príloha č. 1'!B24:B24="","",'Príloha č. 1'!B24:B24)</f>
        <v/>
      </c>
      <c r="C24" s="191"/>
      <c r="D24" s="191"/>
      <c r="E24" s="191"/>
      <c r="F24" s="123"/>
      <c r="G24" s="123"/>
      <c r="H24" s="123"/>
      <c r="I24" s="123"/>
      <c r="J24" s="123"/>
      <c r="K24" s="123"/>
    </row>
    <row r="25" spans="1:18" ht="20.100000000000001" customHeight="1" x14ac:dyDescent="0.2">
      <c r="A25" s="133"/>
      <c r="B25" s="134"/>
      <c r="C25" s="134"/>
      <c r="D25" s="134"/>
      <c r="E25" s="134"/>
      <c r="F25" s="134"/>
      <c r="G25" s="134"/>
      <c r="H25" s="134"/>
      <c r="I25" s="135"/>
      <c r="J25" s="136"/>
      <c r="K25" s="137"/>
      <c r="L25" s="63"/>
      <c r="M25" s="63"/>
      <c r="N25" s="63"/>
      <c r="O25" s="63"/>
      <c r="P25" s="63"/>
      <c r="Q25" s="63"/>
      <c r="R25" s="63"/>
    </row>
    <row r="26" spans="1:18" ht="20.100000000000001" customHeight="1" x14ac:dyDescent="0.2">
      <c r="A26" s="133"/>
      <c r="B26" s="134"/>
      <c r="C26" s="134"/>
      <c r="D26" s="134"/>
      <c r="E26" s="134"/>
      <c r="F26" s="134"/>
      <c r="G26" s="134"/>
      <c r="H26" s="134"/>
      <c r="I26" s="135"/>
      <c r="J26" s="136"/>
      <c r="K26" s="137"/>
      <c r="L26" s="63"/>
      <c r="M26" s="63"/>
      <c r="N26" s="63"/>
      <c r="O26" s="63"/>
      <c r="P26" s="63"/>
      <c r="Q26" s="63"/>
      <c r="R26" s="63"/>
    </row>
    <row r="27" spans="1:18" ht="37.5" customHeight="1" x14ac:dyDescent="0.2">
      <c r="E27" s="68"/>
      <c r="F27" s="68"/>
      <c r="G27" s="68"/>
      <c r="H27" s="354" t="s">
        <v>410</v>
      </c>
      <c r="I27" s="354"/>
      <c r="J27" s="354"/>
    </row>
    <row r="28" spans="1:18" x14ac:dyDescent="0.2">
      <c r="A28" s="313" t="s">
        <v>10</v>
      </c>
      <c r="B28" s="313"/>
      <c r="C28" s="189"/>
      <c r="D28" s="68"/>
      <c r="I28" s="65"/>
      <c r="J28" s="65"/>
      <c r="K28" s="65"/>
      <c r="L28" s="65"/>
      <c r="M28" s="65"/>
      <c r="N28" s="65"/>
      <c r="O28" s="65"/>
      <c r="P28" s="65"/>
      <c r="Q28" s="65"/>
      <c r="R28" s="65"/>
    </row>
    <row r="29" spans="1:18" ht="12" customHeight="1" x14ac:dyDescent="0.2">
      <c r="A29" s="66"/>
      <c r="B29" s="377" t="s">
        <v>11</v>
      </c>
      <c r="C29" s="378"/>
      <c r="D29" s="241"/>
      <c r="I29" s="68"/>
      <c r="J29" s="70"/>
      <c r="K29" s="70"/>
      <c r="L29" s="70"/>
      <c r="M29" s="70"/>
      <c r="N29" s="70"/>
      <c r="O29" s="70"/>
      <c r="P29" s="70"/>
      <c r="Q29" s="70"/>
      <c r="R29" s="70"/>
    </row>
  </sheetData>
  <mergeCells count="32">
    <mergeCell ref="A6:K6"/>
    <mergeCell ref="L7:L8"/>
    <mergeCell ref="M7:O7"/>
    <mergeCell ref="P7:R7"/>
    <mergeCell ref="A1:C1"/>
    <mergeCell ref="A2:K2"/>
    <mergeCell ref="A3:B3"/>
    <mergeCell ref="A4:D4"/>
    <mergeCell ref="A5:R5"/>
    <mergeCell ref="A16:K16"/>
    <mergeCell ref="A17:B17"/>
    <mergeCell ref="C17:E17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F7:F8"/>
    <mergeCell ref="H27:J27"/>
    <mergeCell ref="A28:B28"/>
    <mergeCell ref="B29:C29"/>
    <mergeCell ref="A18:B18"/>
    <mergeCell ref="C18:E18"/>
    <mergeCell ref="A19:B19"/>
    <mergeCell ref="C19:E19"/>
    <mergeCell ref="A20:B20"/>
    <mergeCell ref="C20:E20"/>
  </mergeCells>
  <conditionalFormatting sqref="J25:J26 J10:J15">
    <cfRule type="cellIs" dxfId="290" priority="3" operator="greaterThan">
      <formula>2560820</formula>
    </cfRule>
  </conditionalFormatting>
  <conditionalFormatting sqref="C17:E20">
    <cfRule type="containsBlanks" dxfId="289" priority="1">
      <formula>LEN(TRIM(C17))=0</formula>
    </cfRule>
  </conditionalFormatting>
  <conditionalFormatting sqref="B23:B24">
    <cfRule type="containsBlanks" dxfId="288" priority="2">
      <formula>LEN(TRIM(#REF!))=0</formula>
    </cfRule>
  </conditionalFormatting>
  <pageMargins left="0.59055118110236227" right="0.39370078740157483" top="0.98425196850393704" bottom="0.39370078740157483" header="0.31496062992125984" footer="0.31496062992125984"/>
  <pageSetup paperSize="9" scale="58" orientation="landscape" r:id="rId1"/>
  <headerFooter>
    <oddHeader>&amp;L&amp;"Arial,Tučné"&amp;10Príloha č. 6 SP &amp;"Arial,Normálne"
Sortiment ponúkaného tovaru</oddHead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K32"/>
  <sheetViews>
    <sheetView showGridLines="0" zoomScaleNormal="100" workbookViewId="0">
      <selection activeCell="K16" sqref="K16"/>
    </sheetView>
  </sheetViews>
  <sheetFormatPr defaultRowHeight="12.75" x14ac:dyDescent="0.2"/>
  <cols>
    <col min="1" max="1" width="5.28515625" style="47" customWidth="1"/>
    <col min="2" max="2" width="40.7109375" style="47" customWidth="1"/>
    <col min="3" max="3" width="17.42578125" style="47" customWidth="1"/>
    <col min="4" max="4" width="10.7109375" style="162" customWidth="1"/>
    <col min="5" max="5" width="40.7109375" style="162" customWidth="1"/>
    <col min="6" max="6" width="12.7109375" style="162" customWidth="1"/>
    <col min="7" max="7" width="15.7109375" style="162" customWidth="1"/>
    <col min="8" max="8" width="7.85546875" style="47" customWidth="1"/>
    <col min="9" max="9" width="15.7109375" style="47" customWidth="1"/>
    <col min="10" max="10" width="10.7109375" style="47" customWidth="1"/>
    <col min="11" max="11" width="15.7109375" style="47" customWidth="1"/>
    <col min="12" max="16384" width="9.140625" style="47"/>
  </cols>
  <sheetData>
    <row r="1" spans="1:11" s="123" customFormat="1" ht="15" customHeight="1" x14ac:dyDescent="0.2">
      <c r="A1" s="326" t="s">
        <v>12</v>
      </c>
      <c r="B1" s="326"/>
      <c r="C1" s="326"/>
      <c r="D1" s="326"/>
      <c r="E1" s="164"/>
      <c r="F1" s="164"/>
      <c r="G1" s="164"/>
    </row>
    <row r="2" spans="1:11" s="123" customFormat="1" ht="30" customHeight="1" x14ac:dyDescent="0.2">
      <c r="A2" s="327" t="str">
        <f>'Príloha č. 1'!A2:B2</f>
        <v>Antiinfektíva pre potreby VÚSCH, a. s.</v>
      </c>
      <c r="B2" s="327"/>
      <c r="C2" s="327"/>
      <c r="D2" s="327"/>
      <c r="E2" s="124"/>
      <c r="F2" s="124"/>
      <c r="G2" s="124"/>
      <c r="H2" s="124"/>
      <c r="I2" s="124"/>
      <c r="J2" s="124"/>
      <c r="K2" s="124"/>
    </row>
    <row r="3" spans="1:11" s="126" customFormat="1" ht="15" customHeight="1" x14ac:dyDescent="0.2">
      <c r="A3" s="328" t="s">
        <v>314</v>
      </c>
      <c r="B3" s="328"/>
      <c r="C3" s="328"/>
      <c r="D3" s="125"/>
      <c r="E3" s="125"/>
    </row>
    <row r="4" spans="1:11" s="123" customFormat="1" ht="15" customHeight="1" x14ac:dyDescent="0.2">
      <c r="A4" s="160"/>
      <c r="B4" s="160"/>
      <c r="C4" s="160"/>
      <c r="D4" s="160"/>
      <c r="E4" s="124"/>
      <c r="F4" s="124"/>
      <c r="G4" s="124"/>
      <c r="H4" s="124"/>
      <c r="I4" s="124"/>
      <c r="J4" s="124"/>
      <c r="K4" s="124"/>
    </row>
    <row r="5" spans="1:11" s="129" customFormat="1" ht="30" customHeight="1" thickBot="1" x14ac:dyDescent="0.3">
      <c r="A5" s="329" t="s">
        <v>58</v>
      </c>
      <c r="B5" s="329"/>
      <c r="C5" s="329"/>
      <c r="D5" s="329"/>
      <c r="E5" s="329"/>
      <c r="F5" s="128"/>
      <c r="G5" s="128"/>
      <c r="H5" s="128"/>
      <c r="I5" s="128"/>
      <c r="J5" s="128"/>
      <c r="K5" s="128"/>
    </row>
    <row r="6" spans="1:11" s="2" customFormat="1" ht="62.25" customHeight="1" x14ac:dyDescent="0.25">
      <c r="A6" s="330" t="s">
        <v>415</v>
      </c>
      <c r="B6" s="331"/>
      <c r="C6" s="332"/>
      <c r="D6" s="336" t="s">
        <v>87</v>
      </c>
      <c r="E6" s="337"/>
    </row>
    <row r="7" spans="1:11" s="2" customFormat="1" ht="26.1" customHeight="1" thickBot="1" x14ac:dyDescent="0.3">
      <c r="A7" s="333"/>
      <c r="B7" s="334"/>
      <c r="C7" s="335"/>
      <c r="D7" s="130" t="s">
        <v>56</v>
      </c>
      <c r="E7" s="131" t="s">
        <v>57</v>
      </c>
    </row>
    <row r="8" spans="1:11" s="132" customFormat="1" ht="24.95" customHeight="1" x14ac:dyDescent="0.25">
      <c r="A8" s="319" t="s">
        <v>437</v>
      </c>
      <c r="B8" s="320"/>
      <c r="C8" s="321"/>
      <c r="D8" s="322" t="s">
        <v>437</v>
      </c>
      <c r="E8" s="323"/>
    </row>
    <row r="9" spans="1:11" s="3" customFormat="1" ht="17.100000000000001" customHeight="1" x14ac:dyDescent="0.25">
      <c r="A9" s="109" t="s">
        <v>27</v>
      </c>
      <c r="B9" s="110" t="s">
        <v>69</v>
      </c>
      <c r="C9" s="111" t="s">
        <v>215</v>
      </c>
      <c r="D9" s="112"/>
      <c r="E9" s="113"/>
    </row>
    <row r="10" spans="1:11" s="3" customFormat="1" ht="24" x14ac:dyDescent="0.25">
      <c r="A10" s="114" t="s">
        <v>28</v>
      </c>
      <c r="B10" s="115" t="s">
        <v>71</v>
      </c>
      <c r="C10" s="116" t="s">
        <v>216</v>
      </c>
      <c r="D10" s="117"/>
      <c r="E10" s="118"/>
    </row>
    <row r="11" spans="1:11" s="3" customFormat="1" ht="36" x14ac:dyDescent="0.25">
      <c r="A11" s="114" t="s">
        <v>29</v>
      </c>
      <c r="B11" s="115" t="s">
        <v>73</v>
      </c>
      <c r="C11" s="116" t="s">
        <v>438</v>
      </c>
      <c r="D11" s="117"/>
      <c r="E11" s="118"/>
    </row>
    <row r="12" spans="1:11" s="3" customFormat="1" ht="17.100000000000001" customHeight="1" x14ac:dyDescent="0.25">
      <c r="A12" s="114" t="s">
        <v>30</v>
      </c>
      <c r="B12" s="115" t="s">
        <v>75</v>
      </c>
      <c r="C12" s="116" t="s">
        <v>91</v>
      </c>
      <c r="D12" s="117"/>
      <c r="E12" s="118"/>
    </row>
    <row r="13" spans="1:11" s="3" customFormat="1" ht="17.100000000000001" customHeight="1" x14ac:dyDescent="0.25">
      <c r="A13" s="114" t="s">
        <v>31</v>
      </c>
      <c r="B13" s="115" t="s">
        <v>76</v>
      </c>
      <c r="C13" s="116" t="s">
        <v>77</v>
      </c>
      <c r="D13" s="117"/>
      <c r="E13" s="118"/>
    </row>
    <row r="14" spans="1:11" s="3" customFormat="1" ht="17.100000000000001" customHeight="1" x14ac:dyDescent="0.25">
      <c r="A14" s="114" t="s">
        <v>32</v>
      </c>
      <c r="B14" s="115" t="s">
        <v>78</v>
      </c>
      <c r="C14" s="116" t="s">
        <v>217</v>
      </c>
      <c r="D14" s="117"/>
      <c r="E14" s="118"/>
    </row>
    <row r="15" spans="1:11" s="3" customFormat="1" ht="34.5" customHeight="1" x14ac:dyDescent="0.25">
      <c r="A15" s="114" t="s">
        <v>33</v>
      </c>
      <c r="B15" s="115" t="s">
        <v>80</v>
      </c>
      <c r="C15" s="116" t="s">
        <v>92</v>
      </c>
      <c r="D15" s="117"/>
      <c r="E15" s="118"/>
    </row>
    <row r="16" spans="1:11" s="3" customFormat="1" ht="21.75" customHeight="1" x14ac:dyDescent="0.25">
      <c r="A16" s="114" t="s">
        <v>34</v>
      </c>
      <c r="B16" s="115" t="s">
        <v>82</v>
      </c>
      <c r="C16" s="116" t="s">
        <v>77</v>
      </c>
      <c r="D16" s="117"/>
      <c r="E16" s="118"/>
    </row>
    <row r="17" spans="1:11" s="3" customFormat="1" ht="12" x14ac:dyDescent="0.25">
      <c r="A17" s="114" t="s">
        <v>35</v>
      </c>
      <c r="B17" s="115" t="s">
        <v>83</v>
      </c>
      <c r="C17" s="116" t="s">
        <v>84</v>
      </c>
      <c r="D17" s="117"/>
      <c r="E17" s="118"/>
    </row>
    <row r="18" spans="1:11" s="3" customFormat="1" ht="45" customHeight="1" thickBot="1" x14ac:dyDescent="0.3">
      <c r="A18" s="170" t="s">
        <v>36</v>
      </c>
      <c r="B18" s="324" t="s">
        <v>85</v>
      </c>
      <c r="C18" s="325"/>
      <c r="D18" s="120"/>
      <c r="E18" s="121"/>
    </row>
    <row r="19" spans="1:11" s="138" customFormat="1" ht="24.95" customHeight="1" x14ac:dyDescent="0.2">
      <c r="A19" s="171"/>
      <c r="B19" s="134"/>
      <c r="C19" s="134"/>
      <c r="D19" s="134"/>
      <c r="E19" s="134"/>
      <c r="F19" s="134"/>
      <c r="G19" s="134"/>
      <c r="H19" s="135"/>
      <c r="I19" s="136"/>
      <c r="J19" s="137"/>
      <c r="K19" s="137"/>
    </row>
    <row r="20" spans="1:11" s="20" customFormat="1" ht="20.100000000000001" customHeight="1" x14ac:dyDescent="0.25">
      <c r="A20" s="315" t="s">
        <v>38</v>
      </c>
      <c r="B20" s="315"/>
      <c r="C20" s="315"/>
      <c r="D20" s="315"/>
      <c r="E20" s="90"/>
      <c r="F20" s="90"/>
      <c r="G20" s="90"/>
      <c r="H20" s="90"/>
      <c r="I20" s="90"/>
      <c r="J20" s="90"/>
    </row>
    <row r="21" spans="1:11" s="129" customFormat="1" ht="30" customHeight="1" x14ac:dyDescent="0.25">
      <c r="A21" s="314" t="s">
        <v>1</v>
      </c>
      <c r="B21" s="314"/>
      <c r="C21" s="318" t="str">
        <f>IF('Príloha č. 1'!$C$6="","",'Príloha č. 1'!$C$6)</f>
        <v/>
      </c>
      <c r="D21" s="318"/>
      <c r="E21" s="318"/>
      <c r="I21" s="139"/>
    </row>
    <row r="22" spans="1:11" s="129" customFormat="1" ht="15" customHeight="1" x14ac:dyDescent="0.2">
      <c r="A22" s="316" t="s">
        <v>2</v>
      </c>
      <c r="B22" s="316"/>
      <c r="C22" s="317" t="str">
        <f>IF('Príloha č. 1'!$C$7="","",'Príloha č. 1'!$C$7)</f>
        <v/>
      </c>
      <c r="D22" s="317"/>
      <c r="E22" s="317"/>
    </row>
    <row r="23" spans="1:11" s="129" customFormat="1" ht="15" customHeight="1" x14ac:dyDescent="0.2">
      <c r="A23" s="316" t="s">
        <v>3</v>
      </c>
      <c r="B23" s="316"/>
      <c r="C23" s="317" t="str">
        <f>IF('Príloha č. 1'!C8:D8="","",'Príloha č. 1'!C8:D8)</f>
        <v/>
      </c>
      <c r="D23" s="317"/>
      <c r="E23" s="317"/>
    </row>
    <row r="24" spans="1:11" s="129" customFormat="1" ht="15" customHeight="1" x14ac:dyDescent="0.2">
      <c r="A24" s="316" t="s">
        <v>4</v>
      </c>
      <c r="B24" s="316"/>
      <c r="C24" s="317" t="str">
        <f>IF('Príloha č. 1'!C9:D9="","",'Príloha č. 1'!C9:D9)</f>
        <v/>
      </c>
      <c r="D24" s="317"/>
      <c r="E24" s="317"/>
    </row>
    <row r="25" spans="1:11" s="123" customFormat="1" ht="12" x14ac:dyDescent="0.2">
      <c r="D25" s="164"/>
      <c r="E25" s="164"/>
      <c r="F25" s="164"/>
      <c r="G25" s="164"/>
    </row>
    <row r="26" spans="1:11" s="123" customFormat="1" ht="12" x14ac:dyDescent="0.2">
      <c r="D26" s="164"/>
      <c r="E26" s="164"/>
      <c r="F26" s="164"/>
      <c r="G26" s="164"/>
    </row>
    <row r="27" spans="1:11" s="123" customFormat="1" ht="15" customHeight="1" x14ac:dyDescent="0.2">
      <c r="A27" s="123" t="s">
        <v>8</v>
      </c>
      <c r="B27" s="140" t="str">
        <f>IF('Príloha č. 1'!B23:B23="","",'Príloha č. 1'!B23:B23)</f>
        <v/>
      </c>
      <c r="C27" s="164"/>
      <c r="D27" s="164"/>
    </row>
    <row r="28" spans="1:11" s="123" customFormat="1" ht="15" customHeight="1" x14ac:dyDescent="0.2">
      <c r="A28" s="123" t="s">
        <v>9</v>
      </c>
      <c r="B28" s="141" t="str">
        <f>IF('Príloha č. 1'!B24:B24="","",'Príloha č. 1'!B24:B24)</f>
        <v/>
      </c>
      <c r="C28" s="164"/>
      <c r="D28" s="164"/>
    </row>
    <row r="29" spans="1:11" s="123" customFormat="1" ht="39.950000000000003" customHeight="1" x14ac:dyDescent="0.2">
      <c r="D29" s="142"/>
      <c r="E29" s="164"/>
      <c r="F29" s="164"/>
      <c r="G29" s="164"/>
    </row>
    <row r="30" spans="1:11" ht="45" customHeight="1" x14ac:dyDescent="0.2">
      <c r="D30" s="47"/>
      <c r="E30" s="163" t="s">
        <v>412</v>
      </c>
      <c r="F30" s="68"/>
      <c r="G30" s="68"/>
    </row>
    <row r="31" spans="1:11" s="65" customFormat="1" x14ac:dyDescent="0.2">
      <c r="A31" s="313" t="s">
        <v>10</v>
      </c>
      <c r="B31" s="313"/>
      <c r="C31" s="161"/>
      <c r="D31" s="68"/>
      <c r="E31" s="162"/>
      <c r="F31" s="162"/>
      <c r="G31" s="162"/>
    </row>
    <row r="32" spans="1:11" s="70" customFormat="1" ht="12" customHeight="1" x14ac:dyDescent="0.2">
      <c r="A32" s="66"/>
      <c r="B32" s="67" t="s">
        <v>11</v>
      </c>
      <c r="C32" s="67"/>
      <c r="D32" s="54"/>
      <c r="E32" s="162"/>
      <c r="F32" s="162"/>
      <c r="G32" s="162"/>
      <c r="H32" s="68"/>
    </row>
  </sheetData>
  <mergeCells count="19">
    <mergeCell ref="A31:B31"/>
    <mergeCell ref="A22:B22"/>
    <mergeCell ref="C22:E22"/>
    <mergeCell ref="A23:B23"/>
    <mergeCell ref="C23:E23"/>
    <mergeCell ref="A24:B24"/>
    <mergeCell ref="C24:E24"/>
    <mergeCell ref="A8:C8"/>
    <mergeCell ref="D8:E8"/>
    <mergeCell ref="B18:C18"/>
    <mergeCell ref="A20:D20"/>
    <mergeCell ref="A21:B21"/>
    <mergeCell ref="C21:E21"/>
    <mergeCell ref="A1:D1"/>
    <mergeCell ref="A2:D2"/>
    <mergeCell ref="A3:C3"/>
    <mergeCell ref="A5:E5"/>
    <mergeCell ref="A6:C7"/>
    <mergeCell ref="D6:E6"/>
  </mergeCells>
  <conditionalFormatting sqref="B27:B28">
    <cfRule type="containsBlanks" dxfId="287" priority="4">
      <formula>LEN(TRIM(B27))=0</formula>
    </cfRule>
  </conditionalFormatting>
  <conditionalFormatting sqref="I19">
    <cfRule type="cellIs" dxfId="286" priority="3" operator="greaterThan">
      <formula>2560820</formula>
    </cfRule>
  </conditionalFormatting>
  <conditionalFormatting sqref="C22:E24">
    <cfRule type="containsBlanks" dxfId="285" priority="2">
      <formula>LEN(TRIM(C22))=0</formula>
    </cfRule>
  </conditionalFormatting>
  <conditionalFormatting sqref="C21:E21">
    <cfRule type="containsBlanks" dxfId="284" priority="1">
      <formula>LEN(TRIM(C21))=0</formula>
    </cfRule>
  </conditionalFormatting>
  <pageMargins left="0.78740157480314965" right="0.39370078740157483" top="0.98425196850393704" bottom="0.39370078740157483" header="0.31496062992125984" footer="0.31496062992125984"/>
  <pageSetup paperSize="9" scale="78" orientation="portrait" r:id="rId1"/>
  <headerFooter>
    <oddHeader>&amp;L&amp;"Arial,Tučné"&amp;10Príloha č. 4 SP&amp;"Arial,Normálne"
Špecifikácia predmetu zákazky</oddHead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26"/>
  <sheetViews>
    <sheetView showGridLines="0" zoomScaleNormal="100" workbookViewId="0">
      <selection activeCell="L21" sqref="L21"/>
    </sheetView>
  </sheetViews>
  <sheetFormatPr defaultRowHeight="12.75" x14ac:dyDescent="0.2"/>
  <cols>
    <col min="1" max="1" width="5.28515625" style="47" customWidth="1"/>
    <col min="2" max="2" width="36.42578125" style="47" customWidth="1"/>
    <col min="3" max="3" width="7.5703125" style="47" bestFit="1" customWidth="1"/>
    <col min="4" max="4" width="12.7109375" style="47" customWidth="1"/>
    <col min="5" max="5" width="15.7109375" style="47" customWidth="1"/>
    <col min="6" max="6" width="10.7109375" style="47" customWidth="1"/>
    <col min="7" max="9" width="15.7109375" style="47" customWidth="1"/>
    <col min="10" max="16384" width="9.140625" style="47"/>
  </cols>
  <sheetData>
    <row r="1" spans="1:21" x14ac:dyDescent="0.2">
      <c r="A1" s="357" t="s">
        <v>12</v>
      </c>
      <c r="B1" s="357"/>
    </row>
    <row r="2" spans="1:21" ht="30" customHeight="1" x14ac:dyDescent="0.2">
      <c r="A2" s="358" t="str">
        <f>'Príloha č. 1'!A2:B2</f>
        <v>Antiinfektíva pre potreby VÚSCH, a. s.</v>
      </c>
      <c r="B2" s="358"/>
      <c r="C2" s="358"/>
      <c r="D2" s="358"/>
      <c r="E2" s="358"/>
      <c r="F2" s="358"/>
      <c r="G2" s="358"/>
      <c r="H2" s="358"/>
      <c r="I2" s="358"/>
    </row>
    <row r="3" spans="1:21" s="126" customFormat="1" ht="15" customHeight="1" x14ac:dyDescent="0.2">
      <c r="A3" s="328" t="str">
        <f>'Príloha č. 4 - časť 22'!A3:C3</f>
        <v>Časť č. 22 - Lieky ATC skupiny č. J01EE01 I.</v>
      </c>
      <c r="B3" s="328"/>
      <c r="C3" s="328"/>
      <c r="D3" s="125"/>
      <c r="E3" s="125"/>
    </row>
    <row r="4" spans="1:21" ht="15" customHeight="1" x14ac:dyDescent="0.2">
      <c r="A4" s="359"/>
      <c r="B4" s="359"/>
    </row>
    <row r="5" spans="1:21" s="48" customFormat="1" ht="39.950000000000003" customHeight="1" x14ac:dyDescent="0.25">
      <c r="A5" s="360" t="s">
        <v>51</v>
      </c>
      <c r="B5" s="360"/>
      <c r="C5" s="360"/>
      <c r="D5" s="360"/>
      <c r="E5" s="360"/>
      <c r="F5" s="360"/>
      <c r="G5" s="360"/>
      <c r="H5" s="360"/>
      <c r="I5" s="360"/>
    </row>
    <row r="6" spans="1:21" s="24" customFormat="1" ht="15" customHeight="1" thickBot="1" x14ac:dyDescent="0.25">
      <c r="K6" s="49"/>
      <c r="L6" s="49"/>
      <c r="O6" s="49"/>
      <c r="P6" s="49"/>
      <c r="U6" s="49"/>
    </row>
    <row r="7" spans="1:21" s="50" customFormat="1" ht="30" customHeight="1" x14ac:dyDescent="0.25">
      <c r="A7" s="343" t="s">
        <v>44</v>
      </c>
      <c r="B7" s="345" t="s">
        <v>39</v>
      </c>
      <c r="C7" s="347" t="s">
        <v>45</v>
      </c>
      <c r="D7" s="349" t="s">
        <v>403</v>
      </c>
      <c r="E7" s="340" t="s">
        <v>423</v>
      </c>
      <c r="F7" s="341"/>
      <c r="G7" s="341"/>
      <c r="H7" s="351" t="s">
        <v>422</v>
      </c>
      <c r="I7" s="352"/>
    </row>
    <row r="8" spans="1:21" s="50" customFormat="1" ht="30" customHeight="1" x14ac:dyDescent="0.25">
      <c r="A8" s="344"/>
      <c r="B8" s="346"/>
      <c r="C8" s="348"/>
      <c r="D8" s="350"/>
      <c r="E8" s="51" t="s">
        <v>46</v>
      </c>
      <c r="F8" s="52" t="s">
        <v>405</v>
      </c>
      <c r="G8" s="79" t="s">
        <v>47</v>
      </c>
      <c r="H8" s="82" t="s">
        <v>46</v>
      </c>
      <c r="I8" s="71" t="s">
        <v>47</v>
      </c>
    </row>
    <row r="9" spans="1:21" s="54" customFormat="1" ht="12" customHeight="1" x14ac:dyDescent="0.25">
      <c r="A9" s="146" t="s">
        <v>27</v>
      </c>
      <c r="B9" s="147" t="s">
        <v>28</v>
      </c>
      <c r="C9" s="53" t="s">
        <v>29</v>
      </c>
      <c r="D9" s="148" t="s">
        <v>30</v>
      </c>
      <c r="E9" s="76" t="s">
        <v>31</v>
      </c>
      <c r="F9" s="77" t="s">
        <v>32</v>
      </c>
      <c r="G9" s="80" t="s">
        <v>33</v>
      </c>
      <c r="H9" s="83" t="s">
        <v>34</v>
      </c>
      <c r="I9" s="78" t="s">
        <v>35</v>
      </c>
    </row>
    <row r="10" spans="1:21" s="55" customFormat="1" ht="27" customHeight="1" thickBot="1" x14ac:dyDescent="0.3">
      <c r="A10" s="143" t="s">
        <v>27</v>
      </c>
      <c r="B10" s="165" t="s">
        <v>439</v>
      </c>
      <c r="C10" s="158" t="s">
        <v>91</v>
      </c>
      <c r="D10" s="263">
        <v>5040</v>
      </c>
      <c r="E10" s="72"/>
      <c r="F10" s="85"/>
      <c r="G10" s="81">
        <f>E10*1.1</f>
        <v>0</v>
      </c>
      <c r="H10" s="84">
        <f>D10*E10</f>
        <v>0</v>
      </c>
      <c r="I10" s="73">
        <f>H10*1.1</f>
        <v>0</v>
      </c>
    </row>
    <row r="11" spans="1:21" s="75" customFormat="1" ht="24.95" customHeight="1" thickBot="1" x14ac:dyDescent="0.3">
      <c r="A11" s="339" t="s">
        <v>48</v>
      </c>
      <c r="B11" s="339"/>
      <c r="C11" s="339"/>
      <c r="D11" s="339"/>
      <c r="E11" s="339"/>
      <c r="F11" s="339"/>
      <c r="G11" s="339"/>
      <c r="H11" s="339"/>
      <c r="I11" s="74">
        <f>SUM(I10:I10)</f>
        <v>0</v>
      </c>
    </row>
    <row r="12" spans="1:21" s="63" customFormat="1" ht="24.95" customHeight="1" x14ac:dyDescent="0.2">
      <c r="A12" s="56"/>
      <c r="B12" s="57"/>
      <c r="C12" s="58"/>
      <c r="D12" s="59"/>
      <c r="E12" s="60"/>
      <c r="F12" s="61"/>
      <c r="G12" s="61"/>
      <c r="H12" s="60"/>
      <c r="I12" s="62"/>
    </row>
    <row r="13" spans="1:21" s="20" customFormat="1" ht="20.100000000000001" customHeight="1" x14ac:dyDescent="0.25">
      <c r="A13" s="315" t="s">
        <v>38</v>
      </c>
      <c r="B13" s="315"/>
      <c r="C13" s="315"/>
      <c r="D13" s="315"/>
      <c r="E13" s="315"/>
      <c r="F13" s="315"/>
    </row>
    <row r="14" spans="1:21" s="64" customFormat="1" ht="30" customHeight="1" x14ac:dyDescent="0.25">
      <c r="A14" s="353" t="s">
        <v>1</v>
      </c>
      <c r="B14" s="353"/>
      <c r="C14" s="355" t="str">
        <f>IF('Príloha č. 1'!$C$6="","",'Príloha č. 1'!$C$6)</f>
        <v/>
      </c>
      <c r="D14" s="355"/>
      <c r="E14" s="355"/>
      <c r="F14" s="355"/>
    </row>
    <row r="15" spans="1:21" s="64" customFormat="1" ht="15" customHeight="1" x14ac:dyDescent="0.25">
      <c r="A15" s="342" t="s">
        <v>2</v>
      </c>
      <c r="B15" s="342"/>
      <c r="C15" s="356" t="str">
        <f>IF('Príloha č. 1'!$C$7="","",'Príloha č. 1'!$C$7)</f>
        <v/>
      </c>
      <c r="D15" s="356"/>
      <c r="E15" s="356"/>
      <c r="F15" s="356"/>
    </row>
    <row r="16" spans="1:21" s="64" customFormat="1" ht="15" customHeight="1" x14ac:dyDescent="0.25">
      <c r="A16" s="342" t="s">
        <v>3</v>
      </c>
      <c r="B16" s="342"/>
      <c r="C16" s="338" t="str">
        <f>IF('Príloha č. 1'!C8:D8="","",'Príloha č. 1'!C8:D8)</f>
        <v/>
      </c>
      <c r="D16" s="338"/>
      <c r="E16" s="338"/>
      <c r="F16" s="338"/>
    </row>
    <row r="17" spans="1:9" s="64" customFormat="1" ht="15" customHeight="1" x14ac:dyDescent="0.25">
      <c r="A17" s="342" t="s">
        <v>4</v>
      </c>
      <c r="B17" s="342"/>
      <c r="C17" s="338" t="str">
        <f>IF('Príloha č. 1'!C9:D9="","",'Príloha č. 1'!C9:D9)</f>
        <v/>
      </c>
      <c r="D17" s="338"/>
      <c r="E17" s="338"/>
      <c r="F17" s="338"/>
    </row>
    <row r="20" spans="1:9" ht="15" customHeight="1" x14ac:dyDescent="0.2">
      <c r="A20" s="47" t="s">
        <v>8</v>
      </c>
      <c r="B20" s="159" t="str">
        <f>IF('Príloha č. 1'!B23:B23="","",'Príloha č. 1'!B23:B23)</f>
        <v/>
      </c>
    </row>
    <row r="21" spans="1:9" ht="15" customHeight="1" x14ac:dyDescent="0.2">
      <c r="A21" s="47" t="s">
        <v>9</v>
      </c>
      <c r="B21" s="35" t="str">
        <f>IF('Príloha č. 1'!B24:B24="","",'Príloha č. 1'!B24:B24)</f>
        <v/>
      </c>
    </row>
    <row r="22" spans="1:9" ht="39.950000000000003" customHeight="1" x14ac:dyDescent="0.2">
      <c r="I22" s="87"/>
    </row>
    <row r="23" spans="1:9" ht="45" customHeight="1" x14ac:dyDescent="0.2">
      <c r="H23" s="354" t="s">
        <v>410</v>
      </c>
      <c r="I23" s="354"/>
    </row>
    <row r="25" spans="1:9" s="65" customFormat="1" ht="11.25" x14ac:dyDescent="0.2">
      <c r="A25" s="313" t="s">
        <v>10</v>
      </c>
      <c r="B25" s="313"/>
    </row>
    <row r="26" spans="1:9" s="70" customFormat="1" ht="12" customHeight="1" x14ac:dyDescent="0.2">
      <c r="A26" s="66"/>
      <c r="B26" s="67" t="s">
        <v>11</v>
      </c>
      <c r="C26" s="68"/>
      <c r="D26" s="69"/>
    </row>
  </sheetData>
  <mergeCells count="23">
    <mergeCell ref="H23:I23"/>
    <mergeCell ref="A25:B25"/>
    <mergeCell ref="H7:I7"/>
    <mergeCell ref="A11:H11"/>
    <mergeCell ref="A13:F13"/>
    <mergeCell ref="A14:B14"/>
    <mergeCell ref="C14:F14"/>
    <mergeCell ref="A15:B15"/>
    <mergeCell ref="C15:F15"/>
    <mergeCell ref="A7:A8"/>
    <mergeCell ref="B7:B8"/>
    <mergeCell ref="C7:C8"/>
    <mergeCell ref="D7:D8"/>
    <mergeCell ref="E7:G7"/>
    <mergeCell ref="A16:B16"/>
    <mergeCell ref="C16:F16"/>
    <mergeCell ref="A17:B17"/>
    <mergeCell ref="A1:B1"/>
    <mergeCell ref="A2:I2"/>
    <mergeCell ref="A3:C3"/>
    <mergeCell ref="A4:B4"/>
    <mergeCell ref="A5:I5"/>
    <mergeCell ref="C17:F17"/>
  </mergeCells>
  <conditionalFormatting sqref="H12">
    <cfRule type="cellIs" dxfId="283" priority="4" operator="greaterThan">
      <formula>2560820</formula>
    </cfRule>
  </conditionalFormatting>
  <conditionalFormatting sqref="B20:B21">
    <cfRule type="containsBlanks" dxfId="282" priority="3">
      <formula>LEN(TRIM(B20))=0</formula>
    </cfRule>
  </conditionalFormatting>
  <conditionalFormatting sqref="E12">
    <cfRule type="cellIs" dxfId="281" priority="2" operator="greaterThan">
      <formula>2560820</formula>
    </cfRule>
  </conditionalFormatting>
  <conditionalFormatting sqref="C14:F17">
    <cfRule type="containsBlanks" dxfId="280" priority="1">
      <formula>LEN(TRIM(C14))=0</formula>
    </cfRule>
  </conditionalFormatting>
  <pageMargins left="0.98425196850393704" right="0.39370078740157483" top="0.98425196850393704" bottom="0.39370078740157483" header="0.31496062992125984" footer="0.31496062992125984"/>
  <pageSetup paperSize="9" scale="93" orientation="landscape" r:id="rId1"/>
  <headerFooter>
    <oddHeader>&amp;L&amp;"Arial,Tučné"&amp;10Príloha č. 5 SP &amp;"Arial,Normálne"
Kalkulácia ceny a návrh na plnenie kritéria na vyhodnotenie ponúk</oddHead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29"/>
  <sheetViews>
    <sheetView showGridLines="0" zoomScale="90" zoomScaleNormal="90" workbookViewId="0">
      <selection activeCell="J22" sqref="J22"/>
    </sheetView>
  </sheetViews>
  <sheetFormatPr defaultRowHeight="12.75" x14ac:dyDescent="0.2"/>
  <cols>
    <col min="1" max="1" width="5.5703125" style="47" customWidth="1"/>
    <col min="2" max="2" width="13.7109375" style="47" customWidth="1"/>
    <col min="3" max="3" width="10.7109375" style="47" customWidth="1"/>
    <col min="4" max="4" width="10.7109375" style="190" customWidth="1"/>
    <col min="5" max="6" width="25.7109375" style="190" customWidth="1"/>
    <col min="7" max="8" width="15.7109375" style="190" customWidth="1"/>
    <col min="9" max="9" width="12.7109375" style="47" customWidth="1"/>
    <col min="10" max="10" width="11.140625" style="47" customWidth="1"/>
    <col min="11" max="12" width="8.7109375" style="47" customWidth="1"/>
    <col min="13" max="13" width="12.7109375" style="47" customWidth="1"/>
    <col min="14" max="14" width="8.5703125" style="47" customWidth="1"/>
    <col min="15" max="16" width="12.7109375" style="47" customWidth="1"/>
    <col min="17" max="17" width="8.5703125" style="47" customWidth="1"/>
    <col min="18" max="18" width="12.7109375" style="47" customWidth="1"/>
    <col min="19" max="16384" width="9.140625" style="47"/>
  </cols>
  <sheetData>
    <row r="1" spans="1:19" ht="15" customHeight="1" x14ac:dyDescent="0.2">
      <c r="A1" s="326" t="s">
        <v>12</v>
      </c>
      <c r="B1" s="326"/>
      <c r="C1" s="326"/>
      <c r="D1" s="191"/>
      <c r="E1" s="191"/>
      <c r="F1" s="191"/>
      <c r="G1" s="191"/>
      <c r="H1" s="191"/>
      <c r="I1" s="123"/>
      <c r="J1" s="123"/>
      <c r="K1" s="123"/>
    </row>
    <row r="2" spans="1:19" ht="15" customHeight="1" x14ac:dyDescent="0.2">
      <c r="A2" s="327" t="str">
        <f>'Príloha č. 1'!A2:B2</f>
        <v>Antiinfektíva pre potreby VÚSCH, a. s.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</row>
    <row r="3" spans="1:19" ht="15" customHeight="1" x14ac:dyDescent="0.2">
      <c r="A3" s="363"/>
      <c r="B3" s="363"/>
      <c r="C3" s="191"/>
      <c r="D3" s="191"/>
      <c r="E3" s="191"/>
      <c r="F3" s="191"/>
      <c r="G3" s="191"/>
      <c r="H3" s="191"/>
      <c r="I3" s="123"/>
      <c r="J3" s="123"/>
      <c r="K3" s="123"/>
    </row>
    <row r="4" spans="1:19" s="126" customFormat="1" ht="15" customHeight="1" x14ac:dyDescent="0.2">
      <c r="A4" s="328" t="str">
        <f>'Príloha č. 4 - časť 22'!A3:C3</f>
        <v>Časť č. 22 - Lieky ATC skupiny č. J01EE01 I.</v>
      </c>
      <c r="B4" s="328"/>
      <c r="C4" s="328"/>
      <c r="D4" s="328"/>
      <c r="E4" s="125"/>
    </row>
    <row r="5" spans="1:19" s="48" customFormat="1" ht="30" customHeight="1" x14ac:dyDescent="0.25">
      <c r="A5" s="364" t="s">
        <v>52</v>
      </c>
      <c r="B5" s="364"/>
      <c r="C5" s="364"/>
      <c r="D5" s="364"/>
      <c r="E5" s="364"/>
      <c r="F5" s="364"/>
      <c r="G5" s="364"/>
      <c r="H5" s="364"/>
      <c r="I5" s="364"/>
      <c r="J5" s="364"/>
      <c r="K5" s="364"/>
      <c r="L5" s="364"/>
      <c r="M5" s="364"/>
      <c r="N5" s="364"/>
      <c r="O5" s="364"/>
      <c r="P5" s="364"/>
      <c r="Q5" s="364"/>
      <c r="R5" s="364"/>
    </row>
    <row r="6" spans="1:19" s="64" customFormat="1" ht="30" customHeight="1" x14ac:dyDescent="0.25">
      <c r="A6" s="365" t="s">
        <v>437</v>
      </c>
      <c r="B6" s="365"/>
      <c r="C6" s="365"/>
      <c r="D6" s="365"/>
      <c r="E6" s="365"/>
      <c r="F6" s="365"/>
      <c r="G6" s="365"/>
      <c r="H6" s="365"/>
      <c r="I6" s="365"/>
      <c r="J6" s="365"/>
      <c r="K6" s="365"/>
    </row>
    <row r="7" spans="1:19" s="63" customFormat="1" ht="24.95" customHeight="1" x14ac:dyDescent="0.2">
      <c r="A7" s="373" t="s">
        <v>44</v>
      </c>
      <c r="B7" s="375" t="s">
        <v>362</v>
      </c>
      <c r="C7" s="375" t="s">
        <v>363</v>
      </c>
      <c r="D7" s="375" t="s">
        <v>364</v>
      </c>
      <c r="E7" s="361" t="s">
        <v>365</v>
      </c>
      <c r="F7" s="361" t="s">
        <v>404</v>
      </c>
      <c r="G7" s="371" t="s">
        <v>366</v>
      </c>
      <c r="H7" s="371" t="s">
        <v>367</v>
      </c>
      <c r="I7" s="371" t="s">
        <v>368</v>
      </c>
      <c r="J7" s="371" t="s">
        <v>369</v>
      </c>
      <c r="K7" s="371" t="s">
        <v>370</v>
      </c>
      <c r="L7" s="366" t="s">
        <v>372</v>
      </c>
      <c r="M7" s="379" t="s">
        <v>421</v>
      </c>
      <c r="N7" s="380"/>
      <c r="O7" s="381"/>
      <c r="P7" s="379" t="s">
        <v>425</v>
      </c>
      <c r="Q7" s="380"/>
      <c r="R7" s="381"/>
    </row>
    <row r="8" spans="1:19" s="63" customFormat="1" ht="37.5" customHeight="1" x14ac:dyDescent="0.2">
      <c r="A8" s="374"/>
      <c r="B8" s="376"/>
      <c r="C8" s="376"/>
      <c r="D8" s="376"/>
      <c r="E8" s="362"/>
      <c r="F8" s="362"/>
      <c r="G8" s="372"/>
      <c r="H8" s="372"/>
      <c r="I8" s="372"/>
      <c r="J8" s="372"/>
      <c r="K8" s="372"/>
      <c r="L8" s="367"/>
      <c r="M8" s="192" t="s">
        <v>46</v>
      </c>
      <c r="N8" s="193" t="s">
        <v>407</v>
      </c>
      <c r="O8" s="195" t="s">
        <v>47</v>
      </c>
      <c r="P8" s="192" t="s">
        <v>46</v>
      </c>
      <c r="Q8" s="193" t="s">
        <v>407</v>
      </c>
      <c r="R8" s="195" t="s">
        <v>47</v>
      </c>
    </row>
    <row r="9" spans="1:19" s="20" customFormat="1" ht="12" customHeight="1" x14ac:dyDescent="0.25">
      <c r="A9" s="196" t="s">
        <v>27</v>
      </c>
      <c r="B9" s="197" t="s">
        <v>28</v>
      </c>
      <c r="C9" s="198" t="s">
        <v>29</v>
      </c>
      <c r="D9" s="197" t="s">
        <v>30</v>
      </c>
      <c r="E9" s="199" t="s">
        <v>31</v>
      </c>
      <c r="F9" s="199" t="s">
        <v>32</v>
      </c>
      <c r="G9" s="200" t="s">
        <v>33</v>
      </c>
      <c r="H9" s="199" t="s">
        <v>34</v>
      </c>
      <c r="I9" s="149" t="s">
        <v>35</v>
      </c>
      <c r="J9" s="201" t="s">
        <v>36</v>
      </c>
      <c r="K9" s="202" t="s">
        <v>54</v>
      </c>
      <c r="L9" s="199" t="s">
        <v>55</v>
      </c>
      <c r="M9" s="205" t="s">
        <v>375</v>
      </c>
      <c r="N9" s="206" t="s">
        <v>376</v>
      </c>
      <c r="O9" s="208" t="s">
        <v>377</v>
      </c>
      <c r="P9" s="209" t="s">
        <v>378</v>
      </c>
      <c r="Q9" s="206" t="s">
        <v>379</v>
      </c>
      <c r="R9" s="208" t="s">
        <v>380</v>
      </c>
      <c r="S9" s="210"/>
    </row>
    <row r="10" spans="1:19" s="64" customFormat="1" ht="24.95" customHeight="1" x14ac:dyDescent="0.25">
      <c r="A10" s="211" t="s">
        <v>27</v>
      </c>
      <c r="B10" s="212"/>
      <c r="C10" s="212"/>
      <c r="D10" s="212"/>
      <c r="E10" s="213"/>
      <c r="F10" s="213"/>
      <c r="G10" s="214"/>
      <c r="H10" s="214"/>
      <c r="I10" s="214"/>
      <c r="J10" s="214"/>
      <c r="K10" s="214"/>
      <c r="L10" s="216"/>
      <c r="M10" s="217"/>
      <c r="N10" s="218"/>
      <c r="O10" s="220"/>
      <c r="P10" s="217"/>
      <c r="Q10" s="218"/>
      <c r="R10" s="220"/>
    </row>
    <row r="11" spans="1:19" s="64" customFormat="1" ht="24.95" customHeight="1" x14ac:dyDescent="0.25">
      <c r="A11" s="221" t="s">
        <v>28</v>
      </c>
      <c r="B11" s="222"/>
      <c r="C11" s="222"/>
      <c r="D11" s="222"/>
      <c r="E11" s="223"/>
      <c r="F11" s="223"/>
      <c r="G11" s="224"/>
      <c r="H11" s="224"/>
      <c r="I11" s="224"/>
      <c r="J11" s="224"/>
      <c r="K11" s="224"/>
      <c r="L11" s="226"/>
      <c r="M11" s="227"/>
      <c r="N11" s="228"/>
      <c r="O11" s="230"/>
      <c r="P11" s="227"/>
      <c r="Q11" s="228"/>
      <c r="R11" s="230"/>
    </row>
    <row r="12" spans="1:19" s="64" customFormat="1" ht="24.95" customHeight="1" x14ac:dyDescent="0.25">
      <c r="A12" s="221" t="s">
        <v>29</v>
      </c>
      <c r="B12" s="222"/>
      <c r="C12" s="222"/>
      <c r="D12" s="222"/>
      <c r="E12" s="223"/>
      <c r="F12" s="223"/>
      <c r="G12" s="224"/>
      <c r="H12" s="224"/>
      <c r="I12" s="224"/>
      <c r="J12" s="224"/>
      <c r="K12" s="224"/>
      <c r="L12" s="226"/>
      <c r="M12" s="227"/>
      <c r="N12" s="228"/>
      <c r="O12" s="230"/>
      <c r="P12" s="227"/>
      <c r="Q12" s="228"/>
      <c r="R12" s="230"/>
    </row>
    <row r="13" spans="1:19" s="64" customFormat="1" ht="24.95" customHeight="1" x14ac:dyDescent="0.25">
      <c r="A13" s="221" t="s">
        <v>30</v>
      </c>
      <c r="B13" s="222"/>
      <c r="C13" s="222"/>
      <c r="D13" s="222"/>
      <c r="E13" s="223"/>
      <c r="F13" s="223"/>
      <c r="G13" s="224"/>
      <c r="H13" s="224"/>
      <c r="I13" s="224"/>
      <c r="J13" s="224"/>
      <c r="K13" s="224"/>
      <c r="L13" s="226"/>
      <c r="M13" s="227"/>
      <c r="N13" s="228"/>
      <c r="O13" s="230"/>
      <c r="P13" s="227"/>
      <c r="Q13" s="228"/>
      <c r="R13" s="230"/>
    </row>
    <row r="14" spans="1:19" s="64" customFormat="1" ht="24.95" customHeight="1" x14ac:dyDescent="0.25">
      <c r="A14" s="231" t="s">
        <v>31</v>
      </c>
      <c r="B14" s="232"/>
      <c r="C14" s="232"/>
      <c r="D14" s="232"/>
      <c r="E14" s="233"/>
      <c r="F14" s="233"/>
      <c r="G14" s="234"/>
      <c r="H14" s="234"/>
      <c r="I14" s="234"/>
      <c r="J14" s="234"/>
      <c r="K14" s="234"/>
      <c r="L14" s="236"/>
      <c r="M14" s="237"/>
      <c r="N14" s="238"/>
      <c r="O14" s="240"/>
      <c r="P14" s="237"/>
      <c r="Q14" s="238"/>
      <c r="R14" s="240"/>
    </row>
    <row r="15" spans="1:19" ht="24.95" customHeight="1" x14ac:dyDescent="0.2">
      <c r="A15" s="133"/>
      <c r="B15" s="134"/>
      <c r="C15" s="134"/>
      <c r="D15" s="134"/>
      <c r="E15" s="134"/>
      <c r="F15" s="134"/>
      <c r="G15" s="134"/>
      <c r="H15" s="134"/>
      <c r="I15" s="135"/>
      <c r="J15" s="136"/>
      <c r="K15" s="137"/>
      <c r="L15" s="63"/>
      <c r="M15" s="63"/>
      <c r="N15" s="63"/>
      <c r="O15" s="63"/>
      <c r="P15" s="63"/>
      <c r="Q15" s="63"/>
      <c r="R15" s="63"/>
    </row>
    <row r="16" spans="1:19" s="20" customFormat="1" ht="20.100000000000001" customHeight="1" x14ac:dyDescent="0.25">
      <c r="A16" s="315" t="s">
        <v>38</v>
      </c>
      <c r="B16" s="315"/>
      <c r="C16" s="315"/>
      <c r="D16" s="315"/>
      <c r="E16" s="315"/>
      <c r="F16" s="315"/>
      <c r="G16" s="315"/>
      <c r="H16" s="315"/>
      <c r="I16" s="315"/>
      <c r="J16" s="315"/>
      <c r="K16" s="315"/>
    </row>
    <row r="17" spans="1:18" s="64" customFormat="1" ht="30" customHeight="1" x14ac:dyDescent="0.25">
      <c r="A17" s="314" t="s">
        <v>1</v>
      </c>
      <c r="B17" s="314"/>
      <c r="C17" s="355" t="str">
        <f>IF('Príloha č. 1'!$C$6="","",'Príloha č. 1'!$C$6)</f>
        <v/>
      </c>
      <c r="D17" s="355"/>
      <c r="E17" s="355"/>
      <c r="F17" s="151"/>
      <c r="G17" s="129"/>
      <c r="H17" s="129"/>
      <c r="I17" s="129"/>
      <c r="J17" s="139"/>
      <c r="K17" s="129"/>
    </row>
    <row r="18" spans="1:18" s="64" customFormat="1" ht="15" customHeight="1" x14ac:dyDescent="0.25">
      <c r="A18" s="316" t="s">
        <v>2</v>
      </c>
      <c r="B18" s="316"/>
      <c r="C18" s="356" t="str">
        <f>IF('Príloha č. 1'!$C$7="","",'Príloha č. 1'!$C$7)</f>
        <v/>
      </c>
      <c r="D18" s="356"/>
      <c r="E18" s="356"/>
      <c r="F18" s="150"/>
      <c r="G18" s="129"/>
      <c r="H18" s="129"/>
      <c r="I18" s="129"/>
      <c r="J18" s="129"/>
      <c r="K18" s="129"/>
    </row>
    <row r="19" spans="1:18" s="64" customFormat="1" ht="15" customHeight="1" x14ac:dyDescent="0.25">
      <c r="A19" s="316" t="s">
        <v>3</v>
      </c>
      <c r="B19" s="316"/>
      <c r="C19" s="338" t="str">
        <f>IF('Príloha č. 1'!C8:D8="","",'Príloha č. 1'!C8:D8)</f>
        <v/>
      </c>
      <c r="D19" s="338"/>
      <c r="E19" s="338"/>
      <c r="F19" s="150"/>
      <c r="G19" s="129"/>
      <c r="H19" s="129"/>
      <c r="I19" s="129"/>
      <c r="J19" s="129"/>
      <c r="K19" s="129"/>
    </row>
    <row r="20" spans="1:18" s="64" customFormat="1" ht="15" customHeight="1" x14ac:dyDescent="0.25">
      <c r="A20" s="316" t="s">
        <v>4</v>
      </c>
      <c r="B20" s="316"/>
      <c r="C20" s="338" t="str">
        <f>IF('Príloha č. 1'!C9:D9="","",'Príloha č. 1'!C9:D9)</f>
        <v/>
      </c>
      <c r="D20" s="338"/>
      <c r="E20" s="338"/>
      <c r="F20" s="150"/>
      <c r="G20" s="129"/>
      <c r="H20" s="129"/>
      <c r="I20" s="129"/>
      <c r="J20" s="129"/>
      <c r="K20" s="129"/>
    </row>
    <row r="21" spans="1:18" x14ac:dyDescent="0.2">
      <c r="A21" s="123"/>
      <c r="B21" s="123"/>
      <c r="C21" s="123"/>
      <c r="D21" s="191"/>
      <c r="E21" s="191"/>
      <c r="F21" s="191"/>
      <c r="G21" s="191"/>
      <c r="H21" s="191"/>
      <c r="I21" s="123"/>
      <c r="J21" s="123"/>
      <c r="K21" s="123"/>
    </row>
    <row r="22" spans="1:18" x14ac:dyDescent="0.2">
      <c r="A22" s="123"/>
      <c r="B22" s="123"/>
      <c r="C22" s="123"/>
      <c r="D22" s="191"/>
      <c r="E22" s="191"/>
      <c r="F22" s="191"/>
      <c r="G22" s="191"/>
      <c r="H22" s="191"/>
      <c r="I22" s="123"/>
      <c r="J22" s="123"/>
      <c r="K22" s="123"/>
    </row>
    <row r="23" spans="1:18" ht="15" customHeight="1" x14ac:dyDescent="0.2">
      <c r="A23" s="123" t="s">
        <v>8</v>
      </c>
      <c r="B23" s="140" t="str">
        <f>IF('Príloha č. 1'!B23:B23="","",'Príloha č. 1'!B23:B23)</f>
        <v/>
      </c>
      <c r="C23" s="191"/>
      <c r="D23" s="191"/>
      <c r="E23" s="191"/>
      <c r="F23" s="123"/>
      <c r="G23" s="123"/>
      <c r="H23" s="123"/>
      <c r="I23" s="123"/>
      <c r="J23" s="123"/>
      <c r="K23" s="123"/>
    </row>
    <row r="24" spans="1:18" ht="15" customHeight="1" x14ac:dyDescent="0.2">
      <c r="A24" s="123" t="s">
        <v>9</v>
      </c>
      <c r="B24" s="141" t="str">
        <f>IF('Príloha č. 1'!B24:B24="","",'Príloha č. 1'!B24:B24)</f>
        <v/>
      </c>
      <c r="C24" s="191"/>
      <c r="D24" s="191"/>
      <c r="E24" s="191"/>
      <c r="F24" s="123"/>
      <c r="G24" s="123"/>
      <c r="H24" s="123"/>
      <c r="I24" s="123"/>
      <c r="J24" s="123"/>
      <c r="K24" s="123"/>
    </row>
    <row r="25" spans="1:18" ht="20.100000000000001" customHeight="1" x14ac:dyDescent="0.2">
      <c r="A25" s="133"/>
      <c r="B25" s="134"/>
      <c r="C25" s="134"/>
      <c r="D25" s="134"/>
      <c r="E25" s="134"/>
      <c r="F25" s="134"/>
      <c r="G25" s="134"/>
      <c r="H25" s="134"/>
      <c r="I25" s="135"/>
      <c r="J25" s="136"/>
      <c r="K25" s="137"/>
      <c r="L25" s="63"/>
      <c r="M25" s="63"/>
      <c r="N25" s="63"/>
      <c r="O25" s="63"/>
      <c r="P25" s="63"/>
      <c r="Q25" s="63"/>
      <c r="R25" s="63"/>
    </row>
    <row r="26" spans="1:18" ht="20.100000000000001" customHeight="1" x14ac:dyDescent="0.2">
      <c r="A26" s="133"/>
      <c r="B26" s="134"/>
      <c r="C26" s="134"/>
      <c r="D26" s="134"/>
      <c r="E26" s="134"/>
      <c r="F26" s="134"/>
      <c r="G26" s="134"/>
      <c r="H26" s="134"/>
      <c r="I26" s="135"/>
      <c r="J26" s="136"/>
      <c r="K26" s="137"/>
      <c r="L26" s="63"/>
      <c r="M26" s="63"/>
      <c r="N26" s="63"/>
      <c r="O26" s="63"/>
      <c r="P26" s="63"/>
      <c r="Q26" s="63"/>
      <c r="R26" s="63"/>
    </row>
    <row r="27" spans="1:18" ht="37.5" customHeight="1" x14ac:dyDescent="0.2">
      <c r="E27" s="68"/>
      <c r="F27" s="68"/>
      <c r="G27" s="68"/>
      <c r="H27" s="354" t="s">
        <v>410</v>
      </c>
      <c r="I27" s="354"/>
      <c r="J27" s="354"/>
    </row>
    <row r="28" spans="1:18" x14ac:dyDescent="0.2">
      <c r="A28" s="313" t="s">
        <v>10</v>
      </c>
      <c r="B28" s="313"/>
      <c r="C28" s="189"/>
      <c r="D28" s="68"/>
      <c r="I28" s="65"/>
      <c r="J28" s="65"/>
      <c r="K28" s="65"/>
      <c r="L28" s="65"/>
      <c r="M28" s="65"/>
      <c r="N28" s="65"/>
      <c r="O28" s="65"/>
      <c r="P28" s="65"/>
      <c r="Q28" s="65"/>
      <c r="R28" s="65"/>
    </row>
    <row r="29" spans="1:18" ht="12" customHeight="1" x14ac:dyDescent="0.2">
      <c r="A29" s="66"/>
      <c r="B29" s="377" t="s">
        <v>11</v>
      </c>
      <c r="C29" s="378"/>
      <c r="D29" s="241"/>
      <c r="I29" s="68"/>
      <c r="J29" s="70"/>
      <c r="K29" s="70"/>
      <c r="L29" s="70"/>
      <c r="M29" s="70"/>
      <c r="N29" s="70"/>
      <c r="O29" s="70"/>
      <c r="P29" s="70"/>
      <c r="Q29" s="70"/>
      <c r="R29" s="70"/>
    </row>
  </sheetData>
  <mergeCells count="32">
    <mergeCell ref="A6:K6"/>
    <mergeCell ref="L7:L8"/>
    <mergeCell ref="M7:O7"/>
    <mergeCell ref="P7:R7"/>
    <mergeCell ref="A1:C1"/>
    <mergeCell ref="A2:K2"/>
    <mergeCell ref="A3:B3"/>
    <mergeCell ref="A4:D4"/>
    <mergeCell ref="A5:R5"/>
    <mergeCell ref="A16:K16"/>
    <mergeCell ref="A17:B17"/>
    <mergeCell ref="C17:E17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F7:F8"/>
    <mergeCell ref="H27:J27"/>
    <mergeCell ref="A28:B28"/>
    <mergeCell ref="B29:C29"/>
    <mergeCell ref="A18:B18"/>
    <mergeCell ref="C18:E18"/>
    <mergeCell ref="A19:B19"/>
    <mergeCell ref="C19:E19"/>
    <mergeCell ref="A20:B20"/>
    <mergeCell ref="C20:E20"/>
  </mergeCells>
  <conditionalFormatting sqref="J25:J26 J10:J15">
    <cfRule type="cellIs" dxfId="279" priority="3" operator="greaterThan">
      <formula>2560820</formula>
    </cfRule>
  </conditionalFormatting>
  <conditionalFormatting sqref="C17:E20">
    <cfRule type="containsBlanks" dxfId="278" priority="1">
      <formula>LEN(TRIM(C17))=0</formula>
    </cfRule>
  </conditionalFormatting>
  <conditionalFormatting sqref="B23:B24">
    <cfRule type="containsBlanks" dxfId="277" priority="2">
      <formula>LEN(TRIM(#REF!))=0</formula>
    </cfRule>
  </conditionalFormatting>
  <pageMargins left="0.59055118110236227" right="0.39370078740157483" top="0.98425196850393704" bottom="0.39370078740157483" header="0.31496062992125984" footer="0.31496062992125984"/>
  <pageSetup paperSize="9" scale="58" orientation="landscape" r:id="rId1"/>
  <headerFooter>
    <oddHeader>&amp;L&amp;"Arial,Tučné"&amp;10Príloha č. 6 SP &amp;"Arial,Normálne"
Sortiment ponúkaného tovaru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K32"/>
  <sheetViews>
    <sheetView showGridLines="0" zoomScale="90" zoomScaleNormal="90" workbookViewId="0">
      <selection activeCell="F16" sqref="F16"/>
    </sheetView>
  </sheetViews>
  <sheetFormatPr defaultRowHeight="12.75" x14ac:dyDescent="0.2"/>
  <cols>
    <col min="1" max="1" width="5.28515625" style="47" customWidth="1"/>
    <col min="2" max="2" width="40.7109375" style="47" customWidth="1"/>
    <col min="3" max="3" width="15.7109375" style="47" customWidth="1"/>
    <col min="4" max="4" width="10.7109375" style="155" customWidth="1"/>
    <col min="5" max="5" width="40.7109375" style="155" customWidth="1"/>
    <col min="6" max="6" width="12.7109375" style="155" customWidth="1"/>
    <col min="7" max="7" width="15.7109375" style="155" customWidth="1"/>
    <col min="8" max="8" width="7.85546875" style="47" customWidth="1"/>
    <col min="9" max="9" width="15.7109375" style="47" customWidth="1"/>
    <col min="10" max="10" width="10.7109375" style="47" customWidth="1"/>
    <col min="11" max="11" width="15.7109375" style="47" customWidth="1"/>
    <col min="12" max="16384" width="9.140625" style="47"/>
  </cols>
  <sheetData>
    <row r="1" spans="1:11" s="123" customFormat="1" ht="15" customHeight="1" x14ac:dyDescent="0.2">
      <c r="A1" s="326" t="s">
        <v>12</v>
      </c>
      <c r="B1" s="326"/>
      <c r="C1" s="326"/>
      <c r="D1" s="326"/>
      <c r="E1" s="157"/>
      <c r="F1" s="157"/>
      <c r="G1" s="157"/>
    </row>
    <row r="2" spans="1:11" s="123" customFormat="1" ht="30" customHeight="1" x14ac:dyDescent="0.2">
      <c r="A2" s="327" t="str">
        <f>'Príloha č. 1'!A2:B2</f>
        <v>Antiinfektíva pre potreby VÚSCH, a. s.</v>
      </c>
      <c r="B2" s="327"/>
      <c r="C2" s="327"/>
      <c r="D2" s="327"/>
      <c r="E2" s="124"/>
      <c r="F2" s="124"/>
      <c r="G2" s="124"/>
      <c r="H2" s="124"/>
      <c r="I2" s="124"/>
      <c r="J2" s="124"/>
      <c r="K2" s="124"/>
    </row>
    <row r="3" spans="1:11" s="126" customFormat="1" ht="15" customHeight="1" x14ac:dyDescent="0.2">
      <c r="A3" s="328" t="s">
        <v>88</v>
      </c>
      <c r="B3" s="328"/>
      <c r="C3" s="328"/>
      <c r="D3" s="125"/>
      <c r="E3" s="125"/>
    </row>
    <row r="4" spans="1:11" s="123" customFormat="1" ht="15" customHeight="1" x14ac:dyDescent="0.2">
      <c r="A4" s="154"/>
      <c r="B4" s="154"/>
      <c r="C4" s="154"/>
      <c r="D4" s="154"/>
      <c r="E4" s="124"/>
      <c r="F4" s="124"/>
      <c r="G4" s="124"/>
      <c r="H4" s="124"/>
      <c r="I4" s="124"/>
      <c r="J4" s="124"/>
      <c r="K4" s="124"/>
    </row>
    <row r="5" spans="1:11" s="129" customFormat="1" ht="30" customHeight="1" thickBot="1" x14ac:dyDescent="0.3">
      <c r="A5" s="329" t="s">
        <v>58</v>
      </c>
      <c r="B5" s="329"/>
      <c r="C5" s="329"/>
      <c r="D5" s="329"/>
      <c r="E5" s="329"/>
      <c r="F5" s="128"/>
      <c r="G5" s="128"/>
      <c r="H5" s="128"/>
      <c r="I5" s="128"/>
      <c r="J5" s="128"/>
      <c r="K5" s="128"/>
    </row>
    <row r="6" spans="1:11" s="2" customFormat="1" ht="63.75" customHeight="1" x14ac:dyDescent="0.25">
      <c r="A6" s="330" t="s">
        <v>415</v>
      </c>
      <c r="B6" s="331"/>
      <c r="C6" s="332"/>
      <c r="D6" s="336" t="s">
        <v>87</v>
      </c>
      <c r="E6" s="337"/>
    </row>
    <row r="7" spans="1:11" s="2" customFormat="1" ht="26.1" customHeight="1" thickBot="1" x14ac:dyDescent="0.3">
      <c r="A7" s="333"/>
      <c r="B7" s="334"/>
      <c r="C7" s="335"/>
      <c r="D7" s="130" t="s">
        <v>56</v>
      </c>
      <c r="E7" s="131" t="s">
        <v>57</v>
      </c>
    </row>
    <row r="8" spans="1:11" s="132" customFormat="1" ht="24.95" customHeight="1" x14ac:dyDescent="0.25">
      <c r="A8" s="319" t="s">
        <v>93</v>
      </c>
      <c r="B8" s="320"/>
      <c r="C8" s="321"/>
      <c r="D8" s="322" t="s">
        <v>93</v>
      </c>
      <c r="E8" s="323"/>
    </row>
    <row r="9" spans="1:11" s="3" customFormat="1" ht="17.100000000000001" customHeight="1" x14ac:dyDescent="0.25">
      <c r="A9" s="109" t="s">
        <v>27</v>
      </c>
      <c r="B9" s="110" t="s">
        <v>69</v>
      </c>
      <c r="C9" s="111" t="s">
        <v>89</v>
      </c>
      <c r="D9" s="112"/>
      <c r="E9" s="113"/>
    </row>
    <row r="10" spans="1:11" s="3" customFormat="1" ht="17.100000000000001" customHeight="1" x14ac:dyDescent="0.25">
      <c r="A10" s="114" t="s">
        <v>28</v>
      </c>
      <c r="B10" s="115" t="s">
        <v>71</v>
      </c>
      <c r="C10" s="116" t="s">
        <v>90</v>
      </c>
      <c r="D10" s="117"/>
      <c r="E10" s="118"/>
    </row>
    <row r="11" spans="1:11" s="3" customFormat="1" ht="30" customHeight="1" x14ac:dyDescent="0.25">
      <c r="A11" s="114" t="s">
        <v>29</v>
      </c>
      <c r="B11" s="115" t="s">
        <v>73</v>
      </c>
      <c r="C11" s="116" t="s">
        <v>94</v>
      </c>
      <c r="D11" s="117"/>
      <c r="E11" s="118"/>
    </row>
    <row r="12" spans="1:11" s="3" customFormat="1" ht="17.100000000000001" customHeight="1" x14ac:dyDescent="0.25">
      <c r="A12" s="114" t="s">
        <v>30</v>
      </c>
      <c r="B12" s="115" t="s">
        <v>75</v>
      </c>
      <c r="C12" s="116" t="s">
        <v>91</v>
      </c>
      <c r="D12" s="117"/>
      <c r="E12" s="118"/>
    </row>
    <row r="13" spans="1:11" s="3" customFormat="1" ht="17.100000000000001" customHeight="1" x14ac:dyDescent="0.25">
      <c r="A13" s="114" t="s">
        <v>31</v>
      </c>
      <c r="B13" s="115" t="s">
        <v>76</v>
      </c>
      <c r="C13" s="116" t="s">
        <v>77</v>
      </c>
      <c r="D13" s="117"/>
      <c r="E13" s="118"/>
    </row>
    <row r="14" spans="1:11" s="3" customFormat="1" ht="17.100000000000001" customHeight="1" x14ac:dyDescent="0.25">
      <c r="A14" s="114" t="s">
        <v>32</v>
      </c>
      <c r="B14" s="115" t="s">
        <v>78</v>
      </c>
      <c r="C14" s="116" t="s">
        <v>79</v>
      </c>
      <c r="D14" s="117"/>
      <c r="E14" s="118"/>
    </row>
    <row r="15" spans="1:11" s="3" customFormat="1" ht="17.100000000000001" customHeight="1" x14ac:dyDescent="0.25">
      <c r="A15" s="114" t="s">
        <v>33</v>
      </c>
      <c r="B15" s="115" t="s">
        <v>80</v>
      </c>
      <c r="C15" s="116" t="s">
        <v>92</v>
      </c>
      <c r="D15" s="117"/>
      <c r="E15" s="118"/>
    </row>
    <row r="16" spans="1:11" s="3" customFormat="1" ht="17.100000000000001" customHeight="1" x14ac:dyDescent="0.25">
      <c r="A16" s="114" t="s">
        <v>34</v>
      </c>
      <c r="B16" s="115" t="s">
        <v>82</v>
      </c>
      <c r="C16" s="116" t="s">
        <v>77</v>
      </c>
      <c r="D16" s="117"/>
      <c r="E16" s="118"/>
    </row>
    <row r="17" spans="1:11" s="3" customFormat="1" ht="17.100000000000001" customHeight="1" x14ac:dyDescent="0.25">
      <c r="A17" s="114" t="s">
        <v>35</v>
      </c>
      <c r="B17" s="115" t="s">
        <v>83</v>
      </c>
      <c r="C17" s="116" t="s">
        <v>84</v>
      </c>
      <c r="D17" s="117"/>
      <c r="E17" s="118"/>
    </row>
    <row r="18" spans="1:11" s="3" customFormat="1" ht="45" customHeight="1" thickBot="1" x14ac:dyDescent="0.3">
      <c r="A18" s="119" t="s">
        <v>36</v>
      </c>
      <c r="B18" s="324" t="s">
        <v>85</v>
      </c>
      <c r="C18" s="325"/>
      <c r="D18" s="120"/>
      <c r="E18" s="121"/>
    </row>
    <row r="19" spans="1:11" s="138" customFormat="1" ht="24.95" customHeight="1" x14ac:dyDescent="0.2">
      <c r="A19" s="133"/>
      <c r="B19" s="134"/>
      <c r="C19" s="134"/>
      <c r="D19" s="134"/>
      <c r="E19" s="134"/>
      <c r="F19" s="134"/>
      <c r="G19" s="134"/>
      <c r="H19" s="135"/>
      <c r="I19" s="136"/>
      <c r="J19" s="137"/>
      <c r="K19" s="137"/>
    </row>
    <row r="20" spans="1:11" s="20" customFormat="1" ht="20.100000000000001" customHeight="1" x14ac:dyDescent="0.25">
      <c r="A20" s="315" t="s">
        <v>38</v>
      </c>
      <c r="B20" s="315"/>
      <c r="C20" s="315"/>
      <c r="D20" s="315"/>
      <c r="E20" s="90"/>
      <c r="F20" s="90"/>
      <c r="G20" s="90"/>
      <c r="H20" s="90"/>
      <c r="I20" s="90"/>
      <c r="J20" s="90"/>
    </row>
    <row r="21" spans="1:11" s="129" customFormat="1" ht="30" customHeight="1" x14ac:dyDescent="0.25">
      <c r="A21" s="314" t="s">
        <v>1</v>
      </c>
      <c r="B21" s="314"/>
      <c r="C21" s="318" t="str">
        <f>IF('Príloha č. 1'!$C$6="","",'Príloha č. 1'!$C$6)</f>
        <v/>
      </c>
      <c r="D21" s="318"/>
      <c r="E21" s="318"/>
      <c r="I21" s="139"/>
    </row>
    <row r="22" spans="1:11" s="129" customFormat="1" ht="15" customHeight="1" x14ac:dyDescent="0.2">
      <c r="A22" s="316" t="s">
        <v>2</v>
      </c>
      <c r="B22" s="316"/>
      <c r="C22" s="317" t="str">
        <f>IF('Príloha č. 1'!$C$7="","",'Príloha č. 1'!$C$7)</f>
        <v/>
      </c>
      <c r="D22" s="317"/>
      <c r="E22" s="317"/>
    </row>
    <row r="23" spans="1:11" s="129" customFormat="1" ht="15" customHeight="1" x14ac:dyDescent="0.2">
      <c r="A23" s="316" t="s">
        <v>3</v>
      </c>
      <c r="B23" s="316"/>
      <c r="C23" s="317" t="str">
        <f>IF('Príloha č. 1'!C8:D8="","",'Príloha č. 1'!C8:D8)</f>
        <v/>
      </c>
      <c r="D23" s="317"/>
      <c r="E23" s="317"/>
    </row>
    <row r="24" spans="1:11" s="129" customFormat="1" ht="15" customHeight="1" x14ac:dyDescent="0.2">
      <c r="A24" s="316" t="s">
        <v>4</v>
      </c>
      <c r="B24" s="316"/>
      <c r="C24" s="317" t="str">
        <f>IF('Príloha č. 1'!C9:D9="","",'Príloha č. 1'!C9:D9)</f>
        <v/>
      </c>
      <c r="D24" s="317"/>
      <c r="E24" s="317"/>
    </row>
    <row r="25" spans="1:11" s="123" customFormat="1" ht="12" x14ac:dyDescent="0.2">
      <c r="D25" s="157"/>
      <c r="E25" s="157"/>
      <c r="F25" s="157"/>
      <c r="G25" s="157"/>
    </row>
    <row r="26" spans="1:11" s="123" customFormat="1" ht="12" x14ac:dyDescent="0.2">
      <c r="D26" s="157"/>
      <c r="E26" s="157"/>
      <c r="F26" s="157"/>
      <c r="G26" s="157"/>
    </row>
    <row r="27" spans="1:11" s="123" customFormat="1" ht="15" customHeight="1" x14ac:dyDescent="0.2">
      <c r="A27" s="123" t="s">
        <v>8</v>
      </c>
      <c r="B27" s="140" t="str">
        <f>IF('Príloha č. 1'!B23:B23="","",'Príloha č. 1'!B23:B23)</f>
        <v/>
      </c>
      <c r="C27" s="157"/>
      <c r="D27" s="157"/>
    </row>
    <row r="28" spans="1:11" s="123" customFormat="1" ht="15" customHeight="1" x14ac:dyDescent="0.2">
      <c r="A28" s="123" t="s">
        <v>9</v>
      </c>
      <c r="B28" s="141" t="str">
        <f>IF('Príloha č. 1'!B24:B24="","",'Príloha č. 1'!B24:B24)</f>
        <v/>
      </c>
      <c r="C28" s="157"/>
      <c r="D28" s="157"/>
    </row>
    <row r="29" spans="1:11" s="123" customFormat="1" ht="39.950000000000003" customHeight="1" x14ac:dyDescent="0.2">
      <c r="D29" s="142"/>
      <c r="E29" s="157"/>
      <c r="F29" s="157"/>
      <c r="G29" s="157"/>
    </row>
    <row r="30" spans="1:11" ht="45" customHeight="1" x14ac:dyDescent="0.2">
      <c r="D30" s="47"/>
      <c r="E30" s="156" t="s">
        <v>412</v>
      </c>
      <c r="F30" s="68"/>
      <c r="G30" s="68"/>
    </row>
    <row r="31" spans="1:11" s="65" customFormat="1" x14ac:dyDescent="0.2">
      <c r="A31" s="313" t="s">
        <v>10</v>
      </c>
      <c r="B31" s="313"/>
      <c r="C31" s="153"/>
      <c r="D31" s="68"/>
      <c r="E31" s="155"/>
      <c r="F31" s="155"/>
      <c r="G31" s="155"/>
    </row>
    <row r="32" spans="1:11" s="70" customFormat="1" ht="12" customHeight="1" x14ac:dyDescent="0.2">
      <c r="A32" s="66"/>
      <c r="B32" s="67" t="s">
        <v>11</v>
      </c>
      <c r="C32" s="67"/>
      <c r="D32" s="54"/>
      <c r="E32" s="155"/>
      <c r="F32" s="155"/>
      <c r="G32" s="155"/>
      <c r="H32" s="68"/>
    </row>
  </sheetData>
  <mergeCells count="19">
    <mergeCell ref="A31:B31"/>
    <mergeCell ref="A22:B22"/>
    <mergeCell ref="C22:E22"/>
    <mergeCell ref="A23:B23"/>
    <mergeCell ref="C23:E23"/>
    <mergeCell ref="A24:B24"/>
    <mergeCell ref="C24:E24"/>
    <mergeCell ref="A8:C8"/>
    <mergeCell ref="D8:E8"/>
    <mergeCell ref="B18:C18"/>
    <mergeCell ref="A20:D20"/>
    <mergeCell ref="A21:B21"/>
    <mergeCell ref="C21:E21"/>
    <mergeCell ref="A1:D1"/>
    <mergeCell ref="A2:D2"/>
    <mergeCell ref="A3:C3"/>
    <mergeCell ref="A5:E5"/>
    <mergeCell ref="A6:C7"/>
    <mergeCell ref="D6:E6"/>
  </mergeCells>
  <conditionalFormatting sqref="B27:B28">
    <cfRule type="containsBlanks" dxfId="507" priority="4">
      <formula>LEN(TRIM(B27))=0</formula>
    </cfRule>
  </conditionalFormatting>
  <conditionalFormatting sqref="I19">
    <cfRule type="cellIs" dxfId="506" priority="3" operator="greaterThan">
      <formula>2560820</formula>
    </cfRule>
  </conditionalFormatting>
  <conditionalFormatting sqref="C22:E24">
    <cfRule type="containsBlanks" dxfId="505" priority="2">
      <formula>LEN(TRIM(C22))=0</formula>
    </cfRule>
  </conditionalFormatting>
  <conditionalFormatting sqref="C21:E21">
    <cfRule type="containsBlanks" dxfId="504" priority="1">
      <formula>LEN(TRIM(C21))=0</formula>
    </cfRule>
  </conditionalFormatting>
  <pageMargins left="0.78740157480314965" right="0.39370078740157483" top="0.98425196850393704" bottom="0.39370078740157483" header="0.31496062992125984" footer="0.31496062992125984"/>
  <pageSetup paperSize="9" scale="79" orientation="portrait" r:id="rId1"/>
  <headerFooter>
    <oddHeader>&amp;L&amp;"Arial,Tučné"&amp;10Príloha č. 4 SP &amp;"Arial,Normálne"
Špecifikácia predmetu zákazky</oddHead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K32"/>
  <sheetViews>
    <sheetView showGridLines="0" topLeftCell="A4" zoomScaleNormal="100" workbookViewId="0">
      <selection activeCell="H11" sqref="H11:I11"/>
    </sheetView>
  </sheetViews>
  <sheetFormatPr defaultRowHeight="12.75" x14ac:dyDescent="0.2"/>
  <cols>
    <col min="1" max="1" width="5.28515625" style="47" customWidth="1"/>
    <col min="2" max="2" width="40.7109375" style="47" customWidth="1"/>
    <col min="3" max="3" width="17.42578125" style="47" customWidth="1"/>
    <col min="4" max="4" width="10.7109375" style="162" customWidth="1"/>
    <col min="5" max="5" width="40.7109375" style="162" customWidth="1"/>
    <col min="6" max="6" width="12.7109375" style="162" customWidth="1"/>
    <col min="7" max="7" width="15.7109375" style="162" customWidth="1"/>
    <col min="8" max="8" width="7.85546875" style="47" customWidth="1"/>
    <col min="9" max="9" width="15.7109375" style="47" customWidth="1"/>
    <col min="10" max="10" width="10.7109375" style="47" customWidth="1"/>
    <col min="11" max="11" width="15.7109375" style="47" customWidth="1"/>
    <col min="12" max="16384" width="9.140625" style="47"/>
  </cols>
  <sheetData>
    <row r="1" spans="1:11" s="123" customFormat="1" ht="15" customHeight="1" x14ac:dyDescent="0.2">
      <c r="A1" s="326" t="s">
        <v>12</v>
      </c>
      <c r="B1" s="326"/>
      <c r="C1" s="326"/>
      <c r="D1" s="326"/>
      <c r="E1" s="164"/>
      <c r="F1" s="164"/>
      <c r="G1" s="164"/>
    </row>
    <row r="2" spans="1:11" s="123" customFormat="1" ht="30" customHeight="1" x14ac:dyDescent="0.2">
      <c r="A2" s="327" t="str">
        <f>'Príloha č. 1'!A2:B2</f>
        <v>Antiinfektíva pre potreby VÚSCH, a. s.</v>
      </c>
      <c r="B2" s="327"/>
      <c r="C2" s="327"/>
      <c r="D2" s="327"/>
      <c r="E2" s="124"/>
      <c r="F2" s="124"/>
      <c r="G2" s="124"/>
      <c r="H2" s="124"/>
      <c r="I2" s="124"/>
      <c r="J2" s="124"/>
      <c r="K2" s="124"/>
    </row>
    <row r="3" spans="1:11" s="126" customFormat="1" ht="15" customHeight="1" x14ac:dyDescent="0.2">
      <c r="A3" s="328" t="s">
        <v>315</v>
      </c>
      <c r="B3" s="328"/>
      <c r="C3" s="328"/>
      <c r="D3" s="125"/>
      <c r="E3" s="125"/>
    </row>
    <row r="4" spans="1:11" s="123" customFormat="1" ht="15" customHeight="1" x14ac:dyDescent="0.2">
      <c r="A4" s="160"/>
      <c r="B4" s="160"/>
      <c r="C4" s="160"/>
      <c r="D4" s="160"/>
      <c r="E4" s="124"/>
      <c r="F4" s="124"/>
      <c r="G4" s="124"/>
      <c r="H4" s="124"/>
      <c r="I4" s="124"/>
      <c r="J4" s="124"/>
      <c r="K4" s="124"/>
    </row>
    <row r="5" spans="1:11" s="129" customFormat="1" ht="30" customHeight="1" thickBot="1" x14ac:dyDescent="0.3">
      <c r="A5" s="329" t="s">
        <v>58</v>
      </c>
      <c r="B5" s="329"/>
      <c r="C5" s="329"/>
      <c r="D5" s="329"/>
      <c r="E5" s="329"/>
      <c r="F5" s="128"/>
      <c r="G5" s="128"/>
      <c r="H5" s="128"/>
      <c r="I5" s="128"/>
      <c r="J5" s="128"/>
      <c r="K5" s="128"/>
    </row>
    <row r="6" spans="1:11" s="2" customFormat="1" ht="61.5" customHeight="1" x14ac:dyDescent="0.25">
      <c r="A6" s="330" t="s">
        <v>415</v>
      </c>
      <c r="B6" s="331"/>
      <c r="C6" s="332"/>
      <c r="D6" s="336" t="s">
        <v>87</v>
      </c>
      <c r="E6" s="337"/>
    </row>
    <row r="7" spans="1:11" s="2" customFormat="1" ht="26.1" customHeight="1" thickBot="1" x14ac:dyDescent="0.3">
      <c r="A7" s="333"/>
      <c r="B7" s="334"/>
      <c r="C7" s="335"/>
      <c r="D7" s="130" t="s">
        <v>56</v>
      </c>
      <c r="E7" s="131" t="s">
        <v>57</v>
      </c>
    </row>
    <row r="8" spans="1:11" s="132" customFormat="1" ht="24.95" customHeight="1" x14ac:dyDescent="0.25">
      <c r="A8" s="319" t="s">
        <v>218</v>
      </c>
      <c r="B8" s="320"/>
      <c r="C8" s="321"/>
      <c r="D8" s="322" t="s">
        <v>218</v>
      </c>
      <c r="E8" s="323"/>
    </row>
    <row r="9" spans="1:11" s="3" customFormat="1" ht="17.100000000000001" customHeight="1" x14ac:dyDescent="0.25">
      <c r="A9" s="109" t="s">
        <v>27</v>
      </c>
      <c r="B9" s="110" t="s">
        <v>69</v>
      </c>
      <c r="C9" s="111" t="s">
        <v>215</v>
      </c>
      <c r="D9" s="112"/>
      <c r="E9" s="113"/>
    </row>
    <row r="10" spans="1:11" s="3" customFormat="1" ht="24" x14ac:dyDescent="0.25">
      <c r="A10" s="114" t="s">
        <v>28</v>
      </c>
      <c r="B10" s="115" t="s">
        <v>71</v>
      </c>
      <c r="C10" s="116" t="s">
        <v>216</v>
      </c>
      <c r="D10" s="117"/>
      <c r="E10" s="118"/>
    </row>
    <row r="11" spans="1:11" s="3" customFormat="1" ht="36" x14ac:dyDescent="0.25">
      <c r="A11" s="114" t="s">
        <v>29</v>
      </c>
      <c r="B11" s="115" t="s">
        <v>73</v>
      </c>
      <c r="C11" s="116" t="s">
        <v>149</v>
      </c>
      <c r="D11" s="117"/>
      <c r="E11" s="118"/>
    </row>
    <row r="12" spans="1:11" s="3" customFormat="1" ht="17.100000000000001" customHeight="1" x14ac:dyDescent="0.25">
      <c r="A12" s="114" t="s">
        <v>30</v>
      </c>
      <c r="B12" s="115" t="s">
        <v>75</v>
      </c>
      <c r="C12" s="116" t="s">
        <v>150</v>
      </c>
      <c r="D12" s="117"/>
      <c r="E12" s="118"/>
    </row>
    <row r="13" spans="1:11" s="3" customFormat="1" ht="17.100000000000001" customHeight="1" x14ac:dyDescent="0.25">
      <c r="A13" s="114" t="s">
        <v>31</v>
      </c>
      <c r="B13" s="115" t="s">
        <v>76</v>
      </c>
      <c r="C13" s="116" t="s">
        <v>219</v>
      </c>
      <c r="D13" s="117"/>
      <c r="E13" s="118"/>
    </row>
    <row r="14" spans="1:11" s="3" customFormat="1" ht="17.100000000000001" customHeight="1" x14ac:dyDescent="0.25">
      <c r="A14" s="114" t="s">
        <v>32</v>
      </c>
      <c r="B14" s="115" t="s">
        <v>78</v>
      </c>
      <c r="C14" s="116" t="s">
        <v>217</v>
      </c>
      <c r="D14" s="117"/>
      <c r="E14" s="118"/>
    </row>
    <row r="15" spans="1:11" s="3" customFormat="1" ht="34.5" customHeight="1" x14ac:dyDescent="0.25">
      <c r="A15" s="114" t="s">
        <v>33</v>
      </c>
      <c r="B15" s="115" t="s">
        <v>80</v>
      </c>
      <c r="C15" s="116" t="s">
        <v>220</v>
      </c>
      <c r="D15" s="117"/>
      <c r="E15" s="118"/>
    </row>
    <row r="16" spans="1:11" s="3" customFormat="1" ht="21.75" customHeight="1" x14ac:dyDescent="0.25">
      <c r="A16" s="114" t="s">
        <v>34</v>
      </c>
      <c r="B16" s="115" t="s">
        <v>82</v>
      </c>
      <c r="C16" s="116" t="s">
        <v>221</v>
      </c>
      <c r="D16" s="117"/>
      <c r="E16" s="118"/>
    </row>
    <row r="17" spans="1:11" s="3" customFormat="1" ht="24" x14ac:dyDescent="0.25">
      <c r="A17" s="114" t="s">
        <v>35</v>
      </c>
      <c r="B17" s="115" t="s">
        <v>83</v>
      </c>
      <c r="C17" s="116" t="s">
        <v>111</v>
      </c>
      <c r="D17" s="117"/>
      <c r="E17" s="118"/>
    </row>
    <row r="18" spans="1:11" s="3" customFormat="1" ht="45" customHeight="1" thickBot="1" x14ac:dyDescent="0.3">
      <c r="A18" s="119" t="s">
        <v>36</v>
      </c>
      <c r="B18" s="324" t="s">
        <v>85</v>
      </c>
      <c r="C18" s="325"/>
      <c r="D18" s="120"/>
      <c r="E18" s="121"/>
    </row>
    <row r="19" spans="1:11" s="138" customFormat="1" ht="24.95" customHeight="1" x14ac:dyDescent="0.2">
      <c r="A19" s="133"/>
      <c r="B19" s="134"/>
      <c r="C19" s="134"/>
      <c r="D19" s="134"/>
      <c r="E19" s="134"/>
      <c r="F19" s="134"/>
      <c r="G19" s="134"/>
      <c r="H19" s="135"/>
      <c r="I19" s="136"/>
      <c r="J19" s="137"/>
      <c r="K19" s="137"/>
    </row>
    <row r="20" spans="1:11" s="20" customFormat="1" ht="20.100000000000001" customHeight="1" x14ac:dyDescent="0.25">
      <c r="A20" s="315" t="s">
        <v>38</v>
      </c>
      <c r="B20" s="315"/>
      <c r="C20" s="315"/>
      <c r="D20" s="315"/>
      <c r="E20" s="90"/>
      <c r="F20" s="90"/>
      <c r="G20" s="90"/>
      <c r="H20" s="90"/>
      <c r="I20" s="90"/>
      <c r="J20" s="90"/>
    </row>
    <row r="21" spans="1:11" s="129" customFormat="1" ht="30" customHeight="1" x14ac:dyDescent="0.25">
      <c r="A21" s="314" t="s">
        <v>1</v>
      </c>
      <c r="B21" s="314"/>
      <c r="C21" s="318" t="str">
        <f>IF('Príloha č. 1'!$C$6="","",'Príloha č. 1'!$C$6)</f>
        <v/>
      </c>
      <c r="D21" s="318"/>
      <c r="E21" s="318"/>
      <c r="I21" s="139"/>
    </row>
    <row r="22" spans="1:11" s="129" customFormat="1" ht="15" customHeight="1" x14ac:dyDescent="0.2">
      <c r="A22" s="316" t="s">
        <v>2</v>
      </c>
      <c r="B22" s="316"/>
      <c r="C22" s="317" t="str">
        <f>IF('Príloha č. 1'!$C$7="","",'Príloha č. 1'!$C$7)</f>
        <v/>
      </c>
      <c r="D22" s="317"/>
      <c r="E22" s="317"/>
    </row>
    <row r="23" spans="1:11" s="129" customFormat="1" ht="15" customHeight="1" x14ac:dyDescent="0.2">
      <c r="A23" s="316" t="s">
        <v>3</v>
      </c>
      <c r="B23" s="316"/>
      <c r="C23" s="317" t="str">
        <f>IF('Príloha č. 1'!C8:D8="","",'Príloha č. 1'!C8:D8)</f>
        <v/>
      </c>
      <c r="D23" s="317"/>
      <c r="E23" s="317"/>
    </row>
    <row r="24" spans="1:11" s="129" customFormat="1" ht="15" customHeight="1" x14ac:dyDescent="0.2">
      <c r="A24" s="316" t="s">
        <v>4</v>
      </c>
      <c r="B24" s="316"/>
      <c r="C24" s="317" t="str">
        <f>IF('Príloha č. 1'!C9:D9="","",'Príloha č. 1'!C9:D9)</f>
        <v/>
      </c>
      <c r="D24" s="317"/>
      <c r="E24" s="317"/>
    </row>
    <row r="25" spans="1:11" s="123" customFormat="1" ht="12" x14ac:dyDescent="0.2">
      <c r="D25" s="164"/>
      <c r="E25" s="164"/>
      <c r="F25" s="164"/>
      <c r="G25" s="164"/>
    </row>
    <row r="26" spans="1:11" s="123" customFormat="1" ht="12" x14ac:dyDescent="0.2">
      <c r="D26" s="164"/>
      <c r="E26" s="164"/>
      <c r="F26" s="164"/>
      <c r="G26" s="164"/>
    </row>
    <row r="27" spans="1:11" s="123" customFormat="1" ht="15" customHeight="1" x14ac:dyDescent="0.2">
      <c r="A27" s="123" t="s">
        <v>8</v>
      </c>
      <c r="B27" s="140" t="str">
        <f>IF('Príloha č. 1'!B23:B23="","",'Príloha č. 1'!B23:B23)</f>
        <v/>
      </c>
      <c r="C27" s="164"/>
      <c r="D27" s="164"/>
    </row>
    <row r="28" spans="1:11" s="123" customFormat="1" ht="15" customHeight="1" x14ac:dyDescent="0.2">
      <c r="A28" s="123" t="s">
        <v>9</v>
      </c>
      <c r="B28" s="141" t="str">
        <f>IF('Príloha č. 1'!B24:B24="","",'Príloha č. 1'!B24:B24)</f>
        <v/>
      </c>
      <c r="C28" s="164"/>
      <c r="D28" s="164"/>
    </row>
    <row r="29" spans="1:11" s="123" customFormat="1" ht="39.950000000000003" customHeight="1" x14ac:dyDescent="0.2">
      <c r="D29" s="142"/>
      <c r="E29" s="164"/>
      <c r="F29" s="164"/>
      <c r="G29" s="164"/>
    </row>
    <row r="30" spans="1:11" ht="45" customHeight="1" x14ac:dyDescent="0.2">
      <c r="D30" s="47"/>
      <c r="E30" s="163" t="s">
        <v>412</v>
      </c>
      <c r="F30" s="68"/>
      <c r="G30" s="68"/>
    </row>
    <row r="31" spans="1:11" s="65" customFormat="1" x14ac:dyDescent="0.2">
      <c r="A31" s="313" t="s">
        <v>10</v>
      </c>
      <c r="B31" s="313"/>
      <c r="C31" s="161"/>
      <c r="D31" s="68"/>
      <c r="E31" s="162"/>
      <c r="F31" s="162"/>
      <c r="G31" s="162"/>
    </row>
    <row r="32" spans="1:11" s="70" customFormat="1" ht="12" customHeight="1" x14ac:dyDescent="0.2">
      <c r="A32" s="66"/>
      <c r="B32" s="67" t="s">
        <v>11</v>
      </c>
      <c r="C32" s="67"/>
      <c r="D32" s="54"/>
      <c r="E32" s="162"/>
      <c r="F32" s="162"/>
      <c r="G32" s="162"/>
      <c r="H32" s="68"/>
    </row>
  </sheetData>
  <mergeCells count="19">
    <mergeCell ref="A31:B31"/>
    <mergeCell ref="A22:B22"/>
    <mergeCell ref="C22:E22"/>
    <mergeCell ref="A23:B23"/>
    <mergeCell ref="C23:E23"/>
    <mergeCell ref="A24:B24"/>
    <mergeCell ref="C24:E24"/>
    <mergeCell ref="A8:C8"/>
    <mergeCell ref="D8:E8"/>
    <mergeCell ref="B18:C18"/>
    <mergeCell ref="A20:D20"/>
    <mergeCell ref="A21:B21"/>
    <mergeCell ref="C21:E21"/>
    <mergeCell ref="A1:D1"/>
    <mergeCell ref="A2:D2"/>
    <mergeCell ref="A3:C3"/>
    <mergeCell ref="A5:E5"/>
    <mergeCell ref="A6:C7"/>
    <mergeCell ref="D6:E6"/>
  </mergeCells>
  <conditionalFormatting sqref="B27:B28">
    <cfRule type="containsBlanks" dxfId="276" priority="4">
      <formula>LEN(TRIM(B27))=0</formula>
    </cfRule>
  </conditionalFormatting>
  <conditionalFormatting sqref="I19">
    <cfRule type="cellIs" dxfId="275" priority="3" operator="greaterThan">
      <formula>2560820</formula>
    </cfRule>
  </conditionalFormatting>
  <conditionalFormatting sqref="C22:E24">
    <cfRule type="containsBlanks" dxfId="274" priority="2">
      <formula>LEN(TRIM(C22))=0</formula>
    </cfRule>
  </conditionalFormatting>
  <conditionalFormatting sqref="C21:E21">
    <cfRule type="containsBlanks" dxfId="273" priority="1">
      <formula>LEN(TRIM(C21))=0</formula>
    </cfRule>
  </conditionalFormatting>
  <pageMargins left="0.78740157480314965" right="0.39370078740157483" top="0.98425196850393704" bottom="0.39370078740157483" header="0.31496062992125984" footer="0.31496062992125984"/>
  <pageSetup paperSize="9" scale="78" orientation="portrait" r:id="rId1"/>
  <headerFooter>
    <oddHeader>&amp;L&amp;"Arial,Tučné"&amp;10Príloha č. 4 SP &amp;"Arial,Normálne"
Špecifikácia predmetu zákazky</oddHead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26"/>
  <sheetViews>
    <sheetView showGridLines="0" zoomScaleNormal="100" workbookViewId="0">
      <selection activeCell="B10" sqref="B10"/>
    </sheetView>
  </sheetViews>
  <sheetFormatPr defaultRowHeight="12.75" x14ac:dyDescent="0.2"/>
  <cols>
    <col min="1" max="1" width="5.28515625" style="47" customWidth="1"/>
    <col min="2" max="2" width="36.42578125" style="47" customWidth="1"/>
    <col min="3" max="3" width="7.5703125" style="47" bestFit="1" customWidth="1"/>
    <col min="4" max="4" width="12.7109375" style="47" customWidth="1"/>
    <col min="5" max="5" width="15.7109375" style="47" customWidth="1"/>
    <col min="6" max="6" width="10.7109375" style="47" customWidth="1"/>
    <col min="7" max="9" width="15.7109375" style="47" customWidth="1"/>
    <col min="10" max="16384" width="9.140625" style="47"/>
  </cols>
  <sheetData>
    <row r="1" spans="1:21" x14ac:dyDescent="0.2">
      <c r="A1" s="357" t="s">
        <v>12</v>
      </c>
      <c r="B1" s="357"/>
    </row>
    <row r="2" spans="1:21" ht="30" customHeight="1" x14ac:dyDescent="0.2">
      <c r="A2" s="358" t="str">
        <f>'Príloha č. 1'!A2:B2</f>
        <v>Antiinfektíva pre potreby VÚSCH, a. s.</v>
      </c>
      <c r="B2" s="358"/>
      <c r="C2" s="358"/>
      <c r="D2" s="358"/>
      <c r="E2" s="358"/>
      <c r="F2" s="358"/>
      <c r="G2" s="358"/>
      <c r="H2" s="358"/>
      <c r="I2" s="358"/>
    </row>
    <row r="3" spans="1:21" s="126" customFormat="1" ht="15" customHeight="1" x14ac:dyDescent="0.2">
      <c r="A3" s="328" t="str">
        <f>'Príloha č. 4 - časť 23'!A3:C3</f>
        <v>Časť č. 23 - Lieky ATC skupiny č. J01EE01 II.</v>
      </c>
      <c r="B3" s="328"/>
      <c r="C3" s="328"/>
      <c r="D3" s="125"/>
      <c r="E3" s="125"/>
    </row>
    <row r="4" spans="1:21" ht="15" customHeight="1" x14ac:dyDescent="0.2">
      <c r="A4" s="359"/>
      <c r="B4" s="359"/>
    </row>
    <row r="5" spans="1:21" s="48" customFormat="1" ht="39.950000000000003" customHeight="1" x14ac:dyDescent="0.25">
      <c r="A5" s="360" t="s">
        <v>51</v>
      </c>
      <c r="B5" s="360"/>
      <c r="C5" s="360"/>
      <c r="D5" s="360"/>
      <c r="E5" s="360"/>
      <c r="F5" s="360"/>
      <c r="G5" s="360"/>
      <c r="H5" s="360"/>
      <c r="I5" s="360"/>
    </row>
    <row r="6" spans="1:21" s="24" customFormat="1" ht="15" customHeight="1" thickBot="1" x14ac:dyDescent="0.25">
      <c r="K6" s="49"/>
      <c r="L6" s="49"/>
      <c r="O6" s="49"/>
      <c r="P6" s="49"/>
      <c r="U6" s="49"/>
    </row>
    <row r="7" spans="1:21" s="50" customFormat="1" ht="30" customHeight="1" x14ac:dyDescent="0.25">
      <c r="A7" s="343" t="s">
        <v>44</v>
      </c>
      <c r="B7" s="345" t="s">
        <v>39</v>
      </c>
      <c r="C7" s="347" t="s">
        <v>45</v>
      </c>
      <c r="D7" s="349" t="s">
        <v>403</v>
      </c>
      <c r="E7" s="340" t="s">
        <v>423</v>
      </c>
      <c r="F7" s="341"/>
      <c r="G7" s="341"/>
      <c r="H7" s="351" t="s">
        <v>422</v>
      </c>
      <c r="I7" s="352"/>
    </row>
    <row r="8" spans="1:21" s="50" customFormat="1" ht="30" customHeight="1" x14ac:dyDescent="0.25">
      <c r="A8" s="344"/>
      <c r="B8" s="346"/>
      <c r="C8" s="348"/>
      <c r="D8" s="350"/>
      <c r="E8" s="51" t="s">
        <v>46</v>
      </c>
      <c r="F8" s="52" t="s">
        <v>405</v>
      </c>
      <c r="G8" s="79" t="s">
        <v>47</v>
      </c>
      <c r="H8" s="82" t="s">
        <v>46</v>
      </c>
      <c r="I8" s="71" t="s">
        <v>47</v>
      </c>
    </row>
    <row r="9" spans="1:21" s="54" customFormat="1" ht="12" customHeight="1" x14ac:dyDescent="0.25">
      <c r="A9" s="146" t="s">
        <v>27</v>
      </c>
      <c r="B9" s="147" t="s">
        <v>28</v>
      </c>
      <c r="C9" s="53" t="s">
        <v>29</v>
      </c>
      <c r="D9" s="148" t="s">
        <v>30</v>
      </c>
      <c r="E9" s="76" t="s">
        <v>31</v>
      </c>
      <c r="F9" s="77" t="s">
        <v>32</v>
      </c>
      <c r="G9" s="80" t="s">
        <v>33</v>
      </c>
      <c r="H9" s="83" t="s">
        <v>34</v>
      </c>
      <c r="I9" s="78" t="s">
        <v>35</v>
      </c>
    </row>
    <row r="10" spans="1:21" s="55" customFormat="1" ht="27" customHeight="1" thickBot="1" x14ac:dyDescent="0.3">
      <c r="A10" s="143" t="s">
        <v>27</v>
      </c>
      <c r="B10" s="165" t="s">
        <v>446</v>
      </c>
      <c r="C10" s="158" t="s">
        <v>150</v>
      </c>
      <c r="D10" s="263">
        <v>1800</v>
      </c>
      <c r="E10" s="72"/>
      <c r="F10" s="85"/>
      <c r="G10" s="81">
        <f>E10*1.1</f>
        <v>0</v>
      </c>
      <c r="H10" s="84">
        <f>D10*E10</f>
        <v>0</v>
      </c>
      <c r="I10" s="73">
        <f>H10*1.1</f>
        <v>0</v>
      </c>
    </row>
    <row r="11" spans="1:21" s="75" customFormat="1" ht="24.95" customHeight="1" thickBot="1" x14ac:dyDescent="0.3">
      <c r="A11" s="339" t="s">
        <v>48</v>
      </c>
      <c r="B11" s="339"/>
      <c r="C11" s="339"/>
      <c r="D11" s="339"/>
      <c r="E11" s="339"/>
      <c r="F11" s="339"/>
      <c r="G11" s="339"/>
      <c r="H11" s="339"/>
      <c r="I11" s="74">
        <f>SUM(I10:I10)</f>
        <v>0</v>
      </c>
    </row>
    <row r="12" spans="1:21" s="63" customFormat="1" ht="24.95" customHeight="1" x14ac:dyDescent="0.2">
      <c r="A12" s="56"/>
      <c r="B12" s="57"/>
      <c r="C12" s="58"/>
      <c r="D12" s="59"/>
      <c r="E12" s="60"/>
      <c r="F12" s="61"/>
      <c r="G12" s="61"/>
      <c r="H12" s="60"/>
      <c r="I12" s="62"/>
    </row>
    <row r="13" spans="1:21" s="20" customFormat="1" ht="20.100000000000001" customHeight="1" x14ac:dyDescent="0.25">
      <c r="A13" s="315" t="s">
        <v>38</v>
      </c>
      <c r="B13" s="315"/>
      <c r="C13" s="315"/>
      <c r="D13" s="315"/>
      <c r="E13" s="315"/>
      <c r="F13" s="315"/>
    </row>
    <row r="14" spans="1:21" s="64" customFormat="1" ht="30" customHeight="1" x14ac:dyDescent="0.25">
      <c r="A14" s="353" t="s">
        <v>1</v>
      </c>
      <c r="B14" s="353"/>
      <c r="C14" s="355" t="str">
        <f>IF('Príloha č. 1'!$C$6="","",'Príloha č. 1'!$C$6)</f>
        <v/>
      </c>
      <c r="D14" s="355"/>
      <c r="E14" s="355"/>
      <c r="F14" s="355"/>
    </row>
    <row r="15" spans="1:21" s="64" customFormat="1" ht="15" customHeight="1" x14ac:dyDescent="0.25">
      <c r="A15" s="342" t="s">
        <v>2</v>
      </c>
      <c r="B15" s="342"/>
      <c r="C15" s="356" t="str">
        <f>IF('Príloha č. 1'!$C$7="","",'Príloha č. 1'!$C$7)</f>
        <v/>
      </c>
      <c r="D15" s="356"/>
      <c r="E15" s="356"/>
      <c r="F15" s="356"/>
    </row>
    <row r="16" spans="1:21" s="64" customFormat="1" ht="15" customHeight="1" x14ac:dyDescent="0.25">
      <c r="A16" s="342" t="s">
        <v>3</v>
      </c>
      <c r="B16" s="342"/>
      <c r="C16" s="338" t="str">
        <f>IF('Príloha č. 1'!C8:D8="","",'Príloha č. 1'!C8:D8)</f>
        <v/>
      </c>
      <c r="D16" s="338"/>
      <c r="E16" s="338"/>
      <c r="F16" s="338"/>
    </row>
    <row r="17" spans="1:9" s="64" customFormat="1" ht="15" customHeight="1" x14ac:dyDescent="0.25">
      <c r="A17" s="342" t="s">
        <v>4</v>
      </c>
      <c r="B17" s="342"/>
      <c r="C17" s="338" t="str">
        <f>IF('Príloha č. 1'!C9:D9="","",'Príloha č. 1'!C9:D9)</f>
        <v/>
      </c>
      <c r="D17" s="338"/>
      <c r="E17" s="338"/>
      <c r="F17" s="338"/>
    </row>
    <row r="20" spans="1:9" ht="15" customHeight="1" x14ac:dyDescent="0.2">
      <c r="A20" s="47" t="s">
        <v>8</v>
      </c>
      <c r="B20" s="159" t="str">
        <f>IF('Príloha č. 1'!B23:B23="","",'Príloha č. 1'!B23:B23)</f>
        <v/>
      </c>
    </row>
    <row r="21" spans="1:9" ht="15" customHeight="1" x14ac:dyDescent="0.2">
      <c r="A21" s="47" t="s">
        <v>9</v>
      </c>
      <c r="B21" s="35" t="str">
        <f>IF('Príloha č. 1'!B24:B24="","",'Príloha č. 1'!B24:B24)</f>
        <v/>
      </c>
    </row>
    <row r="22" spans="1:9" ht="39.950000000000003" customHeight="1" x14ac:dyDescent="0.2">
      <c r="I22" s="87"/>
    </row>
    <row r="23" spans="1:9" ht="45" customHeight="1" x14ac:dyDescent="0.2">
      <c r="H23" s="354" t="s">
        <v>410</v>
      </c>
      <c r="I23" s="354"/>
    </row>
    <row r="25" spans="1:9" s="65" customFormat="1" ht="11.25" x14ac:dyDescent="0.2">
      <c r="A25" s="313" t="s">
        <v>10</v>
      </c>
      <c r="B25" s="313"/>
    </row>
    <row r="26" spans="1:9" s="70" customFormat="1" ht="12" customHeight="1" x14ac:dyDescent="0.2">
      <c r="A26" s="66"/>
      <c r="B26" s="67" t="s">
        <v>11</v>
      </c>
      <c r="C26" s="68"/>
      <c r="D26" s="69"/>
    </row>
  </sheetData>
  <mergeCells count="23">
    <mergeCell ref="H23:I23"/>
    <mergeCell ref="A25:B25"/>
    <mergeCell ref="H7:I7"/>
    <mergeCell ref="A11:H11"/>
    <mergeCell ref="A13:F13"/>
    <mergeCell ref="A14:B14"/>
    <mergeCell ref="C14:F14"/>
    <mergeCell ref="A15:B15"/>
    <mergeCell ref="C15:F15"/>
    <mergeCell ref="A7:A8"/>
    <mergeCell ref="B7:B8"/>
    <mergeCell ref="C7:C8"/>
    <mergeCell ref="D7:D8"/>
    <mergeCell ref="E7:G7"/>
    <mergeCell ref="A16:B16"/>
    <mergeCell ref="C16:F16"/>
    <mergeCell ref="A17:B17"/>
    <mergeCell ref="A1:B1"/>
    <mergeCell ref="A2:I2"/>
    <mergeCell ref="A3:C3"/>
    <mergeCell ref="A4:B4"/>
    <mergeCell ref="A5:I5"/>
    <mergeCell ref="C17:F17"/>
  </mergeCells>
  <conditionalFormatting sqref="H12">
    <cfRule type="cellIs" dxfId="272" priority="4" operator="greaterThan">
      <formula>2560820</formula>
    </cfRule>
  </conditionalFormatting>
  <conditionalFormatting sqref="B20:B21">
    <cfRule type="containsBlanks" dxfId="271" priority="3">
      <formula>LEN(TRIM(B20))=0</formula>
    </cfRule>
  </conditionalFormatting>
  <conditionalFormatting sqref="E12">
    <cfRule type="cellIs" dxfId="270" priority="2" operator="greaterThan">
      <formula>2560820</formula>
    </cfRule>
  </conditionalFormatting>
  <conditionalFormatting sqref="C14:F17">
    <cfRule type="containsBlanks" dxfId="269" priority="1">
      <formula>LEN(TRIM(C14))=0</formula>
    </cfRule>
  </conditionalFormatting>
  <pageMargins left="0.98425196850393704" right="0.39370078740157483" top="0.98425196850393704" bottom="0.39370078740157483" header="0.31496062992125984" footer="0.31496062992125984"/>
  <pageSetup paperSize="9" scale="93" orientation="landscape" r:id="rId1"/>
  <headerFooter>
    <oddHeader>&amp;L&amp;"Arial,Tučné"&amp;10Príloha č. 5 SP &amp;"Arial,Normálne"
Kalkulácia ceny a návrh na plnenie kritéria na vyhodnotenie ponúk</oddHead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V29"/>
  <sheetViews>
    <sheetView showGridLines="0" zoomScale="90" zoomScaleNormal="90" workbookViewId="0">
      <selection activeCell="A6" sqref="A6:L6"/>
    </sheetView>
  </sheetViews>
  <sheetFormatPr defaultRowHeight="12.75" x14ac:dyDescent="0.2"/>
  <cols>
    <col min="1" max="1" width="5.5703125" style="47" customWidth="1"/>
    <col min="2" max="2" width="13.7109375" style="47" customWidth="1"/>
    <col min="3" max="3" width="10.7109375" style="47" customWidth="1"/>
    <col min="4" max="4" width="10.7109375" style="190" customWidth="1"/>
    <col min="5" max="6" width="25.7109375" style="190" customWidth="1"/>
    <col min="7" max="8" width="15.7109375" style="190" customWidth="1"/>
    <col min="9" max="9" width="12.7109375" style="47" customWidth="1"/>
    <col min="10" max="10" width="11.140625" style="47" customWidth="1"/>
    <col min="11" max="13" width="8.7109375" style="47" customWidth="1"/>
    <col min="14" max="14" width="12.7109375" style="47" customWidth="1"/>
    <col min="15" max="15" width="7" style="47" customWidth="1"/>
    <col min="16" max="18" width="12.7109375" style="47" customWidth="1"/>
    <col min="19" max="19" width="7" style="47" customWidth="1"/>
    <col min="20" max="21" width="12.7109375" style="47" customWidth="1"/>
    <col min="22" max="16384" width="9.140625" style="47"/>
  </cols>
  <sheetData>
    <row r="1" spans="1:22" ht="15" customHeight="1" x14ac:dyDescent="0.2">
      <c r="A1" s="326" t="s">
        <v>12</v>
      </c>
      <c r="B1" s="326"/>
      <c r="C1" s="326"/>
      <c r="D1" s="191"/>
      <c r="E1" s="191"/>
      <c r="F1" s="191"/>
      <c r="G1" s="191"/>
      <c r="H1" s="191"/>
      <c r="I1" s="123"/>
      <c r="J1" s="123"/>
      <c r="K1" s="123"/>
      <c r="L1" s="123"/>
    </row>
    <row r="2" spans="1:22" ht="15" customHeight="1" x14ac:dyDescent="0.2">
      <c r="A2" s="327" t="str">
        <f>'Príloha č. 1'!A2:B2</f>
        <v>Antiinfektíva pre potreby VÚSCH, a. s.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</row>
    <row r="3" spans="1:22" ht="15" customHeight="1" x14ac:dyDescent="0.2">
      <c r="A3" s="363"/>
      <c r="B3" s="363"/>
      <c r="C3" s="191"/>
      <c r="D3" s="191"/>
      <c r="E3" s="191"/>
      <c r="F3" s="191"/>
      <c r="G3" s="191"/>
      <c r="H3" s="191"/>
      <c r="I3" s="123"/>
      <c r="J3" s="123"/>
      <c r="K3" s="123"/>
      <c r="L3" s="123"/>
    </row>
    <row r="4" spans="1:22" s="126" customFormat="1" ht="15" customHeight="1" x14ac:dyDescent="0.2">
      <c r="A4" s="328" t="str">
        <f>'Príloha č. 4 - časť 23'!A3:C3</f>
        <v>Časť č. 23 - Lieky ATC skupiny č. J01EE01 II.</v>
      </c>
      <c r="B4" s="328"/>
      <c r="C4" s="328"/>
      <c r="D4" s="328"/>
      <c r="E4" s="125"/>
    </row>
    <row r="5" spans="1:22" s="48" customFormat="1" ht="30" customHeight="1" x14ac:dyDescent="0.25">
      <c r="A5" s="364" t="s">
        <v>52</v>
      </c>
      <c r="B5" s="364"/>
      <c r="C5" s="364"/>
      <c r="D5" s="364"/>
      <c r="E5" s="364"/>
      <c r="F5" s="364"/>
      <c r="G5" s="364"/>
      <c r="H5" s="364"/>
      <c r="I5" s="364"/>
      <c r="J5" s="364"/>
      <c r="K5" s="364"/>
      <c r="L5" s="364"/>
      <c r="M5" s="364"/>
      <c r="N5" s="364"/>
      <c r="O5" s="364"/>
      <c r="P5" s="364"/>
      <c r="Q5" s="364"/>
      <c r="R5" s="364"/>
      <c r="S5" s="364"/>
      <c r="T5" s="364"/>
      <c r="U5" s="364"/>
    </row>
    <row r="6" spans="1:22" s="64" customFormat="1" ht="30" customHeight="1" x14ac:dyDescent="0.25">
      <c r="A6" s="365" t="s">
        <v>447</v>
      </c>
      <c r="B6" s="365"/>
      <c r="C6" s="365"/>
      <c r="D6" s="365"/>
      <c r="E6" s="365"/>
      <c r="F6" s="365"/>
      <c r="G6" s="365"/>
      <c r="H6" s="365"/>
      <c r="I6" s="365"/>
      <c r="J6" s="365"/>
      <c r="K6" s="365"/>
      <c r="L6" s="365"/>
    </row>
    <row r="7" spans="1:22" s="63" customFormat="1" ht="24.95" customHeight="1" x14ac:dyDescent="0.2">
      <c r="A7" s="373" t="s">
        <v>44</v>
      </c>
      <c r="B7" s="375" t="s">
        <v>362</v>
      </c>
      <c r="C7" s="375" t="s">
        <v>363</v>
      </c>
      <c r="D7" s="375" t="s">
        <v>364</v>
      </c>
      <c r="E7" s="361" t="s">
        <v>365</v>
      </c>
      <c r="F7" s="361" t="s">
        <v>53</v>
      </c>
      <c r="G7" s="371" t="s">
        <v>366</v>
      </c>
      <c r="H7" s="371" t="s">
        <v>367</v>
      </c>
      <c r="I7" s="371" t="s">
        <v>368</v>
      </c>
      <c r="J7" s="371" t="s">
        <v>369</v>
      </c>
      <c r="K7" s="371" t="s">
        <v>370</v>
      </c>
      <c r="L7" s="387" t="s">
        <v>371</v>
      </c>
      <c r="M7" s="366" t="s">
        <v>372</v>
      </c>
      <c r="N7" s="379" t="s">
        <v>421</v>
      </c>
      <c r="O7" s="380"/>
      <c r="P7" s="380"/>
      <c r="Q7" s="381"/>
      <c r="R7" s="379" t="s">
        <v>425</v>
      </c>
      <c r="S7" s="380"/>
      <c r="T7" s="380"/>
      <c r="U7" s="381"/>
    </row>
    <row r="8" spans="1:22" s="63" customFormat="1" ht="24.95" customHeight="1" x14ac:dyDescent="0.2">
      <c r="A8" s="374"/>
      <c r="B8" s="376"/>
      <c r="C8" s="376"/>
      <c r="D8" s="376"/>
      <c r="E8" s="362"/>
      <c r="F8" s="362"/>
      <c r="G8" s="372"/>
      <c r="H8" s="372"/>
      <c r="I8" s="372"/>
      <c r="J8" s="372"/>
      <c r="K8" s="372"/>
      <c r="L8" s="388"/>
      <c r="M8" s="367"/>
      <c r="N8" s="192" t="s">
        <v>46</v>
      </c>
      <c r="O8" s="193" t="s">
        <v>373</v>
      </c>
      <c r="P8" s="194" t="s">
        <v>374</v>
      </c>
      <c r="Q8" s="195" t="s">
        <v>47</v>
      </c>
      <c r="R8" s="192" t="s">
        <v>46</v>
      </c>
      <c r="S8" s="193" t="s">
        <v>373</v>
      </c>
      <c r="T8" s="194" t="s">
        <v>374</v>
      </c>
      <c r="U8" s="195" t="s">
        <v>47</v>
      </c>
    </row>
    <row r="9" spans="1:22" s="20" customFormat="1" ht="12" customHeight="1" x14ac:dyDescent="0.25">
      <c r="A9" s="196" t="s">
        <v>27</v>
      </c>
      <c r="B9" s="197" t="s">
        <v>28</v>
      </c>
      <c r="C9" s="198" t="s">
        <v>29</v>
      </c>
      <c r="D9" s="197" t="s">
        <v>30</v>
      </c>
      <c r="E9" s="199" t="s">
        <v>31</v>
      </c>
      <c r="F9" s="199" t="s">
        <v>32</v>
      </c>
      <c r="G9" s="200" t="s">
        <v>33</v>
      </c>
      <c r="H9" s="199" t="s">
        <v>34</v>
      </c>
      <c r="I9" s="149" t="s">
        <v>35</v>
      </c>
      <c r="J9" s="201" t="s">
        <v>36</v>
      </c>
      <c r="K9" s="202" t="s">
        <v>54</v>
      </c>
      <c r="L9" s="203" t="s">
        <v>55</v>
      </c>
      <c r="M9" s="204" t="s">
        <v>375</v>
      </c>
      <c r="N9" s="205" t="s">
        <v>376</v>
      </c>
      <c r="O9" s="206" t="s">
        <v>377</v>
      </c>
      <c r="P9" s="207" t="s">
        <v>378</v>
      </c>
      <c r="Q9" s="208" t="s">
        <v>379</v>
      </c>
      <c r="R9" s="209" t="s">
        <v>380</v>
      </c>
      <c r="S9" s="206" t="s">
        <v>381</v>
      </c>
      <c r="T9" s="207" t="s">
        <v>382</v>
      </c>
      <c r="U9" s="197" t="s">
        <v>383</v>
      </c>
      <c r="V9" s="210"/>
    </row>
    <row r="10" spans="1:22" s="64" customFormat="1" ht="24.95" customHeight="1" x14ac:dyDescent="0.25">
      <c r="A10" s="211" t="s">
        <v>27</v>
      </c>
      <c r="B10" s="212"/>
      <c r="C10" s="212"/>
      <c r="D10" s="212"/>
      <c r="E10" s="213"/>
      <c r="F10" s="213"/>
      <c r="G10" s="214"/>
      <c r="H10" s="214"/>
      <c r="I10" s="214"/>
      <c r="J10" s="214"/>
      <c r="K10" s="214"/>
      <c r="L10" s="215"/>
      <c r="M10" s="216"/>
      <c r="N10" s="217"/>
      <c r="O10" s="218"/>
      <c r="P10" s="219"/>
      <c r="Q10" s="220"/>
      <c r="R10" s="217"/>
      <c r="S10" s="218"/>
      <c r="T10" s="219"/>
      <c r="U10" s="220"/>
    </row>
    <row r="11" spans="1:22" s="64" customFormat="1" ht="24.95" customHeight="1" x14ac:dyDescent="0.25">
      <c r="A11" s="221" t="s">
        <v>28</v>
      </c>
      <c r="B11" s="222"/>
      <c r="C11" s="222"/>
      <c r="D11" s="222"/>
      <c r="E11" s="223"/>
      <c r="F11" s="223"/>
      <c r="G11" s="224"/>
      <c r="H11" s="224"/>
      <c r="I11" s="224"/>
      <c r="J11" s="224"/>
      <c r="K11" s="224"/>
      <c r="L11" s="225"/>
      <c r="M11" s="226"/>
      <c r="N11" s="227"/>
      <c r="O11" s="228"/>
      <c r="P11" s="229"/>
      <c r="Q11" s="230"/>
      <c r="R11" s="227"/>
      <c r="S11" s="228"/>
      <c r="T11" s="229"/>
      <c r="U11" s="230"/>
    </row>
    <row r="12" spans="1:22" s="64" customFormat="1" ht="24.95" customHeight="1" x14ac:dyDescent="0.25">
      <c r="A12" s="221" t="s">
        <v>29</v>
      </c>
      <c r="B12" s="222"/>
      <c r="C12" s="222"/>
      <c r="D12" s="222"/>
      <c r="E12" s="223"/>
      <c r="F12" s="223"/>
      <c r="G12" s="224"/>
      <c r="H12" s="224"/>
      <c r="I12" s="224"/>
      <c r="J12" s="224"/>
      <c r="K12" s="224"/>
      <c r="L12" s="225"/>
      <c r="M12" s="226"/>
      <c r="N12" s="227"/>
      <c r="O12" s="228"/>
      <c r="P12" s="229"/>
      <c r="Q12" s="230"/>
      <c r="R12" s="227"/>
      <c r="S12" s="228"/>
      <c r="T12" s="229"/>
      <c r="U12" s="230"/>
    </row>
    <row r="13" spans="1:22" s="64" customFormat="1" ht="24.95" customHeight="1" x14ac:dyDescent="0.25">
      <c r="A13" s="221" t="s">
        <v>30</v>
      </c>
      <c r="B13" s="222"/>
      <c r="C13" s="222"/>
      <c r="D13" s="222"/>
      <c r="E13" s="223"/>
      <c r="F13" s="223"/>
      <c r="G13" s="224"/>
      <c r="H13" s="224"/>
      <c r="I13" s="224"/>
      <c r="J13" s="224"/>
      <c r="K13" s="224"/>
      <c r="L13" s="225"/>
      <c r="M13" s="226"/>
      <c r="N13" s="227"/>
      <c r="O13" s="228"/>
      <c r="P13" s="229"/>
      <c r="Q13" s="230"/>
      <c r="R13" s="227"/>
      <c r="S13" s="228"/>
      <c r="T13" s="229"/>
      <c r="U13" s="230"/>
    </row>
    <row r="14" spans="1:22" s="64" customFormat="1" ht="24.95" customHeight="1" x14ac:dyDescent="0.25">
      <c r="A14" s="231" t="s">
        <v>31</v>
      </c>
      <c r="B14" s="232"/>
      <c r="C14" s="232"/>
      <c r="D14" s="232"/>
      <c r="E14" s="233"/>
      <c r="F14" s="233"/>
      <c r="G14" s="234"/>
      <c r="H14" s="234"/>
      <c r="I14" s="234"/>
      <c r="J14" s="234"/>
      <c r="K14" s="234"/>
      <c r="L14" s="235"/>
      <c r="M14" s="236"/>
      <c r="N14" s="237"/>
      <c r="O14" s="238"/>
      <c r="P14" s="239"/>
      <c r="Q14" s="240"/>
      <c r="R14" s="237"/>
      <c r="S14" s="238"/>
      <c r="T14" s="239"/>
      <c r="U14" s="240"/>
    </row>
    <row r="15" spans="1:22" ht="24.95" customHeight="1" x14ac:dyDescent="0.2">
      <c r="A15" s="133"/>
      <c r="B15" s="134"/>
      <c r="C15" s="134"/>
      <c r="D15" s="134"/>
      <c r="E15" s="134"/>
      <c r="F15" s="134"/>
      <c r="G15" s="134"/>
      <c r="H15" s="134"/>
      <c r="I15" s="135"/>
      <c r="J15" s="136"/>
      <c r="K15" s="137"/>
      <c r="L15" s="137"/>
      <c r="M15" s="63"/>
      <c r="N15" s="63"/>
      <c r="O15" s="63"/>
      <c r="P15" s="63"/>
      <c r="Q15" s="63"/>
      <c r="R15" s="63"/>
      <c r="S15" s="63"/>
      <c r="T15" s="63"/>
      <c r="U15" s="63"/>
    </row>
    <row r="16" spans="1:22" s="20" customFormat="1" ht="20.100000000000001" customHeight="1" x14ac:dyDescent="0.25">
      <c r="A16" s="315" t="s">
        <v>38</v>
      </c>
      <c r="B16" s="315"/>
      <c r="C16" s="315"/>
      <c r="D16" s="315"/>
      <c r="E16" s="315"/>
      <c r="F16" s="315"/>
      <c r="G16" s="315"/>
      <c r="H16" s="315"/>
      <c r="I16" s="315"/>
      <c r="J16" s="315"/>
      <c r="K16" s="315"/>
    </row>
    <row r="17" spans="1:21" s="64" customFormat="1" ht="30" customHeight="1" x14ac:dyDescent="0.25">
      <c r="A17" s="314" t="s">
        <v>1</v>
      </c>
      <c r="B17" s="314"/>
      <c r="C17" s="355" t="str">
        <f>IF('Príloha č. 1'!$C$6="","",'Príloha č. 1'!$C$6)</f>
        <v/>
      </c>
      <c r="D17" s="355"/>
      <c r="E17" s="355"/>
      <c r="F17" s="151"/>
      <c r="G17" s="129"/>
      <c r="H17" s="129"/>
      <c r="I17" s="129"/>
      <c r="J17" s="139"/>
      <c r="K17" s="129"/>
      <c r="L17" s="129"/>
    </row>
    <row r="18" spans="1:21" s="64" customFormat="1" ht="15" customHeight="1" x14ac:dyDescent="0.25">
      <c r="A18" s="316" t="s">
        <v>2</v>
      </c>
      <c r="B18" s="316"/>
      <c r="C18" s="356" t="str">
        <f>IF('Príloha č. 1'!$C$7="","",'Príloha č. 1'!$C$7)</f>
        <v/>
      </c>
      <c r="D18" s="356"/>
      <c r="E18" s="356"/>
      <c r="F18" s="150"/>
      <c r="G18" s="129"/>
      <c r="H18" s="129"/>
      <c r="I18" s="129"/>
      <c r="J18" s="129"/>
      <c r="K18" s="129"/>
      <c r="L18" s="129"/>
    </row>
    <row r="19" spans="1:21" s="64" customFormat="1" ht="15" customHeight="1" x14ac:dyDescent="0.25">
      <c r="A19" s="316" t="s">
        <v>3</v>
      </c>
      <c r="B19" s="316"/>
      <c r="C19" s="338" t="str">
        <f>IF('Príloha č. 1'!C8:D8="","",'Príloha č. 1'!C8:D8)</f>
        <v/>
      </c>
      <c r="D19" s="338"/>
      <c r="E19" s="338"/>
      <c r="F19" s="150"/>
      <c r="G19" s="129"/>
      <c r="H19" s="129"/>
      <c r="I19" s="129"/>
      <c r="J19" s="129"/>
      <c r="K19" s="129"/>
      <c r="L19" s="129"/>
    </row>
    <row r="20" spans="1:21" s="64" customFormat="1" ht="15" customHeight="1" x14ac:dyDescent="0.25">
      <c r="A20" s="316" t="s">
        <v>4</v>
      </c>
      <c r="B20" s="316"/>
      <c r="C20" s="338" t="str">
        <f>IF('Príloha č. 1'!C9:D9="","",'Príloha č. 1'!C9:D9)</f>
        <v/>
      </c>
      <c r="D20" s="338"/>
      <c r="E20" s="338"/>
      <c r="F20" s="150"/>
      <c r="G20" s="129"/>
      <c r="H20" s="129"/>
      <c r="I20" s="129"/>
      <c r="J20" s="129"/>
      <c r="K20" s="129"/>
      <c r="L20" s="129"/>
    </row>
    <row r="21" spans="1:21" x14ac:dyDescent="0.2">
      <c r="A21" s="123"/>
      <c r="B21" s="123"/>
      <c r="C21" s="123"/>
      <c r="D21" s="191"/>
      <c r="E21" s="191"/>
      <c r="F21" s="191"/>
      <c r="G21" s="191"/>
      <c r="H21" s="191"/>
      <c r="I21" s="123"/>
      <c r="J21" s="123"/>
      <c r="K21" s="123"/>
      <c r="L21" s="123"/>
    </row>
    <row r="22" spans="1:21" x14ac:dyDescent="0.2">
      <c r="A22" s="123"/>
      <c r="B22" s="123"/>
      <c r="C22" s="123"/>
      <c r="D22" s="191"/>
      <c r="E22" s="191"/>
      <c r="F22" s="191"/>
      <c r="G22" s="191"/>
      <c r="H22" s="191"/>
      <c r="I22" s="123"/>
      <c r="J22" s="123"/>
      <c r="K22" s="123"/>
      <c r="L22" s="123"/>
    </row>
    <row r="23" spans="1:21" ht="15" customHeight="1" x14ac:dyDescent="0.2">
      <c r="A23" s="123" t="s">
        <v>8</v>
      </c>
      <c r="B23" s="140" t="str">
        <f>IF('Príloha č. 1'!B23:B23="","",'Príloha č. 1'!B23:B23)</f>
        <v/>
      </c>
      <c r="C23" s="191"/>
      <c r="D23" s="191"/>
      <c r="E23" s="191"/>
      <c r="F23" s="123"/>
      <c r="G23" s="123"/>
      <c r="H23" s="123"/>
      <c r="I23" s="123"/>
      <c r="J23" s="123"/>
      <c r="K23" s="123"/>
      <c r="L23" s="123"/>
    </row>
    <row r="24" spans="1:21" ht="15" customHeight="1" x14ac:dyDescent="0.2">
      <c r="A24" s="123" t="s">
        <v>9</v>
      </c>
      <c r="B24" s="141" t="str">
        <f>IF('Príloha č. 1'!B24:B24="","",'Príloha č. 1'!B24:B24)</f>
        <v/>
      </c>
      <c r="C24" s="191"/>
      <c r="D24" s="191"/>
      <c r="E24" s="191"/>
      <c r="F24" s="123"/>
      <c r="G24" s="123"/>
      <c r="H24" s="123"/>
      <c r="I24" s="123"/>
      <c r="J24" s="123"/>
      <c r="K24" s="123"/>
      <c r="L24" s="123"/>
    </row>
    <row r="25" spans="1:21" ht="20.100000000000001" customHeight="1" x14ac:dyDescent="0.2">
      <c r="A25" s="133"/>
      <c r="B25" s="134"/>
      <c r="C25" s="134"/>
      <c r="D25" s="134"/>
      <c r="E25" s="134"/>
      <c r="F25" s="134"/>
      <c r="G25" s="134"/>
      <c r="H25" s="134"/>
      <c r="I25" s="135"/>
      <c r="J25" s="136"/>
      <c r="K25" s="137"/>
      <c r="L25" s="137"/>
      <c r="M25" s="63"/>
      <c r="N25" s="63"/>
      <c r="O25" s="63"/>
      <c r="P25" s="63"/>
      <c r="Q25" s="63"/>
      <c r="R25" s="63"/>
      <c r="S25" s="63"/>
      <c r="T25" s="63"/>
      <c r="U25" s="63"/>
    </row>
    <row r="26" spans="1:21" ht="20.100000000000001" customHeight="1" x14ac:dyDescent="0.2">
      <c r="A26" s="133"/>
      <c r="B26" s="134"/>
      <c r="C26" s="134"/>
      <c r="D26" s="134"/>
      <c r="E26" s="134"/>
      <c r="F26" s="134"/>
      <c r="G26" s="134"/>
      <c r="H26" s="134"/>
      <c r="I26" s="135"/>
      <c r="J26" s="136"/>
      <c r="K26" s="137"/>
      <c r="L26" s="137"/>
      <c r="M26" s="63"/>
      <c r="N26" s="63"/>
      <c r="O26" s="63"/>
      <c r="P26" s="63"/>
      <c r="Q26" s="63"/>
      <c r="R26" s="63"/>
      <c r="S26" s="63"/>
      <c r="T26" s="63"/>
      <c r="U26" s="63"/>
    </row>
    <row r="27" spans="1:21" ht="37.5" customHeight="1" x14ac:dyDescent="0.2">
      <c r="E27" s="68"/>
      <c r="F27" s="68"/>
      <c r="G27" s="68"/>
      <c r="H27" s="354" t="s">
        <v>410</v>
      </c>
      <c r="I27" s="354"/>
      <c r="J27" s="354"/>
    </row>
    <row r="28" spans="1:21" x14ac:dyDescent="0.2">
      <c r="A28" s="313" t="s">
        <v>10</v>
      </c>
      <c r="B28" s="313"/>
      <c r="C28" s="189"/>
      <c r="D28" s="68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</row>
    <row r="29" spans="1:21" ht="12" customHeight="1" x14ac:dyDescent="0.2">
      <c r="A29" s="66"/>
      <c r="B29" s="377" t="s">
        <v>11</v>
      </c>
      <c r="C29" s="378"/>
      <c r="D29" s="241"/>
      <c r="I29" s="68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</row>
  </sheetData>
  <mergeCells count="33">
    <mergeCell ref="A6:L6"/>
    <mergeCell ref="M7:M8"/>
    <mergeCell ref="N7:Q7"/>
    <mergeCell ref="R7:U7"/>
    <mergeCell ref="L7:L8"/>
    <mergeCell ref="A1:C1"/>
    <mergeCell ref="A2:L2"/>
    <mergeCell ref="A3:B3"/>
    <mergeCell ref="A4:D4"/>
    <mergeCell ref="A5:U5"/>
    <mergeCell ref="A16:K16"/>
    <mergeCell ref="A17:B17"/>
    <mergeCell ref="C17:E17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F7:F8"/>
    <mergeCell ref="H27:J27"/>
    <mergeCell ref="A28:B28"/>
    <mergeCell ref="B29:C29"/>
    <mergeCell ref="A18:B18"/>
    <mergeCell ref="C18:E18"/>
    <mergeCell ref="A19:B19"/>
    <mergeCell ref="C19:E19"/>
    <mergeCell ref="A20:B20"/>
    <mergeCell ref="C20:E20"/>
  </mergeCells>
  <conditionalFormatting sqref="J25:J26 J10:J15">
    <cfRule type="cellIs" dxfId="268" priority="3" operator="greaterThan">
      <formula>2560820</formula>
    </cfRule>
  </conditionalFormatting>
  <conditionalFormatting sqref="C17:E20">
    <cfRule type="containsBlanks" dxfId="267" priority="1">
      <formula>LEN(TRIM(C17))=0</formula>
    </cfRule>
  </conditionalFormatting>
  <conditionalFormatting sqref="B23:B24">
    <cfRule type="containsBlanks" dxfId="266" priority="2">
      <formula>LEN(TRIM(#REF!))=0</formula>
    </cfRule>
  </conditionalFormatting>
  <pageMargins left="0.59055118110236227" right="0.39370078740157483" top="0.98425196850393704" bottom="0.39370078740157483" header="0.31496062992125984" footer="0.31496062992125984"/>
  <pageSetup paperSize="9" scale="51" orientation="landscape" r:id="rId1"/>
  <headerFooter>
    <oddHeader>&amp;L&amp;"Arial,Tučné"&amp;10Príloha č. 6 SP &amp;"Arial,Normálne"
Sortiment ponúkaného tovaru</oddHead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K32"/>
  <sheetViews>
    <sheetView showGridLines="0" zoomScaleNormal="100" workbookViewId="0">
      <selection activeCell="K19" sqref="K18:K19"/>
    </sheetView>
  </sheetViews>
  <sheetFormatPr defaultRowHeight="12.75" x14ac:dyDescent="0.2"/>
  <cols>
    <col min="1" max="1" width="5.28515625" style="47" customWidth="1"/>
    <col min="2" max="2" width="40.7109375" style="47" customWidth="1"/>
    <col min="3" max="3" width="17.42578125" style="47" customWidth="1"/>
    <col min="4" max="4" width="10.7109375" style="162" customWidth="1"/>
    <col min="5" max="5" width="40.7109375" style="162" customWidth="1"/>
    <col min="6" max="6" width="12.7109375" style="162" customWidth="1"/>
    <col min="7" max="7" width="15.7109375" style="162" customWidth="1"/>
    <col min="8" max="8" width="7.85546875" style="47" customWidth="1"/>
    <col min="9" max="9" width="15.7109375" style="47" customWidth="1"/>
    <col min="10" max="10" width="10.7109375" style="47" customWidth="1"/>
    <col min="11" max="11" width="15.7109375" style="47" customWidth="1"/>
    <col min="12" max="16384" width="9.140625" style="47"/>
  </cols>
  <sheetData>
    <row r="1" spans="1:11" s="123" customFormat="1" ht="15" customHeight="1" x14ac:dyDescent="0.2">
      <c r="A1" s="326" t="s">
        <v>12</v>
      </c>
      <c r="B1" s="326"/>
      <c r="C1" s="326"/>
      <c r="D1" s="326"/>
      <c r="E1" s="164"/>
      <c r="F1" s="164"/>
      <c r="G1" s="164"/>
    </row>
    <row r="2" spans="1:11" s="123" customFormat="1" ht="30" customHeight="1" x14ac:dyDescent="0.2">
      <c r="A2" s="327" t="str">
        <f>'Príloha č. 1'!A2:B2</f>
        <v>Antiinfektíva pre potreby VÚSCH, a. s.</v>
      </c>
      <c r="B2" s="327"/>
      <c r="C2" s="327"/>
      <c r="D2" s="327"/>
      <c r="E2" s="124"/>
      <c r="F2" s="124"/>
      <c r="G2" s="124"/>
      <c r="H2" s="124"/>
      <c r="I2" s="124"/>
      <c r="J2" s="124"/>
      <c r="K2" s="124"/>
    </row>
    <row r="3" spans="1:11" s="126" customFormat="1" ht="15" customHeight="1" x14ac:dyDescent="0.2">
      <c r="A3" s="328" t="s">
        <v>316</v>
      </c>
      <c r="B3" s="328"/>
      <c r="C3" s="328"/>
      <c r="D3" s="125"/>
      <c r="E3" s="125"/>
    </row>
    <row r="4" spans="1:11" s="123" customFormat="1" ht="15" customHeight="1" x14ac:dyDescent="0.2">
      <c r="A4" s="160"/>
      <c r="B4" s="160"/>
      <c r="C4" s="160"/>
      <c r="D4" s="160"/>
      <c r="E4" s="124"/>
      <c r="F4" s="124"/>
      <c r="G4" s="124"/>
      <c r="H4" s="124"/>
      <c r="I4" s="124"/>
      <c r="J4" s="124"/>
      <c r="K4" s="124"/>
    </row>
    <row r="5" spans="1:11" s="129" customFormat="1" ht="30" customHeight="1" thickBot="1" x14ac:dyDescent="0.3">
      <c r="A5" s="329" t="s">
        <v>58</v>
      </c>
      <c r="B5" s="329"/>
      <c r="C5" s="329"/>
      <c r="D5" s="329"/>
      <c r="E5" s="329"/>
      <c r="F5" s="128"/>
      <c r="G5" s="128"/>
      <c r="H5" s="128"/>
      <c r="I5" s="128"/>
      <c r="J5" s="128"/>
      <c r="K5" s="128"/>
    </row>
    <row r="6" spans="1:11" s="2" customFormat="1" ht="62.25" customHeight="1" x14ac:dyDescent="0.25">
      <c r="A6" s="330" t="s">
        <v>415</v>
      </c>
      <c r="B6" s="331"/>
      <c r="C6" s="332"/>
      <c r="D6" s="336" t="s">
        <v>87</v>
      </c>
      <c r="E6" s="337"/>
    </row>
    <row r="7" spans="1:11" s="2" customFormat="1" ht="26.1" customHeight="1" thickBot="1" x14ac:dyDescent="0.3">
      <c r="A7" s="333"/>
      <c r="B7" s="334"/>
      <c r="C7" s="335"/>
      <c r="D7" s="130" t="s">
        <v>56</v>
      </c>
      <c r="E7" s="131" t="s">
        <v>57</v>
      </c>
    </row>
    <row r="8" spans="1:11" s="132" customFormat="1" ht="24.95" customHeight="1" x14ac:dyDescent="0.25">
      <c r="A8" s="319" t="s">
        <v>222</v>
      </c>
      <c r="B8" s="320"/>
      <c r="C8" s="321"/>
      <c r="D8" s="322" t="s">
        <v>222</v>
      </c>
      <c r="E8" s="323"/>
    </row>
    <row r="9" spans="1:11" s="3" customFormat="1" ht="17.100000000000001" customHeight="1" x14ac:dyDescent="0.25">
      <c r="A9" s="109" t="s">
        <v>27</v>
      </c>
      <c r="B9" s="110" t="s">
        <v>69</v>
      </c>
      <c r="C9" s="111" t="s">
        <v>223</v>
      </c>
      <c r="D9" s="112"/>
      <c r="E9" s="113"/>
    </row>
    <row r="10" spans="1:11" s="3" customFormat="1" ht="12" x14ac:dyDescent="0.25">
      <c r="A10" s="114" t="s">
        <v>28</v>
      </c>
      <c r="B10" s="115" t="s">
        <v>71</v>
      </c>
      <c r="C10" s="116" t="s">
        <v>224</v>
      </c>
      <c r="D10" s="117"/>
      <c r="E10" s="118"/>
    </row>
    <row r="11" spans="1:11" s="3" customFormat="1" ht="40.5" customHeight="1" x14ac:dyDescent="0.25">
      <c r="A11" s="114" t="s">
        <v>29</v>
      </c>
      <c r="B11" s="115" t="s">
        <v>73</v>
      </c>
      <c r="C11" s="116" t="s">
        <v>151</v>
      </c>
      <c r="D11" s="117"/>
      <c r="E11" s="118"/>
    </row>
    <row r="12" spans="1:11" s="3" customFormat="1" ht="17.100000000000001" customHeight="1" x14ac:dyDescent="0.25">
      <c r="A12" s="114" t="s">
        <v>30</v>
      </c>
      <c r="B12" s="115" t="s">
        <v>75</v>
      </c>
      <c r="C12" s="116" t="s">
        <v>112</v>
      </c>
      <c r="D12" s="117"/>
      <c r="E12" s="118"/>
    </row>
    <row r="13" spans="1:11" s="3" customFormat="1" ht="17.100000000000001" customHeight="1" x14ac:dyDescent="0.25">
      <c r="A13" s="114" t="s">
        <v>31</v>
      </c>
      <c r="B13" s="115" t="s">
        <v>76</v>
      </c>
      <c r="C13" s="116" t="s">
        <v>77</v>
      </c>
      <c r="D13" s="117"/>
      <c r="E13" s="118"/>
    </row>
    <row r="14" spans="1:11" s="3" customFormat="1" ht="17.100000000000001" customHeight="1" x14ac:dyDescent="0.25">
      <c r="A14" s="114" t="s">
        <v>32</v>
      </c>
      <c r="B14" s="115" t="s">
        <v>78</v>
      </c>
      <c r="C14" s="116" t="s">
        <v>180</v>
      </c>
      <c r="D14" s="117"/>
      <c r="E14" s="118"/>
    </row>
    <row r="15" spans="1:11" s="3" customFormat="1" ht="34.5" customHeight="1" x14ac:dyDescent="0.25">
      <c r="A15" s="114" t="s">
        <v>33</v>
      </c>
      <c r="B15" s="115" t="s">
        <v>80</v>
      </c>
      <c r="C15" s="116" t="s">
        <v>114</v>
      </c>
      <c r="D15" s="117"/>
      <c r="E15" s="118"/>
    </row>
    <row r="16" spans="1:11" s="3" customFormat="1" ht="21.75" customHeight="1" x14ac:dyDescent="0.25">
      <c r="A16" s="114" t="s">
        <v>34</v>
      </c>
      <c r="B16" s="115" t="s">
        <v>82</v>
      </c>
      <c r="C16" s="116" t="s">
        <v>77</v>
      </c>
      <c r="D16" s="117"/>
      <c r="E16" s="118"/>
    </row>
    <row r="17" spans="1:11" s="3" customFormat="1" ht="12" x14ac:dyDescent="0.25">
      <c r="A17" s="114" t="s">
        <v>35</v>
      </c>
      <c r="B17" s="115" t="s">
        <v>83</v>
      </c>
      <c r="C17" s="116" t="s">
        <v>84</v>
      </c>
      <c r="D17" s="117"/>
      <c r="E17" s="118"/>
    </row>
    <row r="18" spans="1:11" s="3" customFormat="1" ht="45" customHeight="1" thickBot="1" x14ac:dyDescent="0.3">
      <c r="A18" s="170" t="s">
        <v>36</v>
      </c>
      <c r="B18" s="324" t="s">
        <v>85</v>
      </c>
      <c r="C18" s="325"/>
      <c r="D18" s="120"/>
      <c r="E18" s="121"/>
    </row>
    <row r="19" spans="1:11" s="138" customFormat="1" ht="24.95" customHeight="1" x14ac:dyDescent="0.2">
      <c r="A19" s="171"/>
      <c r="B19" s="134"/>
      <c r="C19" s="134"/>
      <c r="D19" s="134"/>
      <c r="E19" s="134"/>
      <c r="F19" s="134"/>
      <c r="G19" s="134"/>
      <c r="H19" s="135"/>
      <c r="I19" s="136"/>
      <c r="J19" s="137"/>
      <c r="K19" s="137"/>
    </row>
    <row r="20" spans="1:11" s="20" customFormat="1" ht="20.100000000000001" customHeight="1" x14ac:dyDescent="0.25">
      <c r="A20" s="315" t="s">
        <v>38</v>
      </c>
      <c r="B20" s="315"/>
      <c r="C20" s="315"/>
      <c r="D20" s="315"/>
      <c r="E20" s="90"/>
      <c r="F20" s="90"/>
      <c r="G20" s="90"/>
      <c r="H20" s="90"/>
      <c r="I20" s="90"/>
      <c r="J20" s="90"/>
    </row>
    <row r="21" spans="1:11" s="129" customFormat="1" ht="30" customHeight="1" x14ac:dyDescent="0.25">
      <c r="A21" s="314" t="s">
        <v>1</v>
      </c>
      <c r="B21" s="314"/>
      <c r="C21" s="318" t="str">
        <f>IF('Príloha č. 1'!$C$6="","",'Príloha č. 1'!$C$6)</f>
        <v/>
      </c>
      <c r="D21" s="318"/>
      <c r="E21" s="318"/>
      <c r="I21" s="139"/>
    </row>
    <row r="22" spans="1:11" s="129" customFormat="1" ht="15" customHeight="1" x14ac:dyDescent="0.2">
      <c r="A22" s="316" t="s">
        <v>2</v>
      </c>
      <c r="B22" s="316"/>
      <c r="C22" s="317" t="str">
        <f>IF('Príloha č. 1'!$C$7="","",'Príloha č. 1'!$C$7)</f>
        <v/>
      </c>
      <c r="D22" s="317"/>
      <c r="E22" s="317"/>
    </row>
    <row r="23" spans="1:11" s="129" customFormat="1" ht="15" customHeight="1" x14ac:dyDescent="0.2">
      <c r="A23" s="316" t="s">
        <v>3</v>
      </c>
      <c r="B23" s="316"/>
      <c r="C23" s="317" t="str">
        <f>IF('Príloha č. 1'!C8:D8="","",'Príloha č. 1'!C8:D8)</f>
        <v/>
      </c>
      <c r="D23" s="317"/>
      <c r="E23" s="317"/>
    </row>
    <row r="24" spans="1:11" s="129" customFormat="1" ht="15" customHeight="1" x14ac:dyDescent="0.2">
      <c r="A24" s="316" t="s">
        <v>4</v>
      </c>
      <c r="B24" s="316"/>
      <c r="C24" s="317" t="str">
        <f>IF('Príloha č. 1'!C9:D9="","",'Príloha č. 1'!C9:D9)</f>
        <v/>
      </c>
      <c r="D24" s="317"/>
      <c r="E24" s="317"/>
    </row>
    <row r="25" spans="1:11" s="123" customFormat="1" ht="12" x14ac:dyDescent="0.2">
      <c r="D25" s="164"/>
      <c r="E25" s="164"/>
      <c r="F25" s="164"/>
      <c r="G25" s="164"/>
    </row>
    <row r="26" spans="1:11" s="123" customFormat="1" ht="12" x14ac:dyDescent="0.2">
      <c r="D26" s="164"/>
      <c r="E26" s="164"/>
      <c r="F26" s="164"/>
      <c r="G26" s="164"/>
    </row>
    <row r="27" spans="1:11" s="123" customFormat="1" ht="15" customHeight="1" x14ac:dyDescent="0.2">
      <c r="A27" s="123" t="s">
        <v>8</v>
      </c>
      <c r="B27" s="140" t="str">
        <f>IF('Príloha č. 1'!B23:B23="","",'Príloha č. 1'!B23:B23)</f>
        <v/>
      </c>
      <c r="C27" s="164"/>
      <c r="D27" s="164"/>
    </row>
    <row r="28" spans="1:11" s="123" customFormat="1" ht="15" customHeight="1" x14ac:dyDescent="0.2">
      <c r="A28" s="123" t="s">
        <v>9</v>
      </c>
      <c r="B28" s="141" t="str">
        <f>IF('Príloha č. 1'!B24:B24="","",'Príloha č. 1'!B24:B24)</f>
        <v/>
      </c>
      <c r="C28" s="164"/>
      <c r="D28" s="164"/>
    </row>
    <row r="29" spans="1:11" s="123" customFormat="1" ht="39.950000000000003" customHeight="1" x14ac:dyDescent="0.2">
      <c r="D29" s="142"/>
      <c r="E29" s="164"/>
      <c r="F29" s="164"/>
      <c r="G29" s="164"/>
    </row>
    <row r="30" spans="1:11" ht="45" customHeight="1" x14ac:dyDescent="0.2">
      <c r="D30" s="47"/>
      <c r="E30" s="163" t="s">
        <v>412</v>
      </c>
      <c r="F30" s="68"/>
      <c r="G30" s="68"/>
    </row>
    <row r="31" spans="1:11" s="65" customFormat="1" x14ac:dyDescent="0.2">
      <c r="A31" s="313" t="s">
        <v>10</v>
      </c>
      <c r="B31" s="313"/>
      <c r="C31" s="161"/>
      <c r="D31" s="68"/>
      <c r="E31" s="162"/>
      <c r="F31" s="162"/>
      <c r="G31" s="162"/>
    </row>
    <row r="32" spans="1:11" s="70" customFormat="1" ht="12" customHeight="1" x14ac:dyDescent="0.2">
      <c r="A32" s="66"/>
      <c r="B32" s="67" t="s">
        <v>11</v>
      </c>
      <c r="C32" s="67"/>
      <c r="D32" s="54"/>
      <c r="E32" s="162"/>
      <c r="F32" s="162"/>
      <c r="G32" s="162"/>
      <c r="H32" s="68"/>
    </row>
  </sheetData>
  <mergeCells count="19">
    <mergeCell ref="A31:B31"/>
    <mergeCell ref="A22:B22"/>
    <mergeCell ref="C22:E22"/>
    <mergeCell ref="A23:B23"/>
    <mergeCell ref="C23:E23"/>
    <mergeCell ref="A24:B24"/>
    <mergeCell ref="C24:E24"/>
    <mergeCell ref="A8:C8"/>
    <mergeCell ref="D8:E8"/>
    <mergeCell ref="B18:C18"/>
    <mergeCell ref="A20:D20"/>
    <mergeCell ref="A21:B21"/>
    <mergeCell ref="C21:E21"/>
    <mergeCell ref="A1:D1"/>
    <mergeCell ref="A2:D2"/>
    <mergeCell ref="A3:C3"/>
    <mergeCell ref="A5:E5"/>
    <mergeCell ref="A6:C7"/>
    <mergeCell ref="D6:E6"/>
  </mergeCells>
  <conditionalFormatting sqref="B27:B28">
    <cfRule type="containsBlanks" dxfId="265" priority="4">
      <formula>LEN(TRIM(B27))=0</formula>
    </cfRule>
  </conditionalFormatting>
  <conditionalFormatting sqref="I19">
    <cfRule type="cellIs" dxfId="264" priority="3" operator="greaterThan">
      <formula>2560820</formula>
    </cfRule>
  </conditionalFormatting>
  <conditionalFormatting sqref="C22:E24">
    <cfRule type="containsBlanks" dxfId="263" priority="2">
      <formula>LEN(TRIM(C22))=0</formula>
    </cfRule>
  </conditionalFormatting>
  <conditionalFormatting sqref="C21:E21">
    <cfRule type="containsBlanks" dxfId="262" priority="1">
      <formula>LEN(TRIM(C21))=0</formula>
    </cfRule>
  </conditionalFormatting>
  <pageMargins left="0.78740157480314965" right="0.39370078740157483" top="0.98425196850393704" bottom="0.39370078740157483" header="0.31496062992125984" footer="0.31496062992125984"/>
  <pageSetup paperSize="9" scale="78" orientation="portrait" r:id="rId1"/>
  <headerFooter>
    <oddHeader>&amp;L&amp;"Arial,Tučné"&amp;10Príloha č. 4 SP &amp;"Arial,Normálne"
Špecifikácia predmetu zákazky</oddHead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26"/>
  <sheetViews>
    <sheetView showGridLines="0" zoomScaleNormal="100" workbookViewId="0">
      <selection activeCell="E7" sqref="E7:I7"/>
    </sheetView>
  </sheetViews>
  <sheetFormatPr defaultRowHeight="12.75" x14ac:dyDescent="0.2"/>
  <cols>
    <col min="1" max="1" width="5.28515625" style="47" customWidth="1"/>
    <col min="2" max="2" width="36.42578125" style="47" customWidth="1"/>
    <col min="3" max="3" width="7.5703125" style="47" bestFit="1" customWidth="1"/>
    <col min="4" max="4" width="12.7109375" style="47" customWidth="1"/>
    <col min="5" max="5" width="15.7109375" style="47" customWidth="1"/>
    <col min="6" max="6" width="10.7109375" style="47" customWidth="1"/>
    <col min="7" max="9" width="15.7109375" style="47" customWidth="1"/>
    <col min="10" max="16384" width="9.140625" style="47"/>
  </cols>
  <sheetData>
    <row r="1" spans="1:21" x14ac:dyDescent="0.2">
      <c r="A1" s="357" t="s">
        <v>12</v>
      </c>
      <c r="B1" s="357"/>
    </row>
    <row r="2" spans="1:21" ht="30" customHeight="1" x14ac:dyDescent="0.2">
      <c r="A2" s="358" t="str">
        <f>'Príloha č. 1'!A2:B2</f>
        <v>Antiinfektíva pre potreby VÚSCH, a. s.</v>
      </c>
      <c r="B2" s="358"/>
      <c r="C2" s="358"/>
      <c r="D2" s="358"/>
      <c r="E2" s="358"/>
      <c r="F2" s="358"/>
      <c r="G2" s="358"/>
      <c r="H2" s="358"/>
      <c r="I2" s="358"/>
    </row>
    <row r="3" spans="1:21" s="126" customFormat="1" ht="15" customHeight="1" x14ac:dyDescent="0.2">
      <c r="A3" s="328" t="str">
        <f>'Príloha č. 4 - časť 24'!A3:C3</f>
        <v xml:space="preserve">Časť č. 24 - Lieky ATC skupiny č. J01FA09 I. </v>
      </c>
      <c r="B3" s="328"/>
      <c r="C3" s="328"/>
      <c r="D3" s="125"/>
      <c r="E3" s="125"/>
    </row>
    <row r="4" spans="1:21" ht="15" customHeight="1" x14ac:dyDescent="0.2">
      <c r="A4" s="359"/>
      <c r="B4" s="359"/>
    </row>
    <row r="5" spans="1:21" s="48" customFormat="1" ht="39.950000000000003" customHeight="1" x14ac:dyDescent="0.25">
      <c r="A5" s="360" t="s">
        <v>51</v>
      </c>
      <c r="B5" s="360"/>
      <c r="C5" s="360"/>
      <c r="D5" s="360"/>
      <c r="E5" s="360"/>
      <c r="F5" s="360"/>
      <c r="G5" s="360"/>
      <c r="H5" s="360"/>
      <c r="I5" s="360"/>
    </row>
    <row r="6" spans="1:21" s="24" customFormat="1" ht="15" customHeight="1" thickBot="1" x14ac:dyDescent="0.25">
      <c r="K6" s="49"/>
      <c r="L6" s="49"/>
      <c r="O6" s="49"/>
      <c r="P6" s="49"/>
      <c r="U6" s="49"/>
    </row>
    <row r="7" spans="1:21" s="50" customFormat="1" ht="30" customHeight="1" x14ac:dyDescent="0.25">
      <c r="A7" s="343" t="s">
        <v>44</v>
      </c>
      <c r="B7" s="345" t="s">
        <v>39</v>
      </c>
      <c r="C7" s="347" t="s">
        <v>45</v>
      </c>
      <c r="D7" s="349" t="s">
        <v>403</v>
      </c>
      <c r="E7" s="340" t="s">
        <v>423</v>
      </c>
      <c r="F7" s="341"/>
      <c r="G7" s="341"/>
      <c r="H7" s="351" t="s">
        <v>422</v>
      </c>
      <c r="I7" s="352"/>
    </row>
    <row r="8" spans="1:21" s="50" customFormat="1" ht="30" customHeight="1" x14ac:dyDescent="0.25">
      <c r="A8" s="344"/>
      <c r="B8" s="346"/>
      <c r="C8" s="348"/>
      <c r="D8" s="350"/>
      <c r="E8" s="51" t="s">
        <v>46</v>
      </c>
      <c r="F8" s="52" t="s">
        <v>405</v>
      </c>
      <c r="G8" s="79" t="s">
        <v>47</v>
      </c>
      <c r="H8" s="82" t="s">
        <v>46</v>
      </c>
      <c r="I8" s="71" t="s">
        <v>47</v>
      </c>
    </row>
    <row r="9" spans="1:21" s="54" customFormat="1" ht="12" customHeight="1" x14ac:dyDescent="0.25">
      <c r="A9" s="146" t="s">
        <v>27</v>
      </c>
      <c r="B9" s="147" t="s">
        <v>28</v>
      </c>
      <c r="C9" s="53" t="s">
        <v>29</v>
      </c>
      <c r="D9" s="148" t="s">
        <v>30</v>
      </c>
      <c r="E9" s="76" t="s">
        <v>31</v>
      </c>
      <c r="F9" s="77" t="s">
        <v>32</v>
      </c>
      <c r="G9" s="80" t="s">
        <v>33</v>
      </c>
      <c r="H9" s="83" t="s">
        <v>34</v>
      </c>
      <c r="I9" s="78" t="s">
        <v>35</v>
      </c>
    </row>
    <row r="10" spans="1:21" s="55" customFormat="1" ht="24.95" customHeight="1" thickBot="1" x14ac:dyDescent="0.3">
      <c r="A10" s="143" t="s">
        <v>27</v>
      </c>
      <c r="B10" s="165" t="s">
        <v>151</v>
      </c>
      <c r="C10" s="158" t="s">
        <v>143</v>
      </c>
      <c r="D10" s="263">
        <v>1120</v>
      </c>
      <c r="E10" s="72"/>
      <c r="F10" s="85"/>
      <c r="G10" s="81">
        <f>E10*1.1</f>
        <v>0</v>
      </c>
      <c r="H10" s="84">
        <f>D10*E10</f>
        <v>0</v>
      </c>
      <c r="I10" s="73">
        <f>H10*1.1</f>
        <v>0</v>
      </c>
    </row>
    <row r="11" spans="1:21" s="75" customFormat="1" ht="24.95" customHeight="1" thickBot="1" x14ac:dyDescent="0.3">
      <c r="A11" s="339" t="s">
        <v>48</v>
      </c>
      <c r="B11" s="339"/>
      <c r="C11" s="339"/>
      <c r="D11" s="339"/>
      <c r="E11" s="339"/>
      <c r="F11" s="339"/>
      <c r="G11" s="339"/>
      <c r="H11" s="339"/>
      <c r="I11" s="74">
        <f>SUM(I10:I10)</f>
        <v>0</v>
      </c>
    </row>
    <row r="12" spans="1:21" s="63" customFormat="1" ht="24.95" customHeight="1" x14ac:dyDescent="0.2">
      <c r="A12" s="56"/>
      <c r="B12" s="57"/>
      <c r="C12" s="58"/>
      <c r="D12" s="59"/>
      <c r="E12" s="60"/>
      <c r="F12" s="61"/>
      <c r="G12" s="61"/>
      <c r="H12" s="60"/>
      <c r="I12" s="62"/>
    </row>
    <row r="13" spans="1:21" s="20" customFormat="1" ht="20.100000000000001" customHeight="1" x14ac:dyDescent="0.25">
      <c r="A13" s="315" t="s">
        <v>38</v>
      </c>
      <c r="B13" s="315"/>
      <c r="C13" s="315"/>
      <c r="D13" s="315"/>
      <c r="E13" s="315"/>
      <c r="F13" s="315"/>
    </row>
    <row r="14" spans="1:21" s="64" customFormat="1" ht="30" customHeight="1" x14ac:dyDescent="0.25">
      <c r="A14" s="353" t="s">
        <v>1</v>
      </c>
      <c r="B14" s="353"/>
      <c r="C14" s="355" t="str">
        <f>IF('Príloha č. 1'!$C$6="","",'Príloha č. 1'!$C$6)</f>
        <v/>
      </c>
      <c r="D14" s="355"/>
      <c r="E14" s="355"/>
      <c r="F14" s="355"/>
    </row>
    <row r="15" spans="1:21" s="64" customFormat="1" ht="15" customHeight="1" x14ac:dyDescent="0.25">
      <c r="A15" s="342" t="s">
        <v>2</v>
      </c>
      <c r="B15" s="342"/>
      <c r="C15" s="356" t="str">
        <f>IF('Príloha č. 1'!$C$7="","",'Príloha č. 1'!$C$7)</f>
        <v/>
      </c>
      <c r="D15" s="356"/>
      <c r="E15" s="356"/>
      <c r="F15" s="356"/>
    </row>
    <row r="16" spans="1:21" s="64" customFormat="1" ht="15" customHeight="1" x14ac:dyDescent="0.25">
      <c r="A16" s="342" t="s">
        <v>3</v>
      </c>
      <c r="B16" s="342"/>
      <c r="C16" s="338" t="str">
        <f>IF('Príloha č. 1'!C8:D8="","",'Príloha č. 1'!C8:D8)</f>
        <v/>
      </c>
      <c r="D16" s="338"/>
      <c r="E16" s="338"/>
      <c r="F16" s="338"/>
    </row>
    <row r="17" spans="1:9" s="64" customFormat="1" ht="15" customHeight="1" x14ac:dyDescent="0.25">
      <c r="A17" s="342" t="s">
        <v>4</v>
      </c>
      <c r="B17" s="342"/>
      <c r="C17" s="338" t="str">
        <f>IF('Príloha č. 1'!C9:D9="","",'Príloha č. 1'!C9:D9)</f>
        <v/>
      </c>
      <c r="D17" s="338"/>
      <c r="E17" s="338"/>
      <c r="F17" s="338"/>
    </row>
    <row r="20" spans="1:9" ht="15" customHeight="1" x14ac:dyDescent="0.2">
      <c r="A20" s="47" t="s">
        <v>8</v>
      </c>
      <c r="B20" s="159" t="str">
        <f>IF('Príloha č. 1'!B23:B23="","",'Príloha č. 1'!B23:B23)</f>
        <v/>
      </c>
    </row>
    <row r="21" spans="1:9" ht="15" customHeight="1" x14ac:dyDescent="0.2">
      <c r="A21" s="47" t="s">
        <v>9</v>
      </c>
      <c r="B21" s="35" t="str">
        <f>IF('Príloha č. 1'!B24:B24="","",'Príloha č. 1'!B24:B24)</f>
        <v/>
      </c>
    </row>
    <row r="22" spans="1:9" ht="39.950000000000003" customHeight="1" x14ac:dyDescent="0.2">
      <c r="I22" s="87"/>
    </row>
    <row r="23" spans="1:9" ht="45" customHeight="1" x14ac:dyDescent="0.2">
      <c r="H23" s="354" t="s">
        <v>410</v>
      </c>
      <c r="I23" s="354"/>
    </row>
    <row r="25" spans="1:9" s="65" customFormat="1" ht="11.25" x14ac:dyDescent="0.2">
      <c r="A25" s="313" t="s">
        <v>10</v>
      </c>
      <c r="B25" s="313"/>
    </row>
    <row r="26" spans="1:9" s="70" customFormat="1" ht="12" customHeight="1" x14ac:dyDescent="0.2">
      <c r="A26" s="66"/>
      <c r="B26" s="67" t="s">
        <v>11</v>
      </c>
      <c r="C26" s="68"/>
      <c r="D26" s="69"/>
    </row>
  </sheetData>
  <mergeCells count="23">
    <mergeCell ref="H23:I23"/>
    <mergeCell ref="A25:B25"/>
    <mergeCell ref="H7:I7"/>
    <mergeCell ref="A11:H11"/>
    <mergeCell ref="A13:F13"/>
    <mergeCell ref="A14:B14"/>
    <mergeCell ref="C14:F14"/>
    <mergeCell ref="A15:B15"/>
    <mergeCell ref="C15:F15"/>
    <mergeCell ref="A7:A8"/>
    <mergeCell ref="B7:B8"/>
    <mergeCell ref="C7:C8"/>
    <mergeCell ref="D7:D8"/>
    <mergeCell ref="E7:G7"/>
    <mergeCell ref="A16:B16"/>
    <mergeCell ref="C16:F16"/>
    <mergeCell ref="A17:B17"/>
    <mergeCell ref="A1:B1"/>
    <mergeCell ref="A2:I2"/>
    <mergeCell ref="A3:C3"/>
    <mergeCell ref="A4:B4"/>
    <mergeCell ref="A5:I5"/>
    <mergeCell ref="C17:F17"/>
  </mergeCells>
  <conditionalFormatting sqref="H12">
    <cfRule type="cellIs" dxfId="261" priority="4" operator="greaterThan">
      <formula>2560820</formula>
    </cfRule>
  </conditionalFormatting>
  <conditionalFormatting sqref="B20:B21">
    <cfRule type="containsBlanks" dxfId="260" priority="3">
      <formula>LEN(TRIM(B20))=0</formula>
    </cfRule>
  </conditionalFormatting>
  <conditionalFormatting sqref="E12">
    <cfRule type="cellIs" dxfId="259" priority="2" operator="greaterThan">
      <formula>2560820</formula>
    </cfRule>
  </conditionalFormatting>
  <conditionalFormatting sqref="C14:F17">
    <cfRule type="containsBlanks" dxfId="258" priority="1">
      <formula>LEN(TRIM(C14))=0</formula>
    </cfRule>
  </conditionalFormatting>
  <pageMargins left="0.98425196850393704" right="0.39370078740157483" top="0.98425196850393704" bottom="0.39370078740157483" header="0.31496062992125984" footer="0.31496062992125984"/>
  <pageSetup paperSize="9" scale="93" orientation="landscape" r:id="rId1"/>
  <headerFooter>
    <oddHeader>&amp;L&amp;"Arial,Tučné"&amp;10Príloha č. 5 SP &amp;"Arial,Normálne"
Kalkulácia ceny a návrh na plnenie kritéria na vyhodnotenie ponúk</oddHead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V29"/>
  <sheetViews>
    <sheetView showGridLines="0" zoomScale="90" zoomScaleNormal="90" workbookViewId="0">
      <selection activeCell="N7" sqref="N7:U7"/>
    </sheetView>
  </sheetViews>
  <sheetFormatPr defaultRowHeight="12.75" x14ac:dyDescent="0.2"/>
  <cols>
    <col min="1" max="1" width="5.5703125" style="47" customWidth="1"/>
    <col min="2" max="2" width="13.7109375" style="47" customWidth="1"/>
    <col min="3" max="3" width="10.7109375" style="47" customWidth="1"/>
    <col min="4" max="4" width="10.7109375" style="190" customWidth="1"/>
    <col min="5" max="6" width="25.7109375" style="190" customWidth="1"/>
    <col min="7" max="8" width="15.7109375" style="190" customWidth="1"/>
    <col min="9" max="9" width="12.7109375" style="47" customWidth="1"/>
    <col min="10" max="10" width="11.140625" style="47" customWidth="1"/>
    <col min="11" max="13" width="8.7109375" style="47" customWidth="1"/>
    <col min="14" max="14" width="12.7109375" style="47" customWidth="1"/>
    <col min="15" max="15" width="7" style="47" customWidth="1"/>
    <col min="16" max="18" width="12.7109375" style="47" customWidth="1"/>
    <col min="19" max="19" width="7" style="47" customWidth="1"/>
    <col min="20" max="21" width="12.7109375" style="47" customWidth="1"/>
    <col min="22" max="16384" width="9.140625" style="47"/>
  </cols>
  <sheetData>
    <row r="1" spans="1:22" ht="15" customHeight="1" x14ac:dyDescent="0.2">
      <c r="A1" s="326" t="s">
        <v>12</v>
      </c>
      <c r="B1" s="326"/>
      <c r="C1" s="326"/>
      <c r="D1" s="191"/>
      <c r="E1" s="191"/>
      <c r="F1" s="191"/>
      <c r="G1" s="191"/>
      <c r="H1" s="191"/>
      <c r="I1" s="123"/>
      <c r="J1" s="123"/>
      <c r="K1" s="123"/>
      <c r="L1" s="123"/>
    </row>
    <row r="2" spans="1:22" ht="15" customHeight="1" x14ac:dyDescent="0.2">
      <c r="A2" s="327" t="str">
        <f>'Príloha č. 1'!A2:B2</f>
        <v>Antiinfektíva pre potreby VÚSCH, a. s.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</row>
    <row r="3" spans="1:22" ht="15" customHeight="1" x14ac:dyDescent="0.2">
      <c r="A3" s="363"/>
      <c r="B3" s="363"/>
      <c r="C3" s="191"/>
      <c r="D3" s="191"/>
      <c r="E3" s="191"/>
      <c r="F3" s="191"/>
      <c r="G3" s="191"/>
      <c r="H3" s="191"/>
      <c r="I3" s="123"/>
      <c r="J3" s="123"/>
      <c r="K3" s="123"/>
      <c r="L3" s="123"/>
    </row>
    <row r="4" spans="1:22" s="126" customFormat="1" ht="15" customHeight="1" x14ac:dyDescent="0.2">
      <c r="A4" s="328" t="str">
        <f>'Príloha č. 4 - časť 24'!A3:C3</f>
        <v xml:space="preserve">Časť č. 24 - Lieky ATC skupiny č. J01FA09 I. </v>
      </c>
      <c r="B4" s="328"/>
      <c r="C4" s="328"/>
      <c r="D4" s="328"/>
      <c r="E4" s="125"/>
    </row>
    <row r="5" spans="1:22" s="48" customFormat="1" ht="30" customHeight="1" x14ac:dyDescent="0.25">
      <c r="A5" s="364" t="s">
        <v>52</v>
      </c>
      <c r="B5" s="364"/>
      <c r="C5" s="364"/>
      <c r="D5" s="364"/>
      <c r="E5" s="364"/>
      <c r="F5" s="364"/>
      <c r="G5" s="364"/>
      <c r="H5" s="364"/>
      <c r="I5" s="364"/>
      <c r="J5" s="364"/>
      <c r="K5" s="364"/>
      <c r="L5" s="364"/>
      <c r="M5" s="364"/>
      <c r="N5" s="364"/>
      <c r="O5" s="364"/>
      <c r="P5" s="364"/>
      <c r="Q5" s="364"/>
      <c r="R5" s="364"/>
      <c r="S5" s="364"/>
      <c r="T5" s="364"/>
      <c r="U5" s="364"/>
    </row>
    <row r="6" spans="1:22" s="64" customFormat="1" ht="30" customHeight="1" x14ac:dyDescent="0.25">
      <c r="A6" s="365" t="s">
        <v>222</v>
      </c>
      <c r="B6" s="365"/>
      <c r="C6" s="365"/>
      <c r="D6" s="365"/>
      <c r="E6" s="365"/>
      <c r="F6" s="365"/>
      <c r="G6" s="365"/>
      <c r="H6" s="365"/>
      <c r="I6" s="365"/>
      <c r="J6" s="365"/>
      <c r="K6" s="365"/>
      <c r="L6" s="365"/>
    </row>
    <row r="7" spans="1:22" s="63" customFormat="1" ht="24.95" customHeight="1" x14ac:dyDescent="0.2">
      <c r="A7" s="373" t="s">
        <v>44</v>
      </c>
      <c r="B7" s="375" t="s">
        <v>362</v>
      </c>
      <c r="C7" s="375" t="s">
        <v>363</v>
      </c>
      <c r="D7" s="375" t="s">
        <v>364</v>
      </c>
      <c r="E7" s="361" t="s">
        <v>365</v>
      </c>
      <c r="F7" s="361" t="s">
        <v>53</v>
      </c>
      <c r="G7" s="371" t="s">
        <v>366</v>
      </c>
      <c r="H7" s="371" t="s">
        <v>367</v>
      </c>
      <c r="I7" s="371" t="s">
        <v>368</v>
      </c>
      <c r="J7" s="371" t="s">
        <v>369</v>
      </c>
      <c r="K7" s="371" t="s">
        <v>370</v>
      </c>
      <c r="L7" s="387" t="s">
        <v>371</v>
      </c>
      <c r="M7" s="366" t="s">
        <v>372</v>
      </c>
      <c r="N7" s="379" t="s">
        <v>421</v>
      </c>
      <c r="O7" s="380"/>
      <c r="P7" s="380"/>
      <c r="Q7" s="381"/>
      <c r="R7" s="379" t="s">
        <v>425</v>
      </c>
      <c r="S7" s="380"/>
      <c r="T7" s="380"/>
      <c r="U7" s="381"/>
    </row>
    <row r="8" spans="1:22" s="63" customFormat="1" ht="24.95" customHeight="1" x14ac:dyDescent="0.2">
      <c r="A8" s="374"/>
      <c r="B8" s="376"/>
      <c r="C8" s="376"/>
      <c r="D8" s="376"/>
      <c r="E8" s="362"/>
      <c r="F8" s="362"/>
      <c r="G8" s="372"/>
      <c r="H8" s="372"/>
      <c r="I8" s="372"/>
      <c r="J8" s="372"/>
      <c r="K8" s="372"/>
      <c r="L8" s="388"/>
      <c r="M8" s="367"/>
      <c r="N8" s="192" t="s">
        <v>46</v>
      </c>
      <c r="O8" s="193" t="s">
        <v>373</v>
      </c>
      <c r="P8" s="194" t="s">
        <v>374</v>
      </c>
      <c r="Q8" s="195" t="s">
        <v>47</v>
      </c>
      <c r="R8" s="192" t="s">
        <v>46</v>
      </c>
      <c r="S8" s="193" t="s">
        <v>373</v>
      </c>
      <c r="T8" s="194" t="s">
        <v>374</v>
      </c>
      <c r="U8" s="195" t="s">
        <v>47</v>
      </c>
    </row>
    <row r="9" spans="1:22" s="20" customFormat="1" ht="12" customHeight="1" x14ac:dyDescent="0.25">
      <c r="A9" s="196" t="s">
        <v>27</v>
      </c>
      <c r="B9" s="197" t="s">
        <v>28</v>
      </c>
      <c r="C9" s="198" t="s">
        <v>29</v>
      </c>
      <c r="D9" s="197" t="s">
        <v>30</v>
      </c>
      <c r="E9" s="199" t="s">
        <v>31</v>
      </c>
      <c r="F9" s="199" t="s">
        <v>32</v>
      </c>
      <c r="G9" s="200" t="s">
        <v>33</v>
      </c>
      <c r="H9" s="199" t="s">
        <v>34</v>
      </c>
      <c r="I9" s="149" t="s">
        <v>35</v>
      </c>
      <c r="J9" s="201" t="s">
        <v>36</v>
      </c>
      <c r="K9" s="202" t="s">
        <v>54</v>
      </c>
      <c r="L9" s="203" t="s">
        <v>55</v>
      </c>
      <c r="M9" s="204" t="s">
        <v>375</v>
      </c>
      <c r="N9" s="205" t="s">
        <v>376</v>
      </c>
      <c r="O9" s="206" t="s">
        <v>377</v>
      </c>
      <c r="P9" s="207" t="s">
        <v>378</v>
      </c>
      <c r="Q9" s="208" t="s">
        <v>379</v>
      </c>
      <c r="R9" s="209" t="s">
        <v>380</v>
      </c>
      <c r="S9" s="206" t="s">
        <v>381</v>
      </c>
      <c r="T9" s="207" t="s">
        <v>382</v>
      </c>
      <c r="U9" s="197" t="s">
        <v>383</v>
      </c>
      <c r="V9" s="210"/>
    </row>
    <row r="10" spans="1:22" s="64" customFormat="1" ht="24.95" customHeight="1" x14ac:dyDescent="0.25">
      <c r="A10" s="211" t="s">
        <v>27</v>
      </c>
      <c r="B10" s="212"/>
      <c r="C10" s="212"/>
      <c r="D10" s="212"/>
      <c r="E10" s="213"/>
      <c r="F10" s="213"/>
      <c r="G10" s="214"/>
      <c r="H10" s="214"/>
      <c r="I10" s="214"/>
      <c r="J10" s="214"/>
      <c r="K10" s="214"/>
      <c r="L10" s="215"/>
      <c r="M10" s="216"/>
      <c r="N10" s="217"/>
      <c r="O10" s="218"/>
      <c r="P10" s="219"/>
      <c r="Q10" s="220"/>
      <c r="R10" s="217"/>
      <c r="S10" s="218"/>
      <c r="T10" s="219"/>
      <c r="U10" s="220"/>
    </row>
    <row r="11" spans="1:22" s="64" customFormat="1" ht="24.95" customHeight="1" x14ac:dyDescent="0.25">
      <c r="A11" s="221" t="s">
        <v>28</v>
      </c>
      <c r="B11" s="222"/>
      <c r="C11" s="222"/>
      <c r="D11" s="222"/>
      <c r="E11" s="223"/>
      <c r="F11" s="223"/>
      <c r="G11" s="224"/>
      <c r="H11" s="224"/>
      <c r="I11" s="224"/>
      <c r="J11" s="224"/>
      <c r="K11" s="224"/>
      <c r="L11" s="225"/>
      <c r="M11" s="226"/>
      <c r="N11" s="227"/>
      <c r="O11" s="228"/>
      <c r="P11" s="229"/>
      <c r="Q11" s="230"/>
      <c r="R11" s="227"/>
      <c r="S11" s="228"/>
      <c r="T11" s="229"/>
      <c r="U11" s="230"/>
    </row>
    <row r="12" spans="1:22" s="64" customFormat="1" ht="24.95" customHeight="1" x14ac:dyDescent="0.25">
      <c r="A12" s="221" t="s">
        <v>29</v>
      </c>
      <c r="B12" s="222"/>
      <c r="C12" s="222"/>
      <c r="D12" s="222"/>
      <c r="E12" s="223"/>
      <c r="F12" s="223"/>
      <c r="G12" s="224"/>
      <c r="H12" s="224"/>
      <c r="I12" s="224"/>
      <c r="J12" s="224"/>
      <c r="K12" s="224"/>
      <c r="L12" s="225"/>
      <c r="M12" s="226"/>
      <c r="N12" s="227"/>
      <c r="O12" s="228"/>
      <c r="P12" s="229"/>
      <c r="Q12" s="230"/>
      <c r="R12" s="227"/>
      <c r="S12" s="228"/>
      <c r="T12" s="229"/>
      <c r="U12" s="230"/>
    </row>
    <row r="13" spans="1:22" s="64" customFormat="1" ht="24.95" customHeight="1" x14ac:dyDescent="0.25">
      <c r="A13" s="221" t="s">
        <v>30</v>
      </c>
      <c r="B13" s="222"/>
      <c r="C13" s="222"/>
      <c r="D13" s="222"/>
      <c r="E13" s="223"/>
      <c r="F13" s="223"/>
      <c r="G13" s="224"/>
      <c r="H13" s="224"/>
      <c r="I13" s="224"/>
      <c r="J13" s="224"/>
      <c r="K13" s="224"/>
      <c r="L13" s="225"/>
      <c r="M13" s="226"/>
      <c r="N13" s="227"/>
      <c r="O13" s="228"/>
      <c r="P13" s="229"/>
      <c r="Q13" s="230"/>
      <c r="R13" s="227"/>
      <c r="S13" s="228"/>
      <c r="T13" s="229"/>
      <c r="U13" s="230"/>
    </row>
    <row r="14" spans="1:22" s="64" customFormat="1" ht="24.95" customHeight="1" x14ac:dyDescent="0.25">
      <c r="A14" s="231" t="s">
        <v>31</v>
      </c>
      <c r="B14" s="232"/>
      <c r="C14" s="232"/>
      <c r="D14" s="232"/>
      <c r="E14" s="233"/>
      <c r="F14" s="233"/>
      <c r="G14" s="234"/>
      <c r="H14" s="234"/>
      <c r="I14" s="234"/>
      <c r="J14" s="234"/>
      <c r="K14" s="234"/>
      <c r="L14" s="235"/>
      <c r="M14" s="236"/>
      <c r="N14" s="237"/>
      <c r="O14" s="238"/>
      <c r="P14" s="239"/>
      <c r="Q14" s="240"/>
      <c r="R14" s="237"/>
      <c r="S14" s="238"/>
      <c r="T14" s="239"/>
      <c r="U14" s="240"/>
    </row>
    <row r="15" spans="1:22" ht="24.95" customHeight="1" x14ac:dyDescent="0.2">
      <c r="A15" s="133"/>
      <c r="B15" s="134"/>
      <c r="C15" s="134"/>
      <c r="D15" s="134"/>
      <c r="E15" s="134"/>
      <c r="F15" s="134"/>
      <c r="G15" s="134"/>
      <c r="H15" s="134"/>
      <c r="I15" s="135"/>
      <c r="J15" s="136"/>
      <c r="K15" s="137"/>
      <c r="L15" s="137"/>
      <c r="M15" s="63"/>
      <c r="N15" s="63"/>
      <c r="O15" s="63"/>
      <c r="P15" s="63"/>
      <c r="Q15" s="63"/>
      <c r="R15" s="63"/>
      <c r="S15" s="63"/>
      <c r="T15" s="63"/>
      <c r="U15" s="63"/>
    </row>
    <row r="16" spans="1:22" s="20" customFormat="1" ht="20.100000000000001" customHeight="1" x14ac:dyDescent="0.25">
      <c r="A16" s="315" t="s">
        <v>38</v>
      </c>
      <c r="B16" s="315"/>
      <c r="C16" s="315"/>
      <c r="D16" s="315"/>
      <c r="E16" s="315"/>
      <c r="F16" s="315"/>
      <c r="G16" s="315"/>
      <c r="H16" s="315"/>
      <c r="I16" s="315"/>
      <c r="J16" s="315"/>
      <c r="K16" s="315"/>
    </row>
    <row r="17" spans="1:21" s="64" customFormat="1" ht="30" customHeight="1" x14ac:dyDescent="0.25">
      <c r="A17" s="314" t="s">
        <v>1</v>
      </c>
      <c r="B17" s="314"/>
      <c r="C17" s="355" t="str">
        <f>IF('Príloha č. 1'!$C$6="","",'Príloha č. 1'!$C$6)</f>
        <v/>
      </c>
      <c r="D17" s="355"/>
      <c r="E17" s="355"/>
      <c r="F17" s="151"/>
      <c r="G17" s="129"/>
      <c r="H17" s="129"/>
      <c r="I17" s="129"/>
      <c r="J17" s="139"/>
      <c r="K17" s="129"/>
      <c r="L17" s="129"/>
    </row>
    <row r="18" spans="1:21" s="64" customFormat="1" ht="15" customHeight="1" x14ac:dyDescent="0.25">
      <c r="A18" s="316" t="s">
        <v>2</v>
      </c>
      <c r="B18" s="316"/>
      <c r="C18" s="356" t="str">
        <f>IF('Príloha č. 1'!$C$7="","",'Príloha č. 1'!$C$7)</f>
        <v/>
      </c>
      <c r="D18" s="356"/>
      <c r="E18" s="356"/>
      <c r="F18" s="150"/>
      <c r="G18" s="129"/>
      <c r="H18" s="129"/>
      <c r="I18" s="129"/>
      <c r="J18" s="129"/>
      <c r="K18" s="129"/>
      <c r="L18" s="129"/>
    </row>
    <row r="19" spans="1:21" s="64" customFormat="1" ht="15" customHeight="1" x14ac:dyDescent="0.25">
      <c r="A19" s="316" t="s">
        <v>3</v>
      </c>
      <c r="B19" s="316"/>
      <c r="C19" s="338" t="str">
        <f>IF('Príloha č. 1'!C8:D8="","",'Príloha č. 1'!C8:D8)</f>
        <v/>
      </c>
      <c r="D19" s="338"/>
      <c r="E19" s="338"/>
      <c r="F19" s="150"/>
      <c r="G19" s="129"/>
      <c r="H19" s="129"/>
      <c r="I19" s="129"/>
      <c r="J19" s="129"/>
      <c r="K19" s="129"/>
      <c r="L19" s="129"/>
    </row>
    <row r="20" spans="1:21" s="64" customFormat="1" ht="15" customHeight="1" x14ac:dyDescent="0.25">
      <c r="A20" s="316" t="s">
        <v>4</v>
      </c>
      <c r="B20" s="316"/>
      <c r="C20" s="338" t="str">
        <f>IF('Príloha č. 1'!C9:D9="","",'Príloha č. 1'!C9:D9)</f>
        <v/>
      </c>
      <c r="D20" s="338"/>
      <c r="E20" s="338"/>
      <c r="F20" s="150"/>
      <c r="G20" s="129"/>
      <c r="H20" s="129"/>
      <c r="I20" s="129"/>
      <c r="J20" s="129"/>
      <c r="K20" s="129"/>
      <c r="L20" s="129"/>
    </row>
    <row r="21" spans="1:21" x14ac:dyDescent="0.2">
      <c r="A21" s="123"/>
      <c r="B21" s="123"/>
      <c r="C21" s="123"/>
      <c r="D21" s="191"/>
      <c r="E21" s="191"/>
      <c r="F21" s="191"/>
      <c r="G21" s="191"/>
      <c r="H21" s="191"/>
      <c r="I21" s="123"/>
      <c r="J21" s="123"/>
      <c r="K21" s="123"/>
      <c r="L21" s="123"/>
    </row>
    <row r="22" spans="1:21" x14ac:dyDescent="0.2">
      <c r="A22" s="123"/>
      <c r="B22" s="123"/>
      <c r="C22" s="123"/>
      <c r="D22" s="191"/>
      <c r="E22" s="191"/>
      <c r="F22" s="191"/>
      <c r="G22" s="191"/>
      <c r="H22" s="191"/>
      <c r="I22" s="123"/>
      <c r="J22" s="123"/>
      <c r="K22" s="123"/>
      <c r="L22" s="123"/>
    </row>
    <row r="23" spans="1:21" ht="15" customHeight="1" x14ac:dyDescent="0.2">
      <c r="A23" s="123" t="s">
        <v>8</v>
      </c>
      <c r="B23" s="140" t="str">
        <f>IF('Príloha č. 1'!B23:B23="","",'Príloha č. 1'!B23:B23)</f>
        <v/>
      </c>
      <c r="C23" s="191"/>
      <c r="D23" s="191"/>
      <c r="E23" s="191"/>
      <c r="F23" s="123"/>
      <c r="G23" s="123"/>
      <c r="H23" s="123"/>
      <c r="I23" s="123"/>
      <c r="J23" s="123"/>
      <c r="K23" s="123"/>
      <c r="L23" s="123"/>
    </row>
    <row r="24" spans="1:21" ht="15" customHeight="1" x14ac:dyDescent="0.2">
      <c r="A24" s="123" t="s">
        <v>9</v>
      </c>
      <c r="B24" s="141" t="str">
        <f>IF('Príloha č. 1'!B24:B24="","",'Príloha č. 1'!B24:B24)</f>
        <v/>
      </c>
      <c r="C24" s="191"/>
      <c r="D24" s="191"/>
      <c r="E24" s="191"/>
      <c r="F24" s="123"/>
      <c r="G24" s="123"/>
      <c r="H24" s="123"/>
      <c r="I24" s="123"/>
      <c r="J24" s="123"/>
      <c r="K24" s="123"/>
      <c r="L24" s="123"/>
    </row>
    <row r="25" spans="1:21" ht="20.100000000000001" customHeight="1" x14ac:dyDescent="0.2">
      <c r="A25" s="133"/>
      <c r="B25" s="134"/>
      <c r="C25" s="134"/>
      <c r="D25" s="134"/>
      <c r="E25" s="134"/>
      <c r="F25" s="134"/>
      <c r="G25" s="134"/>
      <c r="H25" s="134"/>
      <c r="I25" s="135"/>
      <c r="J25" s="136"/>
      <c r="K25" s="137"/>
      <c r="L25" s="137"/>
      <c r="M25" s="63"/>
      <c r="N25" s="63"/>
      <c r="O25" s="63"/>
      <c r="P25" s="63"/>
      <c r="Q25" s="63"/>
      <c r="R25" s="63"/>
      <c r="S25" s="63"/>
      <c r="T25" s="63"/>
      <c r="U25" s="63"/>
    </row>
    <row r="26" spans="1:21" ht="20.100000000000001" customHeight="1" x14ac:dyDescent="0.2">
      <c r="A26" s="133"/>
      <c r="B26" s="134"/>
      <c r="C26" s="134"/>
      <c r="D26" s="134"/>
      <c r="E26" s="134"/>
      <c r="F26" s="134"/>
      <c r="G26" s="134"/>
      <c r="H26" s="134"/>
      <c r="I26" s="135"/>
      <c r="J26" s="136"/>
      <c r="K26" s="137"/>
      <c r="L26" s="137"/>
      <c r="M26" s="63"/>
      <c r="N26" s="63"/>
      <c r="O26" s="63"/>
      <c r="P26" s="63"/>
      <c r="Q26" s="63"/>
      <c r="R26" s="63"/>
      <c r="S26" s="63"/>
      <c r="T26" s="63"/>
      <c r="U26" s="63"/>
    </row>
    <row r="27" spans="1:21" ht="37.5" customHeight="1" x14ac:dyDescent="0.2">
      <c r="E27" s="68"/>
      <c r="F27" s="68"/>
      <c r="G27" s="68"/>
      <c r="H27" s="354" t="s">
        <v>410</v>
      </c>
      <c r="I27" s="354"/>
      <c r="J27" s="354"/>
    </row>
    <row r="28" spans="1:21" x14ac:dyDescent="0.2">
      <c r="A28" s="313" t="s">
        <v>10</v>
      </c>
      <c r="B28" s="313"/>
      <c r="C28" s="189"/>
      <c r="D28" s="68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</row>
    <row r="29" spans="1:21" ht="12" customHeight="1" x14ac:dyDescent="0.2">
      <c r="A29" s="66"/>
      <c r="B29" s="377" t="s">
        <v>11</v>
      </c>
      <c r="C29" s="378"/>
      <c r="D29" s="241"/>
      <c r="I29" s="68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</row>
  </sheetData>
  <mergeCells count="33">
    <mergeCell ref="A6:L6"/>
    <mergeCell ref="M7:M8"/>
    <mergeCell ref="N7:Q7"/>
    <mergeCell ref="R7:U7"/>
    <mergeCell ref="L7:L8"/>
    <mergeCell ref="A1:C1"/>
    <mergeCell ref="A2:L2"/>
    <mergeCell ref="A3:B3"/>
    <mergeCell ref="A4:D4"/>
    <mergeCell ref="A5:U5"/>
    <mergeCell ref="A16:K16"/>
    <mergeCell ref="A17:B17"/>
    <mergeCell ref="C17:E17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F7:F8"/>
    <mergeCell ref="H27:J27"/>
    <mergeCell ref="A28:B28"/>
    <mergeCell ref="B29:C29"/>
    <mergeCell ref="A18:B18"/>
    <mergeCell ref="C18:E18"/>
    <mergeCell ref="A19:B19"/>
    <mergeCell ref="C19:E19"/>
    <mergeCell ref="A20:B20"/>
    <mergeCell ref="C20:E20"/>
  </mergeCells>
  <conditionalFormatting sqref="J25:J26 J10:J15">
    <cfRule type="cellIs" dxfId="257" priority="3" operator="greaterThan">
      <formula>2560820</formula>
    </cfRule>
  </conditionalFormatting>
  <conditionalFormatting sqref="C17:E20">
    <cfRule type="containsBlanks" dxfId="256" priority="1">
      <formula>LEN(TRIM(C17))=0</formula>
    </cfRule>
  </conditionalFormatting>
  <conditionalFormatting sqref="B23:B24">
    <cfRule type="containsBlanks" dxfId="255" priority="2">
      <formula>LEN(TRIM(#REF!))=0</formula>
    </cfRule>
  </conditionalFormatting>
  <pageMargins left="0.59055118110236227" right="0.39370078740157483" top="0.98425196850393704" bottom="0.39370078740157483" header="0.31496062992125984" footer="0.31496062992125984"/>
  <pageSetup paperSize="9" scale="51" orientation="landscape" r:id="rId1"/>
  <headerFooter>
    <oddHeader>&amp;L&amp;"Arial,Tučné"&amp;10Príloha č. 6 SP &amp;"Arial,Normálne"
Sortiment ponúkaného tovaru</oddHead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K32"/>
  <sheetViews>
    <sheetView showGridLines="0" zoomScaleNormal="100" workbookViewId="0">
      <selection activeCell="G14" sqref="G14"/>
    </sheetView>
  </sheetViews>
  <sheetFormatPr defaultRowHeight="12.75" x14ac:dyDescent="0.2"/>
  <cols>
    <col min="1" max="1" width="5.28515625" style="47" customWidth="1"/>
    <col min="2" max="2" width="40.7109375" style="47" customWidth="1"/>
    <col min="3" max="3" width="17.42578125" style="47" customWidth="1"/>
    <col min="4" max="4" width="10.7109375" style="162" customWidth="1"/>
    <col min="5" max="5" width="40.7109375" style="162" customWidth="1"/>
    <col min="6" max="6" width="12.7109375" style="162" customWidth="1"/>
    <col min="7" max="7" width="15.7109375" style="162" customWidth="1"/>
    <col min="8" max="8" width="7.85546875" style="47" customWidth="1"/>
    <col min="9" max="9" width="15.7109375" style="47" customWidth="1"/>
    <col min="10" max="10" width="10.7109375" style="47" customWidth="1"/>
    <col min="11" max="11" width="15.7109375" style="47" customWidth="1"/>
    <col min="12" max="16384" width="9.140625" style="47"/>
  </cols>
  <sheetData>
    <row r="1" spans="1:11" s="123" customFormat="1" ht="15" customHeight="1" x14ac:dyDescent="0.2">
      <c r="A1" s="326" t="s">
        <v>12</v>
      </c>
      <c r="B1" s="326"/>
      <c r="C1" s="326"/>
      <c r="D1" s="326"/>
      <c r="E1" s="164"/>
      <c r="F1" s="164"/>
      <c r="G1" s="164"/>
    </row>
    <row r="2" spans="1:11" s="123" customFormat="1" ht="30" customHeight="1" x14ac:dyDescent="0.2">
      <c r="A2" s="327" t="str">
        <f>'Príloha č. 1'!A2:B2</f>
        <v>Antiinfektíva pre potreby VÚSCH, a. s.</v>
      </c>
      <c r="B2" s="327"/>
      <c r="C2" s="327"/>
      <c r="D2" s="327"/>
      <c r="E2" s="124"/>
      <c r="F2" s="124"/>
      <c r="G2" s="124"/>
      <c r="H2" s="124"/>
      <c r="I2" s="124"/>
      <c r="J2" s="124"/>
      <c r="K2" s="124"/>
    </row>
    <row r="3" spans="1:11" s="126" customFormat="1" ht="15" customHeight="1" x14ac:dyDescent="0.2">
      <c r="A3" s="328" t="s">
        <v>317</v>
      </c>
      <c r="B3" s="328"/>
      <c r="C3" s="328"/>
      <c r="D3" s="125"/>
      <c r="E3" s="125"/>
    </row>
    <row r="4" spans="1:11" s="123" customFormat="1" ht="15" customHeight="1" x14ac:dyDescent="0.2">
      <c r="A4" s="160"/>
      <c r="B4" s="160"/>
      <c r="C4" s="160"/>
      <c r="D4" s="160"/>
      <c r="E4" s="124"/>
      <c r="F4" s="124"/>
      <c r="G4" s="124"/>
      <c r="H4" s="124"/>
      <c r="I4" s="124"/>
      <c r="J4" s="124"/>
      <c r="K4" s="124"/>
    </row>
    <row r="5" spans="1:11" s="129" customFormat="1" ht="30" customHeight="1" thickBot="1" x14ac:dyDescent="0.3">
      <c r="A5" s="329" t="s">
        <v>58</v>
      </c>
      <c r="B5" s="329"/>
      <c r="C5" s="329"/>
      <c r="D5" s="329"/>
      <c r="E5" s="329"/>
      <c r="F5" s="128"/>
      <c r="G5" s="128"/>
      <c r="H5" s="128"/>
      <c r="I5" s="128"/>
      <c r="J5" s="128"/>
      <c r="K5" s="128"/>
    </row>
    <row r="6" spans="1:11" s="2" customFormat="1" ht="60.75" customHeight="1" x14ac:dyDescent="0.25">
      <c r="A6" s="330" t="s">
        <v>415</v>
      </c>
      <c r="B6" s="331"/>
      <c r="C6" s="332"/>
      <c r="D6" s="336" t="s">
        <v>87</v>
      </c>
      <c r="E6" s="337"/>
    </row>
    <row r="7" spans="1:11" s="2" customFormat="1" ht="26.1" customHeight="1" thickBot="1" x14ac:dyDescent="0.3">
      <c r="A7" s="333"/>
      <c r="B7" s="334"/>
      <c r="C7" s="335"/>
      <c r="D7" s="130" t="s">
        <v>56</v>
      </c>
      <c r="E7" s="131" t="s">
        <v>57</v>
      </c>
    </row>
    <row r="8" spans="1:11" s="132" customFormat="1" ht="24.95" customHeight="1" x14ac:dyDescent="0.25">
      <c r="A8" s="319" t="s">
        <v>222</v>
      </c>
      <c r="B8" s="320"/>
      <c r="C8" s="321"/>
      <c r="D8" s="322" t="s">
        <v>222</v>
      </c>
      <c r="E8" s="323"/>
    </row>
    <row r="9" spans="1:11" s="3" customFormat="1" ht="17.100000000000001" customHeight="1" x14ac:dyDescent="0.25">
      <c r="A9" s="109" t="s">
        <v>27</v>
      </c>
      <c r="B9" s="110" t="s">
        <v>69</v>
      </c>
      <c r="C9" s="111" t="s">
        <v>223</v>
      </c>
      <c r="D9" s="112"/>
      <c r="E9" s="113"/>
    </row>
    <row r="10" spans="1:11" s="3" customFormat="1" ht="12" x14ac:dyDescent="0.25">
      <c r="A10" s="114" t="s">
        <v>28</v>
      </c>
      <c r="B10" s="115" t="s">
        <v>71</v>
      </c>
      <c r="C10" s="116" t="s">
        <v>224</v>
      </c>
      <c r="D10" s="117"/>
      <c r="E10" s="118"/>
    </row>
    <row r="11" spans="1:11" s="3" customFormat="1" ht="40.5" customHeight="1" x14ac:dyDescent="0.25">
      <c r="A11" s="114" t="s">
        <v>29</v>
      </c>
      <c r="B11" s="115" t="s">
        <v>73</v>
      </c>
      <c r="C11" s="116" t="s">
        <v>440</v>
      </c>
      <c r="D11" s="117"/>
      <c r="E11" s="118"/>
    </row>
    <row r="12" spans="1:11" s="3" customFormat="1" ht="17.100000000000001" customHeight="1" x14ac:dyDescent="0.25">
      <c r="A12" s="114" t="s">
        <v>30</v>
      </c>
      <c r="B12" s="115" t="s">
        <v>75</v>
      </c>
      <c r="C12" s="116" t="s">
        <v>152</v>
      </c>
      <c r="D12" s="117"/>
      <c r="E12" s="118"/>
    </row>
    <row r="13" spans="1:11" s="3" customFormat="1" ht="17.100000000000001" customHeight="1" x14ac:dyDescent="0.25">
      <c r="A13" s="114" t="s">
        <v>31</v>
      </c>
      <c r="B13" s="115" t="s">
        <v>76</v>
      </c>
      <c r="C13" s="116" t="s">
        <v>77</v>
      </c>
      <c r="D13" s="117"/>
      <c r="E13" s="118"/>
    </row>
    <row r="14" spans="1:11" s="3" customFormat="1" ht="17.100000000000001" customHeight="1" x14ac:dyDescent="0.25">
      <c r="A14" s="114" t="s">
        <v>32</v>
      </c>
      <c r="B14" s="115" t="s">
        <v>78</v>
      </c>
      <c r="C14" s="116" t="s">
        <v>180</v>
      </c>
      <c r="D14" s="117"/>
      <c r="E14" s="118"/>
    </row>
    <row r="15" spans="1:11" s="3" customFormat="1" ht="34.5" customHeight="1" x14ac:dyDescent="0.25">
      <c r="A15" s="114" t="s">
        <v>33</v>
      </c>
      <c r="B15" s="115" t="s">
        <v>80</v>
      </c>
      <c r="C15" s="116" t="s">
        <v>225</v>
      </c>
      <c r="D15" s="117"/>
      <c r="E15" s="118"/>
    </row>
    <row r="16" spans="1:11" s="3" customFormat="1" ht="21.75" customHeight="1" x14ac:dyDescent="0.25">
      <c r="A16" s="114" t="s">
        <v>34</v>
      </c>
      <c r="B16" s="115" t="s">
        <v>82</v>
      </c>
      <c r="C16" s="116" t="s">
        <v>77</v>
      </c>
      <c r="D16" s="117"/>
      <c r="E16" s="118"/>
    </row>
    <row r="17" spans="1:11" s="3" customFormat="1" ht="12" x14ac:dyDescent="0.25">
      <c r="A17" s="114" t="s">
        <v>35</v>
      </c>
      <c r="B17" s="115" t="s">
        <v>83</v>
      </c>
      <c r="C17" s="116" t="s">
        <v>84</v>
      </c>
      <c r="D17" s="117"/>
      <c r="E17" s="118"/>
    </row>
    <row r="18" spans="1:11" s="3" customFormat="1" ht="45" customHeight="1" thickBot="1" x14ac:dyDescent="0.3">
      <c r="A18" s="170" t="s">
        <v>36</v>
      </c>
      <c r="B18" s="324" t="s">
        <v>85</v>
      </c>
      <c r="C18" s="325"/>
      <c r="D18" s="120"/>
      <c r="E18" s="121"/>
    </row>
    <row r="19" spans="1:11" s="138" customFormat="1" ht="24.95" customHeight="1" x14ac:dyDescent="0.2">
      <c r="A19" s="171"/>
      <c r="B19" s="134"/>
      <c r="C19" s="134"/>
      <c r="D19" s="134"/>
      <c r="E19" s="134"/>
      <c r="F19" s="134"/>
      <c r="G19" s="134"/>
      <c r="H19" s="135"/>
      <c r="I19" s="136"/>
      <c r="J19" s="137"/>
      <c r="K19" s="137"/>
    </row>
    <row r="20" spans="1:11" s="20" customFormat="1" ht="20.100000000000001" customHeight="1" x14ac:dyDescent="0.25">
      <c r="A20" s="315" t="s">
        <v>38</v>
      </c>
      <c r="B20" s="315"/>
      <c r="C20" s="315"/>
      <c r="D20" s="315"/>
      <c r="E20" s="90"/>
      <c r="F20" s="90"/>
      <c r="G20" s="90"/>
      <c r="H20" s="90"/>
      <c r="I20" s="90"/>
      <c r="J20" s="90"/>
    </row>
    <row r="21" spans="1:11" s="129" customFormat="1" ht="30" customHeight="1" x14ac:dyDescent="0.25">
      <c r="A21" s="314" t="s">
        <v>1</v>
      </c>
      <c r="B21" s="314"/>
      <c r="C21" s="318" t="str">
        <f>IF('Príloha č. 1'!$C$6="","",'Príloha č. 1'!$C$6)</f>
        <v/>
      </c>
      <c r="D21" s="318"/>
      <c r="E21" s="318"/>
      <c r="I21" s="139"/>
    </row>
    <row r="22" spans="1:11" s="129" customFormat="1" ht="15" customHeight="1" x14ac:dyDescent="0.2">
      <c r="A22" s="316" t="s">
        <v>2</v>
      </c>
      <c r="B22" s="316"/>
      <c r="C22" s="317" t="str">
        <f>IF('Príloha č. 1'!$C$7="","",'Príloha č. 1'!$C$7)</f>
        <v/>
      </c>
      <c r="D22" s="317"/>
      <c r="E22" s="317"/>
    </row>
    <row r="23" spans="1:11" s="129" customFormat="1" ht="15" customHeight="1" x14ac:dyDescent="0.2">
      <c r="A23" s="316" t="s">
        <v>3</v>
      </c>
      <c r="B23" s="316"/>
      <c r="C23" s="317" t="str">
        <f>IF('Príloha č. 1'!C8:D8="","",'Príloha č. 1'!C8:D8)</f>
        <v/>
      </c>
      <c r="D23" s="317"/>
      <c r="E23" s="317"/>
    </row>
    <row r="24" spans="1:11" s="129" customFormat="1" ht="15" customHeight="1" x14ac:dyDescent="0.2">
      <c r="A24" s="316" t="s">
        <v>4</v>
      </c>
      <c r="B24" s="316"/>
      <c r="C24" s="317" t="str">
        <f>IF('Príloha č. 1'!C9:D9="","",'Príloha č. 1'!C9:D9)</f>
        <v/>
      </c>
      <c r="D24" s="317"/>
      <c r="E24" s="317"/>
    </row>
    <row r="25" spans="1:11" s="123" customFormat="1" ht="12" x14ac:dyDescent="0.2">
      <c r="D25" s="164"/>
      <c r="E25" s="164"/>
      <c r="F25" s="164"/>
      <c r="G25" s="164"/>
    </row>
    <row r="26" spans="1:11" s="123" customFormat="1" ht="12" x14ac:dyDescent="0.2">
      <c r="D26" s="164"/>
      <c r="E26" s="164"/>
      <c r="F26" s="164"/>
      <c r="G26" s="164"/>
    </row>
    <row r="27" spans="1:11" s="123" customFormat="1" ht="15" customHeight="1" x14ac:dyDescent="0.2">
      <c r="A27" s="123" t="s">
        <v>8</v>
      </c>
      <c r="B27" s="140" t="str">
        <f>IF('Príloha č. 1'!B23:B23="","",'Príloha č. 1'!B23:B23)</f>
        <v/>
      </c>
      <c r="C27" s="164"/>
      <c r="D27" s="164"/>
    </row>
    <row r="28" spans="1:11" s="123" customFormat="1" ht="15" customHeight="1" x14ac:dyDescent="0.2">
      <c r="A28" s="123" t="s">
        <v>9</v>
      </c>
      <c r="B28" s="141" t="str">
        <f>IF('Príloha č. 1'!B24:B24="","",'Príloha č. 1'!B24:B24)</f>
        <v/>
      </c>
      <c r="C28" s="164"/>
      <c r="D28" s="164"/>
    </row>
    <row r="29" spans="1:11" s="123" customFormat="1" ht="39.950000000000003" customHeight="1" x14ac:dyDescent="0.2">
      <c r="D29" s="142"/>
      <c r="E29" s="164"/>
      <c r="F29" s="164"/>
      <c r="G29" s="164"/>
    </row>
    <row r="30" spans="1:11" ht="45" customHeight="1" x14ac:dyDescent="0.2">
      <c r="D30" s="47"/>
      <c r="E30" s="163" t="s">
        <v>412</v>
      </c>
      <c r="F30" s="68"/>
      <c r="G30" s="68"/>
    </row>
    <row r="31" spans="1:11" s="65" customFormat="1" x14ac:dyDescent="0.2">
      <c r="A31" s="313" t="s">
        <v>10</v>
      </c>
      <c r="B31" s="313"/>
      <c r="C31" s="161"/>
      <c r="D31" s="68"/>
      <c r="E31" s="162"/>
      <c r="F31" s="162"/>
      <c r="G31" s="162"/>
    </row>
    <row r="32" spans="1:11" s="70" customFormat="1" ht="12" customHeight="1" x14ac:dyDescent="0.2">
      <c r="A32" s="66"/>
      <c r="B32" s="67" t="s">
        <v>11</v>
      </c>
      <c r="C32" s="67"/>
      <c r="D32" s="54"/>
      <c r="E32" s="162"/>
      <c r="F32" s="162"/>
      <c r="G32" s="162"/>
      <c r="H32" s="68"/>
    </row>
  </sheetData>
  <mergeCells count="19">
    <mergeCell ref="A31:B31"/>
    <mergeCell ref="A22:B22"/>
    <mergeCell ref="C22:E22"/>
    <mergeCell ref="A23:B23"/>
    <mergeCell ref="C23:E23"/>
    <mergeCell ref="A24:B24"/>
    <mergeCell ref="C24:E24"/>
    <mergeCell ref="A8:C8"/>
    <mergeCell ref="D8:E8"/>
    <mergeCell ref="B18:C18"/>
    <mergeCell ref="A20:D20"/>
    <mergeCell ref="A21:B21"/>
    <mergeCell ref="C21:E21"/>
    <mergeCell ref="A1:D1"/>
    <mergeCell ref="A2:D2"/>
    <mergeCell ref="A3:C3"/>
    <mergeCell ref="A5:E5"/>
    <mergeCell ref="A6:C7"/>
    <mergeCell ref="D6:E6"/>
  </mergeCells>
  <conditionalFormatting sqref="B27:B28">
    <cfRule type="containsBlanks" dxfId="254" priority="4">
      <formula>LEN(TRIM(B27))=0</formula>
    </cfRule>
  </conditionalFormatting>
  <conditionalFormatting sqref="I19">
    <cfRule type="cellIs" dxfId="253" priority="3" operator="greaterThan">
      <formula>2560820</formula>
    </cfRule>
  </conditionalFormatting>
  <conditionalFormatting sqref="C22:E24">
    <cfRule type="containsBlanks" dxfId="252" priority="2">
      <formula>LEN(TRIM(C22))=0</formula>
    </cfRule>
  </conditionalFormatting>
  <conditionalFormatting sqref="C21:E21">
    <cfRule type="containsBlanks" dxfId="251" priority="1">
      <formula>LEN(TRIM(C21))=0</formula>
    </cfRule>
  </conditionalFormatting>
  <pageMargins left="0.78740157480314965" right="0.39370078740157483" top="0.98425196850393704" bottom="0.39370078740157483" header="0.31496062992125984" footer="0.31496062992125984"/>
  <pageSetup paperSize="9" scale="79" orientation="portrait" r:id="rId1"/>
  <headerFooter>
    <oddHeader>&amp;L&amp;"Arial,Tučné"&amp;10Príloha č. 4 SP &amp;"Arial,Normálne"(časť č. 10 PZ)
Špecifikácia predmetu zákazky</oddHead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26"/>
  <sheetViews>
    <sheetView showGridLines="0" zoomScaleNormal="100" workbookViewId="0">
      <selection activeCell="E7" sqref="E7:I7"/>
    </sheetView>
  </sheetViews>
  <sheetFormatPr defaultRowHeight="12.75" x14ac:dyDescent="0.2"/>
  <cols>
    <col min="1" max="1" width="5.28515625" style="47" customWidth="1"/>
    <col min="2" max="2" width="36.42578125" style="47" customWidth="1"/>
    <col min="3" max="3" width="7.5703125" style="47" bestFit="1" customWidth="1"/>
    <col min="4" max="4" width="12.7109375" style="47" customWidth="1"/>
    <col min="5" max="5" width="15.7109375" style="47" customWidth="1"/>
    <col min="6" max="6" width="10.7109375" style="47" customWidth="1"/>
    <col min="7" max="9" width="15.7109375" style="47" customWidth="1"/>
    <col min="10" max="16384" width="9.140625" style="47"/>
  </cols>
  <sheetData>
    <row r="1" spans="1:21" x14ac:dyDescent="0.2">
      <c r="A1" s="357" t="s">
        <v>12</v>
      </c>
      <c r="B1" s="357"/>
    </row>
    <row r="2" spans="1:21" ht="30" customHeight="1" x14ac:dyDescent="0.2">
      <c r="A2" s="358" t="str">
        <f>'Príloha č. 1'!A2:B2</f>
        <v>Antiinfektíva pre potreby VÚSCH, a. s.</v>
      </c>
      <c r="B2" s="358"/>
      <c r="C2" s="358"/>
      <c r="D2" s="358"/>
      <c r="E2" s="358"/>
      <c r="F2" s="358"/>
      <c r="G2" s="358"/>
      <c r="H2" s="358"/>
      <c r="I2" s="358"/>
    </row>
    <row r="3" spans="1:21" s="126" customFormat="1" ht="15" customHeight="1" x14ac:dyDescent="0.2">
      <c r="A3" s="328" t="str">
        <f>'Príloha č. 4 - časť 25'!A3:C3</f>
        <v>Časť č. 25 - Lieky ATC skupiny č. J01FA09 II.</v>
      </c>
      <c r="B3" s="328"/>
      <c r="C3" s="328"/>
      <c r="D3" s="125"/>
      <c r="E3" s="125"/>
    </row>
    <row r="4" spans="1:21" ht="15" customHeight="1" x14ac:dyDescent="0.2">
      <c r="A4" s="359"/>
      <c r="B4" s="359"/>
    </row>
    <row r="5" spans="1:21" s="48" customFormat="1" ht="39.950000000000003" customHeight="1" x14ac:dyDescent="0.25">
      <c r="A5" s="360" t="s">
        <v>51</v>
      </c>
      <c r="B5" s="360"/>
      <c r="C5" s="360"/>
      <c r="D5" s="360"/>
      <c r="E5" s="360"/>
      <c r="F5" s="360"/>
      <c r="G5" s="360"/>
      <c r="H5" s="360"/>
      <c r="I5" s="360"/>
    </row>
    <row r="6" spans="1:21" s="24" customFormat="1" ht="15" customHeight="1" thickBot="1" x14ac:dyDescent="0.25">
      <c r="K6" s="49"/>
      <c r="L6" s="49"/>
      <c r="O6" s="49"/>
      <c r="P6" s="49"/>
      <c r="U6" s="49"/>
    </row>
    <row r="7" spans="1:21" s="50" customFormat="1" ht="30" customHeight="1" x14ac:dyDescent="0.25">
      <c r="A7" s="343" t="s">
        <v>44</v>
      </c>
      <c r="B7" s="345" t="s">
        <v>39</v>
      </c>
      <c r="C7" s="347" t="s">
        <v>45</v>
      </c>
      <c r="D7" s="349" t="s">
        <v>403</v>
      </c>
      <c r="E7" s="340" t="s">
        <v>423</v>
      </c>
      <c r="F7" s="341"/>
      <c r="G7" s="341"/>
      <c r="H7" s="351" t="s">
        <v>422</v>
      </c>
      <c r="I7" s="352"/>
    </row>
    <row r="8" spans="1:21" s="50" customFormat="1" ht="30" customHeight="1" x14ac:dyDescent="0.25">
      <c r="A8" s="344"/>
      <c r="B8" s="346"/>
      <c r="C8" s="348"/>
      <c r="D8" s="350"/>
      <c r="E8" s="51" t="s">
        <v>46</v>
      </c>
      <c r="F8" s="52" t="s">
        <v>405</v>
      </c>
      <c r="G8" s="79" t="s">
        <v>47</v>
      </c>
      <c r="H8" s="82" t="s">
        <v>46</v>
      </c>
      <c r="I8" s="71" t="s">
        <v>47</v>
      </c>
    </row>
    <row r="9" spans="1:21" s="54" customFormat="1" ht="12" customHeight="1" x14ac:dyDescent="0.25">
      <c r="A9" s="146" t="s">
        <v>27</v>
      </c>
      <c r="B9" s="147" t="s">
        <v>28</v>
      </c>
      <c r="C9" s="53" t="s">
        <v>29</v>
      </c>
      <c r="D9" s="148" t="s">
        <v>30</v>
      </c>
      <c r="E9" s="76" t="s">
        <v>31</v>
      </c>
      <c r="F9" s="77" t="s">
        <v>32</v>
      </c>
      <c r="G9" s="80" t="s">
        <v>33</v>
      </c>
      <c r="H9" s="83" t="s">
        <v>34</v>
      </c>
      <c r="I9" s="78" t="s">
        <v>35</v>
      </c>
    </row>
    <row r="10" spans="1:21" s="55" customFormat="1" ht="24.95" customHeight="1" thickBot="1" x14ac:dyDescent="0.3">
      <c r="A10" s="143" t="s">
        <v>27</v>
      </c>
      <c r="B10" s="165" t="s">
        <v>151</v>
      </c>
      <c r="C10" s="158" t="s">
        <v>152</v>
      </c>
      <c r="D10" s="263">
        <v>420</v>
      </c>
      <c r="E10" s="72"/>
      <c r="F10" s="85"/>
      <c r="G10" s="81">
        <f>E10*1.1</f>
        <v>0</v>
      </c>
      <c r="H10" s="84">
        <f>D10*E10</f>
        <v>0</v>
      </c>
      <c r="I10" s="73">
        <f>H10*1.1</f>
        <v>0</v>
      </c>
    </row>
    <row r="11" spans="1:21" s="75" customFormat="1" ht="24.95" customHeight="1" thickBot="1" x14ac:dyDescent="0.3">
      <c r="A11" s="339" t="s">
        <v>48</v>
      </c>
      <c r="B11" s="339"/>
      <c r="C11" s="339"/>
      <c r="D11" s="339"/>
      <c r="E11" s="339"/>
      <c r="F11" s="339"/>
      <c r="G11" s="339"/>
      <c r="H11" s="339"/>
      <c r="I11" s="74">
        <f>SUM(I10:I10)</f>
        <v>0</v>
      </c>
    </row>
    <row r="12" spans="1:21" s="63" customFormat="1" ht="24.95" customHeight="1" x14ac:dyDescent="0.2">
      <c r="A12" s="56"/>
      <c r="B12" s="57"/>
      <c r="C12" s="58"/>
      <c r="D12" s="59"/>
      <c r="E12" s="60"/>
      <c r="F12" s="61"/>
      <c r="G12" s="61"/>
      <c r="H12" s="60"/>
      <c r="I12" s="62"/>
    </row>
    <row r="13" spans="1:21" s="20" customFormat="1" ht="20.100000000000001" customHeight="1" x14ac:dyDescent="0.25">
      <c r="A13" s="315" t="s">
        <v>38</v>
      </c>
      <c r="B13" s="315"/>
      <c r="C13" s="315"/>
      <c r="D13" s="315"/>
      <c r="E13" s="315"/>
      <c r="F13" s="315"/>
    </row>
    <row r="14" spans="1:21" s="64" customFormat="1" ht="30" customHeight="1" x14ac:dyDescent="0.25">
      <c r="A14" s="353" t="s">
        <v>1</v>
      </c>
      <c r="B14" s="353"/>
      <c r="C14" s="355" t="str">
        <f>IF('Príloha č. 1'!$C$6="","",'Príloha č. 1'!$C$6)</f>
        <v/>
      </c>
      <c r="D14" s="355"/>
      <c r="E14" s="355"/>
      <c r="F14" s="355"/>
    </row>
    <row r="15" spans="1:21" s="64" customFormat="1" ht="15" customHeight="1" x14ac:dyDescent="0.25">
      <c r="A15" s="342" t="s">
        <v>2</v>
      </c>
      <c r="B15" s="342"/>
      <c r="C15" s="356" t="str">
        <f>IF('Príloha č. 1'!$C$7="","",'Príloha č. 1'!$C$7)</f>
        <v/>
      </c>
      <c r="D15" s="356"/>
      <c r="E15" s="356"/>
      <c r="F15" s="356"/>
    </row>
    <row r="16" spans="1:21" s="64" customFormat="1" ht="15" customHeight="1" x14ac:dyDescent="0.25">
      <c r="A16" s="342" t="s">
        <v>3</v>
      </c>
      <c r="B16" s="342"/>
      <c r="C16" s="338" t="str">
        <f>IF('Príloha č. 1'!C8:D8="","",'Príloha č. 1'!C8:D8)</f>
        <v/>
      </c>
      <c r="D16" s="338"/>
      <c r="E16" s="338"/>
      <c r="F16" s="338"/>
    </row>
    <row r="17" spans="1:9" s="64" customFormat="1" ht="15" customHeight="1" x14ac:dyDescent="0.25">
      <c r="A17" s="342" t="s">
        <v>4</v>
      </c>
      <c r="B17" s="342"/>
      <c r="C17" s="338" t="str">
        <f>IF('Príloha č. 1'!C9:D9="","",'Príloha č. 1'!C9:D9)</f>
        <v/>
      </c>
      <c r="D17" s="338"/>
      <c r="E17" s="338"/>
      <c r="F17" s="338"/>
    </row>
    <row r="20" spans="1:9" ht="15" customHeight="1" x14ac:dyDescent="0.2">
      <c r="A20" s="47" t="s">
        <v>8</v>
      </c>
      <c r="B20" s="159" t="str">
        <f>IF('Príloha č. 1'!B23:B23="","",'Príloha č. 1'!B23:B23)</f>
        <v/>
      </c>
    </row>
    <row r="21" spans="1:9" ht="15" customHeight="1" x14ac:dyDescent="0.2">
      <c r="A21" s="47" t="s">
        <v>9</v>
      </c>
      <c r="B21" s="35" t="str">
        <f>IF('Príloha č. 1'!B24:B24="","",'Príloha č. 1'!B24:B24)</f>
        <v/>
      </c>
    </row>
    <row r="22" spans="1:9" ht="39.950000000000003" customHeight="1" x14ac:dyDescent="0.2">
      <c r="I22" s="87"/>
    </row>
    <row r="23" spans="1:9" ht="45" customHeight="1" x14ac:dyDescent="0.2">
      <c r="H23" s="354" t="s">
        <v>410</v>
      </c>
      <c r="I23" s="354"/>
    </row>
    <row r="25" spans="1:9" s="65" customFormat="1" ht="11.25" x14ac:dyDescent="0.2">
      <c r="A25" s="313" t="s">
        <v>10</v>
      </c>
      <c r="B25" s="313"/>
    </row>
    <row r="26" spans="1:9" s="70" customFormat="1" ht="12" customHeight="1" x14ac:dyDescent="0.2">
      <c r="A26" s="66"/>
      <c r="B26" s="67" t="s">
        <v>11</v>
      </c>
      <c r="C26" s="68"/>
      <c r="D26" s="69"/>
    </row>
  </sheetData>
  <mergeCells count="23">
    <mergeCell ref="H23:I23"/>
    <mergeCell ref="A25:B25"/>
    <mergeCell ref="H7:I7"/>
    <mergeCell ref="A11:H11"/>
    <mergeCell ref="A13:F13"/>
    <mergeCell ref="A14:B14"/>
    <mergeCell ref="C14:F14"/>
    <mergeCell ref="A15:B15"/>
    <mergeCell ref="C15:F15"/>
    <mergeCell ref="A7:A8"/>
    <mergeCell ref="B7:B8"/>
    <mergeCell ref="C7:C8"/>
    <mergeCell ref="D7:D8"/>
    <mergeCell ref="E7:G7"/>
    <mergeCell ref="A16:B16"/>
    <mergeCell ref="C16:F16"/>
    <mergeCell ref="A17:B17"/>
    <mergeCell ref="A1:B1"/>
    <mergeCell ref="A2:I2"/>
    <mergeCell ref="A3:C3"/>
    <mergeCell ref="A4:B4"/>
    <mergeCell ref="A5:I5"/>
    <mergeCell ref="C17:F17"/>
  </mergeCells>
  <conditionalFormatting sqref="H12">
    <cfRule type="cellIs" dxfId="250" priority="4" operator="greaterThan">
      <formula>2560820</formula>
    </cfRule>
  </conditionalFormatting>
  <conditionalFormatting sqref="B20:B21">
    <cfRule type="containsBlanks" dxfId="249" priority="3">
      <formula>LEN(TRIM(B20))=0</formula>
    </cfRule>
  </conditionalFormatting>
  <conditionalFormatting sqref="E12">
    <cfRule type="cellIs" dxfId="248" priority="2" operator="greaterThan">
      <formula>2560820</formula>
    </cfRule>
  </conditionalFormatting>
  <conditionalFormatting sqref="C14:F17">
    <cfRule type="containsBlanks" dxfId="247" priority="1">
      <formula>LEN(TRIM(C14))=0</formula>
    </cfRule>
  </conditionalFormatting>
  <pageMargins left="0.98425196850393704" right="0.39370078740157483" top="0.98425196850393704" bottom="0.39370078740157483" header="0.31496062992125984" footer="0.31496062992125984"/>
  <pageSetup paperSize="9" scale="93" orientation="landscape" r:id="rId1"/>
  <headerFooter>
    <oddHeader>&amp;L&amp;"Arial,Tučné"&amp;10Príloha č. 5 SP &amp;"Arial,Normálne"
Kalkulácia ceny a návrh na plnenie kritéria na vyhodnotenie ponúk</oddHeader>
  </headerFooter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V29"/>
  <sheetViews>
    <sheetView showGridLines="0" zoomScale="90" zoomScaleNormal="90" workbookViewId="0">
      <selection activeCell="N7" sqref="N7:U7"/>
    </sheetView>
  </sheetViews>
  <sheetFormatPr defaultRowHeight="12.75" x14ac:dyDescent="0.2"/>
  <cols>
    <col min="1" max="1" width="5.5703125" style="47" customWidth="1"/>
    <col min="2" max="2" width="13.7109375" style="47" customWidth="1"/>
    <col min="3" max="3" width="10.7109375" style="47" customWidth="1"/>
    <col min="4" max="4" width="10.7109375" style="190" customWidth="1"/>
    <col min="5" max="6" width="25.7109375" style="190" customWidth="1"/>
    <col min="7" max="8" width="15.7109375" style="190" customWidth="1"/>
    <col min="9" max="9" width="12.7109375" style="47" customWidth="1"/>
    <col min="10" max="10" width="11.140625" style="47" customWidth="1"/>
    <col min="11" max="13" width="8.7109375" style="47" customWidth="1"/>
    <col min="14" max="14" width="12.7109375" style="47" customWidth="1"/>
    <col min="15" max="15" width="7" style="47" customWidth="1"/>
    <col min="16" max="18" width="12.7109375" style="47" customWidth="1"/>
    <col min="19" max="19" width="7" style="47" customWidth="1"/>
    <col min="20" max="21" width="12.7109375" style="47" customWidth="1"/>
    <col min="22" max="16384" width="9.140625" style="47"/>
  </cols>
  <sheetData>
    <row r="1" spans="1:22" ht="15" customHeight="1" x14ac:dyDescent="0.2">
      <c r="A1" s="326" t="s">
        <v>12</v>
      </c>
      <c r="B1" s="326"/>
      <c r="C1" s="326"/>
      <c r="D1" s="191"/>
      <c r="E1" s="191"/>
      <c r="F1" s="191"/>
      <c r="G1" s="191"/>
      <c r="H1" s="191"/>
      <c r="I1" s="123"/>
      <c r="J1" s="123"/>
      <c r="K1" s="123"/>
      <c r="L1" s="123"/>
    </row>
    <row r="2" spans="1:22" ht="15" customHeight="1" x14ac:dyDescent="0.2">
      <c r="A2" s="327" t="str">
        <f>'Príloha č. 1'!A2:B2</f>
        <v>Antiinfektíva pre potreby VÚSCH, a. s.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</row>
    <row r="3" spans="1:22" ht="15" customHeight="1" x14ac:dyDescent="0.2">
      <c r="A3" s="363"/>
      <c r="B3" s="363"/>
      <c r="C3" s="191"/>
      <c r="D3" s="191"/>
      <c r="E3" s="191"/>
      <c r="F3" s="191"/>
      <c r="G3" s="191"/>
      <c r="H3" s="191"/>
      <c r="I3" s="123"/>
      <c r="J3" s="123"/>
      <c r="K3" s="123"/>
      <c r="L3" s="123"/>
    </row>
    <row r="4" spans="1:22" s="126" customFormat="1" ht="15" customHeight="1" x14ac:dyDescent="0.2">
      <c r="A4" s="328" t="str">
        <f>'Príloha č. 4 - časť 25'!A3:C3</f>
        <v>Časť č. 25 - Lieky ATC skupiny č. J01FA09 II.</v>
      </c>
      <c r="B4" s="328"/>
      <c r="C4" s="328"/>
      <c r="D4" s="328"/>
      <c r="E4" s="125"/>
    </row>
    <row r="5" spans="1:22" s="48" customFormat="1" ht="30" customHeight="1" x14ac:dyDescent="0.25">
      <c r="A5" s="364" t="s">
        <v>52</v>
      </c>
      <c r="B5" s="364"/>
      <c r="C5" s="364"/>
      <c r="D5" s="364"/>
      <c r="E5" s="364"/>
      <c r="F5" s="364"/>
      <c r="G5" s="364"/>
      <c r="H5" s="364"/>
      <c r="I5" s="364"/>
      <c r="J5" s="364"/>
      <c r="K5" s="364"/>
      <c r="L5" s="364"/>
      <c r="M5" s="364"/>
      <c r="N5" s="364"/>
      <c r="O5" s="364"/>
      <c r="P5" s="364"/>
      <c r="Q5" s="364"/>
      <c r="R5" s="364"/>
      <c r="S5" s="364"/>
      <c r="T5" s="364"/>
      <c r="U5" s="364"/>
    </row>
    <row r="6" spans="1:22" s="64" customFormat="1" ht="30" customHeight="1" x14ac:dyDescent="0.25">
      <c r="A6" s="365" t="s">
        <v>222</v>
      </c>
      <c r="B6" s="365"/>
      <c r="C6" s="365"/>
      <c r="D6" s="365"/>
      <c r="E6" s="365"/>
      <c r="F6" s="365"/>
      <c r="G6" s="365"/>
      <c r="H6" s="365"/>
      <c r="I6" s="365"/>
      <c r="J6" s="365"/>
      <c r="K6" s="365"/>
      <c r="L6" s="365"/>
    </row>
    <row r="7" spans="1:22" s="63" customFormat="1" ht="24.95" customHeight="1" x14ac:dyDescent="0.2">
      <c r="A7" s="373" t="s">
        <v>44</v>
      </c>
      <c r="B7" s="375" t="s">
        <v>362</v>
      </c>
      <c r="C7" s="375" t="s">
        <v>363</v>
      </c>
      <c r="D7" s="375" t="s">
        <v>364</v>
      </c>
      <c r="E7" s="361" t="s">
        <v>365</v>
      </c>
      <c r="F7" s="361" t="s">
        <v>53</v>
      </c>
      <c r="G7" s="371" t="s">
        <v>366</v>
      </c>
      <c r="H7" s="371" t="s">
        <v>367</v>
      </c>
      <c r="I7" s="371" t="s">
        <v>368</v>
      </c>
      <c r="J7" s="371" t="s">
        <v>369</v>
      </c>
      <c r="K7" s="371" t="s">
        <v>370</v>
      </c>
      <c r="L7" s="387" t="s">
        <v>371</v>
      </c>
      <c r="M7" s="366" t="s">
        <v>372</v>
      </c>
      <c r="N7" s="379" t="s">
        <v>421</v>
      </c>
      <c r="O7" s="380"/>
      <c r="P7" s="380"/>
      <c r="Q7" s="381"/>
      <c r="R7" s="379" t="s">
        <v>425</v>
      </c>
      <c r="S7" s="380"/>
      <c r="T7" s="380"/>
      <c r="U7" s="381"/>
    </row>
    <row r="8" spans="1:22" s="63" customFormat="1" ht="24.95" customHeight="1" x14ac:dyDescent="0.2">
      <c r="A8" s="374"/>
      <c r="B8" s="376"/>
      <c r="C8" s="376"/>
      <c r="D8" s="376"/>
      <c r="E8" s="362"/>
      <c r="F8" s="362"/>
      <c r="G8" s="372"/>
      <c r="H8" s="372"/>
      <c r="I8" s="372"/>
      <c r="J8" s="372"/>
      <c r="K8" s="372"/>
      <c r="L8" s="388"/>
      <c r="M8" s="367"/>
      <c r="N8" s="192" t="s">
        <v>46</v>
      </c>
      <c r="O8" s="193" t="s">
        <v>373</v>
      </c>
      <c r="P8" s="194" t="s">
        <v>374</v>
      </c>
      <c r="Q8" s="195" t="s">
        <v>47</v>
      </c>
      <c r="R8" s="192" t="s">
        <v>46</v>
      </c>
      <c r="S8" s="193" t="s">
        <v>373</v>
      </c>
      <c r="T8" s="194" t="s">
        <v>374</v>
      </c>
      <c r="U8" s="195" t="s">
        <v>47</v>
      </c>
    </row>
    <row r="9" spans="1:22" s="20" customFormat="1" ht="12" customHeight="1" x14ac:dyDescent="0.25">
      <c r="A9" s="196" t="s">
        <v>27</v>
      </c>
      <c r="B9" s="197" t="s">
        <v>28</v>
      </c>
      <c r="C9" s="198" t="s">
        <v>29</v>
      </c>
      <c r="D9" s="197" t="s">
        <v>30</v>
      </c>
      <c r="E9" s="199" t="s">
        <v>31</v>
      </c>
      <c r="F9" s="199" t="s">
        <v>32</v>
      </c>
      <c r="G9" s="200" t="s">
        <v>33</v>
      </c>
      <c r="H9" s="199" t="s">
        <v>34</v>
      </c>
      <c r="I9" s="149" t="s">
        <v>35</v>
      </c>
      <c r="J9" s="201" t="s">
        <v>36</v>
      </c>
      <c r="K9" s="202" t="s">
        <v>54</v>
      </c>
      <c r="L9" s="203" t="s">
        <v>55</v>
      </c>
      <c r="M9" s="204" t="s">
        <v>375</v>
      </c>
      <c r="N9" s="205" t="s">
        <v>376</v>
      </c>
      <c r="O9" s="206" t="s">
        <v>377</v>
      </c>
      <c r="P9" s="207" t="s">
        <v>378</v>
      </c>
      <c r="Q9" s="208" t="s">
        <v>379</v>
      </c>
      <c r="R9" s="209" t="s">
        <v>380</v>
      </c>
      <c r="S9" s="206" t="s">
        <v>381</v>
      </c>
      <c r="T9" s="207" t="s">
        <v>382</v>
      </c>
      <c r="U9" s="197" t="s">
        <v>383</v>
      </c>
      <c r="V9" s="210"/>
    </row>
    <row r="10" spans="1:22" s="64" customFormat="1" ht="24.95" customHeight="1" x14ac:dyDescent="0.25">
      <c r="A10" s="211" t="s">
        <v>27</v>
      </c>
      <c r="B10" s="212"/>
      <c r="C10" s="212"/>
      <c r="D10" s="212"/>
      <c r="E10" s="213"/>
      <c r="F10" s="213"/>
      <c r="G10" s="214"/>
      <c r="H10" s="214"/>
      <c r="I10" s="214"/>
      <c r="J10" s="214"/>
      <c r="K10" s="214"/>
      <c r="L10" s="215"/>
      <c r="M10" s="216"/>
      <c r="N10" s="217"/>
      <c r="O10" s="218"/>
      <c r="P10" s="219"/>
      <c r="Q10" s="220"/>
      <c r="R10" s="217"/>
      <c r="S10" s="218"/>
      <c r="T10" s="219"/>
      <c r="U10" s="220"/>
    </row>
    <row r="11" spans="1:22" s="64" customFormat="1" ht="24.95" customHeight="1" x14ac:dyDescent="0.25">
      <c r="A11" s="221" t="s">
        <v>28</v>
      </c>
      <c r="B11" s="222"/>
      <c r="C11" s="222"/>
      <c r="D11" s="222"/>
      <c r="E11" s="223"/>
      <c r="F11" s="223"/>
      <c r="G11" s="224"/>
      <c r="H11" s="224"/>
      <c r="I11" s="224"/>
      <c r="J11" s="224"/>
      <c r="K11" s="224"/>
      <c r="L11" s="225"/>
      <c r="M11" s="226"/>
      <c r="N11" s="227"/>
      <c r="O11" s="228"/>
      <c r="P11" s="229"/>
      <c r="Q11" s="230"/>
      <c r="R11" s="227"/>
      <c r="S11" s="228"/>
      <c r="T11" s="229"/>
      <c r="U11" s="230"/>
    </row>
    <row r="12" spans="1:22" s="64" customFormat="1" ht="24.95" customHeight="1" x14ac:dyDescent="0.25">
      <c r="A12" s="221" t="s">
        <v>29</v>
      </c>
      <c r="B12" s="222"/>
      <c r="C12" s="222"/>
      <c r="D12" s="222"/>
      <c r="E12" s="223"/>
      <c r="F12" s="223"/>
      <c r="G12" s="224"/>
      <c r="H12" s="224"/>
      <c r="I12" s="224"/>
      <c r="J12" s="224"/>
      <c r="K12" s="224"/>
      <c r="L12" s="225"/>
      <c r="M12" s="226"/>
      <c r="N12" s="227"/>
      <c r="O12" s="228"/>
      <c r="P12" s="229"/>
      <c r="Q12" s="230"/>
      <c r="R12" s="227"/>
      <c r="S12" s="228"/>
      <c r="T12" s="229"/>
      <c r="U12" s="230"/>
    </row>
    <row r="13" spans="1:22" s="64" customFormat="1" ht="24.95" customHeight="1" x14ac:dyDescent="0.25">
      <c r="A13" s="221" t="s">
        <v>30</v>
      </c>
      <c r="B13" s="222"/>
      <c r="C13" s="222"/>
      <c r="D13" s="222"/>
      <c r="E13" s="223"/>
      <c r="F13" s="223"/>
      <c r="G13" s="224"/>
      <c r="H13" s="224"/>
      <c r="I13" s="224"/>
      <c r="J13" s="224"/>
      <c r="K13" s="224"/>
      <c r="L13" s="225"/>
      <c r="M13" s="226"/>
      <c r="N13" s="227"/>
      <c r="O13" s="228"/>
      <c r="P13" s="229"/>
      <c r="Q13" s="230"/>
      <c r="R13" s="227"/>
      <c r="S13" s="228"/>
      <c r="T13" s="229"/>
      <c r="U13" s="230"/>
    </row>
    <row r="14" spans="1:22" s="64" customFormat="1" ht="24.95" customHeight="1" x14ac:dyDescent="0.25">
      <c r="A14" s="231" t="s">
        <v>31</v>
      </c>
      <c r="B14" s="232"/>
      <c r="C14" s="232"/>
      <c r="D14" s="232"/>
      <c r="E14" s="233"/>
      <c r="F14" s="233"/>
      <c r="G14" s="234"/>
      <c r="H14" s="234"/>
      <c r="I14" s="234"/>
      <c r="J14" s="234"/>
      <c r="K14" s="234"/>
      <c r="L14" s="235"/>
      <c r="M14" s="236"/>
      <c r="N14" s="237"/>
      <c r="O14" s="238"/>
      <c r="P14" s="239"/>
      <c r="Q14" s="240"/>
      <c r="R14" s="237"/>
      <c r="S14" s="238"/>
      <c r="T14" s="239"/>
      <c r="U14" s="240"/>
    </row>
    <row r="15" spans="1:22" ht="24.95" customHeight="1" x14ac:dyDescent="0.2">
      <c r="A15" s="133"/>
      <c r="B15" s="134"/>
      <c r="C15" s="134"/>
      <c r="D15" s="134"/>
      <c r="E15" s="134"/>
      <c r="F15" s="134"/>
      <c r="G15" s="134"/>
      <c r="H15" s="134"/>
      <c r="I15" s="135"/>
      <c r="J15" s="136"/>
      <c r="K15" s="137"/>
      <c r="L15" s="137"/>
      <c r="M15" s="63"/>
      <c r="N15" s="63"/>
      <c r="O15" s="63"/>
      <c r="P15" s="63"/>
      <c r="Q15" s="63"/>
      <c r="R15" s="63"/>
      <c r="S15" s="63"/>
      <c r="T15" s="63"/>
      <c r="U15" s="63"/>
    </row>
    <row r="16" spans="1:22" s="20" customFormat="1" ht="20.100000000000001" customHeight="1" x14ac:dyDescent="0.25">
      <c r="A16" s="315" t="s">
        <v>38</v>
      </c>
      <c r="B16" s="315"/>
      <c r="C16" s="315"/>
      <c r="D16" s="315"/>
      <c r="E16" s="315"/>
      <c r="F16" s="315"/>
      <c r="G16" s="315"/>
      <c r="H16" s="315"/>
      <c r="I16" s="315"/>
      <c r="J16" s="315"/>
      <c r="K16" s="315"/>
    </row>
    <row r="17" spans="1:21" s="64" customFormat="1" ht="30" customHeight="1" x14ac:dyDescent="0.25">
      <c r="A17" s="314" t="s">
        <v>1</v>
      </c>
      <c r="B17" s="314"/>
      <c r="C17" s="355" t="str">
        <f>IF('Príloha č. 1'!$C$6="","",'Príloha č. 1'!$C$6)</f>
        <v/>
      </c>
      <c r="D17" s="355"/>
      <c r="E17" s="355"/>
      <c r="F17" s="151"/>
      <c r="G17" s="129"/>
      <c r="H17" s="129"/>
      <c r="I17" s="129"/>
      <c r="J17" s="139"/>
      <c r="K17" s="129"/>
      <c r="L17" s="129"/>
    </row>
    <row r="18" spans="1:21" s="64" customFormat="1" ht="15" customHeight="1" x14ac:dyDescent="0.25">
      <c r="A18" s="316" t="s">
        <v>2</v>
      </c>
      <c r="B18" s="316"/>
      <c r="C18" s="356" t="str">
        <f>IF('Príloha č. 1'!$C$7="","",'Príloha č. 1'!$C$7)</f>
        <v/>
      </c>
      <c r="D18" s="356"/>
      <c r="E18" s="356"/>
      <c r="F18" s="150"/>
      <c r="G18" s="129"/>
      <c r="H18" s="129"/>
      <c r="I18" s="129"/>
      <c r="J18" s="129"/>
      <c r="K18" s="129"/>
      <c r="L18" s="129"/>
    </row>
    <row r="19" spans="1:21" s="64" customFormat="1" ht="15" customHeight="1" x14ac:dyDescent="0.25">
      <c r="A19" s="316" t="s">
        <v>3</v>
      </c>
      <c r="B19" s="316"/>
      <c r="C19" s="338" t="str">
        <f>IF('Príloha č. 1'!C8:D8="","",'Príloha č. 1'!C8:D8)</f>
        <v/>
      </c>
      <c r="D19" s="338"/>
      <c r="E19" s="338"/>
      <c r="F19" s="150"/>
      <c r="G19" s="129"/>
      <c r="H19" s="129"/>
      <c r="I19" s="129"/>
      <c r="J19" s="129"/>
      <c r="K19" s="129"/>
      <c r="L19" s="129"/>
    </row>
    <row r="20" spans="1:21" s="64" customFormat="1" ht="15" customHeight="1" x14ac:dyDescent="0.25">
      <c r="A20" s="316" t="s">
        <v>4</v>
      </c>
      <c r="B20" s="316"/>
      <c r="C20" s="338" t="str">
        <f>IF('Príloha č. 1'!C9:D9="","",'Príloha č. 1'!C9:D9)</f>
        <v/>
      </c>
      <c r="D20" s="338"/>
      <c r="E20" s="338"/>
      <c r="F20" s="150"/>
      <c r="G20" s="129"/>
      <c r="H20" s="129"/>
      <c r="I20" s="129"/>
      <c r="J20" s="129"/>
      <c r="K20" s="129"/>
      <c r="L20" s="129"/>
    </row>
    <row r="21" spans="1:21" x14ac:dyDescent="0.2">
      <c r="A21" s="123"/>
      <c r="B21" s="123"/>
      <c r="C21" s="123"/>
      <c r="D21" s="191"/>
      <c r="E21" s="191"/>
      <c r="F21" s="191"/>
      <c r="G21" s="191"/>
      <c r="H21" s="191"/>
      <c r="I21" s="123"/>
      <c r="J21" s="123"/>
      <c r="K21" s="123"/>
      <c r="L21" s="123"/>
    </row>
    <row r="22" spans="1:21" x14ac:dyDescent="0.2">
      <c r="A22" s="123"/>
      <c r="B22" s="123"/>
      <c r="C22" s="123"/>
      <c r="D22" s="191"/>
      <c r="E22" s="191"/>
      <c r="F22" s="191"/>
      <c r="G22" s="191"/>
      <c r="H22" s="191"/>
      <c r="I22" s="123"/>
      <c r="J22" s="123"/>
      <c r="K22" s="123"/>
      <c r="L22" s="123"/>
    </row>
    <row r="23" spans="1:21" ht="15" customHeight="1" x14ac:dyDescent="0.2">
      <c r="A23" s="123" t="s">
        <v>8</v>
      </c>
      <c r="B23" s="140" t="str">
        <f>IF('Príloha č. 1'!B23:B23="","",'Príloha č. 1'!B23:B23)</f>
        <v/>
      </c>
      <c r="C23" s="191"/>
      <c r="D23" s="191"/>
      <c r="E23" s="191"/>
      <c r="F23" s="123"/>
      <c r="G23" s="123"/>
      <c r="H23" s="123"/>
      <c r="I23" s="123"/>
      <c r="J23" s="123"/>
      <c r="K23" s="123"/>
      <c r="L23" s="123"/>
    </row>
    <row r="24" spans="1:21" ht="15" customHeight="1" x14ac:dyDescent="0.2">
      <c r="A24" s="123" t="s">
        <v>9</v>
      </c>
      <c r="B24" s="141" t="str">
        <f>IF('Príloha č. 1'!B24:B24="","",'Príloha č. 1'!B24:B24)</f>
        <v/>
      </c>
      <c r="C24" s="191"/>
      <c r="D24" s="191"/>
      <c r="E24" s="191"/>
      <c r="F24" s="123"/>
      <c r="G24" s="123"/>
      <c r="H24" s="123"/>
      <c r="I24" s="123"/>
      <c r="J24" s="123"/>
      <c r="K24" s="123"/>
      <c r="L24" s="123"/>
    </row>
    <row r="25" spans="1:21" ht="20.100000000000001" customHeight="1" x14ac:dyDescent="0.2">
      <c r="A25" s="133"/>
      <c r="B25" s="134"/>
      <c r="C25" s="134"/>
      <c r="D25" s="134"/>
      <c r="E25" s="134"/>
      <c r="F25" s="134"/>
      <c r="G25" s="134"/>
      <c r="H25" s="134"/>
      <c r="I25" s="135"/>
      <c r="J25" s="136"/>
      <c r="K25" s="137"/>
      <c r="L25" s="137"/>
      <c r="M25" s="63"/>
      <c r="N25" s="63"/>
      <c r="O25" s="63"/>
      <c r="P25" s="63"/>
      <c r="Q25" s="63"/>
      <c r="R25" s="63"/>
      <c r="S25" s="63"/>
      <c r="T25" s="63"/>
      <c r="U25" s="63"/>
    </row>
    <row r="26" spans="1:21" ht="20.100000000000001" customHeight="1" x14ac:dyDescent="0.2">
      <c r="A26" s="133"/>
      <c r="B26" s="134"/>
      <c r="C26" s="134"/>
      <c r="D26" s="134"/>
      <c r="E26" s="134"/>
      <c r="F26" s="134"/>
      <c r="G26" s="134"/>
      <c r="H26" s="134"/>
      <c r="I26" s="135"/>
      <c r="J26" s="136"/>
      <c r="K26" s="137"/>
      <c r="L26" s="137"/>
      <c r="M26" s="63"/>
      <c r="N26" s="63"/>
      <c r="O26" s="63"/>
      <c r="P26" s="63"/>
      <c r="Q26" s="63"/>
      <c r="R26" s="63"/>
      <c r="S26" s="63"/>
      <c r="T26" s="63"/>
      <c r="U26" s="63"/>
    </row>
    <row r="27" spans="1:21" ht="37.5" customHeight="1" x14ac:dyDescent="0.2">
      <c r="E27" s="68"/>
      <c r="F27" s="68"/>
      <c r="G27" s="68"/>
      <c r="H27" s="354" t="s">
        <v>410</v>
      </c>
      <c r="I27" s="354"/>
      <c r="J27" s="354"/>
    </row>
    <row r="28" spans="1:21" x14ac:dyDescent="0.2">
      <c r="A28" s="313" t="s">
        <v>10</v>
      </c>
      <c r="B28" s="313"/>
      <c r="C28" s="189"/>
      <c r="D28" s="68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</row>
    <row r="29" spans="1:21" ht="12" customHeight="1" x14ac:dyDescent="0.2">
      <c r="A29" s="66"/>
      <c r="B29" s="377" t="s">
        <v>11</v>
      </c>
      <c r="C29" s="378"/>
      <c r="D29" s="241"/>
      <c r="I29" s="68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</row>
  </sheetData>
  <mergeCells count="33">
    <mergeCell ref="A6:L6"/>
    <mergeCell ref="M7:M8"/>
    <mergeCell ref="N7:Q7"/>
    <mergeCell ref="R7:U7"/>
    <mergeCell ref="L7:L8"/>
    <mergeCell ref="A1:C1"/>
    <mergeCell ref="A2:L2"/>
    <mergeCell ref="A3:B3"/>
    <mergeCell ref="A4:D4"/>
    <mergeCell ref="A5:U5"/>
    <mergeCell ref="A16:K16"/>
    <mergeCell ref="A17:B17"/>
    <mergeCell ref="C17:E17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F7:F8"/>
    <mergeCell ref="H27:J27"/>
    <mergeCell ref="A28:B28"/>
    <mergeCell ref="B29:C29"/>
    <mergeCell ref="A18:B18"/>
    <mergeCell ref="C18:E18"/>
    <mergeCell ref="A19:B19"/>
    <mergeCell ref="C19:E19"/>
    <mergeCell ref="A20:B20"/>
    <mergeCell ref="C20:E20"/>
  </mergeCells>
  <conditionalFormatting sqref="J25:J26 J10:J15">
    <cfRule type="cellIs" dxfId="246" priority="3" operator="greaterThan">
      <formula>2560820</formula>
    </cfRule>
  </conditionalFormatting>
  <conditionalFormatting sqref="C17:E20">
    <cfRule type="containsBlanks" dxfId="245" priority="1">
      <formula>LEN(TRIM(C17))=0</formula>
    </cfRule>
  </conditionalFormatting>
  <conditionalFormatting sqref="B23:B24">
    <cfRule type="containsBlanks" dxfId="244" priority="2">
      <formula>LEN(TRIM(#REF!))=0</formula>
    </cfRule>
  </conditionalFormatting>
  <pageMargins left="0.59055118110236227" right="0.39370078740157483" top="0.98425196850393704" bottom="0.39370078740157483" header="0.31496062992125984" footer="0.31496062992125984"/>
  <pageSetup paperSize="9" scale="51" orientation="landscape" r:id="rId1"/>
  <headerFooter>
    <oddHeader>&amp;L&amp;"Arial,Tučné"&amp;10Príloha č. 6 SP &amp;"Arial,Normálne"
Sortiment ponúkaného tovaru</oddHead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K32"/>
  <sheetViews>
    <sheetView showGridLines="0" zoomScale="90" zoomScaleNormal="90" workbookViewId="0">
      <selection activeCell="F29" sqref="F29:G29"/>
    </sheetView>
  </sheetViews>
  <sheetFormatPr defaultRowHeight="12.75" x14ac:dyDescent="0.2"/>
  <cols>
    <col min="1" max="1" width="5.28515625" style="47" customWidth="1"/>
    <col min="2" max="2" width="40.7109375" style="47" customWidth="1"/>
    <col min="3" max="3" width="17.42578125" style="47" customWidth="1"/>
    <col min="4" max="4" width="10.7109375" style="162" customWidth="1"/>
    <col min="5" max="5" width="40.7109375" style="162" customWidth="1"/>
    <col min="6" max="6" width="12.7109375" style="162" customWidth="1"/>
    <col min="7" max="7" width="15.7109375" style="162" customWidth="1"/>
    <col min="8" max="8" width="7.85546875" style="47" customWidth="1"/>
    <col min="9" max="9" width="15.7109375" style="47" customWidth="1"/>
    <col min="10" max="10" width="10.7109375" style="47" customWidth="1"/>
    <col min="11" max="11" width="15.7109375" style="47" customWidth="1"/>
    <col min="12" max="16384" width="9.140625" style="47"/>
  </cols>
  <sheetData>
    <row r="1" spans="1:11" s="123" customFormat="1" ht="15" customHeight="1" x14ac:dyDescent="0.2">
      <c r="A1" s="326" t="s">
        <v>12</v>
      </c>
      <c r="B1" s="326"/>
      <c r="C1" s="326"/>
      <c r="D1" s="326"/>
      <c r="E1" s="164"/>
      <c r="F1" s="164"/>
      <c r="G1" s="164"/>
    </row>
    <row r="2" spans="1:11" s="123" customFormat="1" ht="30" customHeight="1" x14ac:dyDescent="0.2">
      <c r="A2" s="327" t="str">
        <f>'Príloha č. 1'!A2:B2</f>
        <v>Antiinfektíva pre potreby VÚSCH, a. s.</v>
      </c>
      <c r="B2" s="327"/>
      <c r="C2" s="327"/>
      <c r="D2" s="327"/>
      <c r="E2" s="124"/>
      <c r="F2" s="124"/>
      <c r="G2" s="124"/>
      <c r="H2" s="124"/>
      <c r="I2" s="124"/>
      <c r="J2" s="124"/>
      <c r="K2" s="124"/>
    </row>
    <row r="3" spans="1:11" s="126" customFormat="1" ht="15" customHeight="1" x14ac:dyDescent="0.2">
      <c r="A3" s="328" t="s">
        <v>318</v>
      </c>
      <c r="B3" s="328"/>
      <c r="C3" s="328"/>
      <c r="D3" s="125"/>
      <c r="E3" s="125"/>
    </row>
    <row r="4" spans="1:11" s="123" customFormat="1" ht="15" customHeight="1" x14ac:dyDescent="0.2">
      <c r="A4" s="160"/>
      <c r="B4" s="160"/>
      <c r="C4" s="160"/>
      <c r="D4" s="160"/>
      <c r="E4" s="124"/>
      <c r="F4" s="124"/>
      <c r="G4" s="124"/>
      <c r="H4" s="124"/>
      <c r="I4" s="124"/>
      <c r="J4" s="124"/>
      <c r="K4" s="124"/>
    </row>
    <row r="5" spans="1:11" s="129" customFormat="1" ht="30" customHeight="1" thickBot="1" x14ac:dyDescent="0.3">
      <c r="A5" s="329" t="s">
        <v>58</v>
      </c>
      <c r="B5" s="329"/>
      <c r="C5" s="329"/>
      <c r="D5" s="329"/>
      <c r="E5" s="329"/>
      <c r="F5" s="128"/>
      <c r="G5" s="128"/>
      <c r="H5" s="128"/>
      <c r="I5" s="128"/>
      <c r="J5" s="128"/>
      <c r="K5" s="128"/>
    </row>
    <row r="6" spans="1:11" s="2" customFormat="1" ht="62.25" customHeight="1" x14ac:dyDescent="0.25">
      <c r="A6" s="330" t="s">
        <v>415</v>
      </c>
      <c r="B6" s="331"/>
      <c r="C6" s="332"/>
      <c r="D6" s="336" t="s">
        <v>87</v>
      </c>
      <c r="E6" s="337"/>
    </row>
    <row r="7" spans="1:11" s="2" customFormat="1" ht="26.1" customHeight="1" thickBot="1" x14ac:dyDescent="0.3">
      <c r="A7" s="333"/>
      <c r="B7" s="334"/>
      <c r="C7" s="335"/>
      <c r="D7" s="130" t="s">
        <v>56</v>
      </c>
      <c r="E7" s="131" t="s">
        <v>57</v>
      </c>
    </row>
    <row r="8" spans="1:11" s="132" customFormat="1" ht="24.95" customHeight="1" x14ac:dyDescent="0.25">
      <c r="A8" s="319" t="s">
        <v>226</v>
      </c>
      <c r="B8" s="320"/>
      <c r="C8" s="321"/>
      <c r="D8" s="322" t="s">
        <v>226</v>
      </c>
      <c r="E8" s="323"/>
    </row>
    <row r="9" spans="1:11" s="3" customFormat="1" ht="17.100000000000001" customHeight="1" x14ac:dyDescent="0.25">
      <c r="A9" s="109" t="s">
        <v>27</v>
      </c>
      <c r="B9" s="110" t="s">
        <v>69</v>
      </c>
      <c r="C9" s="111" t="s">
        <v>223</v>
      </c>
      <c r="D9" s="112"/>
      <c r="E9" s="113"/>
    </row>
    <row r="10" spans="1:11" s="3" customFormat="1" ht="12" x14ac:dyDescent="0.25">
      <c r="A10" s="114" t="s">
        <v>28</v>
      </c>
      <c r="B10" s="115" t="s">
        <v>71</v>
      </c>
      <c r="C10" s="116" t="s">
        <v>224</v>
      </c>
      <c r="D10" s="117"/>
      <c r="E10" s="118"/>
    </row>
    <row r="11" spans="1:11" s="3" customFormat="1" ht="40.5" customHeight="1" x14ac:dyDescent="0.25">
      <c r="A11" s="114" t="s">
        <v>29</v>
      </c>
      <c r="B11" s="115" t="s">
        <v>73</v>
      </c>
      <c r="C11" s="116" t="s">
        <v>227</v>
      </c>
      <c r="D11" s="117"/>
      <c r="E11" s="118"/>
    </row>
    <row r="12" spans="1:11" s="3" customFormat="1" ht="17.100000000000001" customHeight="1" x14ac:dyDescent="0.25">
      <c r="A12" s="114" t="s">
        <v>30</v>
      </c>
      <c r="B12" s="115" t="s">
        <v>75</v>
      </c>
      <c r="C12" s="116" t="s">
        <v>100</v>
      </c>
      <c r="D12" s="117"/>
      <c r="E12" s="118"/>
    </row>
    <row r="13" spans="1:11" s="3" customFormat="1" ht="17.100000000000001" customHeight="1" x14ac:dyDescent="0.25">
      <c r="A13" s="114" t="s">
        <v>31</v>
      </c>
      <c r="B13" s="115" t="s">
        <v>76</v>
      </c>
      <c r="C13" s="116" t="s">
        <v>77</v>
      </c>
      <c r="D13" s="117"/>
      <c r="E13" s="118"/>
    </row>
    <row r="14" spans="1:11" s="3" customFormat="1" ht="17.100000000000001" customHeight="1" x14ac:dyDescent="0.25">
      <c r="A14" s="114" t="s">
        <v>32</v>
      </c>
      <c r="B14" s="115" t="s">
        <v>78</v>
      </c>
      <c r="C14" s="116" t="s">
        <v>180</v>
      </c>
      <c r="D14" s="117"/>
      <c r="E14" s="118"/>
    </row>
    <row r="15" spans="1:11" s="3" customFormat="1" ht="29.25" customHeight="1" x14ac:dyDescent="0.25">
      <c r="A15" s="114" t="s">
        <v>33</v>
      </c>
      <c r="B15" s="115" t="s">
        <v>80</v>
      </c>
      <c r="C15" s="116" t="s">
        <v>134</v>
      </c>
      <c r="D15" s="117"/>
      <c r="E15" s="118"/>
    </row>
    <row r="16" spans="1:11" s="3" customFormat="1" ht="21.75" customHeight="1" x14ac:dyDescent="0.25">
      <c r="A16" s="114" t="s">
        <v>34</v>
      </c>
      <c r="B16" s="115" t="s">
        <v>82</v>
      </c>
      <c r="C16" s="116" t="s">
        <v>103</v>
      </c>
      <c r="D16" s="117"/>
      <c r="E16" s="118"/>
    </row>
    <row r="17" spans="1:11" s="3" customFormat="1" ht="24" x14ac:dyDescent="0.25">
      <c r="A17" s="114" t="s">
        <v>35</v>
      </c>
      <c r="B17" s="115" t="s">
        <v>83</v>
      </c>
      <c r="C17" s="116" t="s">
        <v>111</v>
      </c>
      <c r="D17" s="117"/>
      <c r="E17" s="118"/>
    </row>
    <row r="18" spans="1:11" s="3" customFormat="1" ht="45" customHeight="1" thickBot="1" x14ac:dyDescent="0.3">
      <c r="A18" s="119" t="s">
        <v>36</v>
      </c>
      <c r="B18" s="324" t="s">
        <v>85</v>
      </c>
      <c r="C18" s="325"/>
      <c r="D18" s="120"/>
      <c r="E18" s="121"/>
    </row>
    <row r="19" spans="1:11" s="138" customFormat="1" ht="24.95" customHeight="1" x14ac:dyDescent="0.2">
      <c r="A19" s="133"/>
      <c r="B19" s="134"/>
      <c r="C19" s="134"/>
      <c r="D19" s="134"/>
      <c r="E19" s="134"/>
      <c r="F19" s="134"/>
      <c r="G19" s="134"/>
      <c r="H19" s="135"/>
      <c r="I19" s="136"/>
      <c r="J19" s="137"/>
      <c r="K19" s="137"/>
    </row>
    <row r="20" spans="1:11" s="20" customFormat="1" ht="20.100000000000001" customHeight="1" x14ac:dyDescent="0.25">
      <c r="A20" s="315" t="s">
        <v>38</v>
      </c>
      <c r="B20" s="315"/>
      <c r="C20" s="315"/>
      <c r="D20" s="315"/>
      <c r="E20" s="90"/>
      <c r="F20" s="90"/>
      <c r="G20" s="90"/>
      <c r="H20" s="90"/>
      <c r="I20" s="90"/>
      <c r="J20" s="90"/>
    </row>
    <row r="21" spans="1:11" s="129" customFormat="1" ht="30" customHeight="1" x14ac:dyDescent="0.25">
      <c r="A21" s="314" t="s">
        <v>1</v>
      </c>
      <c r="B21" s="314"/>
      <c r="C21" s="318" t="str">
        <f>IF('Príloha č. 1'!$C$6="","",'Príloha č. 1'!$C$6)</f>
        <v/>
      </c>
      <c r="D21" s="318"/>
      <c r="E21" s="318"/>
      <c r="I21" s="139"/>
    </row>
    <row r="22" spans="1:11" s="129" customFormat="1" ht="15" customHeight="1" x14ac:dyDescent="0.2">
      <c r="A22" s="316" t="s">
        <v>2</v>
      </c>
      <c r="B22" s="316"/>
      <c r="C22" s="317" t="str">
        <f>IF('Príloha č. 1'!$C$7="","",'Príloha č. 1'!$C$7)</f>
        <v/>
      </c>
      <c r="D22" s="317"/>
      <c r="E22" s="317"/>
    </row>
    <row r="23" spans="1:11" s="129" customFormat="1" ht="15" customHeight="1" x14ac:dyDescent="0.2">
      <c r="A23" s="316" t="s">
        <v>3</v>
      </c>
      <c r="B23" s="316"/>
      <c r="C23" s="317" t="str">
        <f>IF('Príloha č. 1'!C8:D8="","",'Príloha č. 1'!C8:D8)</f>
        <v/>
      </c>
      <c r="D23" s="317"/>
      <c r="E23" s="317"/>
    </row>
    <row r="24" spans="1:11" s="129" customFormat="1" ht="15" customHeight="1" x14ac:dyDescent="0.2">
      <c r="A24" s="316" t="s">
        <v>4</v>
      </c>
      <c r="B24" s="316"/>
      <c r="C24" s="317" t="str">
        <f>IF('Príloha č. 1'!C9:D9="","",'Príloha č. 1'!C9:D9)</f>
        <v/>
      </c>
      <c r="D24" s="317"/>
      <c r="E24" s="317"/>
    </row>
    <row r="25" spans="1:11" s="123" customFormat="1" ht="12" x14ac:dyDescent="0.2">
      <c r="D25" s="164"/>
      <c r="E25" s="164"/>
      <c r="F25" s="164"/>
      <c r="G25" s="164"/>
    </row>
    <row r="26" spans="1:11" s="123" customFormat="1" ht="12" x14ac:dyDescent="0.2">
      <c r="D26" s="164"/>
      <c r="E26" s="164"/>
      <c r="F26" s="164"/>
      <c r="G26" s="164"/>
    </row>
    <row r="27" spans="1:11" s="123" customFormat="1" ht="15" customHeight="1" x14ac:dyDescent="0.2">
      <c r="A27" s="123" t="s">
        <v>8</v>
      </c>
      <c r="B27" s="140" t="str">
        <f>IF('Príloha č. 1'!B23:B23="","",'Príloha č. 1'!B23:B23)</f>
        <v/>
      </c>
      <c r="C27" s="164"/>
      <c r="D27" s="164"/>
    </row>
    <row r="28" spans="1:11" s="123" customFormat="1" ht="15" customHeight="1" x14ac:dyDescent="0.2">
      <c r="A28" s="123" t="s">
        <v>9</v>
      </c>
      <c r="B28" s="141" t="str">
        <f>IF('Príloha č. 1'!B24:B24="","",'Príloha č. 1'!B24:B24)</f>
        <v/>
      </c>
      <c r="C28" s="164"/>
      <c r="D28" s="164"/>
    </row>
    <row r="29" spans="1:11" s="123" customFormat="1" ht="39.950000000000003" customHeight="1" x14ac:dyDescent="0.2">
      <c r="D29" s="142"/>
      <c r="E29" s="164"/>
      <c r="F29" s="164"/>
      <c r="G29" s="164"/>
    </row>
    <row r="30" spans="1:11" ht="45" customHeight="1" x14ac:dyDescent="0.2">
      <c r="D30" s="47"/>
      <c r="E30" s="163" t="s">
        <v>412</v>
      </c>
      <c r="F30" s="68"/>
      <c r="G30" s="68"/>
    </row>
    <row r="31" spans="1:11" s="65" customFormat="1" x14ac:dyDescent="0.2">
      <c r="A31" s="313" t="s">
        <v>10</v>
      </c>
      <c r="B31" s="313"/>
      <c r="C31" s="161"/>
      <c r="D31" s="68"/>
      <c r="E31" s="162"/>
      <c r="F31" s="162"/>
      <c r="G31" s="162"/>
    </row>
    <row r="32" spans="1:11" s="70" customFormat="1" ht="12" customHeight="1" x14ac:dyDescent="0.2">
      <c r="A32" s="66"/>
      <c r="B32" s="67" t="s">
        <v>11</v>
      </c>
      <c r="C32" s="67"/>
      <c r="D32" s="54"/>
      <c r="E32" s="162"/>
      <c r="F32" s="162"/>
      <c r="G32" s="162"/>
      <c r="H32" s="68"/>
    </row>
  </sheetData>
  <mergeCells count="19">
    <mergeCell ref="A31:B31"/>
    <mergeCell ref="A22:B22"/>
    <mergeCell ref="C22:E22"/>
    <mergeCell ref="A23:B23"/>
    <mergeCell ref="C23:E23"/>
    <mergeCell ref="A24:B24"/>
    <mergeCell ref="C24:E24"/>
    <mergeCell ref="A8:C8"/>
    <mergeCell ref="D8:E8"/>
    <mergeCell ref="B18:C18"/>
    <mergeCell ref="A20:D20"/>
    <mergeCell ref="A21:B21"/>
    <mergeCell ref="C21:E21"/>
    <mergeCell ref="A1:D1"/>
    <mergeCell ref="A2:D2"/>
    <mergeCell ref="A3:C3"/>
    <mergeCell ref="A5:E5"/>
    <mergeCell ref="A6:C7"/>
    <mergeCell ref="D6:E6"/>
  </mergeCells>
  <conditionalFormatting sqref="B27:B28">
    <cfRule type="containsBlanks" dxfId="243" priority="4">
      <formula>LEN(TRIM(B27))=0</formula>
    </cfRule>
  </conditionalFormatting>
  <conditionalFormatting sqref="I19">
    <cfRule type="cellIs" dxfId="242" priority="3" operator="greaterThan">
      <formula>2560820</formula>
    </cfRule>
  </conditionalFormatting>
  <conditionalFormatting sqref="C22:E24">
    <cfRule type="containsBlanks" dxfId="241" priority="2">
      <formula>LEN(TRIM(C22))=0</formula>
    </cfRule>
  </conditionalFormatting>
  <conditionalFormatting sqref="C21:E21">
    <cfRule type="containsBlanks" dxfId="240" priority="1">
      <formula>LEN(TRIM(C21))=0</formula>
    </cfRule>
  </conditionalFormatting>
  <pageMargins left="0.78740157480314965" right="0.39370078740157483" top="0.98425196850393704" bottom="0.39370078740157483" header="0.31496062992125984" footer="0.31496062992125984"/>
  <pageSetup paperSize="9" scale="78" orientation="portrait" r:id="rId1"/>
  <headerFooter>
    <oddHeader>&amp;L&amp;"Arial,Tučné"&amp;10Príloha č. 4 SP &amp;"Arial,Normálne"
Špecifikácia predmetu zákazky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26"/>
  <sheetViews>
    <sheetView showGridLines="0" zoomScaleNormal="100" workbookViewId="0">
      <selection activeCell="E7" sqref="E7:I7"/>
    </sheetView>
  </sheetViews>
  <sheetFormatPr defaultRowHeight="12.75" x14ac:dyDescent="0.2"/>
  <cols>
    <col min="1" max="1" width="5.28515625" style="47" customWidth="1"/>
    <col min="2" max="2" width="35.7109375" style="47" customWidth="1"/>
    <col min="3" max="3" width="6.28515625" style="47" customWidth="1"/>
    <col min="4" max="4" width="12.7109375" style="47" customWidth="1"/>
    <col min="5" max="5" width="15.7109375" style="47" customWidth="1"/>
    <col min="6" max="6" width="10.7109375" style="47" customWidth="1"/>
    <col min="7" max="9" width="15.7109375" style="47" customWidth="1"/>
    <col min="10" max="16384" width="9.140625" style="47"/>
  </cols>
  <sheetData>
    <row r="1" spans="1:21" x14ac:dyDescent="0.2">
      <c r="A1" s="357" t="s">
        <v>12</v>
      </c>
      <c r="B1" s="357"/>
    </row>
    <row r="2" spans="1:21" ht="30" customHeight="1" x14ac:dyDescent="0.2">
      <c r="A2" s="358" t="str">
        <f>'Príloha č. 1'!A2:B2</f>
        <v>Antiinfektíva pre potreby VÚSCH, a. s.</v>
      </c>
      <c r="B2" s="358"/>
      <c r="C2" s="358"/>
      <c r="D2" s="358"/>
      <c r="E2" s="358"/>
      <c r="F2" s="358"/>
      <c r="G2" s="358"/>
      <c r="H2" s="358"/>
      <c r="I2" s="358"/>
    </row>
    <row r="3" spans="1:21" s="126" customFormat="1" ht="15" customHeight="1" x14ac:dyDescent="0.2">
      <c r="A3" s="328" t="s">
        <v>88</v>
      </c>
      <c r="B3" s="328"/>
      <c r="C3" s="328"/>
      <c r="D3" s="125"/>
      <c r="E3" s="125"/>
    </row>
    <row r="4" spans="1:21" ht="15" customHeight="1" x14ac:dyDescent="0.2">
      <c r="A4" s="359"/>
      <c r="B4" s="359"/>
    </row>
    <row r="5" spans="1:21" s="48" customFormat="1" ht="39.950000000000003" customHeight="1" x14ac:dyDescent="0.25">
      <c r="A5" s="360" t="s">
        <v>51</v>
      </c>
      <c r="B5" s="360"/>
      <c r="C5" s="360"/>
      <c r="D5" s="360"/>
      <c r="E5" s="360"/>
      <c r="F5" s="360"/>
      <c r="G5" s="360"/>
      <c r="H5" s="360"/>
      <c r="I5" s="360"/>
    </row>
    <row r="6" spans="1:21" s="24" customFormat="1" ht="15" customHeight="1" thickBot="1" x14ac:dyDescent="0.25">
      <c r="K6" s="49"/>
      <c r="L6" s="49"/>
      <c r="O6" s="49"/>
      <c r="P6" s="49"/>
      <c r="U6" s="49"/>
    </row>
    <row r="7" spans="1:21" s="50" customFormat="1" ht="30" customHeight="1" x14ac:dyDescent="0.25">
      <c r="A7" s="343" t="s">
        <v>44</v>
      </c>
      <c r="B7" s="345" t="s">
        <v>39</v>
      </c>
      <c r="C7" s="347" t="s">
        <v>45</v>
      </c>
      <c r="D7" s="349" t="s">
        <v>403</v>
      </c>
      <c r="E7" s="340" t="s">
        <v>421</v>
      </c>
      <c r="F7" s="341"/>
      <c r="G7" s="341"/>
      <c r="H7" s="351" t="s">
        <v>50</v>
      </c>
      <c r="I7" s="352"/>
    </row>
    <row r="8" spans="1:21" s="50" customFormat="1" ht="30" customHeight="1" x14ac:dyDescent="0.25">
      <c r="A8" s="344"/>
      <c r="B8" s="346"/>
      <c r="C8" s="348"/>
      <c r="D8" s="350"/>
      <c r="E8" s="51" t="s">
        <v>46</v>
      </c>
      <c r="F8" s="52" t="s">
        <v>405</v>
      </c>
      <c r="G8" s="79" t="s">
        <v>47</v>
      </c>
      <c r="H8" s="82" t="s">
        <v>46</v>
      </c>
      <c r="I8" s="71" t="s">
        <v>47</v>
      </c>
    </row>
    <row r="9" spans="1:21" s="54" customFormat="1" ht="12" customHeight="1" x14ac:dyDescent="0.25">
      <c r="A9" s="146" t="s">
        <v>27</v>
      </c>
      <c r="B9" s="147" t="s">
        <v>28</v>
      </c>
      <c r="C9" s="53" t="s">
        <v>29</v>
      </c>
      <c r="D9" s="148" t="s">
        <v>30</v>
      </c>
      <c r="E9" s="76" t="s">
        <v>31</v>
      </c>
      <c r="F9" s="77" t="s">
        <v>32</v>
      </c>
      <c r="G9" s="80" t="s">
        <v>33</v>
      </c>
      <c r="H9" s="83" t="s">
        <v>34</v>
      </c>
      <c r="I9" s="78" t="s">
        <v>35</v>
      </c>
    </row>
    <row r="10" spans="1:21" s="55" customFormat="1" ht="24.95" customHeight="1" thickBot="1" x14ac:dyDescent="0.3">
      <c r="A10" s="143" t="s">
        <v>27</v>
      </c>
      <c r="B10" s="144" t="s">
        <v>94</v>
      </c>
      <c r="C10" s="145" t="s">
        <v>91</v>
      </c>
      <c r="D10" s="263">
        <v>1200</v>
      </c>
      <c r="E10" s="72"/>
      <c r="F10" s="85"/>
      <c r="G10" s="81">
        <f>E10*1.1</f>
        <v>0</v>
      </c>
      <c r="H10" s="84">
        <f>D10*E10</f>
        <v>0</v>
      </c>
      <c r="I10" s="73">
        <f>H10*1.1</f>
        <v>0</v>
      </c>
    </row>
    <row r="11" spans="1:21" s="75" customFormat="1" ht="24.95" customHeight="1" thickBot="1" x14ac:dyDescent="0.3">
      <c r="A11" s="339" t="s">
        <v>48</v>
      </c>
      <c r="B11" s="339"/>
      <c r="C11" s="339"/>
      <c r="D11" s="339"/>
      <c r="E11" s="339"/>
      <c r="F11" s="339"/>
      <c r="G11" s="339"/>
      <c r="H11" s="339"/>
      <c r="I11" s="74">
        <f>SUM(I10:I10)</f>
        <v>0</v>
      </c>
    </row>
    <row r="12" spans="1:21" s="63" customFormat="1" ht="24.95" customHeight="1" x14ac:dyDescent="0.2">
      <c r="A12" s="56"/>
      <c r="B12" s="57"/>
      <c r="C12" s="58"/>
      <c r="D12" s="59"/>
      <c r="E12" s="60"/>
      <c r="F12" s="61"/>
      <c r="G12" s="61"/>
      <c r="H12" s="60"/>
      <c r="I12" s="62"/>
    </row>
    <row r="13" spans="1:21" s="20" customFormat="1" ht="20.100000000000001" customHeight="1" x14ac:dyDescent="0.25">
      <c r="A13" s="315" t="s">
        <v>38</v>
      </c>
      <c r="B13" s="315"/>
      <c r="C13" s="315"/>
      <c r="D13" s="315"/>
      <c r="E13" s="315"/>
      <c r="F13" s="315"/>
    </row>
    <row r="14" spans="1:21" s="64" customFormat="1" ht="30" customHeight="1" x14ac:dyDescent="0.25">
      <c r="A14" s="353" t="s">
        <v>1</v>
      </c>
      <c r="B14" s="353"/>
      <c r="C14" s="355" t="str">
        <f>IF('Príloha č. 1'!$C$6="","",'Príloha č. 1'!$C$6)</f>
        <v/>
      </c>
      <c r="D14" s="355"/>
      <c r="E14" s="355"/>
      <c r="F14" s="355"/>
    </row>
    <row r="15" spans="1:21" s="64" customFormat="1" ht="15" customHeight="1" x14ac:dyDescent="0.25">
      <c r="A15" s="342" t="s">
        <v>2</v>
      </c>
      <c r="B15" s="342"/>
      <c r="C15" s="356" t="str">
        <f>IF('Príloha č. 1'!$C$7="","",'Príloha č. 1'!$C$7)</f>
        <v/>
      </c>
      <c r="D15" s="356"/>
      <c r="E15" s="356"/>
      <c r="F15" s="356"/>
    </row>
    <row r="16" spans="1:21" s="64" customFormat="1" ht="15" customHeight="1" x14ac:dyDescent="0.25">
      <c r="A16" s="342" t="s">
        <v>3</v>
      </c>
      <c r="B16" s="342"/>
      <c r="C16" s="338" t="str">
        <f>IF('Príloha č. 1'!C8:D8="","",'Príloha č. 1'!C8:D8)</f>
        <v/>
      </c>
      <c r="D16" s="338"/>
      <c r="E16" s="338"/>
      <c r="F16" s="338"/>
    </row>
    <row r="17" spans="1:9" s="64" customFormat="1" ht="15" customHeight="1" x14ac:dyDescent="0.25">
      <c r="A17" s="342" t="s">
        <v>4</v>
      </c>
      <c r="B17" s="342"/>
      <c r="C17" s="338" t="str">
        <f>IF('Príloha č. 1'!C9:D9="","",'Príloha č. 1'!C9:D9)</f>
        <v/>
      </c>
      <c r="D17" s="338"/>
      <c r="E17" s="338"/>
      <c r="F17" s="338"/>
    </row>
    <row r="20" spans="1:9" ht="15" customHeight="1" x14ac:dyDescent="0.2">
      <c r="A20" s="47" t="s">
        <v>8</v>
      </c>
      <c r="B20" s="152" t="str">
        <f>IF('Príloha č. 1'!B23:B23="","",'Príloha č. 1'!B23:B23)</f>
        <v/>
      </c>
    </row>
    <row r="21" spans="1:9" ht="15" customHeight="1" x14ac:dyDescent="0.2">
      <c r="A21" s="47" t="s">
        <v>9</v>
      </c>
      <c r="B21" s="35" t="str">
        <f>IF('Príloha č. 1'!B24:B24="","",'Príloha č. 1'!B24:B24)</f>
        <v/>
      </c>
    </row>
    <row r="22" spans="1:9" ht="39.950000000000003" customHeight="1" x14ac:dyDescent="0.2">
      <c r="I22" s="87"/>
    </row>
    <row r="23" spans="1:9" ht="45" customHeight="1" x14ac:dyDescent="0.2">
      <c r="H23" s="354" t="s">
        <v>410</v>
      </c>
      <c r="I23" s="354"/>
    </row>
    <row r="25" spans="1:9" s="65" customFormat="1" ht="11.25" x14ac:dyDescent="0.2">
      <c r="A25" s="313" t="s">
        <v>10</v>
      </c>
      <c r="B25" s="313"/>
    </row>
    <row r="26" spans="1:9" s="70" customFormat="1" ht="12" customHeight="1" x14ac:dyDescent="0.2">
      <c r="A26" s="66"/>
      <c r="B26" s="67" t="s">
        <v>11</v>
      </c>
      <c r="C26" s="68"/>
      <c r="D26" s="69"/>
    </row>
  </sheetData>
  <mergeCells count="23">
    <mergeCell ref="H23:I23"/>
    <mergeCell ref="A25:B25"/>
    <mergeCell ref="H7:I7"/>
    <mergeCell ref="A11:H11"/>
    <mergeCell ref="A13:F13"/>
    <mergeCell ref="A14:B14"/>
    <mergeCell ref="C14:F14"/>
    <mergeCell ref="A15:B15"/>
    <mergeCell ref="C15:F15"/>
    <mergeCell ref="A7:A8"/>
    <mergeCell ref="B7:B8"/>
    <mergeCell ref="C7:C8"/>
    <mergeCell ref="D7:D8"/>
    <mergeCell ref="E7:G7"/>
    <mergeCell ref="A16:B16"/>
    <mergeCell ref="C16:F16"/>
    <mergeCell ref="A17:B17"/>
    <mergeCell ref="A1:B1"/>
    <mergeCell ref="A2:I2"/>
    <mergeCell ref="A3:C3"/>
    <mergeCell ref="A4:B4"/>
    <mergeCell ref="A5:I5"/>
    <mergeCell ref="C17:F17"/>
  </mergeCells>
  <conditionalFormatting sqref="H12">
    <cfRule type="cellIs" dxfId="503" priority="4" operator="greaterThan">
      <formula>2560820</formula>
    </cfRule>
  </conditionalFormatting>
  <conditionalFormatting sqref="B20:B21">
    <cfRule type="containsBlanks" dxfId="502" priority="3">
      <formula>LEN(TRIM(B20))=0</formula>
    </cfRule>
  </conditionalFormatting>
  <conditionalFormatting sqref="E12">
    <cfRule type="cellIs" dxfId="501" priority="2" operator="greaterThan">
      <formula>2560820</formula>
    </cfRule>
  </conditionalFormatting>
  <conditionalFormatting sqref="C14:F17">
    <cfRule type="containsBlanks" dxfId="500" priority="1">
      <formula>LEN(TRIM(C14))=0</formula>
    </cfRule>
  </conditionalFormatting>
  <pageMargins left="0.98425196850393704" right="0.39370078740157483" top="0.98425196850393704" bottom="0.39370078740157483" header="0.31496062992125984" footer="0.31496062992125984"/>
  <pageSetup paperSize="9" scale="93" orientation="landscape" r:id="rId1"/>
  <headerFooter>
    <oddHeader>&amp;L&amp;"Arial,Tučné"&amp;10Príloha č. 5 SP&amp;"Arial,Normálne"
Kalkulácia ceny a návrh na plnenie kritéria na vyhodnotenie ponúk</oddHeader>
  </headerFooter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26"/>
  <sheetViews>
    <sheetView showGridLines="0" zoomScaleNormal="100" workbookViewId="0">
      <selection activeCell="E7" sqref="E7:I7"/>
    </sheetView>
  </sheetViews>
  <sheetFormatPr defaultRowHeight="12.75" x14ac:dyDescent="0.2"/>
  <cols>
    <col min="1" max="1" width="5.28515625" style="47" customWidth="1"/>
    <col min="2" max="2" width="36.42578125" style="47" customWidth="1"/>
    <col min="3" max="3" width="7.5703125" style="47" bestFit="1" customWidth="1"/>
    <col min="4" max="4" width="12.7109375" style="47" customWidth="1"/>
    <col min="5" max="5" width="15.7109375" style="47" customWidth="1"/>
    <col min="6" max="6" width="10.7109375" style="47" customWidth="1"/>
    <col min="7" max="9" width="15.7109375" style="47" customWidth="1"/>
    <col min="10" max="16384" width="9.140625" style="47"/>
  </cols>
  <sheetData>
    <row r="1" spans="1:21" x14ac:dyDescent="0.2">
      <c r="A1" s="357" t="s">
        <v>12</v>
      </c>
      <c r="B1" s="357"/>
    </row>
    <row r="2" spans="1:21" ht="30" customHeight="1" x14ac:dyDescent="0.2">
      <c r="A2" s="358" t="str">
        <f>'Príloha č. 1'!A2:B2</f>
        <v>Antiinfektíva pre potreby VÚSCH, a. s.</v>
      </c>
      <c r="B2" s="358"/>
      <c r="C2" s="358"/>
      <c r="D2" s="358"/>
      <c r="E2" s="358"/>
      <c r="F2" s="358"/>
      <c r="G2" s="358"/>
      <c r="H2" s="358"/>
      <c r="I2" s="358"/>
    </row>
    <row r="3" spans="1:21" s="126" customFormat="1" ht="15" customHeight="1" x14ac:dyDescent="0.2">
      <c r="A3" s="328" t="str">
        <f>'Príloha č. 4 - časť 26'!A3:C3</f>
        <v>Časť č. 26 - Lieky ATC skupiny č. J01FA09 III.</v>
      </c>
      <c r="B3" s="328"/>
      <c r="C3" s="328"/>
      <c r="D3" s="125"/>
      <c r="E3" s="125"/>
    </row>
    <row r="4" spans="1:21" ht="15" customHeight="1" x14ac:dyDescent="0.2">
      <c r="A4" s="359"/>
      <c r="B4" s="359"/>
    </row>
    <row r="5" spans="1:21" s="48" customFormat="1" ht="39.950000000000003" customHeight="1" x14ac:dyDescent="0.25">
      <c r="A5" s="360" t="s">
        <v>51</v>
      </c>
      <c r="B5" s="360"/>
      <c r="C5" s="360"/>
      <c r="D5" s="360"/>
      <c r="E5" s="360"/>
      <c r="F5" s="360"/>
      <c r="G5" s="360"/>
      <c r="H5" s="360"/>
      <c r="I5" s="360"/>
    </row>
    <row r="6" spans="1:21" s="24" customFormat="1" ht="15" customHeight="1" thickBot="1" x14ac:dyDescent="0.25">
      <c r="K6" s="49"/>
      <c r="L6" s="49"/>
      <c r="O6" s="49"/>
      <c r="P6" s="49"/>
      <c r="U6" s="49"/>
    </row>
    <row r="7" spans="1:21" s="50" customFormat="1" ht="30" customHeight="1" x14ac:dyDescent="0.25">
      <c r="A7" s="343" t="s">
        <v>44</v>
      </c>
      <c r="B7" s="345" t="s">
        <v>39</v>
      </c>
      <c r="C7" s="347" t="s">
        <v>45</v>
      </c>
      <c r="D7" s="349" t="s">
        <v>403</v>
      </c>
      <c r="E7" s="340" t="s">
        <v>423</v>
      </c>
      <c r="F7" s="341"/>
      <c r="G7" s="341"/>
      <c r="H7" s="351" t="s">
        <v>422</v>
      </c>
      <c r="I7" s="352"/>
    </row>
    <row r="8" spans="1:21" s="50" customFormat="1" ht="30" customHeight="1" x14ac:dyDescent="0.25">
      <c r="A8" s="344"/>
      <c r="B8" s="346"/>
      <c r="C8" s="348"/>
      <c r="D8" s="350"/>
      <c r="E8" s="51" t="s">
        <v>46</v>
      </c>
      <c r="F8" s="52" t="s">
        <v>405</v>
      </c>
      <c r="G8" s="79" t="s">
        <v>47</v>
      </c>
      <c r="H8" s="82" t="s">
        <v>46</v>
      </c>
      <c r="I8" s="71" t="s">
        <v>47</v>
      </c>
    </row>
    <row r="9" spans="1:21" s="54" customFormat="1" ht="12" customHeight="1" x14ac:dyDescent="0.25">
      <c r="A9" s="146" t="s">
        <v>27</v>
      </c>
      <c r="B9" s="147" t="s">
        <v>28</v>
      </c>
      <c r="C9" s="53" t="s">
        <v>29</v>
      </c>
      <c r="D9" s="148" t="s">
        <v>30</v>
      </c>
      <c r="E9" s="76" t="s">
        <v>31</v>
      </c>
      <c r="F9" s="77" t="s">
        <v>32</v>
      </c>
      <c r="G9" s="80" t="s">
        <v>33</v>
      </c>
      <c r="H9" s="83" t="s">
        <v>34</v>
      </c>
      <c r="I9" s="78" t="s">
        <v>35</v>
      </c>
    </row>
    <row r="10" spans="1:21" s="55" customFormat="1" ht="24.95" customHeight="1" thickBot="1" x14ac:dyDescent="0.3">
      <c r="A10" s="143" t="s">
        <v>27</v>
      </c>
      <c r="B10" s="165" t="s">
        <v>153</v>
      </c>
      <c r="C10" s="158" t="s">
        <v>100</v>
      </c>
      <c r="D10" s="263">
        <v>320</v>
      </c>
      <c r="E10" s="72"/>
      <c r="F10" s="85"/>
      <c r="G10" s="81">
        <f>E10*1.1</f>
        <v>0</v>
      </c>
      <c r="H10" s="84">
        <f>D10*E10</f>
        <v>0</v>
      </c>
      <c r="I10" s="73">
        <f>H10*1.1</f>
        <v>0</v>
      </c>
    </row>
    <row r="11" spans="1:21" s="75" customFormat="1" ht="24.95" customHeight="1" thickBot="1" x14ac:dyDescent="0.3">
      <c r="A11" s="339" t="s">
        <v>48</v>
      </c>
      <c r="B11" s="339"/>
      <c r="C11" s="339"/>
      <c r="D11" s="339"/>
      <c r="E11" s="339"/>
      <c r="F11" s="339"/>
      <c r="G11" s="339"/>
      <c r="H11" s="339"/>
      <c r="I11" s="74">
        <f>SUM(I10:I10)</f>
        <v>0</v>
      </c>
    </row>
    <row r="12" spans="1:21" s="63" customFormat="1" ht="24.95" customHeight="1" x14ac:dyDescent="0.2">
      <c r="A12" s="56"/>
      <c r="B12" s="57"/>
      <c r="C12" s="58"/>
      <c r="D12" s="59"/>
      <c r="E12" s="60"/>
      <c r="F12" s="61"/>
      <c r="G12" s="61"/>
      <c r="H12" s="60"/>
      <c r="I12" s="62"/>
    </row>
    <row r="13" spans="1:21" s="20" customFormat="1" ht="20.100000000000001" customHeight="1" x14ac:dyDescent="0.25">
      <c r="A13" s="315" t="s">
        <v>38</v>
      </c>
      <c r="B13" s="315"/>
      <c r="C13" s="315"/>
      <c r="D13" s="315"/>
      <c r="E13" s="315"/>
      <c r="F13" s="315"/>
    </row>
    <row r="14" spans="1:21" s="64" customFormat="1" ht="30" customHeight="1" x14ac:dyDescent="0.25">
      <c r="A14" s="353" t="s">
        <v>1</v>
      </c>
      <c r="B14" s="353"/>
      <c r="C14" s="355" t="str">
        <f>IF('Príloha č. 1'!$C$6="","",'Príloha č. 1'!$C$6)</f>
        <v/>
      </c>
      <c r="D14" s="355"/>
      <c r="E14" s="355"/>
      <c r="F14" s="355"/>
    </row>
    <row r="15" spans="1:21" s="64" customFormat="1" ht="15" customHeight="1" x14ac:dyDescent="0.25">
      <c r="A15" s="342" t="s">
        <v>2</v>
      </c>
      <c r="B15" s="342"/>
      <c r="C15" s="356" t="str">
        <f>IF('Príloha č. 1'!$C$7="","",'Príloha č. 1'!$C$7)</f>
        <v/>
      </c>
      <c r="D15" s="356"/>
      <c r="E15" s="356"/>
      <c r="F15" s="356"/>
    </row>
    <row r="16" spans="1:21" s="64" customFormat="1" ht="15" customHeight="1" x14ac:dyDescent="0.25">
      <c r="A16" s="342" t="s">
        <v>3</v>
      </c>
      <c r="B16" s="342"/>
      <c r="C16" s="338" t="str">
        <f>IF('Príloha č. 1'!C8:D8="","",'Príloha č. 1'!C8:D8)</f>
        <v/>
      </c>
      <c r="D16" s="338"/>
      <c r="E16" s="338"/>
      <c r="F16" s="338"/>
    </row>
    <row r="17" spans="1:9" s="64" customFormat="1" ht="15" customHeight="1" x14ac:dyDescent="0.25">
      <c r="A17" s="342" t="s">
        <v>4</v>
      </c>
      <c r="B17" s="342"/>
      <c r="C17" s="338" t="str">
        <f>IF('Príloha č. 1'!C9:D9="","",'Príloha č. 1'!C9:D9)</f>
        <v/>
      </c>
      <c r="D17" s="338"/>
      <c r="E17" s="338"/>
      <c r="F17" s="338"/>
    </row>
    <row r="20" spans="1:9" ht="15" customHeight="1" x14ac:dyDescent="0.2">
      <c r="A20" s="47" t="s">
        <v>8</v>
      </c>
      <c r="B20" s="159" t="str">
        <f>IF('Príloha č. 1'!B23:B23="","",'Príloha č. 1'!B23:B23)</f>
        <v/>
      </c>
    </row>
    <row r="21" spans="1:9" ht="15" customHeight="1" x14ac:dyDescent="0.2">
      <c r="A21" s="47" t="s">
        <v>9</v>
      </c>
      <c r="B21" s="35" t="str">
        <f>IF('Príloha č. 1'!B24:B24="","",'Príloha č. 1'!B24:B24)</f>
        <v/>
      </c>
    </row>
    <row r="22" spans="1:9" ht="39.950000000000003" customHeight="1" x14ac:dyDescent="0.2">
      <c r="I22" s="87"/>
    </row>
    <row r="23" spans="1:9" ht="45" customHeight="1" x14ac:dyDescent="0.2">
      <c r="H23" s="354" t="s">
        <v>410</v>
      </c>
      <c r="I23" s="354"/>
    </row>
    <row r="25" spans="1:9" s="65" customFormat="1" ht="11.25" x14ac:dyDescent="0.2">
      <c r="A25" s="313" t="s">
        <v>10</v>
      </c>
      <c r="B25" s="313"/>
    </row>
    <row r="26" spans="1:9" s="70" customFormat="1" ht="12" customHeight="1" x14ac:dyDescent="0.2">
      <c r="A26" s="66"/>
      <c r="B26" s="67" t="s">
        <v>11</v>
      </c>
      <c r="C26" s="68"/>
      <c r="D26" s="69"/>
    </row>
  </sheetData>
  <mergeCells count="23">
    <mergeCell ref="H23:I23"/>
    <mergeCell ref="A25:B25"/>
    <mergeCell ref="H7:I7"/>
    <mergeCell ref="A11:H11"/>
    <mergeCell ref="A13:F13"/>
    <mergeCell ref="A14:B14"/>
    <mergeCell ref="C14:F14"/>
    <mergeCell ref="A15:B15"/>
    <mergeCell ref="C15:F15"/>
    <mergeCell ref="A7:A8"/>
    <mergeCell ref="B7:B8"/>
    <mergeCell ref="C7:C8"/>
    <mergeCell ref="D7:D8"/>
    <mergeCell ref="E7:G7"/>
    <mergeCell ref="A16:B16"/>
    <mergeCell ref="C16:F16"/>
    <mergeCell ref="A17:B17"/>
    <mergeCell ref="A1:B1"/>
    <mergeCell ref="A2:I2"/>
    <mergeCell ref="A3:C3"/>
    <mergeCell ref="A4:B4"/>
    <mergeCell ref="A5:I5"/>
    <mergeCell ref="C17:F17"/>
  </mergeCells>
  <conditionalFormatting sqref="H12">
    <cfRule type="cellIs" dxfId="239" priority="4" operator="greaterThan">
      <formula>2560820</formula>
    </cfRule>
  </conditionalFormatting>
  <conditionalFormatting sqref="B20:B21">
    <cfRule type="containsBlanks" dxfId="238" priority="3">
      <formula>LEN(TRIM(B20))=0</formula>
    </cfRule>
  </conditionalFormatting>
  <conditionalFormatting sqref="E12">
    <cfRule type="cellIs" dxfId="237" priority="2" operator="greaterThan">
      <formula>2560820</formula>
    </cfRule>
  </conditionalFormatting>
  <conditionalFormatting sqref="C14:F17">
    <cfRule type="containsBlanks" dxfId="236" priority="1">
      <formula>LEN(TRIM(C14))=0</formula>
    </cfRule>
  </conditionalFormatting>
  <pageMargins left="0.98425196850393704" right="0.39370078740157483" top="0.98425196850393704" bottom="0.39370078740157483" header="0.31496062992125984" footer="0.31496062992125984"/>
  <pageSetup paperSize="9" scale="93" orientation="landscape" r:id="rId1"/>
  <headerFooter>
    <oddHeader>&amp;L&amp;"Arial,Tučné"&amp;10Príloha č. 5 SP &amp;"Arial,Normálne"
Kalkulácia ceny a návrh na plnenie kritéria na vyhodnotenie ponúk</oddHeader>
  </headerFooter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V29"/>
  <sheetViews>
    <sheetView showGridLines="0" view="pageLayout" topLeftCell="D1" zoomScaleNormal="90" workbookViewId="0">
      <selection activeCell="N7" sqref="N7:U7"/>
    </sheetView>
  </sheetViews>
  <sheetFormatPr defaultRowHeight="12.75" x14ac:dyDescent="0.2"/>
  <cols>
    <col min="1" max="1" width="5.5703125" style="47" customWidth="1"/>
    <col min="2" max="2" width="13.7109375" style="47" customWidth="1"/>
    <col min="3" max="3" width="10.7109375" style="47" customWidth="1"/>
    <col min="4" max="4" width="10.7109375" style="190" customWidth="1"/>
    <col min="5" max="6" width="25.7109375" style="190" customWidth="1"/>
    <col min="7" max="8" width="15.7109375" style="190" customWidth="1"/>
    <col min="9" max="9" width="12.7109375" style="47" customWidth="1"/>
    <col min="10" max="10" width="11.140625" style="47" customWidth="1"/>
    <col min="11" max="13" width="8.7109375" style="47" customWidth="1"/>
    <col min="14" max="14" width="12.7109375" style="47" customWidth="1"/>
    <col min="15" max="15" width="7" style="47" customWidth="1"/>
    <col min="16" max="18" width="12.7109375" style="47" customWidth="1"/>
    <col min="19" max="19" width="7" style="47" customWidth="1"/>
    <col min="20" max="21" width="12.7109375" style="47" customWidth="1"/>
    <col min="22" max="16384" width="9.140625" style="47"/>
  </cols>
  <sheetData>
    <row r="1" spans="1:22" ht="15" customHeight="1" x14ac:dyDescent="0.2">
      <c r="A1" s="326" t="s">
        <v>12</v>
      </c>
      <c r="B1" s="326"/>
      <c r="C1" s="326"/>
      <c r="D1" s="191"/>
      <c r="E1" s="191"/>
      <c r="F1" s="191"/>
      <c r="G1" s="191"/>
      <c r="H1" s="191"/>
      <c r="I1" s="123"/>
      <c r="J1" s="123"/>
      <c r="K1" s="123"/>
      <c r="L1" s="123"/>
    </row>
    <row r="2" spans="1:22" ht="15" customHeight="1" x14ac:dyDescent="0.2">
      <c r="A2" s="327" t="str">
        <f>'Príloha č. 1'!A2:B2</f>
        <v>Antiinfektíva pre potreby VÚSCH, a. s.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</row>
    <row r="3" spans="1:22" ht="15" customHeight="1" x14ac:dyDescent="0.2">
      <c r="A3" s="363"/>
      <c r="B3" s="363"/>
      <c r="C3" s="191"/>
      <c r="D3" s="191"/>
      <c r="E3" s="191"/>
      <c r="F3" s="191"/>
      <c r="G3" s="191"/>
      <c r="H3" s="191"/>
      <c r="I3" s="123"/>
      <c r="J3" s="123"/>
      <c r="K3" s="123"/>
      <c r="L3" s="123"/>
    </row>
    <row r="4" spans="1:22" s="126" customFormat="1" ht="15" customHeight="1" x14ac:dyDescent="0.2">
      <c r="A4" s="328" t="str">
        <f>'Príloha č. 4 - časť 26'!A3:C3</f>
        <v>Časť č. 26 - Lieky ATC skupiny č. J01FA09 III.</v>
      </c>
      <c r="B4" s="328"/>
      <c r="C4" s="328"/>
      <c r="D4" s="328"/>
      <c r="E4" s="125"/>
    </row>
    <row r="5" spans="1:22" s="48" customFormat="1" ht="30" customHeight="1" x14ac:dyDescent="0.25">
      <c r="A5" s="364" t="s">
        <v>52</v>
      </c>
      <c r="B5" s="364"/>
      <c r="C5" s="364"/>
      <c r="D5" s="364"/>
      <c r="E5" s="364"/>
      <c r="F5" s="364"/>
      <c r="G5" s="364"/>
      <c r="H5" s="364"/>
      <c r="I5" s="364"/>
      <c r="J5" s="364"/>
      <c r="K5" s="364"/>
      <c r="L5" s="364"/>
      <c r="M5" s="364"/>
      <c r="N5" s="364"/>
      <c r="O5" s="364"/>
      <c r="P5" s="364"/>
      <c r="Q5" s="364"/>
      <c r="R5" s="364"/>
      <c r="S5" s="364"/>
      <c r="T5" s="364"/>
      <c r="U5" s="364"/>
    </row>
    <row r="6" spans="1:22" s="64" customFormat="1" ht="30" customHeight="1" x14ac:dyDescent="0.25">
      <c r="A6" s="365" t="s">
        <v>226</v>
      </c>
      <c r="B6" s="365"/>
      <c r="C6" s="365"/>
      <c r="D6" s="365"/>
      <c r="E6" s="365"/>
      <c r="F6" s="365"/>
      <c r="G6" s="365"/>
      <c r="H6" s="365"/>
      <c r="I6" s="365"/>
      <c r="J6" s="365"/>
      <c r="K6" s="365"/>
      <c r="L6" s="365"/>
    </row>
    <row r="7" spans="1:22" s="63" customFormat="1" ht="24.95" customHeight="1" x14ac:dyDescent="0.2">
      <c r="A7" s="373" t="s">
        <v>44</v>
      </c>
      <c r="B7" s="375" t="s">
        <v>362</v>
      </c>
      <c r="C7" s="375" t="s">
        <v>363</v>
      </c>
      <c r="D7" s="375" t="s">
        <v>364</v>
      </c>
      <c r="E7" s="361" t="s">
        <v>365</v>
      </c>
      <c r="F7" s="361" t="s">
        <v>53</v>
      </c>
      <c r="G7" s="371" t="s">
        <v>366</v>
      </c>
      <c r="H7" s="371" t="s">
        <v>367</v>
      </c>
      <c r="I7" s="371" t="s">
        <v>368</v>
      </c>
      <c r="J7" s="371" t="s">
        <v>369</v>
      </c>
      <c r="K7" s="371" t="s">
        <v>370</v>
      </c>
      <c r="L7" s="387" t="s">
        <v>371</v>
      </c>
      <c r="M7" s="366" t="s">
        <v>372</v>
      </c>
      <c r="N7" s="379" t="s">
        <v>421</v>
      </c>
      <c r="O7" s="380"/>
      <c r="P7" s="380"/>
      <c r="Q7" s="381"/>
      <c r="R7" s="379" t="s">
        <v>425</v>
      </c>
      <c r="S7" s="380"/>
      <c r="T7" s="380"/>
      <c r="U7" s="381"/>
    </row>
    <row r="8" spans="1:22" s="63" customFormat="1" ht="24.95" customHeight="1" x14ac:dyDescent="0.2">
      <c r="A8" s="374"/>
      <c r="B8" s="376"/>
      <c r="C8" s="376"/>
      <c r="D8" s="376"/>
      <c r="E8" s="362"/>
      <c r="F8" s="362"/>
      <c r="G8" s="372"/>
      <c r="H8" s="372"/>
      <c r="I8" s="372"/>
      <c r="J8" s="372"/>
      <c r="K8" s="372"/>
      <c r="L8" s="388"/>
      <c r="M8" s="367"/>
      <c r="N8" s="192" t="s">
        <v>46</v>
      </c>
      <c r="O8" s="193" t="s">
        <v>373</v>
      </c>
      <c r="P8" s="194" t="s">
        <v>374</v>
      </c>
      <c r="Q8" s="195" t="s">
        <v>47</v>
      </c>
      <c r="R8" s="192" t="s">
        <v>46</v>
      </c>
      <c r="S8" s="193" t="s">
        <v>373</v>
      </c>
      <c r="T8" s="194" t="s">
        <v>374</v>
      </c>
      <c r="U8" s="195" t="s">
        <v>47</v>
      </c>
    </row>
    <row r="9" spans="1:22" s="20" customFormat="1" ht="12" customHeight="1" x14ac:dyDescent="0.25">
      <c r="A9" s="196" t="s">
        <v>27</v>
      </c>
      <c r="B9" s="197" t="s">
        <v>28</v>
      </c>
      <c r="C9" s="198" t="s">
        <v>29</v>
      </c>
      <c r="D9" s="197" t="s">
        <v>30</v>
      </c>
      <c r="E9" s="199" t="s">
        <v>31</v>
      </c>
      <c r="F9" s="199" t="s">
        <v>32</v>
      </c>
      <c r="G9" s="200" t="s">
        <v>33</v>
      </c>
      <c r="H9" s="199" t="s">
        <v>34</v>
      </c>
      <c r="I9" s="149" t="s">
        <v>35</v>
      </c>
      <c r="J9" s="201" t="s">
        <v>36</v>
      </c>
      <c r="K9" s="202" t="s">
        <v>54</v>
      </c>
      <c r="L9" s="203" t="s">
        <v>55</v>
      </c>
      <c r="M9" s="204" t="s">
        <v>375</v>
      </c>
      <c r="N9" s="205" t="s">
        <v>376</v>
      </c>
      <c r="O9" s="206" t="s">
        <v>377</v>
      </c>
      <c r="P9" s="207" t="s">
        <v>378</v>
      </c>
      <c r="Q9" s="208" t="s">
        <v>379</v>
      </c>
      <c r="R9" s="209" t="s">
        <v>380</v>
      </c>
      <c r="S9" s="206" t="s">
        <v>381</v>
      </c>
      <c r="T9" s="207" t="s">
        <v>382</v>
      </c>
      <c r="U9" s="197" t="s">
        <v>383</v>
      </c>
      <c r="V9" s="210"/>
    </row>
    <row r="10" spans="1:22" s="64" customFormat="1" ht="24.95" customHeight="1" x14ac:dyDescent="0.25">
      <c r="A10" s="211" t="s">
        <v>27</v>
      </c>
      <c r="B10" s="212"/>
      <c r="C10" s="212"/>
      <c r="D10" s="212"/>
      <c r="E10" s="213"/>
      <c r="F10" s="213"/>
      <c r="G10" s="214"/>
      <c r="H10" s="214"/>
      <c r="I10" s="214"/>
      <c r="J10" s="214"/>
      <c r="K10" s="214"/>
      <c r="L10" s="215"/>
      <c r="M10" s="216"/>
      <c r="N10" s="217"/>
      <c r="O10" s="218"/>
      <c r="P10" s="219"/>
      <c r="Q10" s="220"/>
      <c r="R10" s="217"/>
      <c r="S10" s="218"/>
      <c r="T10" s="219"/>
      <c r="U10" s="220"/>
    </row>
    <row r="11" spans="1:22" s="64" customFormat="1" ht="24.95" customHeight="1" x14ac:dyDescent="0.25">
      <c r="A11" s="221" t="s">
        <v>28</v>
      </c>
      <c r="B11" s="222"/>
      <c r="C11" s="222"/>
      <c r="D11" s="222"/>
      <c r="E11" s="223"/>
      <c r="F11" s="223"/>
      <c r="G11" s="224"/>
      <c r="H11" s="224"/>
      <c r="I11" s="224"/>
      <c r="J11" s="224"/>
      <c r="K11" s="224"/>
      <c r="L11" s="225"/>
      <c r="M11" s="226"/>
      <c r="N11" s="227"/>
      <c r="O11" s="228"/>
      <c r="P11" s="229"/>
      <c r="Q11" s="230"/>
      <c r="R11" s="227"/>
      <c r="S11" s="228"/>
      <c r="T11" s="229"/>
      <c r="U11" s="230"/>
    </row>
    <row r="12" spans="1:22" s="64" customFormat="1" ht="24.95" customHeight="1" x14ac:dyDescent="0.25">
      <c r="A12" s="221" t="s">
        <v>29</v>
      </c>
      <c r="B12" s="222"/>
      <c r="C12" s="222"/>
      <c r="D12" s="222"/>
      <c r="E12" s="223"/>
      <c r="F12" s="223"/>
      <c r="G12" s="224"/>
      <c r="H12" s="224"/>
      <c r="I12" s="224"/>
      <c r="J12" s="224"/>
      <c r="K12" s="224"/>
      <c r="L12" s="225"/>
      <c r="M12" s="226"/>
      <c r="N12" s="227"/>
      <c r="O12" s="228"/>
      <c r="P12" s="229"/>
      <c r="Q12" s="230"/>
      <c r="R12" s="227"/>
      <c r="S12" s="228"/>
      <c r="T12" s="229"/>
      <c r="U12" s="230"/>
    </row>
    <row r="13" spans="1:22" s="64" customFormat="1" ht="24.95" customHeight="1" x14ac:dyDescent="0.25">
      <c r="A13" s="221" t="s">
        <v>30</v>
      </c>
      <c r="B13" s="222"/>
      <c r="C13" s="222"/>
      <c r="D13" s="222"/>
      <c r="E13" s="223"/>
      <c r="F13" s="223"/>
      <c r="G13" s="224"/>
      <c r="H13" s="224"/>
      <c r="I13" s="224"/>
      <c r="J13" s="224"/>
      <c r="K13" s="224"/>
      <c r="L13" s="225"/>
      <c r="M13" s="226"/>
      <c r="N13" s="227"/>
      <c r="O13" s="228"/>
      <c r="P13" s="229"/>
      <c r="Q13" s="230"/>
      <c r="R13" s="227"/>
      <c r="S13" s="228"/>
      <c r="T13" s="229"/>
      <c r="U13" s="230"/>
    </row>
    <row r="14" spans="1:22" s="64" customFormat="1" ht="24.95" customHeight="1" x14ac:dyDescent="0.25">
      <c r="A14" s="231" t="s">
        <v>31</v>
      </c>
      <c r="B14" s="232"/>
      <c r="C14" s="232"/>
      <c r="D14" s="232"/>
      <c r="E14" s="233"/>
      <c r="F14" s="233"/>
      <c r="G14" s="234"/>
      <c r="H14" s="234"/>
      <c r="I14" s="234"/>
      <c r="J14" s="234"/>
      <c r="K14" s="234"/>
      <c r="L14" s="235"/>
      <c r="M14" s="236"/>
      <c r="N14" s="237"/>
      <c r="O14" s="238"/>
      <c r="P14" s="239"/>
      <c r="Q14" s="240"/>
      <c r="R14" s="237"/>
      <c r="S14" s="238"/>
      <c r="T14" s="239"/>
      <c r="U14" s="240"/>
    </row>
    <row r="15" spans="1:22" ht="24.95" customHeight="1" x14ac:dyDescent="0.2">
      <c r="A15" s="133"/>
      <c r="B15" s="134"/>
      <c r="C15" s="134"/>
      <c r="D15" s="134"/>
      <c r="E15" s="134"/>
      <c r="F15" s="134"/>
      <c r="G15" s="134"/>
      <c r="H15" s="134"/>
      <c r="I15" s="135"/>
      <c r="J15" s="136"/>
      <c r="K15" s="137"/>
      <c r="L15" s="137"/>
      <c r="M15" s="63"/>
      <c r="N15" s="63"/>
      <c r="O15" s="63"/>
      <c r="P15" s="63"/>
      <c r="Q15" s="63"/>
      <c r="R15" s="63"/>
      <c r="S15" s="63"/>
      <c r="T15" s="63"/>
      <c r="U15" s="63"/>
    </row>
    <row r="16" spans="1:22" s="20" customFormat="1" ht="20.100000000000001" customHeight="1" x14ac:dyDescent="0.25">
      <c r="A16" s="315" t="s">
        <v>38</v>
      </c>
      <c r="B16" s="315"/>
      <c r="C16" s="315"/>
      <c r="D16" s="315"/>
      <c r="E16" s="315"/>
      <c r="F16" s="315"/>
      <c r="G16" s="315"/>
      <c r="H16" s="315"/>
      <c r="I16" s="315"/>
      <c r="J16" s="315"/>
      <c r="K16" s="315"/>
    </row>
    <row r="17" spans="1:21" s="64" customFormat="1" ht="30" customHeight="1" x14ac:dyDescent="0.25">
      <c r="A17" s="314" t="s">
        <v>1</v>
      </c>
      <c r="B17" s="314"/>
      <c r="C17" s="355" t="str">
        <f>IF('Príloha č. 1'!$C$6="","",'Príloha č. 1'!$C$6)</f>
        <v/>
      </c>
      <c r="D17" s="355"/>
      <c r="E17" s="355"/>
      <c r="F17" s="151"/>
      <c r="G17" s="129"/>
      <c r="H17" s="129"/>
      <c r="I17" s="129"/>
      <c r="J17" s="139"/>
      <c r="K17" s="129"/>
      <c r="L17" s="129"/>
    </row>
    <row r="18" spans="1:21" s="64" customFormat="1" ht="15" customHeight="1" x14ac:dyDescent="0.25">
      <c r="A18" s="316" t="s">
        <v>2</v>
      </c>
      <c r="B18" s="316"/>
      <c r="C18" s="356" t="str">
        <f>IF('Príloha č. 1'!$C$7="","",'Príloha č. 1'!$C$7)</f>
        <v/>
      </c>
      <c r="D18" s="356"/>
      <c r="E18" s="356"/>
      <c r="F18" s="150"/>
      <c r="G18" s="129"/>
      <c r="H18" s="129"/>
      <c r="I18" s="129"/>
      <c r="J18" s="129"/>
      <c r="K18" s="129"/>
      <c r="L18" s="129"/>
    </row>
    <row r="19" spans="1:21" s="64" customFormat="1" ht="15" customHeight="1" x14ac:dyDescent="0.25">
      <c r="A19" s="316" t="s">
        <v>3</v>
      </c>
      <c r="B19" s="316"/>
      <c r="C19" s="338" t="str">
        <f>IF('Príloha č. 1'!C8:D8="","",'Príloha č. 1'!C8:D8)</f>
        <v/>
      </c>
      <c r="D19" s="338"/>
      <c r="E19" s="338"/>
      <c r="F19" s="150"/>
      <c r="G19" s="129"/>
      <c r="H19" s="129"/>
      <c r="I19" s="129"/>
      <c r="J19" s="129"/>
      <c r="K19" s="129"/>
      <c r="L19" s="129"/>
    </row>
    <row r="20" spans="1:21" s="64" customFormat="1" ht="15" customHeight="1" x14ac:dyDescent="0.25">
      <c r="A20" s="316" t="s">
        <v>4</v>
      </c>
      <c r="B20" s="316"/>
      <c r="C20" s="338" t="str">
        <f>IF('Príloha č. 1'!C9:D9="","",'Príloha č. 1'!C9:D9)</f>
        <v/>
      </c>
      <c r="D20" s="338"/>
      <c r="E20" s="338"/>
      <c r="F20" s="150"/>
      <c r="G20" s="129"/>
      <c r="H20" s="129"/>
      <c r="I20" s="129"/>
      <c r="J20" s="129"/>
      <c r="K20" s="129"/>
      <c r="L20" s="129"/>
    </row>
    <row r="21" spans="1:21" x14ac:dyDescent="0.2">
      <c r="A21" s="123"/>
      <c r="B21" s="123"/>
      <c r="C21" s="123"/>
      <c r="D21" s="191"/>
      <c r="E21" s="191"/>
      <c r="F21" s="191"/>
      <c r="G21" s="191"/>
      <c r="H21" s="191"/>
      <c r="I21" s="123"/>
      <c r="J21" s="123"/>
      <c r="K21" s="123"/>
      <c r="L21" s="123"/>
    </row>
    <row r="22" spans="1:21" x14ac:dyDescent="0.2">
      <c r="A22" s="123"/>
      <c r="B22" s="123"/>
      <c r="C22" s="123"/>
      <c r="D22" s="191"/>
      <c r="E22" s="191"/>
      <c r="F22" s="191"/>
      <c r="G22" s="191"/>
      <c r="H22" s="191"/>
      <c r="I22" s="123"/>
      <c r="J22" s="123"/>
      <c r="K22" s="123"/>
      <c r="L22" s="123"/>
    </row>
    <row r="23" spans="1:21" ht="15" customHeight="1" x14ac:dyDescent="0.2">
      <c r="A23" s="123" t="s">
        <v>8</v>
      </c>
      <c r="B23" s="140" t="str">
        <f>IF('Príloha č. 1'!B23:B23="","",'Príloha č. 1'!B23:B23)</f>
        <v/>
      </c>
      <c r="C23" s="191"/>
      <c r="D23" s="191"/>
      <c r="E23" s="191"/>
      <c r="F23" s="123"/>
      <c r="G23" s="123"/>
      <c r="H23" s="123"/>
      <c r="I23" s="123"/>
      <c r="J23" s="123"/>
      <c r="K23" s="123"/>
      <c r="L23" s="123"/>
    </row>
    <row r="24" spans="1:21" ht="15" customHeight="1" x14ac:dyDescent="0.2">
      <c r="A24" s="123" t="s">
        <v>9</v>
      </c>
      <c r="B24" s="141" t="str">
        <f>IF('Príloha č. 1'!B24:B24="","",'Príloha č. 1'!B24:B24)</f>
        <v/>
      </c>
      <c r="C24" s="191"/>
      <c r="D24" s="191"/>
      <c r="E24" s="191"/>
      <c r="F24" s="123"/>
      <c r="G24" s="123"/>
      <c r="H24" s="123"/>
      <c r="I24" s="123"/>
      <c r="J24" s="123"/>
      <c r="K24" s="123"/>
      <c r="L24" s="123"/>
    </row>
    <row r="25" spans="1:21" ht="20.100000000000001" customHeight="1" x14ac:dyDescent="0.2">
      <c r="A25" s="133"/>
      <c r="B25" s="134"/>
      <c r="C25" s="134"/>
      <c r="D25" s="134"/>
      <c r="E25" s="134"/>
      <c r="F25" s="134"/>
      <c r="G25" s="134"/>
      <c r="H25" s="134"/>
      <c r="I25" s="135"/>
      <c r="J25" s="136"/>
      <c r="K25" s="137"/>
      <c r="L25" s="137"/>
      <c r="M25" s="63"/>
      <c r="N25" s="63"/>
      <c r="O25" s="63"/>
      <c r="P25" s="63"/>
      <c r="Q25" s="63"/>
      <c r="R25" s="63"/>
      <c r="S25" s="63"/>
      <c r="T25" s="63"/>
      <c r="U25" s="63"/>
    </row>
    <row r="26" spans="1:21" ht="20.100000000000001" customHeight="1" x14ac:dyDescent="0.2">
      <c r="A26" s="133"/>
      <c r="B26" s="134"/>
      <c r="C26" s="134"/>
      <c r="D26" s="134"/>
      <c r="E26" s="134"/>
      <c r="F26" s="134"/>
      <c r="G26" s="134"/>
      <c r="H26" s="134"/>
      <c r="I26" s="135"/>
      <c r="J26" s="136"/>
      <c r="K26" s="137"/>
      <c r="L26" s="137"/>
      <c r="M26" s="63"/>
      <c r="N26" s="63"/>
      <c r="O26" s="63"/>
      <c r="P26" s="63"/>
      <c r="Q26" s="63"/>
      <c r="R26" s="63"/>
      <c r="S26" s="63"/>
      <c r="T26" s="63"/>
      <c r="U26" s="63"/>
    </row>
    <row r="27" spans="1:21" ht="37.5" customHeight="1" x14ac:dyDescent="0.2">
      <c r="E27" s="68"/>
      <c r="F27" s="68"/>
      <c r="G27" s="68"/>
      <c r="H27" s="354" t="s">
        <v>410</v>
      </c>
      <c r="I27" s="354"/>
      <c r="J27" s="354"/>
    </row>
    <row r="28" spans="1:21" x14ac:dyDescent="0.2">
      <c r="A28" s="313" t="s">
        <v>10</v>
      </c>
      <c r="B28" s="313"/>
      <c r="C28" s="189"/>
      <c r="D28" s="68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</row>
    <row r="29" spans="1:21" ht="12" customHeight="1" x14ac:dyDescent="0.2">
      <c r="A29" s="66"/>
      <c r="B29" s="377" t="s">
        <v>11</v>
      </c>
      <c r="C29" s="378"/>
      <c r="D29" s="241"/>
      <c r="I29" s="68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</row>
  </sheetData>
  <mergeCells count="33">
    <mergeCell ref="A6:L6"/>
    <mergeCell ref="M7:M8"/>
    <mergeCell ref="N7:Q7"/>
    <mergeCell ref="R7:U7"/>
    <mergeCell ref="L7:L8"/>
    <mergeCell ref="A1:C1"/>
    <mergeCell ref="A2:L2"/>
    <mergeCell ref="A3:B3"/>
    <mergeCell ref="A4:D4"/>
    <mergeCell ref="A5:U5"/>
    <mergeCell ref="A16:K16"/>
    <mergeCell ref="A17:B17"/>
    <mergeCell ref="C17:E17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F7:F8"/>
    <mergeCell ref="H27:J27"/>
    <mergeCell ref="A28:B28"/>
    <mergeCell ref="B29:C29"/>
    <mergeCell ref="A18:B18"/>
    <mergeCell ref="C18:E18"/>
    <mergeCell ref="A19:B19"/>
    <mergeCell ref="C19:E19"/>
    <mergeCell ref="A20:B20"/>
    <mergeCell ref="C20:E20"/>
  </mergeCells>
  <conditionalFormatting sqref="J25:J26 J10:J15">
    <cfRule type="cellIs" dxfId="235" priority="3" operator="greaterThan">
      <formula>2560820</formula>
    </cfRule>
  </conditionalFormatting>
  <conditionalFormatting sqref="C17:E20">
    <cfRule type="containsBlanks" dxfId="234" priority="1">
      <formula>LEN(TRIM(C17))=0</formula>
    </cfRule>
  </conditionalFormatting>
  <conditionalFormatting sqref="B23:B24">
    <cfRule type="containsBlanks" dxfId="233" priority="2">
      <formula>LEN(TRIM(#REF!))=0</formula>
    </cfRule>
  </conditionalFormatting>
  <pageMargins left="0.59055118110236227" right="0.39370078740157483" top="0.98425196850393704" bottom="0.39370078740157483" header="0.31496062992125984" footer="0.31496062992125984"/>
  <pageSetup paperSize="9" scale="51" orientation="landscape" r:id="rId1"/>
  <headerFooter>
    <oddHeader>&amp;L&amp;"Arial,Tučné"&amp;10Príloha č. 6 SP &amp;"Arial,Normálne"
Sortiment ponúkaného tovaru</oddHeader>
  </headerFooter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K32"/>
  <sheetViews>
    <sheetView showGridLines="0" zoomScaleNormal="100" workbookViewId="0">
      <selection activeCell="G29" sqref="G29"/>
    </sheetView>
  </sheetViews>
  <sheetFormatPr defaultRowHeight="12.75" x14ac:dyDescent="0.2"/>
  <cols>
    <col min="1" max="1" width="5.28515625" style="47" customWidth="1"/>
    <col min="2" max="2" width="40.7109375" style="47" customWidth="1"/>
    <col min="3" max="3" width="17.42578125" style="47" customWidth="1"/>
    <col min="4" max="4" width="10.7109375" style="162" customWidth="1"/>
    <col min="5" max="5" width="40.7109375" style="162" customWidth="1"/>
    <col min="6" max="6" width="12.7109375" style="162" customWidth="1"/>
    <col min="7" max="7" width="15.7109375" style="162" customWidth="1"/>
    <col min="8" max="8" width="7.85546875" style="47" customWidth="1"/>
    <col min="9" max="9" width="15.7109375" style="47" customWidth="1"/>
    <col min="10" max="10" width="10.7109375" style="47" customWidth="1"/>
    <col min="11" max="11" width="15.7109375" style="47" customWidth="1"/>
    <col min="12" max="16384" width="9.140625" style="47"/>
  </cols>
  <sheetData>
    <row r="1" spans="1:11" s="123" customFormat="1" ht="15" customHeight="1" x14ac:dyDescent="0.2">
      <c r="A1" s="326" t="s">
        <v>12</v>
      </c>
      <c r="B1" s="326"/>
      <c r="C1" s="326"/>
      <c r="D1" s="326"/>
      <c r="E1" s="164"/>
      <c r="F1" s="164"/>
      <c r="G1" s="164"/>
    </row>
    <row r="2" spans="1:11" s="123" customFormat="1" ht="30" customHeight="1" x14ac:dyDescent="0.2">
      <c r="A2" s="327" t="str">
        <f>'Príloha č. 1'!A2:B2</f>
        <v>Antiinfektíva pre potreby VÚSCH, a. s.</v>
      </c>
      <c r="B2" s="327"/>
      <c r="C2" s="327"/>
      <c r="D2" s="327"/>
      <c r="E2" s="124"/>
      <c r="F2" s="124"/>
      <c r="G2" s="124"/>
      <c r="H2" s="124"/>
      <c r="I2" s="124"/>
      <c r="J2" s="124"/>
      <c r="K2" s="124"/>
    </row>
    <row r="3" spans="1:11" s="126" customFormat="1" ht="15" customHeight="1" x14ac:dyDescent="0.2">
      <c r="A3" s="328" t="s">
        <v>319</v>
      </c>
      <c r="B3" s="328"/>
      <c r="C3" s="328"/>
      <c r="D3" s="125"/>
      <c r="E3" s="125"/>
    </row>
    <row r="4" spans="1:11" s="123" customFormat="1" ht="15" customHeight="1" x14ac:dyDescent="0.2">
      <c r="A4" s="160"/>
      <c r="B4" s="160"/>
      <c r="C4" s="160"/>
      <c r="D4" s="160"/>
      <c r="E4" s="124"/>
      <c r="F4" s="124"/>
      <c r="G4" s="124"/>
      <c r="H4" s="124"/>
      <c r="I4" s="124"/>
      <c r="J4" s="124"/>
      <c r="K4" s="124"/>
    </row>
    <row r="5" spans="1:11" s="129" customFormat="1" ht="30" customHeight="1" thickBot="1" x14ac:dyDescent="0.3">
      <c r="A5" s="329" t="s">
        <v>58</v>
      </c>
      <c r="B5" s="329"/>
      <c r="C5" s="329"/>
      <c r="D5" s="329"/>
      <c r="E5" s="329"/>
      <c r="F5" s="128"/>
      <c r="G5" s="128"/>
      <c r="H5" s="128"/>
      <c r="I5" s="128"/>
      <c r="J5" s="128"/>
      <c r="K5" s="128"/>
    </row>
    <row r="6" spans="1:11" s="2" customFormat="1" ht="62.25" customHeight="1" x14ac:dyDescent="0.25">
      <c r="A6" s="330" t="s">
        <v>415</v>
      </c>
      <c r="B6" s="331"/>
      <c r="C6" s="332"/>
      <c r="D6" s="336" t="s">
        <v>87</v>
      </c>
      <c r="E6" s="337"/>
    </row>
    <row r="7" spans="1:11" s="2" customFormat="1" ht="26.1" customHeight="1" thickBot="1" x14ac:dyDescent="0.3">
      <c r="A7" s="333"/>
      <c r="B7" s="334"/>
      <c r="C7" s="335"/>
      <c r="D7" s="130" t="s">
        <v>56</v>
      </c>
      <c r="E7" s="131" t="s">
        <v>57</v>
      </c>
    </row>
    <row r="8" spans="1:11" s="132" customFormat="1" ht="24.95" customHeight="1" x14ac:dyDescent="0.25">
      <c r="A8" s="319" t="s">
        <v>228</v>
      </c>
      <c r="B8" s="320"/>
      <c r="C8" s="321"/>
      <c r="D8" s="322" t="s">
        <v>228</v>
      </c>
      <c r="E8" s="323"/>
    </row>
    <row r="9" spans="1:11" s="3" customFormat="1" ht="17.100000000000001" customHeight="1" x14ac:dyDescent="0.25">
      <c r="A9" s="109" t="s">
        <v>27</v>
      </c>
      <c r="B9" s="110" t="s">
        <v>69</v>
      </c>
      <c r="C9" s="111" t="s">
        <v>229</v>
      </c>
      <c r="D9" s="112"/>
      <c r="E9" s="113"/>
    </row>
    <row r="10" spans="1:11" s="3" customFormat="1" ht="12" x14ac:dyDescent="0.25">
      <c r="A10" s="114" t="s">
        <v>28</v>
      </c>
      <c r="B10" s="115" t="s">
        <v>71</v>
      </c>
      <c r="C10" s="116" t="s">
        <v>230</v>
      </c>
      <c r="D10" s="117"/>
      <c r="E10" s="118"/>
    </row>
    <row r="11" spans="1:11" s="3" customFormat="1" ht="40.5" customHeight="1" x14ac:dyDescent="0.25">
      <c r="A11" s="114" t="s">
        <v>29</v>
      </c>
      <c r="B11" s="115" t="s">
        <v>73</v>
      </c>
      <c r="C11" s="116" t="s">
        <v>231</v>
      </c>
      <c r="D11" s="117"/>
      <c r="E11" s="118"/>
    </row>
    <row r="12" spans="1:11" s="3" customFormat="1" ht="17.100000000000001" customHeight="1" x14ac:dyDescent="0.25">
      <c r="A12" s="114" t="s">
        <v>30</v>
      </c>
      <c r="B12" s="115" t="s">
        <v>75</v>
      </c>
      <c r="C12" s="116" t="s">
        <v>112</v>
      </c>
      <c r="D12" s="117"/>
      <c r="E12" s="118"/>
    </row>
    <row r="13" spans="1:11" s="3" customFormat="1" ht="17.100000000000001" customHeight="1" x14ac:dyDescent="0.25">
      <c r="A13" s="114" t="s">
        <v>31</v>
      </c>
      <c r="B13" s="115" t="s">
        <v>76</v>
      </c>
      <c r="C13" s="116" t="s">
        <v>77</v>
      </c>
      <c r="D13" s="117"/>
      <c r="E13" s="118"/>
    </row>
    <row r="14" spans="1:11" s="3" customFormat="1" ht="17.100000000000001" customHeight="1" x14ac:dyDescent="0.25">
      <c r="A14" s="114" t="s">
        <v>32</v>
      </c>
      <c r="B14" s="115" t="s">
        <v>78</v>
      </c>
      <c r="C14" s="116" t="s">
        <v>180</v>
      </c>
      <c r="D14" s="117"/>
      <c r="E14" s="118"/>
    </row>
    <row r="15" spans="1:11" s="3" customFormat="1" ht="29.25" customHeight="1" x14ac:dyDescent="0.25">
      <c r="A15" s="114" t="s">
        <v>33</v>
      </c>
      <c r="B15" s="115" t="s">
        <v>80</v>
      </c>
      <c r="C15" s="116" t="s">
        <v>114</v>
      </c>
      <c r="D15" s="117"/>
      <c r="E15" s="118"/>
    </row>
    <row r="16" spans="1:11" s="3" customFormat="1" ht="21.75" customHeight="1" x14ac:dyDescent="0.25">
      <c r="A16" s="114" t="s">
        <v>34</v>
      </c>
      <c r="B16" s="115" t="s">
        <v>82</v>
      </c>
      <c r="C16" s="116" t="s">
        <v>77</v>
      </c>
      <c r="D16" s="117"/>
      <c r="E16" s="118"/>
    </row>
    <row r="17" spans="1:11" s="3" customFormat="1" ht="12" x14ac:dyDescent="0.25">
      <c r="A17" s="114" t="s">
        <v>35</v>
      </c>
      <c r="B17" s="115" t="s">
        <v>83</v>
      </c>
      <c r="C17" s="116" t="s">
        <v>84</v>
      </c>
      <c r="D17" s="117"/>
      <c r="E17" s="118"/>
    </row>
    <row r="18" spans="1:11" s="3" customFormat="1" ht="45" customHeight="1" thickBot="1" x14ac:dyDescent="0.3">
      <c r="A18" s="170" t="s">
        <v>36</v>
      </c>
      <c r="B18" s="324" t="s">
        <v>85</v>
      </c>
      <c r="C18" s="325"/>
      <c r="D18" s="120"/>
      <c r="E18" s="121"/>
    </row>
    <row r="19" spans="1:11" s="138" customFormat="1" ht="24.95" customHeight="1" x14ac:dyDescent="0.2">
      <c r="A19" s="171"/>
      <c r="B19" s="134"/>
      <c r="C19" s="134"/>
      <c r="D19" s="134"/>
      <c r="E19" s="134"/>
      <c r="F19" s="134"/>
      <c r="G19" s="134"/>
      <c r="H19" s="135"/>
      <c r="I19" s="136"/>
      <c r="J19" s="137"/>
      <c r="K19" s="137"/>
    </row>
    <row r="20" spans="1:11" s="20" customFormat="1" ht="20.100000000000001" customHeight="1" x14ac:dyDescent="0.25">
      <c r="A20" s="315" t="s">
        <v>38</v>
      </c>
      <c r="B20" s="315"/>
      <c r="C20" s="315"/>
      <c r="D20" s="315"/>
      <c r="E20" s="90"/>
      <c r="F20" s="90"/>
      <c r="G20" s="90"/>
      <c r="H20" s="90"/>
      <c r="I20" s="90"/>
      <c r="J20" s="90"/>
    </row>
    <row r="21" spans="1:11" s="129" customFormat="1" ht="30" customHeight="1" x14ac:dyDescent="0.25">
      <c r="A21" s="314" t="s">
        <v>1</v>
      </c>
      <c r="B21" s="314"/>
      <c r="C21" s="318" t="str">
        <f>IF('Príloha č. 1'!$C$6="","",'Príloha č. 1'!$C$6)</f>
        <v/>
      </c>
      <c r="D21" s="318"/>
      <c r="E21" s="318"/>
      <c r="I21" s="139"/>
    </row>
    <row r="22" spans="1:11" s="129" customFormat="1" ht="15" customHeight="1" x14ac:dyDescent="0.2">
      <c r="A22" s="316" t="s">
        <v>2</v>
      </c>
      <c r="B22" s="316"/>
      <c r="C22" s="317" t="str">
        <f>IF('Príloha č. 1'!$C$7="","",'Príloha č. 1'!$C$7)</f>
        <v/>
      </c>
      <c r="D22" s="317"/>
      <c r="E22" s="317"/>
    </row>
    <row r="23" spans="1:11" s="129" customFormat="1" ht="15" customHeight="1" x14ac:dyDescent="0.2">
      <c r="A23" s="316" t="s">
        <v>3</v>
      </c>
      <c r="B23" s="316"/>
      <c r="C23" s="317" t="str">
        <f>IF('Príloha č. 1'!C8:D8="","",'Príloha č. 1'!C8:D8)</f>
        <v/>
      </c>
      <c r="D23" s="317"/>
      <c r="E23" s="317"/>
    </row>
    <row r="24" spans="1:11" s="129" customFormat="1" ht="15" customHeight="1" x14ac:dyDescent="0.2">
      <c r="A24" s="316" t="s">
        <v>4</v>
      </c>
      <c r="B24" s="316"/>
      <c r="C24" s="317" t="str">
        <f>IF('Príloha č. 1'!C9:D9="","",'Príloha č. 1'!C9:D9)</f>
        <v/>
      </c>
      <c r="D24" s="317"/>
      <c r="E24" s="317"/>
    </row>
    <row r="25" spans="1:11" s="123" customFormat="1" ht="12" x14ac:dyDescent="0.2">
      <c r="D25" s="164"/>
      <c r="E25" s="164"/>
      <c r="F25" s="164"/>
      <c r="G25" s="164"/>
    </row>
    <row r="26" spans="1:11" s="123" customFormat="1" ht="12" x14ac:dyDescent="0.2">
      <c r="D26" s="164"/>
      <c r="E26" s="164"/>
      <c r="F26" s="164"/>
      <c r="G26" s="164"/>
    </row>
    <row r="27" spans="1:11" s="123" customFormat="1" ht="15" customHeight="1" x14ac:dyDescent="0.2">
      <c r="A27" s="123" t="s">
        <v>8</v>
      </c>
      <c r="B27" s="140" t="str">
        <f>IF('Príloha č. 1'!B23:B23="","",'Príloha č. 1'!B23:B23)</f>
        <v/>
      </c>
      <c r="C27" s="164"/>
      <c r="D27" s="164"/>
    </row>
    <row r="28" spans="1:11" s="123" customFormat="1" ht="15" customHeight="1" x14ac:dyDescent="0.2">
      <c r="A28" s="123" t="s">
        <v>9</v>
      </c>
      <c r="B28" s="141" t="str">
        <f>IF('Príloha č. 1'!B24:B24="","",'Príloha č. 1'!B24:B24)</f>
        <v/>
      </c>
      <c r="C28" s="164"/>
      <c r="D28" s="164"/>
    </row>
    <row r="29" spans="1:11" s="123" customFormat="1" ht="39.950000000000003" customHeight="1" x14ac:dyDescent="0.2">
      <c r="D29" s="142"/>
      <c r="E29" s="164"/>
      <c r="F29" s="164"/>
      <c r="G29" s="164"/>
    </row>
    <row r="30" spans="1:11" ht="45" customHeight="1" x14ac:dyDescent="0.2">
      <c r="D30" s="47"/>
      <c r="E30" s="163" t="s">
        <v>412</v>
      </c>
      <c r="F30" s="68"/>
      <c r="G30" s="68"/>
    </row>
    <row r="31" spans="1:11" s="65" customFormat="1" x14ac:dyDescent="0.2">
      <c r="A31" s="313" t="s">
        <v>10</v>
      </c>
      <c r="B31" s="313"/>
      <c r="C31" s="161"/>
      <c r="D31" s="68"/>
      <c r="E31" s="162"/>
      <c r="F31" s="162"/>
      <c r="G31" s="162"/>
    </row>
    <row r="32" spans="1:11" s="70" customFormat="1" ht="12" customHeight="1" x14ac:dyDescent="0.2">
      <c r="A32" s="66"/>
      <c r="B32" s="67" t="s">
        <v>11</v>
      </c>
      <c r="C32" s="67"/>
      <c r="D32" s="54"/>
      <c r="E32" s="162"/>
      <c r="F32" s="162"/>
      <c r="G32" s="162"/>
      <c r="H32" s="68"/>
    </row>
  </sheetData>
  <mergeCells count="19">
    <mergeCell ref="A31:B31"/>
    <mergeCell ref="A22:B22"/>
    <mergeCell ref="C22:E22"/>
    <mergeCell ref="A23:B23"/>
    <mergeCell ref="C23:E23"/>
    <mergeCell ref="A24:B24"/>
    <mergeCell ref="C24:E24"/>
    <mergeCell ref="A8:C8"/>
    <mergeCell ref="D8:E8"/>
    <mergeCell ref="B18:C18"/>
    <mergeCell ref="A20:D20"/>
    <mergeCell ref="A21:B21"/>
    <mergeCell ref="C21:E21"/>
    <mergeCell ref="A1:D1"/>
    <mergeCell ref="A2:D2"/>
    <mergeCell ref="A3:C3"/>
    <mergeCell ref="A5:E5"/>
    <mergeCell ref="A6:C7"/>
    <mergeCell ref="D6:E6"/>
  </mergeCells>
  <conditionalFormatting sqref="B27:B28">
    <cfRule type="containsBlanks" dxfId="232" priority="4">
      <formula>LEN(TRIM(B27))=0</formula>
    </cfRule>
  </conditionalFormatting>
  <conditionalFormatting sqref="I19">
    <cfRule type="cellIs" dxfId="231" priority="3" operator="greaterThan">
      <formula>2560820</formula>
    </cfRule>
  </conditionalFormatting>
  <conditionalFormatting sqref="C22:E24">
    <cfRule type="containsBlanks" dxfId="230" priority="2">
      <formula>LEN(TRIM(C22))=0</formula>
    </cfRule>
  </conditionalFormatting>
  <conditionalFormatting sqref="C21:E21">
    <cfRule type="containsBlanks" dxfId="229" priority="1">
      <formula>LEN(TRIM(C21))=0</formula>
    </cfRule>
  </conditionalFormatting>
  <pageMargins left="0.78740157480314965" right="0.39370078740157483" top="0.98425196850393704" bottom="0.39370078740157483" header="0.31496062992125984" footer="0.31496062992125984"/>
  <pageSetup paperSize="9" scale="78" orientation="portrait" r:id="rId1"/>
  <headerFooter>
    <oddHeader>&amp;L&amp;"Arial,Tučné"&amp;10Príloha č. 4 SP &amp;"Arial,Normálne"
Špecifikácia predmetu zákazky</oddHeader>
  </headerFooter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26"/>
  <sheetViews>
    <sheetView showGridLines="0" zoomScaleNormal="100" workbookViewId="0">
      <selection activeCell="E7" sqref="E7:I7"/>
    </sheetView>
  </sheetViews>
  <sheetFormatPr defaultRowHeight="12.75" x14ac:dyDescent="0.2"/>
  <cols>
    <col min="1" max="1" width="5.28515625" style="47" customWidth="1"/>
    <col min="2" max="2" width="36.42578125" style="47" customWidth="1"/>
    <col min="3" max="3" width="7.5703125" style="47" bestFit="1" customWidth="1"/>
    <col min="4" max="4" width="12.7109375" style="47" customWidth="1"/>
    <col min="5" max="5" width="15.7109375" style="47" customWidth="1"/>
    <col min="6" max="6" width="10.7109375" style="47" customWidth="1"/>
    <col min="7" max="9" width="15.7109375" style="47" customWidth="1"/>
    <col min="10" max="16384" width="9.140625" style="47"/>
  </cols>
  <sheetData>
    <row r="1" spans="1:21" x14ac:dyDescent="0.2">
      <c r="A1" s="357" t="s">
        <v>12</v>
      </c>
      <c r="B1" s="357"/>
    </row>
    <row r="2" spans="1:21" ht="30" customHeight="1" x14ac:dyDescent="0.2">
      <c r="A2" s="358" t="str">
        <f>'Príloha č. 1'!A2:B2</f>
        <v>Antiinfektíva pre potreby VÚSCH, a. s.</v>
      </c>
      <c r="B2" s="358"/>
      <c r="C2" s="358"/>
      <c r="D2" s="358"/>
      <c r="E2" s="358"/>
      <c r="F2" s="358"/>
      <c r="G2" s="358"/>
      <c r="H2" s="358"/>
      <c r="I2" s="358"/>
    </row>
    <row r="3" spans="1:21" s="126" customFormat="1" ht="15" customHeight="1" x14ac:dyDescent="0.2">
      <c r="A3" s="328" t="str">
        <f>'Príloha č. 4 - časť 27'!A3:C3</f>
        <v>Časť č. 27 - Lieky ATC skupiny č. J01FA10</v>
      </c>
      <c r="B3" s="328"/>
      <c r="C3" s="328"/>
      <c r="D3" s="125"/>
      <c r="E3" s="125"/>
    </row>
    <row r="4" spans="1:21" ht="15" customHeight="1" x14ac:dyDescent="0.2">
      <c r="A4" s="359"/>
      <c r="B4" s="359"/>
    </row>
    <row r="5" spans="1:21" s="48" customFormat="1" ht="39.950000000000003" customHeight="1" x14ac:dyDescent="0.25">
      <c r="A5" s="360" t="s">
        <v>51</v>
      </c>
      <c r="B5" s="360"/>
      <c r="C5" s="360"/>
      <c r="D5" s="360"/>
      <c r="E5" s="360"/>
      <c r="F5" s="360"/>
      <c r="G5" s="360"/>
      <c r="H5" s="360"/>
      <c r="I5" s="360"/>
    </row>
    <row r="6" spans="1:21" s="24" customFormat="1" ht="15" customHeight="1" thickBot="1" x14ac:dyDescent="0.25">
      <c r="K6" s="49"/>
      <c r="L6" s="49"/>
      <c r="O6" s="49"/>
      <c r="P6" s="49"/>
      <c r="U6" s="49"/>
    </row>
    <row r="7" spans="1:21" s="50" customFormat="1" ht="30" customHeight="1" x14ac:dyDescent="0.25">
      <c r="A7" s="343" t="s">
        <v>44</v>
      </c>
      <c r="B7" s="345" t="s">
        <v>39</v>
      </c>
      <c r="C7" s="347" t="s">
        <v>45</v>
      </c>
      <c r="D7" s="349" t="s">
        <v>403</v>
      </c>
      <c r="E7" s="340" t="s">
        <v>423</v>
      </c>
      <c r="F7" s="341"/>
      <c r="G7" s="341"/>
      <c r="H7" s="351" t="s">
        <v>422</v>
      </c>
      <c r="I7" s="352"/>
    </row>
    <row r="8" spans="1:21" s="50" customFormat="1" ht="30" customHeight="1" x14ac:dyDescent="0.25">
      <c r="A8" s="344"/>
      <c r="B8" s="346"/>
      <c r="C8" s="348"/>
      <c r="D8" s="350"/>
      <c r="E8" s="51" t="s">
        <v>46</v>
      </c>
      <c r="F8" s="52" t="s">
        <v>405</v>
      </c>
      <c r="G8" s="79" t="s">
        <v>47</v>
      </c>
      <c r="H8" s="82" t="s">
        <v>46</v>
      </c>
      <c r="I8" s="71" t="s">
        <v>47</v>
      </c>
    </row>
    <row r="9" spans="1:21" s="54" customFormat="1" ht="12" customHeight="1" x14ac:dyDescent="0.25">
      <c r="A9" s="146" t="s">
        <v>27</v>
      </c>
      <c r="B9" s="147" t="s">
        <v>28</v>
      </c>
      <c r="C9" s="53" t="s">
        <v>29</v>
      </c>
      <c r="D9" s="148" t="s">
        <v>30</v>
      </c>
      <c r="E9" s="76" t="s">
        <v>31</v>
      </c>
      <c r="F9" s="77" t="s">
        <v>32</v>
      </c>
      <c r="G9" s="80" t="s">
        <v>33</v>
      </c>
      <c r="H9" s="83" t="s">
        <v>34</v>
      </c>
      <c r="I9" s="78" t="s">
        <v>35</v>
      </c>
    </row>
    <row r="10" spans="1:21" s="55" customFormat="1" ht="24.95" customHeight="1" thickBot="1" x14ac:dyDescent="0.3">
      <c r="A10" s="143" t="s">
        <v>27</v>
      </c>
      <c r="B10" s="165" t="s">
        <v>154</v>
      </c>
      <c r="C10" s="158" t="s">
        <v>143</v>
      </c>
      <c r="D10" s="263">
        <v>1440</v>
      </c>
      <c r="E10" s="72"/>
      <c r="F10" s="85"/>
      <c r="G10" s="81">
        <f>E10*1.1</f>
        <v>0</v>
      </c>
      <c r="H10" s="84">
        <f>D10*E10</f>
        <v>0</v>
      </c>
      <c r="I10" s="73">
        <f>H10*1.1</f>
        <v>0</v>
      </c>
    </row>
    <row r="11" spans="1:21" s="75" customFormat="1" ht="24.95" customHeight="1" thickBot="1" x14ac:dyDescent="0.3">
      <c r="A11" s="339" t="s">
        <v>48</v>
      </c>
      <c r="B11" s="339"/>
      <c r="C11" s="339"/>
      <c r="D11" s="339"/>
      <c r="E11" s="339"/>
      <c r="F11" s="339"/>
      <c r="G11" s="339"/>
      <c r="H11" s="339"/>
      <c r="I11" s="74">
        <f>SUM(I10:I10)</f>
        <v>0</v>
      </c>
    </row>
    <row r="12" spans="1:21" s="63" customFormat="1" ht="24.95" customHeight="1" x14ac:dyDescent="0.2">
      <c r="A12" s="56"/>
      <c r="B12" s="57"/>
      <c r="C12" s="58"/>
      <c r="D12" s="59"/>
      <c r="E12" s="60"/>
      <c r="F12" s="61"/>
      <c r="G12" s="61"/>
      <c r="H12" s="60"/>
      <c r="I12" s="62"/>
    </row>
    <row r="13" spans="1:21" s="20" customFormat="1" ht="20.100000000000001" customHeight="1" x14ac:dyDescent="0.25">
      <c r="A13" s="315" t="s">
        <v>38</v>
      </c>
      <c r="B13" s="315"/>
      <c r="C13" s="315"/>
      <c r="D13" s="315"/>
      <c r="E13" s="315"/>
      <c r="F13" s="315"/>
    </row>
    <row r="14" spans="1:21" s="64" customFormat="1" ht="30" customHeight="1" x14ac:dyDescent="0.25">
      <c r="A14" s="353" t="s">
        <v>1</v>
      </c>
      <c r="B14" s="353"/>
      <c r="C14" s="355" t="str">
        <f>IF('Príloha č. 1'!$C$6="","",'Príloha č. 1'!$C$6)</f>
        <v/>
      </c>
      <c r="D14" s="355"/>
      <c r="E14" s="355"/>
      <c r="F14" s="355"/>
    </row>
    <row r="15" spans="1:21" s="64" customFormat="1" ht="15" customHeight="1" x14ac:dyDescent="0.25">
      <c r="A15" s="342" t="s">
        <v>2</v>
      </c>
      <c r="B15" s="342"/>
      <c r="C15" s="356" t="str">
        <f>IF('Príloha č. 1'!$C$7="","",'Príloha č. 1'!$C$7)</f>
        <v/>
      </c>
      <c r="D15" s="356"/>
      <c r="E15" s="356"/>
      <c r="F15" s="356"/>
    </row>
    <row r="16" spans="1:21" s="64" customFormat="1" ht="15" customHeight="1" x14ac:dyDescent="0.25">
      <c r="A16" s="342" t="s">
        <v>3</v>
      </c>
      <c r="B16" s="342"/>
      <c r="C16" s="338" t="str">
        <f>IF('Príloha č. 1'!C8:D8="","",'Príloha č. 1'!C8:D8)</f>
        <v/>
      </c>
      <c r="D16" s="338"/>
      <c r="E16" s="338"/>
      <c r="F16" s="338"/>
    </row>
    <row r="17" spans="1:9" s="64" customFormat="1" ht="15" customHeight="1" x14ac:dyDescent="0.25">
      <c r="A17" s="342" t="s">
        <v>4</v>
      </c>
      <c r="B17" s="342"/>
      <c r="C17" s="338" t="str">
        <f>IF('Príloha č. 1'!C9:D9="","",'Príloha č. 1'!C9:D9)</f>
        <v/>
      </c>
      <c r="D17" s="338"/>
      <c r="E17" s="338"/>
      <c r="F17" s="338"/>
    </row>
    <row r="20" spans="1:9" ht="15" customHeight="1" x14ac:dyDescent="0.2">
      <c r="A20" s="47" t="s">
        <v>8</v>
      </c>
      <c r="B20" s="159" t="str">
        <f>IF('Príloha č. 1'!B23:B23="","",'Príloha č. 1'!B23:B23)</f>
        <v/>
      </c>
    </row>
    <row r="21" spans="1:9" ht="15" customHeight="1" x14ac:dyDescent="0.2">
      <c r="A21" s="47" t="s">
        <v>9</v>
      </c>
      <c r="B21" s="35" t="str">
        <f>IF('Príloha č. 1'!B24:B24="","",'Príloha č. 1'!B24:B24)</f>
        <v/>
      </c>
    </row>
    <row r="22" spans="1:9" ht="39.950000000000003" customHeight="1" x14ac:dyDescent="0.2">
      <c r="I22" s="87"/>
    </row>
    <row r="23" spans="1:9" ht="45" customHeight="1" x14ac:dyDescent="0.2">
      <c r="H23" s="354" t="s">
        <v>410</v>
      </c>
      <c r="I23" s="354"/>
    </row>
    <row r="25" spans="1:9" s="65" customFormat="1" ht="11.25" x14ac:dyDescent="0.2">
      <c r="A25" s="313" t="s">
        <v>10</v>
      </c>
      <c r="B25" s="313"/>
    </row>
    <row r="26" spans="1:9" s="70" customFormat="1" ht="12" customHeight="1" x14ac:dyDescent="0.2">
      <c r="A26" s="66"/>
      <c r="B26" s="67" t="s">
        <v>11</v>
      </c>
      <c r="C26" s="68"/>
      <c r="D26" s="69"/>
    </row>
  </sheetData>
  <mergeCells count="23">
    <mergeCell ref="H23:I23"/>
    <mergeCell ref="A25:B25"/>
    <mergeCell ref="H7:I7"/>
    <mergeCell ref="A11:H11"/>
    <mergeCell ref="A13:F13"/>
    <mergeCell ref="A14:B14"/>
    <mergeCell ref="C14:F14"/>
    <mergeCell ref="A15:B15"/>
    <mergeCell ref="C15:F15"/>
    <mergeCell ref="A7:A8"/>
    <mergeCell ref="B7:B8"/>
    <mergeCell ref="C7:C8"/>
    <mergeCell ref="D7:D8"/>
    <mergeCell ref="E7:G7"/>
    <mergeCell ref="A16:B16"/>
    <mergeCell ref="C16:F16"/>
    <mergeCell ref="A17:B17"/>
    <mergeCell ref="A1:B1"/>
    <mergeCell ref="A2:I2"/>
    <mergeCell ref="A3:C3"/>
    <mergeCell ref="A4:B4"/>
    <mergeCell ref="A5:I5"/>
    <mergeCell ref="C17:F17"/>
  </mergeCells>
  <conditionalFormatting sqref="H12">
    <cfRule type="cellIs" dxfId="228" priority="4" operator="greaterThan">
      <formula>2560820</formula>
    </cfRule>
  </conditionalFormatting>
  <conditionalFormatting sqref="B20:B21">
    <cfRule type="containsBlanks" dxfId="227" priority="3">
      <formula>LEN(TRIM(B20))=0</formula>
    </cfRule>
  </conditionalFormatting>
  <conditionalFormatting sqref="E12">
    <cfRule type="cellIs" dxfId="226" priority="2" operator="greaterThan">
      <formula>2560820</formula>
    </cfRule>
  </conditionalFormatting>
  <conditionalFormatting sqref="C14:F17">
    <cfRule type="containsBlanks" dxfId="225" priority="1">
      <formula>LEN(TRIM(C14))=0</formula>
    </cfRule>
  </conditionalFormatting>
  <pageMargins left="0.98425196850393704" right="0.39370078740157483" top="0.98425196850393704" bottom="0.39370078740157483" header="0.31496062992125984" footer="0.31496062992125984"/>
  <pageSetup paperSize="9" scale="93" orientation="landscape" r:id="rId1"/>
  <headerFooter>
    <oddHeader>&amp;L&amp;"Arial,Tučné"&amp;10Príloha č. 5 SP &amp;"Arial,Normálne"
Kalkulácia ceny a návrh na plnenie kritéria na vyhodnotenie ponúk</oddHeader>
  </headerFooter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V29"/>
  <sheetViews>
    <sheetView showGridLines="0" zoomScale="90" zoomScaleNormal="90" workbookViewId="0">
      <selection activeCell="N7" sqref="N7:U7"/>
    </sheetView>
  </sheetViews>
  <sheetFormatPr defaultRowHeight="12.75" x14ac:dyDescent="0.2"/>
  <cols>
    <col min="1" max="1" width="5.5703125" style="47" customWidth="1"/>
    <col min="2" max="2" width="13.7109375" style="47" customWidth="1"/>
    <col min="3" max="3" width="10.7109375" style="47" customWidth="1"/>
    <col min="4" max="4" width="10.7109375" style="190" customWidth="1"/>
    <col min="5" max="6" width="25.7109375" style="190" customWidth="1"/>
    <col min="7" max="8" width="15.7109375" style="190" customWidth="1"/>
    <col min="9" max="9" width="12.7109375" style="47" customWidth="1"/>
    <col min="10" max="10" width="11.140625" style="47" customWidth="1"/>
    <col min="11" max="13" width="8.7109375" style="47" customWidth="1"/>
    <col min="14" max="14" width="12.7109375" style="47" customWidth="1"/>
    <col min="15" max="15" width="7" style="47" customWidth="1"/>
    <col min="16" max="18" width="12.7109375" style="47" customWidth="1"/>
    <col min="19" max="19" width="7" style="47" customWidth="1"/>
    <col min="20" max="21" width="12.7109375" style="47" customWidth="1"/>
    <col min="22" max="16384" width="9.140625" style="47"/>
  </cols>
  <sheetData>
    <row r="1" spans="1:22" ht="15" customHeight="1" x14ac:dyDescent="0.2">
      <c r="A1" s="326" t="s">
        <v>12</v>
      </c>
      <c r="B1" s="326"/>
      <c r="C1" s="326"/>
      <c r="D1" s="191"/>
      <c r="E1" s="191"/>
      <c r="F1" s="191"/>
      <c r="G1" s="191"/>
      <c r="H1" s="191"/>
      <c r="I1" s="123"/>
      <c r="J1" s="123"/>
      <c r="K1" s="123"/>
      <c r="L1" s="123"/>
    </row>
    <row r="2" spans="1:22" ht="15" customHeight="1" x14ac:dyDescent="0.2">
      <c r="A2" s="327" t="str">
        <f>'Príloha č. 1'!A2:B2</f>
        <v>Antiinfektíva pre potreby VÚSCH, a. s.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</row>
    <row r="3" spans="1:22" ht="15" customHeight="1" x14ac:dyDescent="0.2">
      <c r="A3" s="363"/>
      <c r="B3" s="363"/>
      <c r="C3" s="191"/>
      <c r="D3" s="191"/>
      <c r="E3" s="191"/>
      <c r="F3" s="191"/>
      <c r="G3" s="191"/>
      <c r="H3" s="191"/>
      <c r="I3" s="123"/>
      <c r="J3" s="123"/>
      <c r="K3" s="123"/>
      <c r="L3" s="123"/>
    </row>
    <row r="4" spans="1:22" s="126" customFormat="1" ht="15" customHeight="1" x14ac:dyDescent="0.2">
      <c r="A4" s="328" t="str">
        <f>'Príloha č. 4 - časť 27'!A3:C3</f>
        <v>Časť č. 27 - Lieky ATC skupiny č. J01FA10</v>
      </c>
      <c r="B4" s="328"/>
      <c r="C4" s="328"/>
      <c r="D4" s="328"/>
      <c r="E4" s="125"/>
    </row>
    <row r="5" spans="1:22" s="48" customFormat="1" ht="30" customHeight="1" x14ac:dyDescent="0.25">
      <c r="A5" s="364" t="s">
        <v>52</v>
      </c>
      <c r="B5" s="364"/>
      <c r="C5" s="364"/>
      <c r="D5" s="364"/>
      <c r="E5" s="364"/>
      <c r="F5" s="364"/>
      <c r="G5" s="364"/>
      <c r="H5" s="364"/>
      <c r="I5" s="364"/>
      <c r="J5" s="364"/>
      <c r="K5" s="364"/>
      <c r="L5" s="364"/>
      <c r="M5" s="364"/>
      <c r="N5" s="364"/>
      <c r="O5" s="364"/>
      <c r="P5" s="364"/>
      <c r="Q5" s="364"/>
      <c r="R5" s="364"/>
      <c r="S5" s="364"/>
      <c r="T5" s="364"/>
      <c r="U5" s="364"/>
    </row>
    <row r="6" spans="1:22" s="64" customFormat="1" ht="30" customHeight="1" x14ac:dyDescent="0.25">
      <c r="A6" s="365" t="s">
        <v>228</v>
      </c>
      <c r="B6" s="365"/>
      <c r="C6" s="365"/>
      <c r="D6" s="365"/>
      <c r="E6" s="365"/>
      <c r="F6" s="365"/>
      <c r="G6" s="365"/>
      <c r="H6" s="365"/>
      <c r="I6" s="365"/>
      <c r="J6" s="365"/>
      <c r="K6" s="365"/>
      <c r="L6" s="365"/>
    </row>
    <row r="7" spans="1:22" s="63" customFormat="1" ht="24.95" customHeight="1" x14ac:dyDescent="0.2">
      <c r="A7" s="373" t="s">
        <v>44</v>
      </c>
      <c r="B7" s="375" t="s">
        <v>362</v>
      </c>
      <c r="C7" s="375" t="s">
        <v>363</v>
      </c>
      <c r="D7" s="375" t="s">
        <v>364</v>
      </c>
      <c r="E7" s="361" t="s">
        <v>365</v>
      </c>
      <c r="F7" s="361" t="s">
        <v>53</v>
      </c>
      <c r="G7" s="371" t="s">
        <v>366</v>
      </c>
      <c r="H7" s="371" t="s">
        <v>367</v>
      </c>
      <c r="I7" s="371" t="s">
        <v>368</v>
      </c>
      <c r="J7" s="371" t="s">
        <v>369</v>
      </c>
      <c r="K7" s="371" t="s">
        <v>370</v>
      </c>
      <c r="L7" s="387" t="s">
        <v>371</v>
      </c>
      <c r="M7" s="366" t="s">
        <v>372</v>
      </c>
      <c r="N7" s="379" t="s">
        <v>421</v>
      </c>
      <c r="O7" s="380"/>
      <c r="P7" s="380"/>
      <c r="Q7" s="381"/>
      <c r="R7" s="379" t="s">
        <v>425</v>
      </c>
      <c r="S7" s="380"/>
      <c r="T7" s="380"/>
      <c r="U7" s="381"/>
    </row>
    <row r="8" spans="1:22" s="63" customFormat="1" ht="24.95" customHeight="1" x14ac:dyDescent="0.2">
      <c r="A8" s="374"/>
      <c r="B8" s="376"/>
      <c r="C8" s="376"/>
      <c r="D8" s="376"/>
      <c r="E8" s="362"/>
      <c r="F8" s="362"/>
      <c r="G8" s="372"/>
      <c r="H8" s="372"/>
      <c r="I8" s="372"/>
      <c r="J8" s="372"/>
      <c r="K8" s="372"/>
      <c r="L8" s="388"/>
      <c r="M8" s="367"/>
      <c r="N8" s="192" t="s">
        <v>46</v>
      </c>
      <c r="O8" s="193" t="s">
        <v>373</v>
      </c>
      <c r="P8" s="194" t="s">
        <v>374</v>
      </c>
      <c r="Q8" s="195" t="s">
        <v>47</v>
      </c>
      <c r="R8" s="192" t="s">
        <v>46</v>
      </c>
      <c r="S8" s="193" t="s">
        <v>373</v>
      </c>
      <c r="T8" s="194" t="s">
        <v>374</v>
      </c>
      <c r="U8" s="195" t="s">
        <v>47</v>
      </c>
    </row>
    <row r="9" spans="1:22" s="20" customFormat="1" ht="12" customHeight="1" x14ac:dyDescent="0.25">
      <c r="A9" s="196" t="s">
        <v>27</v>
      </c>
      <c r="B9" s="197" t="s">
        <v>28</v>
      </c>
      <c r="C9" s="198" t="s">
        <v>29</v>
      </c>
      <c r="D9" s="197" t="s">
        <v>30</v>
      </c>
      <c r="E9" s="199" t="s">
        <v>31</v>
      </c>
      <c r="F9" s="199" t="s">
        <v>32</v>
      </c>
      <c r="G9" s="200" t="s">
        <v>33</v>
      </c>
      <c r="H9" s="199" t="s">
        <v>34</v>
      </c>
      <c r="I9" s="149" t="s">
        <v>35</v>
      </c>
      <c r="J9" s="201" t="s">
        <v>36</v>
      </c>
      <c r="K9" s="202" t="s">
        <v>54</v>
      </c>
      <c r="L9" s="203" t="s">
        <v>55</v>
      </c>
      <c r="M9" s="204" t="s">
        <v>375</v>
      </c>
      <c r="N9" s="205" t="s">
        <v>376</v>
      </c>
      <c r="O9" s="206" t="s">
        <v>377</v>
      </c>
      <c r="P9" s="207" t="s">
        <v>378</v>
      </c>
      <c r="Q9" s="208" t="s">
        <v>379</v>
      </c>
      <c r="R9" s="209" t="s">
        <v>380</v>
      </c>
      <c r="S9" s="206" t="s">
        <v>381</v>
      </c>
      <c r="T9" s="207" t="s">
        <v>382</v>
      </c>
      <c r="U9" s="197" t="s">
        <v>383</v>
      </c>
      <c r="V9" s="210"/>
    </row>
    <row r="10" spans="1:22" s="64" customFormat="1" ht="24.95" customHeight="1" x14ac:dyDescent="0.25">
      <c r="A10" s="211" t="s">
        <v>27</v>
      </c>
      <c r="B10" s="212"/>
      <c r="C10" s="212"/>
      <c r="D10" s="212"/>
      <c r="E10" s="213"/>
      <c r="F10" s="213"/>
      <c r="G10" s="214"/>
      <c r="H10" s="214"/>
      <c r="I10" s="214"/>
      <c r="J10" s="214"/>
      <c r="K10" s="214"/>
      <c r="L10" s="215"/>
      <c r="M10" s="216"/>
      <c r="N10" s="217"/>
      <c r="O10" s="218"/>
      <c r="P10" s="219"/>
      <c r="Q10" s="220"/>
      <c r="R10" s="217"/>
      <c r="S10" s="218"/>
      <c r="T10" s="219"/>
      <c r="U10" s="220"/>
    </row>
    <row r="11" spans="1:22" s="64" customFormat="1" ht="24.95" customHeight="1" x14ac:dyDescent="0.25">
      <c r="A11" s="221" t="s">
        <v>28</v>
      </c>
      <c r="B11" s="222"/>
      <c r="C11" s="222"/>
      <c r="D11" s="222"/>
      <c r="E11" s="223"/>
      <c r="F11" s="223"/>
      <c r="G11" s="224"/>
      <c r="H11" s="224"/>
      <c r="I11" s="224"/>
      <c r="J11" s="224"/>
      <c r="K11" s="224"/>
      <c r="L11" s="225"/>
      <c r="M11" s="226"/>
      <c r="N11" s="227"/>
      <c r="O11" s="228"/>
      <c r="P11" s="229"/>
      <c r="Q11" s="230"/>
      <c r="R11" s="227"/>
      <c r="S11" s="228"/>
      <c r="T11" s="229"/>
      <c r="U11" s="230"/>
    </row>
    <row r="12" spans="1:22" s="64" customFormat="1" ht="24.95" customHeight="1" x14ac:dyDescent="0.25">
      <c r="A12" s="221" t="s">
        <v>29</v>
      </c>
      <c r="B12" s="222"/>
      <c r="C12" s="222"/>
      <c r="D12" s="222"/>
      <c r="E12" s="223"/>
      <c r="F12" s="223"/>
      <c r="G12" s="224"/>
      <c r="H12" s="224"/>
      <c r="I12" s="224"/>
      <c r="J12" s="224"/>
      <c r="K12" s="224"/>
      <c r="L12" s="225"/>
      <c r="M12" s="226"/>
      <c r="N12" s="227"/>
      <c r="O12" s="228"/>
      <c r="P12" s="229"/>
      <c r="Q12" s="230"/>
      <c r="R12" s="227"/>
      <c r="S12" s="228"/>
      <c r="T12" s="229"/>
      <c r="U12" s="230"/>
    </row>
    <row r="13" spans="1:22" s="64" customFormat="1" ht="24.95" customHeight="1" x14ac:dyDescent="0.25">
      <c r="A13" s="221" t="s">
        <v>30</v>
      </c>
      <c r="B13" s="222"/>
      <c r="C13" s="222"/>
      <c r="D13" s="222"/>
      <c r="E13" s="223"/>
      <c r="F13" s="223"/>
      <c r="G13" s="224"/>
      <c r="H13" s="224"/>
      <c r="I13" s="224"/>
      <c r="J13" s="224"/>
      <c r="K13" s="224"/>
      <c r="L13" s="225"/>
      <c r="M13" s="226"/>
      <c r="N13" s="227"/>
      <c r="O13" s="228"/>
      <c r="P13" s="229"/>
      <c r="Q13" s="230"/>
      <c r="R13" s="227"/>
      <c r="S13" s="228"/>
      <c r="T13" s="229"/>
      <c r="U13" s="230"/>
    </row>
    <row r="14" spans="1:22" s="64" customFormat="1" ht="24.95" customHeight="1" x14ac:dyDescent="0.25">
      <c r="A14" s="231" t="s">
        <v>31</v>
      </c>
      <c r="B14" s="232"/>
      <c r="C14" s="232"/>
      <c r="D14" s="232"/>
      <c r="E14" s="233"/>
      <c r="F14" s="233"/>
      <c r="G14" s="234"/>
      <c r="H14" s="234"/>
      <c r="I14" s="234"/>
      <c r="J14" s="234"/>
      <c r="K14" s="234"/>
      <c r="L14" s="235"/>
      <c r="M14" s="236"/>
      <c r="N14" s="237"/>
      <c r="O14" s="238"/>
      <c r="P14" s="239"/>
      <c r="Q14" s="240"/>
      <c r="R14" s="237"/>
      <c r="S14" s="238"/>
      <c r="T14" s="239"/>
      <c r="U14" s="240"/>
    </row>
    <row r="15" spans="1:22" ht="24.95" customHeight="1" x14ac:dyDescent="0.2">
      <c r="A15" s="133"/>
      <c r="B15" s="134"/>
      <c r="C15" s="134"/>
      <c r="D15" s="134"/>
      <c r="E15" s="134"/>
      <c r="F15" s="134"/>
      <c r="G15" s="134"/>
      <c r="H15" s="134"/>
      <c r="I15" s="135"/>
      <c r="J15" s="136"/>
      <c r="K15" s="137"/>
      <c r="L15" s="137"/>
      <c r="M15" s="63"/>
      <c r="N15" s="63"/>
      <c r="O15" s="63"/>
      <c r="P15" s="63"/>
      <c r="Q15" s="63"/>
      <c r="R15" s="63"/>
      <c r="S15" s="63"/>
      <c r="T15" s="63"/>
      <c r="U15" s="63"/>
    </row>
    <row r="16" spans="1:22" s="20" customFormat="1" ht="20.100000000000001" customHeight="1" x14ac:dyDescent="0.25">
      <c r="A16" s="315" t="s">
        <v>38</v>
      </c>
      <c r="B16" s="315"/>
      <c r="C16" s="315"/>
      <c r="D16" s="315"/>
      <c r="E16" s="315"/>
      <c r="F16" s="315"/>
      <c r="G16" s="315"/>
      <c r="H16" s="315"/>
      <c r="I16" s="315"/>
      <c r="J16" s="315"/>
      <c r="K16" s="315"/>
    </row>
    <row r="17" spans="1:21" s="64" customFormat="1" ht="30" customHeight="1" x14ac:dyDescent="0.25">
      <c r="A17" s="314" t="s">
        <v>1</v>
      </c>
      <c r="B17" s="314"/>
      <c r="C17" s="355" t="str">
        <f>IF('Príloha č. 1'!$C$6="","",'Príloha č. 1'!$C$6)</f>
        <v/>
      </c>
      <c r="D17" s="355"/>
      <c r="E17" s="355"/>
      <c r="F17" s="151"/>
      <c r="G17" s="129"/>
      <c r="H17" s="129"/>
      <c r="I17" s="129"/>
      <c r="J17" s="139"/>
      <c r="K17" s="129"/>
      <c r="L17" s="129"/>
    </row>
    <row r="18" spans="1:21" s="64" customFormat="1" ht="15" customHeight="1" x14ac:dyDescent="0.25">
      <c r="A18" s="316" t="s">
        <v>2</v>
      </c>
      <c r="B18" s="316"/>
      <c r="C18" s="356" t="str">
        <f>IF('Príloha č. 1'!$C$7="","",'Príloha č. 1'!$C$7)</f>
        <v/>
      </c>
      <c r="D18" s="356"/>
      <c r="E18" s="356"/>
      <c r="F18" s="150"/>
      <c r="G18" s="129"/>
      <c r="H18" s="129"/>
      <c r="I18" s="129"/>
      <c r="J18" s="129"/>
      <c r="K18" s="129"/>
      <c r="L18" s="129"/>
    </row>
    <row r="19" spans="1:21" s="64" customFormat="1" ht="15" customHeight="1" x14ac:dyDescent="0.25">
      <c r="A19" s="316" t="s">
        <v>3</v>
      </c>
      <c r="B19" s="316"/>
      <c r="C19" s="338" t="str">
        <f>IF('Príloha č. 1'!C8:D8="","",'Príloha č. 1'!C8:D8)</f>
        <v/>
      </c>
      <c r="D19" s="338"/>
      <c r="E19" s="338"/>
      <c r="F19" s="150"/>
      <c r="G19" s="129"/>
      <c r="H19" s="129"/>
      <c r="I19" s="129"/>
      <c r="J19" s="129"/>
      <c r="K19" s="129"/>
      <c r="L19" s="129"/>
    </row>
    <row r="20" spans="1:21" s="64" customFormat="1" ht="15" customHeight="1" x14ac:dyDescent="0.25">
      <c r="A20" s="316" t="s">
        <v>4</v>
      </c>
      <c r="B20" s="316"/>
      <c r="C20" s="338" t="str">
        <f>IF('Príloha č. 1'!C9:D9="","",'Príloha č. 1'!C9:D9)</f>
        <v/>
      </c>
      <c r="D20" s="338"/>
      <c r="E20" s="338"/>
      <c r="F20" s="150"/>
      <c r="G20" s="129"/>
      <c r="H20" s="129"/>
      <c r="I20" s="129"/>
      <c r="J20" s="129"/>
      <c r="K20" s="129"/>
      <c r="L20" s="129"/>
    </row>
    <row r="21" spans="1:21" x14ac:dyDescent="0.2">
      <c r="A21" s="123"/>
      <c r="B21" s="123"/>
      <c r="C21" s="123"/>
      <c r="D21" s="191"/>
      <c r="E21" s="191"/>
      <c r="F21" s="191"/>
      <c r="G21" s="191"/>
      <c r="H21" s="191"/>
      <c r="I21" s="123"/>
      <c r="J21" s="123"/>
      <c r="K21" s="123"/>
      <c r="L21" s="123"/>
    </row>
    <row r="22" spans="1:21" x14ac:dyDescent="0.2">
      <c r="A22" s="123"/>
      <c r="B22" s="123"/>
      <c r="C22" s="123"/>
      <c r="D22" s="191"/>
      <c r="E22" s="191"/>
      <c r="F22" s="191"/>
      <c r="G22" s="191"/>
      <c r="H22" s="191"/>
      <c r="I22" s="123"/>
      <c r="J22" s="123"/>
      <c r="K22" s="123"/>
      <c r="L22" s="123"/>
    </row>
    <row r="23" spans="1:21" ht="15" customHeight="1" x14ac:dyDescent="0.2">
      <c r="A23" s="123" t="s">
        <v>8</v>
      </c>
      <c r="B23" s="140" t="str">
        <f>IF('Príloha č. 1'!B23:B23="","",'Príloha č. 1'!B23:B23)</f>
        <v/>
      </c>
      <c r="C23" s="191"/>
      <c r="D23" s="191"/>
      <c r="E23" s="191"/>
      <c r="F23" s="123"/>
      <c r="G23" s="123"/>
      <c r="H23" s="123"/>
      <c r="I23" s="123"/>
      <c r="J23" s="123"/>
      <c r="K23" s="123"/>
      <c r="L23" s="123"/>
    </row>
    <row r="24" spans="1:21" ht="15" customHeight="1" x14ac:dyDescent="0.2">
      <c r="A24" s="123" t="s">
        <v>9</v>
      </c>
      <c r="B24" s="141" t="str">
        <f>IF('Príloha č. 1'!B24:B24="","",'Príloha č. 1'!B24:B24)</f>
        <v/>
      </c>
      <c r="C24" s="191"/>
      <c r="D24" s="191"/>
      <c r="E24" s="191"/>
      <c r="F24" s="123"/>
      <c r="G24" s="123"/>
      <c r="H24" s="123"/>
      <c r="I24" s="123"/>
      <c r="J24" s="123"/>
      <c r="K24" s="123"/>
      <c r="L24" s="123"/>
    </row>
    <row r="25" spans="1:21" ht="20.100000000000001" customHeight="1" x14ac:dyDescent="0.2">
      <c r="A25" s="133"/>
      <c r="B25" s="134"/>
      <c r="C25" s="134"/>
      <c r="D25" s="134"/>
      <c r="E25" s="134"/>
      <c r="F25" s="134"/>
      <c r="G25" s="134"/>
      <c r="H25" s="134"/>
      <c r="I25" s="135"/>
      <c r="J25" s="136"/>
      <c r="K25" s="137"/>
      <c r="L25" s="137"/>
      <c r="M25" s="63"/>
      <c r="N25" s="63"/>
      <c r="O25" s="63"/>
      <c r="P25" s="63"/>
      <c r="Q25" s="63"/>
      <c r="R25" s="63"/>
      <c r="S25" s="63"/>
      <c r="T25" s="63"/>
      <c r="U25" s="63"/>
    </row>
    <row r="26" spans="1:21" ht="20.100000000000001" customHeight="1" x14ac:dyDescent="0.2">
      <c r="A26" s="133"/>
      <c r="B26" s="134"/>
      <c r="C26" s="134"/>
      <c r="D26" s="134"/>
      <c r="E26" s="134"/>
      <c r="F26" s="134"/>
      <c r="G26" s="134"/>
      <c r="H26" s="134"/>
      <c r="I26" s="135"/>
      <c r="J26" s="136"/>
      <c r="K26" s="137"/>
      <c r="L26" s="137"/>
      <c r="M26" s="63"/>
      <c r="N26" s="63"/>
      <c r="O26" s="63"/>
      <c r="P26" s="63"/>
      <c r="Q26" s="63"/>
      <c r="R26" s="63"/>
      <c r="S26" s="63"/>
      <c r="T26" s="63"/>
      <c r="U26" s="63"/>
    </row>
    <row r="27" spans="1:21" ht="37.5" customHeight="1" x14ac:dyDescent="0.2">
      <c r="E27" s="68"/>
      <c r="F27" s="68"/>
      <c r="G27" s="68"/>
      <c r="H27" s="354" t="s">
        <v>410</v>
      </c>
      <c r="I27" s="354"/>
      <c r="J27" s="354"/>
    </row>
    <row r="28" spans="1:21" x14ac:dyDescent="0.2">
      <c r="A28" s="313" t="s">
        <v>10</v>
      </c>
      <c r="B28" s="313"/>
      <c r="C28" s="189"/>
      <c r="D28" s="68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</row>
    <row r="29" spans="1:21" ht="12" customHeight="1" x14ac:dyDescent="0.2">
      <c r="A29" s="66"/>
      <c r="B29" s="377" t="s">
        <v>11</v>
      </c>
      <c r="C29" s="378"/>
      <c r="D29" s="241"/>
      <c r="I29" s="68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</row>
  </sheetData>
  <mergeCells count="33">
    <mergeCell ref="A6:L6"/>
    <mergeCell ref="M7:M8"/>
    <mergeCell ref="N7:Q7"/>
    <mergeCell ref="R7:U7"/>
    <mergeCell ref="L7:L8"/>
    <mergeCell ref="A1:C1"/>
    <mergeCell ref="A2:L2"/>
    <mergeCell ref="A3:B3"/>
    <mergeCell ref="A4:D4"/>
    <mergeCell ref="A5:U5"/>
    <mergeCell ref="A16:K16"/>
    <mergeCell ref="A17:B17"/>
    <mergeCell ref="C17:E17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F7:F8"/>
    <mergeCell ref="H27:J27"/>
    <mergeCell ref="A28:B28"/>
    <mergeCell ref="B29:C29"/>
    <mergeCell ref="A18:B18"/>
    <mergeCell ref="C18:E18"/>
    <mergeCell ref="A19:B19"/>
    <mergeCell ref="C19:E19"/>
    <mergeCell ref="A20:B20"/>
    <mergeCell ref="C20:E20"/>
  </mergeCells>
  <conditionalFormatting sqref="J25:J26 J10:J15">
    <cfRule type="cellIs" dxfId="224" priority="3" operator="greaterThan">
      <formula>2560820</formula>
    </cfRule>
  </conditionalFormatting>
  <conditionalFormatting sqref="C17:E20">
    <cfRule type="containsBlanks" dxfId="223" priority="1">
      <formula>LEN(TRIM(C17))=0</formula>
    </cfRule>
  </conditionalFormatting>
  <conditionalFormatting sqref="B23:B24">
    <cfRule type="containsBlanks" dxfId="222" priority="2">
      <formula>LEN(TRIM(#REF!))=0</formula>
    </cfRule>
  </conditionalFormatting>
  <pageMargins left="0.59055118110236227" right="0.39370078740157483" top="0.98425196850393704" bottom="0.39370078740157483" header="0.31496062992125984" footer="0.31496062992125984"/>
  <pageSetup paperSize="9" scale="51" orientation="landscape" r:id="rId1"/>
  <headerFooter>
    <oddHeader>&amp;L&amp;"Arial,Tučné"&amp;10Príloha č. 6 SP &amp;"Arial,Normálne"
Sortiment ponúkaného tovaru</oddHeader>
  </headerFooter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K32"/>
  <sheetViews>
    <sheetView showGridLines="0" zoomScaleNormal="100" workbookViewId="0">
      <selection activeCell="I18" sqref="I18"/>
    </sheetView>
  </sheetViews>
  <sheetFormatPr defaultRowHeight="12.75" x14ac:dyDescent="0.2"/>
  <cols>
    <col min="1" max="1" width="5.28515625" style="47" customWidth="1"/>
    <col min="2" max="2" width="40.7109375" style="47" customWidth="1"/>
    <col min="3" max="3" width="17.42578125" style="47" customWidth="1"/>
    <col min="4" max="4" width="10.7109375" style="162" customWidth="1"/>
    <col min="5" max="5" width="40.7109375" style="162" customWidth="1"/>
    <col min="6" max="6" width="12.7109375" style="162" customWidth="1"/>
    <col min="7" max="7" width="15.7109375" style="162" customWidth="1"/>
    <col min="8" max="8" width="7.85546875" style="47" customWidth="1"/>
    <col min="9" max="9" width="15.7109375" style="47" customWidth="1"/>
    <col min="10" max="10" width="10.7109375" style="47" customWidth="1"/>
    <col min="11" max="11" width="15.7109375" style="47" customWidth="1"/>
    <col min="12" max="16384" width="9.140625" style="47"/>
  </cols>
  <sheetData>
    <row r="1" spans="1:11" s="123" customFormat="1" ht="15" customHeight="1" x14ac:dyDescent="0.2">
      <c r="A1" s="326" t="s">
        <v>12</v>
      </c>
      <c r="B1" s="326"/>
      <c r="C1" s="326"/>
      <c r="D1" s="326"/>
      <c r="E1" s="164"/>
      <c r="F1" s="164"/>
      <c r="G1" s="164"/>
    </row>
    <row r="2" spans="1:11" s="123" customFormat="1" ht="30" customHeight="1" x14ac:dyDescent="0.2">
      <c r="A2" s="327" t="str">
        <f>'Príloha č. 1'!A2:B2</f>
        <v>Antiinfektíva pre potreby VÚSCH, a. s.</v>
      </c>
      <c r="B2" s="327"/>
      <c r="C2" s="327"/>
      <c r="D2" s="327"/>
      <c r="E2" s="124"/>
      <c r="F2" s="124"/>
      <c r="G2" s="124"/>
      <c r="H2" s="124"/>
      <c r="I2" s="124"/>
      <c r="J2" s="124"/>
      <c r="K2" s="124"/>
    </row>
    <row r="3" spans="1:11" s="126" customFormat="1" ht="15" customHeight="1" x14ac:dyDescent="0.2">
      <c r="A3" s="328" t="s">
        <v>320</v>
      </c>
      <c r="B3" s="328"/>
      <c r="C3" s="328"/>
      <c r="D3" s="125"/>
      <c r="E3" s="125"/>
    </row>
    <row r="4" spans="1:11" s="123" customFormat="1" ht="15" customHeight="1" x14ac:dyDescent="0.2">
      <c r="A4" s="160"/>
      <c r="B4" s="160"/>
      <c r="C4" s="160"/>
      <c r="D4" s="160"/>
      <c r="E4" s="124"/>
      <c r="F4" s="124"/>
      <c r="G4" s="124"/>
      <c r="H4" s="124"/>
      <c r="I4" s="124"/>
      <c r="J4" s="124"/>
      <c r="K4" s="124"/>
    </row>
    <row r="5" spans="1:11" s="129" customFormat="1" ht="30" customHeight="1" thickBot="1" x14ac:dyDescent="0.3">
      <c r="A5" s="329" t="s">
        <v>58</v>
      </c>
      <c r="B5" s="329"/>
      <c r="C5" s="329"/>
      <c r="D5" s="329"/>
      <c r="E5" s="329"/>
      <c r="F5" s="128"/>
      <c r="G5" s="128"/>
      <c r="H5" s="128"/>
      <c r="I5" s="128"/>
      <c r="J5" s="128"/>
      <c r="K5" s="128"/>
    </row>
    <row r="6" spans="1:11" s="2" customFormat="1" ht="63" customHeight="1" x14ac:dyDescent="0.25">
      <c r="A6" s="330" t="s">
        <v>415</v>
      </c>
      <c r="B6" s="331"/>
      <c r="C6" s="332"/>
      <c r="D6" s="336" t="s">
        <v>87</v>
      </c>
      <c r="E6" s="337"/>
    </row>
    <row r="7" spans="1:11" s="2" customFormat="1" ht="26.1" customHeight="1" thickBot="1" x14ac:dyDescent="0.3">
      <c r="A7" s="333"/>
      <c r="B7" s="334"/>
      <c r="C7" s="335"/>
      <c r="D7" s="130" t="s">
        <v>56</v>
      </c>
      <c r="E7" s="131" t="s">
        <v>57</v>
      </c>
    </row>
    <row r="8" spans="1:11" s="132" customFormat="1" ht="24.95" customHeight="1" x14ac:dyDescent="0.25">
      <c r="A8" s="319" t="s">
        <v>441</v>
      </c>
      <c r="B8" s="320"/>
      <c r="C8" s="321"/>
      <c r="D8" s="322" t="s">
        <v>441</v>
      </c>
      <c r="E8" s="323"/>
    </row>
    <row r="9" spans="1:11" s="3" customFormat="1" ht="17.100000000000001" customHeight="1" x14ac:dyDescent="0.25">
      <c r="A9" s="109" t="s">
        <v>27</v>
      </c>
      <c r="B9" s="110" t="s">
        <v>69</v>
      </c>
      <c r="C9" s="111" t="s">
        <v>232</v>
      </c>
      <c r="D9" s="112"/>
      <c r="E9" s="113"/>
    </row>
    <row r="10" spans="1:11" s="3" customFormat="1" ht="12" x14ac:dyDescent="0.25">
      <c r="A10" s="114" t="s">
        <v>28</v>
      </c>
      <c r="B10" s="115" t="s">
        <v>71</v>
      </c>
      <c r="C10" s="116" t="s">
        <v>233</v>
      </c>
      <c r="D10" s="117"/>
      <c r="E10" s="118"/>
    </row>
    <row r="11" spans="1:11" s="3" customFormat="1" ht="40.5" customHeight="1" x14ac:dyDescent="0.25">
      <c r="A11" s="114" t="s">
        <v>29</v>
      </c>
      <c r="B11" s="115" t="s">
        <v>73</v>
      </c>
      <c r="C11" s="116" t="s">
        <v>442</v>
      </c>
      <c r="D11" s="117"/>
      <c r="E11" s="118"/>
    </row>
    <row r="12" spans="1:11" s="3" customFormat="1" ht="17.100000000000001" customHeight="1" x14ac:dyDescent="0.25">
      <c r="A12" s="114" t="s">
        <v>30</v>
      </c>
      <c r="B12" s="115" t="s">
        <v>75</v>
      </c>
      <c r="C12" s="116" t="s">
        <v>361</v>
      </c>
      <c r="D12" s="117"/>
      <c r="E12" s="118"/>
    </row>
    <row r="13" spans="1:11" s="3" customFormat="1" ht="17.100000000000001" customHeight="1" x14ac:dyDescent="0.25">
      <c r="A13" s="114" t="s">
        <v>31</v>
      </c>
      <c r="B13" s="115" t="s">
        <v>76</v>
      </c>
      <c r="C13" s="116" t="s">
        <v>77</v>
      </c>
      <c r="D13" s="117"/>
      <c r="E13" s="118"/>
    </row>
    <row r="14" spans="1:11" s="3" customFormat="1" ht="17.100000000000001" customHeight="1" x14ac:dyDescent="0.25">
      <c r="A14" s="114" t="s">
        <v>32</v>
      </c>
      <c r="B14" s="115" t="s">
        <v>78</v>
      </c>
      <c r="C14" s="116" t="s">
        <v>234</v>
      </c>
      <c r="D14" s="117"/>
      <c r="E14" s="118"/>
    </row>
    <row r="15" spans="1:11" s="3" customFormat="1" ht="29.25" customHeight="1" x14ac:dyDescent="0.25">
      <c r="A15" s="114" t="s">
        <v>33</v>
      </c>
      <c r="B15" s="115" t="s">
        <v>80</v>
      </c>
      <c r="C15" s="116" t="s">
        <v>235</v>
      </c>
      <c r="D15" s="117"/>
      <c r="E15" s="118"/>
    </row>
    <row r="16" spans="1:11" s="3" customFormat="1" ht="21.75" customHeight="1" x14ac:dyDescent="0.25">
      <c r="A16" s="114" t="s">
        <v>34</v>
      </c>
      <c r="B16" s="115" t="s">
        <v>82</v>
      </c>
      <c r="C16" s="116" t="s">
        <v>77</v>
      </c>
      <c r="D16" s="117"/>
      <c r="E16" s="118"/>
    </row>
    <row r="17" spans="1:11" s="3" customFormat="1" ht="12" x14ac:dyDescent="0.25">
      <c r="A17" s="114" t="s">
        <v>35</v>
      </c>
      <c r="B17" s="115" t="s">
        <v>83</v>
      </c>
      <c r="C17" s="116" t="s">
        <v>84</v>
      </c>
      <c r="D17" s="117"/>
      <c r="E17" s="118"/>
    </row>
    <row r="18" spans="1:11" s="3" customFormat="1" ht="45" customHeight="1" thickBot="1" x14ac:dyDescent="0.3">
      <c r="A18" s="170" t="s">
        <v>36</v>
      </c>
      <c r="B18" s="324" t="s">
        <v>85</v>
      </c>
      <c r="C18" s="325"/>
      <c r="D18" s="120"/>
      <c r="E18" s="121"/>
    </row>
    <row r="19" spans="1:11" s="138" customFormat="1" ht="24.95" customHeight="1" x14ac:dyDescent="0.2">
      <c r="A19" s="171"/>
      <c r="B19" s="134"/>
      <c r="C19" s="134"/>
      <c r="D19" s="134"/>
      <c r="E19" s="134"/>
      <c r="F19" s="134"/>
      <c r="G19" s="134"/>
      <c r="H19" s="135"/>
      <c r="I19" s="136"/>
      <c r="J19" s="137"/>
      <c r="K19" s="137"/>
    </row>
    <row r="20" spans="1:11" s="20" customFormat="1" ht="20.100000000000001" customHeight="1" x14ac:dyDescent="0.25">
      <c r="A20" s="315" t="s">
        <v>38</v>
      </c>
      <c r="B20" s="315"/>
      <c r="C20" s="315"/>
      <c r="D20" s="315"/>
      <c r="E20" s="90"/>
      <c r="F20" s="90"/>
      <c r="G20" s="90"/>
      <c r="H20" s="90"/>
      <c r="I20" s="90"/>
      <c r="J20" s="90"/>
    </row>
    <row r="21" spans="1:11" s="129" customFormat="1" ht="30" customHeight="1" x14ac:dyDescent="0.25">
      <c r="A21" s="314" t="s">
        <v>1</v>
      </c>
      <c r="B21" s="314"/>
      <c r="C21" s="318" t="str">
        <f>IF('Príloha č. 1'!$C$6="","",'Príloha č. 1'!$C$6)</f>
        <v/>
      </c>
      <c r="D21" s="318"/>
      <c r="E21" s="318"/>
      <c r="I21" s="139"/>
    </row>
    <row r="22" spans="1:11" s="129" customFormat="1" ht="15" customHeight="1" x14ac:dyDescent="0.2">
      <c r="A22" s="316" t="s">
        <v>2</v>
      </c>
      <c r="B22" s="316"/>
      <c r="C22" s="317" t="str">
        <f>IF('Príloha č. 1'!$C$7="","",'Príloha č. 1'!$C$7)</f>
        <v/>
      </c>
      <c r="D22" s="317"/>
      <c r="E22" s="317"/>
    </row>
    <row r="23" spans="1:11" s="129" customFormat="1" ht="15" customHeight="1" x14ac:dyDescent="0.2">
      <c r="A23" s="316" t="s">
        <v>3</v>
      </c>
      <c r="B23" s="316"/>
      <c r="C23" s="317" t="str">
        <f>IF('Príloha č. 1'!C8:D8="","",'Príloha č. 1'!C8:D8)</f>
        <v/>
      </c>
      <c r="D23" s="317"/>
      <c r="E23" s="317"/>
    </row>
    <row r="24" spans="1:11" s="129" customFormat="1" ht="15" customHeight="1" x14ac:dyDescent="0.2">
      <c r="A24" s="316" t="s">
        <v>4</v>
      </c>
      <c r="B24" s="316"/>
      <c r="C24" s="317" t="str">
        <f>IF('Príloha č. 1'!C9:D9="","",'Príloha č. 1'!C9:D9)</f>
        <v/>
      </c>
      <c r="D24" s="317"/>
      <c r="E24" s="317"/>
    </row>
    <row r="25" spans="1:11" s="123" customFormat="1" ht="12" x14ac:dyDescent="0.2">
      <c r="D25" s="164"/>
      <c r="E25" s="164"/>
      <c r="F25" s="164"/>
      <c r="G25" s="164"/>
    </row>
    <row r="26" spans="1:11" s="123" customFormat="1" ht="12" x14ac:dyDescent="0.2">
      <c r="D26" s="164"/>
      <c r="E26" s="164"/>
      <c r="F26" s="164"/>
      <c r="G26" s="164"/>
    </row>
    <row r="27" spans="1:11" s="123" customFormat="1" ht="15" customHeight="1" x14ac:dyDescent="0.2">
      <c r="A27" s="123" t="s">
        <v>8</v>
      </c>
      <c r="B27" s="140" t="str">
        <f>IF('Príloha č. 1'!B23:B23="","",'Príloha č. 1'!B23:B23)</f>
        <v/>
      </c>
      <c r="C27" s="164"/>
      <c r="D27" s="164"/>
    </row>
    <row r="28" spans="1:11" s="123" customFormat="1" ht="15" customHeight="1" x14ac:dyDescent="0.2">
      <c r="A28" s="123" t="s">
        <v>9</v>
      </c>
      <c r="B28" s="141" t="str">
        <f>IF('Príloha č. 1'!B24:B24="","",'Príloha č. 1'!B24:B24)</f>
        <v/>
      </c>
      <c r="C28" s="164"/>
      <c r="D28" s="164"/>
    </row>
    <row r="29" spans="1:11" s="123" customFormat="1" ht="39.950000000000003" customHeight="1" x14ac:dyDescent="0.2">
      <c r="D29" s="142"/>
      <c r="E29" s="164"/>
      <c r="F29" s="164"/>
      <c r="G29" s="164"/>
    </row>
    <row r="30" spans="1:11" ht="45" customHeight="1" x14ac:dyDescent="0.2">
      <c r="D30" s="47"/>
      <c r="E30" s="163" t="s">
        <v>412</v>
      </c>
      <c r="F30" s="68"/>
      <c r="G30" s="68"/>
    </row>
    <row r="31" spans="1:11" s="65" customFormat="1" x14ac:dyDescent="0.2">
      <c r="A31" s="313" t="s">
        <v>10</v>
      </c>
      <c r="B31" s="313"/>
      <c r="C31" s="161"/>
      <c r="D31" s="68"/>
      <c r="E31" s="162"/>
      <c r="F31" s="162"/>
      <c r="G31" s="162"/>
    </row>
    <row r="32" spans="1:11" s="70" customFormat="1" ht="12" customHeight="1" x14ac:dyDescent="0.2">
      <c r="A32" s="66"/>
      <c r="B32" s="67" t="s">
        <v>11</v>
      </c>
      <c r="C32" s="67"/>
      <c r="D32" s="54"/>
      <c r="E32" s="162"/>
      <c r="F32" s="162"/>
      <c r="G32" s="162"/>
      <c r="H32" s="68"/>
    </row>
  </sheetData>
  <mergeCells count="19">
    <mergeCell ref="A31:B31"/>
    <mergeCell ref="A22:B22"/>
    <mergeCell ref="C22:E22"/>
    <mergeCell ref="A23:B23"/>
    <mergeCell ref="C23:E23"/>
    <mergeCell ref="A24:B24"/>
    <mergeCell ref="C24:E24"/>
    <mergeCell ref="A8:C8"/>
    <mergeCell ref="D8:E8"/>
    <mergeCell ref="B18:C18"/>
    <mergeCell ref="A20:D20"/>
    <mergeCell ref="A21:B21"/>
    <mergeCell ref="C21:E21"/>
    <mergeCell ref="A1:D1"/>
    <mergeCell ref="A2:D2"/>
    <mergeCell ref="A3:C3"/>
    <mergeCell ref="A5:E5"/>
    <mergeCell ref="A6:C7"/>
    <mergeCell ref="D6:E6"/>
  </mergeCells>
  <conditionalFormatting sqref="B27:B28">
    <cfRule type="containsBlanks" dxfId="221" priority="4">
      <formula>LEN(TRIM(B27))=0</formula>
    </cfRule>
  </conditionalFormatting>
  <conditionalFormatting sqref="I19">
    <cfRule type="cellIs" dxfId="220" priority="3" operator="greaterThan">
      <formula>2560820</formula>
    </cfRule>
  </conditionalFormatting>
  <conditionalFormatting sqref="C22:E24">
    <cfRule type="containsBlanks" dxfId="219" priority="2">
      <formula>LEN(TRIM(C22))=0</formula>
    </cfRule>
  </conditionalFormatting>
  <conditionalFormatting sqref="C21:E21">
    <cfRule type="containsBlanks" dxfId="218" priority="1">
      <formula>LEN(TRIM(C21))=0</formula>
    </cfRule>
  </conditionalFormatting>
  <pageMargins left="0.78740157480314965" right="0.39370078740157483" top="0.98425196850393704" bottom="0.39370078740157483" header="0.31496062992125984" footer="0.31496062992125984"/>
  <pageSetup paperSize="9" scale="78" orientation="portrait" r:id="rId1"/>
  <headerFooter>
    <oddHeader>&amp;L&amp;"Arial,Tučné"&amp;10Príloha č. 4 SP &amp;"Arial,Normálne"
Špecifikácia predmetu zákazky</oddHeader>
  </headerFooter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26"/>
  <sheetViews>
    <sheetView showGridLines="0" zoomScaleNormal="100" workbookViewId="0">
      <selection activeCell="B10" sqref="B10"/>
    </sheetView>
  </sheetViews>
  <sheetFormatPr defaultRowHeight="12.75" x14ac:dyDescent="0.2"/>
  <cols>
    <col min="1" max="1" width="5.28515625" style="47" customWidth="1"/>
    <col min="2" max="2" width="36.42578125" style="47" customWidth="1"/>
    <col min="3" max="3" width="7.5703125" style="47" bestFit="1" customWidth="1"/>
    <col min="4" max="4" width="12.7109375" style="47" customWidth="1"/>
    <col min="5" max="5" width="15.7109375" style="47" customWidth="1"/>
    <col min="6" max="6" width="10.7109375" style="47" customWidth="1"/>
    <col min="7" max="9" width="15.7109375" style="47" customWidth="1"/>
    <col min="10" max="16384" width="9.140625" style="47"/>
  </cols>
  <sheetData>
    <row r="1" spans="1:21" x14ac:dyDescent="0.2">
      <c r="A1" s="357" t="s">
        <v>12</v>
      </c>
      <c r="B1" s="357"/>
    </row>
    <row r="2" spans="1:21" ht="30" customHeight="1" x14ac:dyDescent="0.2">
      <c r="A2" s="358" t="str">
        <f>'Príloha č. 1'!A2:B2</f>
        <v>Antiinfektíva pre potreby VÚSCH, a. s.</v>
      </c>
      <c r="B2" s="358"/>
      <c r="C2" s="358"/>
      <c r="D2" s="358"/>
      <c r="E2" s="358"/>
      <c r="F2" s="358"/>
      <c r="G2" s="358"/>
      <c r="H2" s="358"/>
      <c r="I2" s="358"/>
    </row>
    <row r="3" spans="1:21" s="126" customFormat="1" ht="15" customHeight="1" x14ac:dyDescent="0.2">
      <c r="A3" s="328" t="str">
        <f>'Príloha č. 4 - časť 28'!A3:C3</f>
        <v>Časť č. 28 - Lieky ATC skupiny č. J01FF01 I.</v>
      </c>
      <c r="B3" s="328"/>
      <c r="C3" s="328"/>
      <c r="D3" s="125"/>
      <c r="E3" s="125"/>
    </row>
    <row r="4" spans="1:21" ht="15" customHeight="1" x14ac:dyDescent="0.2">
      <c r="A4" s="359"/>
      <c r="B4" s="359"/>
    </row>
    <row r="5" spans="1:21" s="48" customFormat="1" ht="39.950000000000003" customHeight="1" x14ac:dyDescent="0.25">
      <c r="A5" s="360" t="s">
        <v>51</v>
      </c>
      <c r="B5" s="360"/>
      <c r="C5" s="360"/>
      <c r="D5" s="360"/>
      <c r="E5" s="360"/>
      <c r="F5" s="360"/>
      <c r="G5" s="360"/>
      <c r="H5" s="360"/>
      <c r="I5" s="360"/>
    </row>
    <row r="6" spans="1:21" s="24" customFormat="1" ht="15" customHeight="1" thickBot="1" x14ac:dyDescent="0.25">
      <c r="K6" s="49"/>
      <c r="L6" s="49"/>
      <c r="O6" s="49"/>
      <c r="P6" s="49"/>
      <c r="U6" s="49"/>
    </row>
    <row r="7" spans="1:21" s="50" customFormat="1" ht="30" customHeight="1" x14ac:dyDescent="0.25">
      <c r="A7" s="343" t="s">
        <v>44</v>
      </c>
      <c r="B7" s="345" t="s">
        <v>39</v>
      </c>
      <c r="C7" s="347" t="s">
        <v>45</v>
      </c>
      <c r="D7" s="349" t="s">
        <v>403</v>
      </c>
      <c r="E7" s="340" t="s">
        <v>423</v>
      </c>
      <c r="F7" s="341"/>
      <c r="G7" s="341"/>
      <c r="H7" s="351" t="s">
        <v>422</v>
      </c>
      <c r="I7" s="352"/>
    </row>
    <row r="8" spans="1:21" s="50" customFormat="1" ht="30" customHeight="1" x14ac:dyDescent="0.25">
      <c r="A8" s="344"/>
      <c r="B8" s="346"/>
      <c r="C8" s="348"/>
      <c r="D8" s="350"/>
      <c r="E8" s="51" t="s">
        <v>46</v>
      </c>
      <c r="F8" s="52" t="s">
        <v>405</v>
      </c>
      <c r="G8" s="79" t="s">
        <v>47</v>
      </c>
      <c r="H8" s="82" t="s">
        <v>46</v>
      </c>
      <c r="I8" s="71" t="s">
        <v>47</v>
      </c>
    </row>
    <row r="9" spans="1:21" s="54" customFormat="1" ht="12" customHeight="1" x14ac:dyDescent="0.25">
      <c r="A9" s="146" t="s">
        <v>27</v>
      </c>
      <c r="B9" s="147" t="s">
        <v>28</v>
      </c>
      <c r="C9" s="53" t="s">
        <v>29</v>
      </c>
      <c r="D9" s="148" t="s">
        <v>30</v>
      </c>
      <c r="E9" s="76" t="s">
        <v>31</v>
      </c>
      <c r="F9" s="77" t="s">
        <v>32</v>
      </c>
      <c r="G9" s="80" t="s">
        <v>33</v>
      </c>
      <c r="H9" s="83" t="s">
        <v>34</v>
      </c>
      <c r="I9" s="78" t="s">
        <v>35</v>
      </c>
    </row>
    <row r="10" spans="1:21" s="55" customFormat="1" ht="24.95" customHeight="1" thickBot="1" x14ac:dyDescent="0.3">
      <c r="A10" s="143" t="s">
        <v>27</v>
      </c>
      <c r="B10" s="165" t="s">
        <v>448</v>
      </c>
      <c r="C10" s="158" t="s">
        <v>361</v>
      </c>
      <c r="D10" s="263">
        <v>12160</v>
      </c>
      <c r="E10" s="72"/>
      <c r="F10" s="85"/>
      <c r="G10" s="81">
        <f>E10*1.1</f>
        <v>0</v>
      </c>
      <c r="H10" s="84">
        <f>D10*E10</f>
        <v>0</v>
      </c>
      <c r="I10" s="73">
        <f>H10*1.1</f>
        <v>0</v>
      </c>
    </row>
    <row r="11" spans="1:21" s="75" customFormat="1" ht="24.95" customHeight="1" thickBot="1" x14ac:dyDescent="0.3">
      <c r="A11" s="339" t="s">
        <v>48</v>
      </c>
      <c r="B11" s="339"/>
      <c r="C11" s="339"/>
      <c r="D11" s="339"/>
      <c r="E11" s="339"/>
      <c r="F11" s="339"/>
      <c r="G11" s="339"/>
      <c r="H11" s="339"/>
      <c r="I11" s="74">
        <f>SUM(I10:I10)</f>
        <v>0</v>
      </c>
    </row>
    <row r="12" spans="1:21" s="63" customFormat="1" ht="24.95" customHeight="1" x14ac:dyDescent="0.2">
      <c r="A12" s="56"/>
      <c r="B12" s="57"/>
      <c r="C12" s="58"/>
      <c r="D12" s="59"/>
      <c r="E12" s="60"/>
      <c r="F12" s="61"/>
      <c r="G12" s="61"/>
      <c r="H12" s="60"/>
      <c r="I12" s="62"/>
    </row>
    <row r="13" spans="1:21" s="20" customFormat="1" ht="20.100000000000001" customHeight="1" x14ac:dyDescent="0.25">
      <c r="A13" s="315" t="s">
        <v>38</v>
      </c>
      <c r="B13" s="315"/>
      <c r="C13" s="315"/>
      <c r="D13" s="315"/>
      <c r="E13" s="315"/>
      <c r="F13" s="315"/>
    </row>
    <row r="14" spans="1:21" s="64" customFormat="1" ht="30" customHeight="1" x14ac:dyDescent="0.25">
      <c r="A14" s="353" t="s">
        <v>1</v>
      </c>
      <c r="B14" s="353"/>
      <c r="C14" s="355" t="str">
        <f>IF('Príloha č. 1'!$C$6="","",'Príloha č. 1'!$C$6)</f>
        <v/>
      </c>
      <c r="D14" s="355"/>
      <c r="E14" s="355"/>
      <c r="F14" s="355"/>
    </row>
    <row r="15" spans="1:21" s="64" customFormat="1" ht="15" customHeight="1" x14ac:dyDescent="0.25">
      <c r="A15" s="342" t="s">
        <v>2</v>
      </c>
      <c r="B15" s="342"/>
      <c r="C15" s="356" t="str">
        <f>IF('Príloha č. 1'!$C$7="","",'Príloha č. 1'!$C$7)</f>
        <v/>
      </c>
      <c r="D15" s="356"/>
      <c r="E15" s="356"/>
      <c r="F15" s="356"/>
    </row>
    <row r="16" spans="1:21" s="64" customFormat="1" ht="15" customHeight="1" x14ac:dyDescent="0.25">
      <c r="A16" s="342" t="s">
        <v>3</v>
      </c>
      <c r="B16" s="342"/>
      <c r="C16" s="338" t="str">
        <f>IF('Príloha č. 1'!C8:D8="","",'Príloha č. 1'!C8:D8)</f>
        <v/>
      </c>
      <c r="D16" s="338"/>
      <c r="E16" s="338"/>
      <c r="F16" s="338"/>
    </row>
    <row r="17" spans="1:9" s="64" customFormat="1" ht="15" customHeight="1" x14ac:dyDescent="0.25">
      <c r="A17" s="342" t="s">
        <v>4</v>
      </c>
      <c r="B17" s="342"/>
      <c r="C17" s="338" t="str">
        <f>IF('Príloha č. 1'!C9:D9="","",'Príloha č. 1'!C9:D9)</f>
        <v/>
      </c>
      <c r="D17" s="338"/>
      <c r="E17" s="338"/>
      <c r="F17" s="338"/>
    </row>
    <row r="20" spans="1:9" ht="15" customHeight="1" x14ac:dyDescent="0.2">
      <c r="A20" s="47" t="s">
        <v>8</v>
      </c>
      <c r="B20" s="159" t="str">
        <f>IF('Príloha č. 1'!B23:B23="","",'Príloha č. 1'!B23:B23)</f>
        <v/>
      </c>
    </row>
    <row r="21" spans="1:9" ht="15" customHeight="1" x14ac:dyDescent="0.2">
      <c r="A21" s="47" t="s">
        <v>9</v>
      </c>
      <c r="B21" s="35" t="str">
        <f>IF('Príloha č. 1'!B24:B24="","",'Príloha č. 1'!B24:B24)</f>
        <v/>
      </c>
    </row>
    <row r="22" spans="1:9" ht="39.950000000000003" customHeight="1" x14ac:dyDescent="0.2">
      <c r="I22" s="87"/>
    </row>
    <row r="23" spans="1:9" ht="45" customHeight="1" x14ac:dyDescent="0.2">
      <c r="H23" s="354" t="s">
        <v>410</v>
      </c>
      <c r="I23" s="354"/>
    </row>
    <row r="25" spans="1:9" s="65" customFormat="1" ht="11.25" x14ac:dyDescent="0.2">
      <c r="A25" s="313" t="s">
        <v>10</v>
      </c>
      <c r="B25" s="313"/>
    </row>
    <row r="26" spans="1:9" s="70" customFormat="1" ht="12" customHeight="1" x14ac:dyDescent="0.2">
      <c r="A26" s="66"/>
      <c r="B26" s="67" t="s">
        <v>11</v>
      </c>
      <c r="C26" s="68"/>
      <c r="D26" s="69"/>
    </row>
  </sheetData>
  <mergeCells count="23">
    <mergeCell ref="H23:I23"/>
    <mergeCell ref="A25:B25"/>
    <mergeCell ref="H7:I7"/>
    <mergeCell ref="A11:H11"/>
    <mergeCell ref="A13:F13"/>
    <mergeCell ref="A14:B14"/>
    <mergeCell ref="C14:F14"/>
    <mergeCell ref="A15:B15"/>
    <mergeCell ref="C15:F15"/>
    <mergeCell ref="A7:A8"/>
    <mergeCell ref="B7:B8"/>
    <mergeCell ref="C7:C8"/>
    <mergeCell ref="D7:D8"/>
    <mergeCell ref="E7:G7"/>
    <mergeCell ref="A16:B16"/>
    <mergeCell ref="C16:F16"/>
    <mergeCell ref="A17:B17"/>
    <mergeCell ref="A1:B1"/>
    <mergeCell ref="A2:I2"/>
    <mergeCell ref="A3:C3"/>
    <mergeCell ref="A4:B4"/>
    <mergeCell ref="A5:I5"/>
    <mergeCell ref="C17:F17"/>
  </mergeCells>
  <conditionalFormatting sqref="H12">
    <cfRule type="cellIs" dxfId="217" priority="4" operator="greaterThan">
      <formula>2560820</formula>
    </cfRule>
  </conditionalFormatting>
  <conditionalFormatting sqref="B20:B21">
    <cfRule type="containsBlanks" dxfId="216" priority="3">
      <formula>LEN(TRIM(B20))=0</formula>
    </cfRule>
  </conditionalFormatting>
  <conditionalFormatting sqref="E12">
    <cfRule type="cellIs" dxfId="215" priority="2" operator="greaterThan">
      <formula>2560820</formula>
    </cfRule>
  </conditionalFormatting>
  <conditionalFormatting sqref="C14:F17">
    <cfRule type="containsBlanks" dxfId="214" priority="1">
      <formula>LEN(TRIM(C14))=0</formula>
    </cfRule>
  </conditionalFormatting>
  <pageMargins left="0.98425196850393704" right="0.39370078740157483" top="0.98425196850393704" bottom="0.39370078740157483" header="0.31496062992125984" footer="0.31496062992125984"/>
  <pageSetup paperSize="9" scale="93" orientation="landscape" r:id="rId1"/>
  <headerFooter>
    <oddHeader>&amp;L&amp;"Arial,Tučné"&amp;10Príloha č. 5 SP &amp;"Arial,Normálne"
Kalkulácia ceny a návrh na plnenie kritéria na vyhodnotenie ponúk</oddHeader>
  </headerFooter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V29"/>
  <sheetViews>
    <sheetView showGridLines="0" zoomScale="90" zoomScaleNormal="90" workbookViewId="0">
      <selection activeCell="A6" sqref="A6:L6"/>
    </sheetView>
  </sheetViews>
  <sheetFormatPr defaultRowHeight="12.75" x14ac:dyDescent="0.2"/>
  <cols>
    <col min="1" max="1" width="5.5703125" style="47" customWidth="1"/>
    <col min="2" max="2" width="13.7109375" style="47" customWidth="1"/>
    <col min="3" max="3" width="10.7109375" style="47" customWidth="1"/>
    <col min="4" max="4" width="10.7109375" style="190" customWidth="1"/>
    <col min="5" max="6" width="25.7109375" style="190" customWidth="1"/>
    <col min="7" max="8" width="15.7109375" style="190" customWidth="1"/>
    <col min="9" max="9" width="12.7109375" style="47" customWidth="1"/>
    <col min="10" max="10" width="11.140625" style="47" customWidth="1"/>
    <col min="11" max="13" width="8.7109375" style="47" customWidth="1"/>
    <col min="14" max="14" width="12.7109375" style="47" customWidth="1"/>
    <col min="15" max="15" width="7" style="47" customWidth="1"/>
    <col min="16" max="18" width="12.7109375" style="47" customWidth="1"/>
    <col min="19" max="19" width="7" style="47" customWidth="1"/>
    <col min="20" max="21" width="12.7109375" style="47" customWidth="1"/>
    <col min="22" max="16384" width="9.140625" style="47"/>
  </cols>
  <sheetData>
    <row r="1" spans="1:22" ht="15" customHeight="1" x14ac:dyDescent="0.2">
      <c r="A1" s="326" t="s">
        <v>12</v>
      </c>
      <c r="B1" s="326"/>
      <c r="C1" s="326"/>
      <c r="D1" s="191"/>
      <c r="E1" s="191"/>
      <c r="F1" s="191"/>
      <c r="G1" s="191"/>
      <c r="H1" s="191"/>
      <c r="I1" s="123"/>
      <c r="J1" s="123"/>
      <c r="K1" s="123"/>
      <c r="L1" s="123"/>
    </row>
    <row r="2" spans="1:22" ht="15" customHeight="1" x14ac:dyDescent="0.2">
      <c r="A2" s="327" t="str">
        <f>'Príloha č. 1'!A2:B2</f>
        <v>Antiinfektíva pre potreby VÚSCH, a. s.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</row>
    <row r="3" spans="1:22" ht="15" customHeight="1" x14ac:dyDescent="0.2">
      <c r="A3" s="363"/>
      <c r="B3" s="363"/>
      <c r="C3" s="191"/>
      <c r="D3" s="191"/>
      <c r="E3" s="191"/>
      <c r="F3" s="191"/>
      <c r="G3" s="191"/>
      <c r="H3" s="191"/>
      <c r="I3" s="123"/>
      <c r="J3" s="123"/>
      <c r="K3" s="123"/>
      <c r="L3" s="123"/>
    </row>
    <row r="4" spans="1:22" s="126" customFormat="1" ht="15" customHeight="1" x14ac:dyDescent="0.2">
      <c r="A4" s="328" t="str">
        <f>'Príloha č. 4 - časť 28'!A3:C3</f>
        <v>Časť č. 28 - Lieky ATC skupiny č. J01FF01 I.</v>
      </c>
      <c r="B4" s="328"/>
      <c r="C4" s="328"/>
      <c r="D4" s="328"/>
      <c r="E4" s="125"/>
    </row>
    <row r="5" spans="1:22" s="48" customFormat="1" ht="30" customHeight="1" x14ac:dyDescent="0.25">
      <c r="A5" s="364" t="s">
        <v>52</v>
      </c>
      <c r="B5" s="364"/>
      <c r="C5" s="364"/>
      <c r="D5" s="364"/>
      <c r="E5" s="364"/>
      <c r="F5" s="364"/>
      <c r="G5" s="364"/>
      <c r="H5" s="364"/>
      <c r="I5" s="364"/>
      <c r="J5" s="364"/>
      <c r="K5" s="364"/>
      <c r="L5" s="364"/>
      <c r="M5" s="364"/>
      <c r="N5" s="364"/>
      <c r="O5" s="364"/>
      <c r="P5" s="364"/>
      <c r="Q5" s="364"/>
      <c r="R5" s="364"/>
      <c r="S5" s="364"/>
      <c r="T5" s="364"/>
      <c r="U5" s="364"/>
    </row>
    <row r="6" spans="1:22" s="64" customFormat="1" ht="30" customHeight="1" x14ac:dyDescent="0.25">
      <c r="A6" s="365" t="s">
        <v>441</v>
      </c>
      <c r="B6" s="365"/>
      <c r="C6" s="365"/>
      <c r="D6" s="365"/>
      <c r="E6" s="365"/>
      <c r="F6" s="365"/>
      <c r="G6" s="365"/>
      <c r="H6" s="365"/>
      <c r="I6" s="365"/>
      <c r="J6" s="365"/>
      <c r="K6" s="365"/>
      <c r="L6" s="365"/>
    </row>
    <row r="7" spans="1:22" s="63" customFormat="1" ht="24.95" customHeight="1" x14ac:dyDescent="0.2">
      <c r="A7" s="373" t="s">
        <v>44</v>
      </c>
      <c r="B7" s="375" t="s">
        <v>362</v>
      </c>
      <c r="C7" s="375" t="s">
        <v>363</v>
      </c>
      <c r="D7" s="375" t="s">
        <v>364</v>
      </c>
      <c r="E7" s="361" t="s">
        <v>365</v>
      </c>
      <c r="F7" s="361" t="s">
        <v>53</v>
      </c>
      <c r="G7" s="371" t="s">
        <v>366</v>
      </c>
      <c r="H7" s="371" t="s">
        <v>367</v>
      </c>
      <c r="I7" s="371" t="s">
        <v>368</v>
      </c>
      <c r="J7" s="371" t="s">
        <v>369</v>
      </c>
      <c r="K7" s="371" t="s">
        <v>370</v>
      </c>
      <c r="L7" s="387" t="s">
        <v>371</v>
      </c>
      <c r="M7" s="366" t="s">
        <v>372</v>
      </c>
      <c r="N7" s="379" t="s">
        <v>421</v>
      </c>
      <c r="O7" s="380"/>
      <c r="P7" s="380"/>
      <c r="Q7" s="381"/>
      <c r="R7" s="379" t="s">
        <v>425</v>
      </c>
      <c r="S7" s="380"/>
      <c r="T7" s="380"/>
      <c r="U7" s="381"/>
    </row>
    <row r="8" spans="1:22" s="63" customFormat="1" ht="24.95" customHeight="1" x14ac:dyDescent="0.2">
      <c r="A8" s="374"/>
      <c r="B8" s="376"/>
      <c r="C8" s="376"/>
      <c r="D8" s="376"/>
      <c r="E8" s="362"/>
      <c r="F8" s="362"/>
      <c r="G8" s="372"/>
      <c r="H8" s="372"/>
      <c r="I8" s="372"/>
      <c r="J8" s="372"/>
      <c r="K8" s="372"/>
      <c r="L8" s="388"/>
      <c r="M8" s="367"/>
      <c r="N8" s="192" t="s">
        <v>46</v>
      </c>
      <c r="O8" s="193" t="s">
        <v>373</v>
      </c>
      <c r="P8" s="194" t="s">
        <v>374</v>
      </c>
      <c r="Q8" s="195" t="s">
        <v>47</v>
      </c>
      <c r="R8" s="192" t="s">
        <v>46</v>
      </c>
      <c r="S8" s="193" t="s">
        <v>373</v>
      </c>
      <c r="T8" s="194" t="s">
        <v>374</v>
      </c>
      <c r="U8" s="195" t="s">
        <v>47</v>
      </c>
    </row>
    <row r="9" spans="1:22" s="20" customFormat="1" ht="12" customHeight="1" x14ac:dyDescent="0.25">
      <c r="A9" s="196" t="s">
        <v>27</v>
      </c>
      <c r="B9" s="197" t="s">
        <v>28</v>
      </c>
      <c r="C9" s="198" t="s">
        <v>29</v>
      </c>
      <c r="D9" s="197" t="s">
        <v>30</v>
      </c>
      <c r="E9" s="199" t="s">
        <v>31</v>
      </c>
      <c r="F9" s="199" t="s">
        <v>32</v>
      </c>
      <c r="G9" s="200" t="s">
        <v>33</v>
      </c>
      <c r="H9" s="199" t="s">
        <v>34</v>
      </c>
      <c r="I9" s="149" t="s">
        <v>35</v>
      </c>
      <c r="J9" s="201" t="s">
        <v>36</v>
      </c>
      <c r="K9" s="202" t="s">
        <v>54</v>
      </c>
      <c r="L9" s="203" t="s">
        <v>55</v>
      </c>
      <c r="M9" s="204" t="s">
        <v>375</v>
      </c>
      <c r="N9" s="205" t="s">
        <v>376</v>
      </c>
      <c r="O9" s="206" t="s">
        <v>377</v>
      </c>
      <c r="P9" s="207" t="s">
        <v>378</v>
      </c>
      <c r="Q9" s="208" t="s">
        <v>379</v>
      </c>
      <c r="R9" s="209" t="s">
        <v>380</v>
      </c>
      <c r="S9" s="206" t="s">
        <v>381</v>
      </c>
      <c r="T9" s="207" t="s">
        <v>382</v>
      </c>
      <c r="U9" s="197" t="s">
        <v>383</v>
      </c>
      <c r="V9" s="210"/>
    </row>
    <row r="10" spans="1:22" s="64" customFormat="1" ht="24.95" customHeight="1" x14ac:dyDescent="0.25">
      <c r="A10" s="211" t="s">
        <v>27</v>
      </c>
      <c r="B10" s="212"/>
      <c r="C10" s="212"/>
      <c r="D10" s="212"/>
      <c r="E10" s="213"/>
      <c r="F10" s="213"/>
      <c r="G10" s="214"/>
      <c r="H10" s="214"/>
      <c r="I10" s="214"/>
      <c r="J10" s="214"/>
      <c r="K10" s="214"/>
      <c r="L10" s="215"/>
      <c r="M10" s="216"/>
      <c r="N10" s="217"/>
      <c r="O10" s="218"/>
      <c r="P10" s="219"/>
      <c r="Q10" s="220"/>
      <c r="R10" s="217"/>
      <c r="S10" s="218"/>
      <c r="T10" s="219"/>
      <c r="U10" s="220"/>
    </row>
    <row r="11" spans="1:22" s="64" customFormat="1" ht="24.95" customHeight="1" x14ac:dyDescent="0.25">
      <c r="A11" s="221" t="s">
        <v>28</v>
      </c>
      <c r="B11" s="222"/>
      <c r="C11" s="222"/>
      <c r="D11" s="222"/>
      <c r="E11" s="223"/>
      <c r="F11" s="223"/>
      <c r="G11" s="224"/>
      <c r="H11" s="224"/>
      <c r="I11" s="224"/>
      <c r="J11" s="224"/>
      <c r="K11" s="224"/>
      <c r="L11" s="225"/>
      <c r="M11" s="226"/>
      <c r="N11" s="227"/>
      <c r="O11" s="228"/>
      <c r="P11" s="229"/>
      <c r="Q11" s="230"/>
      <c r="R11" s="227"/>
      <c r="S11" s="228"/>
      <c r="T11" s="229"/>
      <c r="U11" s="230"/>
    </row>
    <row r="12" spans="1:22" s="64" customFormat="1" ht="24.95" customHeight="1" x14ac:dyDescent="0.25">
      <c r="A12" s="221" t="s">
        <v>29</v>
      </c>
      <c r="B12" s="222"/>
      <c r="C12" s="222"/>
      <c r="D12" s="222"/>
      <c r="E12" s="223"/>
      <c r="F12" s="223"/>
      <c r="G12" s="224"/>
      <c r="H12" s="224"/>
      <c r="I12" s="224"/>
      <c r="J12" s="224"/>
      <c r="K12" s="224"/>
      <c r="L12" s="225"/>
      <c r="M12" s="226"/>
      <c r="N12" s="227"/>
      <c r="O12" s="228"/>
      <c r="P12" s="229"/>
      <c r="Q12" s="230"/>
      <c r="R12" s="227"/>
      <c r="S12" s="228"/>
      <c r="T12" s="229"/>
      <c r="U12" s="230"/>
    </row>
    <row r="13" spans="1:22" s="64" customFormat="1" ht="24.95" customHeight="1" x14ac:dyDescent="0.25">
      <c r="A13" s="221" t="s">
        <v>30</v>
      </c>
      <c r="B13" s="222"/>
      <c r="C13" s="222"/>
      <c r="D13" s="222"/>
      <c r="E13" s="223"/>
      <c r="F13" s="223"/>
      <c r="G13" s="224"/>
      <c r="H13" s="224"/>
      <c r="I13" s="224"/>
      <c r="J13" s="224"/>
      <c r="K13" s="224"/>
      <c r="L13" s="225"/>
      <c r="M13" s="226"/>
      <c r="N13" s="227"/>
      <c r="O13" s="228"/>
      <c r="P13" s="229"/>
      <c r="Q13" s="230"/>
      <c r="R13" s="227"/>
      <c r="S13" s="228"/>
      <c r="T13" s="229"/>
      <c r="U13" s="230"/>
    </row>
    <row r="14" spans="1:22" s="64" customFormat="1" ht="24.95" customHeight="1" x14ac:dyDescent="0.25">
      <c r="A14" s="231" t="s">
        <v>31</v>
      </c>
      <c r="B14" s="232"/>
      <c r="C14" s="232"/>
      <c r="D14" s="232"/>
      <c r="E14" s="233"/>
      <c r="F14" s="233"/>
      <c r="G14" s="234"/>
      <c r="H14" s="234"/>
      <c r="I14" s="234"/>
      <c r="J14" s="234"/>
      <c r="K14" s="234"/>
      <c r="L14" s="235"/>
      <c r="M14" s="236"/>
      <c r="N14" s="237"/>
      <c r="O14" s="238"/>
      <c r="P14" s="239"/>
      <c r="Q14" s="240"/>
      <c r="R14" s="237"/>
      <c r="S14" s="238"/>
      <c r="T14" s="239"/>
      <c r="U14" s="240"/>
    </row>
    <row r="15" spans="1:22" ht="24.95" customHeight="1" x14ac:dyDescent="0.2">
      <c r="A15" s="133"/>
      <c r="B15" s="134"/>
      <c r="C15" s="134"/>
      <c r="D15" s="134"/>
      <c r="E15" s="134"/>
      <c r="F15" s="134"/>
      <c r="G15" s="134"/>
      <c r="H15" s="134"/>
      <c r="I15" s="135"/>
      <c r="J15" s="136"/>
      <c r="K15" s="137"/>
      <c r="L15" s="137"/>
      <c r="M15" s="63"/>
      <c r="N15" s="63"/>
      <c r="O15" s="63"/>
      <c r="P15" s="63"/>
      <c r="Q15" s="63"/>
      <c r="R15" s="63"/>
      <c r="S15" s="63"/>
      <c r="T15" s="63"/>
      <c r="U15" s="63"/>
    </row>
    <row r="16" spans="1:22" s="20" customFormat="1" ht="20.100000000000001" customHeight="1" x14ac:dyDescent="0.25">
      <c r="A16" s="315" t="s">
        <v>38</v>
      </c>
      <c r="B16" s="315"/>
      <c r="C16" s="315"/>
      <c r="D16" s="315"/>
      <c r="E16" s="315"/>
      <c r="F16" s="315"/>
      <c r="G16" s="315"/>
      <c r="H16" s="315"/>
      <c r="I16" s="315"/>
      <c r="J16" s="315"/>
      <c r="K16" s="315"/>
    </row>
    <row r="17" spans="1:21" s="64" customFormat="1" ht="30" customHeight="1" x14ac:dyDescent="0.25">
      <c r="A17" s="314" t="s">
        <v>1</v>
      </c>
      <c r="B17" s="314"/>
      <c r="C17" s="355" t="str">
        <f>IF('Príloha č. 1'!$C$6="","",'Príloha č. 1'!$C$6)</f>
        <v/>
      </c>
      <c r="D17" s="355"/>
      <c r="E17" s="355"/>
      <c r="F17" s="151"/>
      <c r="G17" s="129"/>
      <c r="H17" s="129"/>
      <c r="I17" s="129"/>
      <c r="J17" s="139"/>
      <c r="K17" s="129"/>
      <c r="L17" s="129"/>
    </row>
    <row r="18" spans="1:21" s="64" customFormat="1" ht="15" customHeight="1" x14ac:dyDescent="0.25">
      <c r="A18" s="316" t="s">
        <v>2</v>
      </c>
      <c r="B18" s="316"/>
      <c r="C18" s="356" t="str">
        <f>IF('Príloha č. 1'!$C$7="","",'Príloha č. 1'!$C$7)</f>
        <v/>
      </c>
      <c r="D18" s="356"/>
      <c r="E18" s="356"/>
      <c r="F18" s="150"/>
      <c r="G18" s="129"/>
      <c r="H18" s="129"/>
      <c r="I18" s="129"/>
      <c r="J18" s="129"/>
      <c r="K18" s="129"/>
      <c r="L18" s="129"/>
    </row>
    <row r="19" spans="1:21" s="64" customFormat="1" ht="15" customHeight="1" x14ac:dyDescent="0.25">
      <c r="A19" s="316" t="s">
        <v>3</v>
      </c>
      <c r="B19" s="316"/>
      <c r="C19" s="338" t="str">
        <f>IF('Príloha č. 1'!C8:D8="","",'Príloha č. 1'!C8:D8)</f>
        <v/>
      </c>
      <c r="D19" s="338"/>
      <c r="E19" s="338"/>
      <c r="F19" s="150"/>
      <c r="G19" s="129"/>
      <c r="H19" s="129"/>
      <c r="I19" s="129"/>
      <c r="J19" s="129"/>
      <c r="K19" s="129"/>
      <c r="L19" s="129"/>
    </row>
    <row r="20" spans="1:21" s="64" customFormat="1" ht="15" customHeight="1" x14ac:dyDescent="0.25">
      <c r="A20" s="316" t="s">
        <v>4</v>
      </c>
      <c r="B20" s="316"/>
      <c r="C20" s="338" t="str">
        <f>IF('Príloha č. 1'!C9:D9="","",'Príloha č. 1'!C9:D9)</f>
        <v/>
      </c>
      <c r="D20" s="338"/>
      <c r="E20" s="338"/>
      <c r="F20" s="150"/>
      <c r="G20" s="129"/>
      <c r="H20" s="129"/>
      <c r="I20" s="129"/>
      <c r="J20" s="129"/>
      <c r="K20" s="129"/>
      <c r="L20" s="129"/>
    </row>
    <row r="21" spans="1:21" x14ac:dyDescent="0.2">
      <c r="A21" s="123"/>
      <c r="B21" s="123"/>
      <c r="C21" s="123"/>
      <c r="D21" s="191"/>
      <c r="E21" s="191"/>
      <c r="F21" s="191"/>
      <c r="G21" s="191"/>
      <c r="H21" s="191"/>
      <c r="I21" s="123"/>
      <c r="J21" s="123"/>
      <c r="K21" s="123"/>
      <c r="L21" s="123"/>
    </row>
    <row r="22" spans="1:21" x14ac:dyDescent="0.2">
      <c r="A22" s="123"/>
      <c r="B22" s="123"/>
      <c r="C22" s="123"/>
      <c r="D22" s="191"/>
      <c r="E22" s="191"/>
      <c r="F22" s="191"/>
      <c r="G22" s="191"/>
      <c r="H22" s="191"/>
      <c r="I22" s="123"/>
      <c r="J22" s="123"/>
      <c r="K22" s="123"/>
      <c r="L22" s="123"/>
    </row>
    <row r="23" spans="1:21" ht="15" customHeight="1" x14ac:dyDescent="0.2">
      <c r="A23" s="123" t="s">
        <v>8</v>
      </c>
      <c r="B23" s="140" t="str">
        <f>IF('Príloha č. 1'!B23:B23="","",'Príloha č. 1'!B23:B23)</f>
        <v/>
      </c>
      <c r="C23" s="191"/>
      <c r="D23" s="191"/>
      <c r="E23" s="191"/>
      <c r="F23" s="123"/>
      <c r="G23" s="123"/>
      <c r="H23" s="123"/>
      <c r="I23" s="123"/>
      <c r="J23" s="123"/>
      <c r="K23" s="123"/>
      <c r="L23" s="123"/>
    </row>
    <row r="24" spans="1:21" ht="15" customHeight="1" x14ac:dyDescent="0.2">
      <c r="A24" s="123" t="s">
        <v>9</v>
      </c>
      <c r="B24" s="141" t="str">
        <f>IF('Príloha č. 1'!B24:B24="","",'Príloha č. 1'!B24:B24)</f>
        <v/>
      </c>
      <c r="C24" s="191"/>
      <c r="D24" s="191"/>
      <c r="E24" s="191"/>
      <c r="F24" s="123"/>
      <c r="G24" s="123"/>
      <c r="H24" s="123"/>
      <c r="I24" s="123"/>
      <c r="J24" s="123"/>
      <c r="K24" s="123"/>
      <c r="L24" s="123"/>
    </row>
    <row r="25" spans="1:21" ht="20.100000000000001" customHeight="1" x14ac:dyDescent="0.2">
      <c r="A25" s="133"/>
      <c r="B25" s="134"/>
      <c r="C25" s="134"/>
      <c r="D25" s="134"/>
      <c r="E25" s="134"/>
      <c r="F25" s="134"/>
      <c r="G25" s="134"/>
      <c r="H25" s="134"/>
      <c r="I25" s="135"/>
      <c r="J25" s="136"/>
      <c r="K25" s="137"/>
      <c r="L25" s="137"/>
      <c r="M25" s="63"/>
      <c r="N25" s="63"/>
      <c r="O25" s="63"/>
      <c r="P25" s="63"/>
      <c r="Q25" s="63"/>
      <c r="R25" s="63"/>
      <c r="S25" s="63"/>
      <c r="T25" s="63"/>
      <c r="U25" s="63"/>
    </row>
    <row r="26" spans="1:21" ht="20.100000000000001" customHeight="1" x14ac:dyDescent="0.2">
      <c r="A26" s="133"/>
      <c r="B26" s="134"/>
      <c r="C26" s="134"/>
      <c r="D26" s="134"/>
      <c r="E26" s="134"/>
      <c r="F26" s="134"/>
      <c r="G26" s="134"/>
      <c r="H26" s="134"/>
      <c r="I26" s="135"/>
      <c r="J26" s="136"/>
      <c r="K26" s="137"/>
      <c r="L26" s="137"/>
      <c r="M26" s="63"/>
      <c r="N26" s="63"/>
      <c r="O26" s="63"/>
      <c r="P26" s="63"/>
      <c r="Q26" s="63"/>
      <c r="R26" s="63"/>
      <c r="S26" s="63"/>
      <c r="T26" s="63"/>
      <c r="U26" s="63"/>
    </row>
    <row r="27" spans="1:21" ht="37.5" customHeight="1" x14ac:dyDescent="0.2">
      <c r="E27" s="68"/>
      <c r="F27" s="68"/>
      <c r="G27" s="68"/>
      <c r="H27" s="354" t="s">
        <v>410</v>
      </c>
      <c r="I27" s="354"/>
      <c r="J27" s="354"/>
    </row>
    <row r="28" spans="1:21" x14ac:dyDescent="0.2">
      <c r="A28" s="313" t="s">
        <v>10</v>
      </c>
      <c r="B28" s="313"/>
      <c r="C28" s="189"/>
      <c r="D28" s="68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</row>
    <row r="29" spans="1:21" ht="12" customHeight="1" x14ac:dyDescent="0.2">
      <c r="A29" s="66"/>
      <c r="B29" s="377" t="s">
        <v>11</v>
      </c>
      <c r="C29" s="378"/>
      <c r="D29" s="241"/>
      <c r="I29" s="68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</row>
  </sheetData>
  <mergeCells count="33">
    <mergeCell ref="A6:L6"/>
    <mergeCell ref="M7:M8"/>
    <mergeCell ref="N7:Q7"/>
    <mergeCell ref="R7:U7"/>
    <mergeCell ref="L7:L8"/>
    <mergeCell ref="A1:C1"/>
    <mergeCell ref="A2:L2"/>
    <mergeCell ref="A3:B3"/>
    <mergeCell ref="A4:D4"/>
    <mergeCell ref="A5:U5"/>
    <mergeCell ref="A16:K16"/>
    <mergeCell ref="A17:B17"/>
    <mergeCell ref="C17:E17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F7:F8"/>
    <mergeCell ref="H27:J27"/>
    <mergeCell ref="A28:B28"/>
    <mergeCell ref="B29:C29"/>
    <mergeCell ref="A18:B18"/>
    <mergeCell ref="C18:E18"/>
    <mergeCell ref="A19:B19"/>
    <mergeCell ref="C19:E19"/>
    <mergeCell ref="A20:B20"/>
    <mergeCell ref="C20:E20"/>
  </mergeCells>
  <conditionalFormatting sqref="J25:J26 J10:J15">
    <cfRule type="cellIs" dxfId="213" priority="3" operator="greaterThan">
      <formula>2560820</formula>
    </cfRule>
  </conditionalFormatting>
  <conditionalFormatting sqref="C17:E20">
    <cfRule type="containsBlanks" dxfId="212" priority="1">
      <formula>LEN(TRIM(C17))=0</formula>
    </cfRule>
  </conditionalFormatting>
  <conditionalFormatting sqref="B23:B24">
    <cfRule type="containsBlanks" dxfId="211" priority="2">
      <formula>LEN(TRIM(#REF!))=0</formula>
    </cfRule>
  </conditionalFormatting>
  <pageMargins left="0.59055118110236227" right="0.39370078740157483" top="0.98425196850393704" bottom="0.39370078740157483" header="0.31496062992125984" footer="0.31496062992125984"/>
  <pageSetup paperSize="9" scale="51" orientation="landscape" r:id="rId1"/>
  <headerFooter>
    <oddHeader>&amp;L&amp;"Arial,Tučné"&amp;10Príloha č. 6 SP &amp;"Arial,Normálne"
Sortiment ponúkaného tovaru</oddHeader>
  </headerFooter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K32"/>
  <sheetViews>
    <sheetView showGridLines="0" zoomScaleNormal="100" workbookViewId="0">
      <selection activeCell="G29" sqref="G29"/>
    </sheetView>
  </sheetViews>
  <sheetFormatPr defaultRowHeight="12.75" x14ac:dyDescent="0.2"/>
  <cols>
    <col min="1" max="1" width="5.28515625" style="47" customWidth="1"/>
    <col min="2" max="2" width="40.7109375" style="47" customWidth="1"/>
    <col min="3" max="3" width="17.42578125" style="47" customWidth="1"/>
    <col min="4" max="4" width="10.7109375" style="162" customWidth="1"/>
    <col min="5" max="5" width="40.7109375" style="162" customWidth="1"/>
    <col min="6" max="6" width="12.7109375" style="162" customWidth="1"/>
    <col min="7" max="7" width="15.7109375" style="162" customWidth="1"/>
    <col min="8" max="8" width="7.85546875" style="47" customWidth="1"/>
    <col min="9" max="9" width="15.7109375" style="47" customWidth="1"/>
    <col min="10" max="10" width="10.7109375" style="47" customWidth="1"/>
    <col min="11" max="11" width="15.7109375" style="47" customWidth="1"/>
    <col min="12" max="16384" width="9.140625" style="47"/>
  </cols>
  <sheetData>
    <row r="1" spans="1:11" s="123" customFormat="1" ht="15" customHeight="1" x14ac:dyDescent="0.2">
      <c r="A1" s="326" t="s">
        <v>12</v>
      </c>
      <c r="B1" s="326"/>
      <c r="C1" s="326"/>
      <c r="D1" s="326"/>
      <c r="E1" s="164"/>
      <c r="F1" s="164"/>
      <c r="G1" s="164"/>
    </row>
    <row r="2" spans="1:11" s="123" customFormat="1" ht="30" customHeight="1" x14ac:dyDescent="0.2">
      <c r="A2" s="327" t="str">
        <f>'Príloha č. 1'!A2:B2</f>
        <v>Antiinfektíva pre potreby VÚSCH, a. s.</v>
      </c>
      <c r="B2" s="327"/>
      <c r="C2" s="327"/>
      <c r="D2" s="327"/>
      <c r="E2" s="124"/>
      <c r="F2" s="124"/>
      <c r="G2" s="124"/>
      <c r="H2" s="124"/>
      <c r="I2" s="124"/>
      <c r="J2" s="124"/>
      <c r="K2" s="124"/>
    </row>
    <row r="3" spans="1:11" s="126" customFormat="1" ht="15" customHeight="1" x14ac:dyDescent="0.2">
      <c r="A3" s="328" t="s">
        <v>321</v>
      </c>
      <c r="B3" s="328"/>
      <c r="C3" s="328"/>
      <c r="D3" s="125"/>
      <c r="E3" s="125"/>
    </row>
    <row r="4" spans="1:11" s="123" customFormat="1" ht="15" customHeight="1" x14ac:dyDescent="0.2">
      <c r="A4" s="160"/>
      <c r="B4" s="160"/>
      <c r="C4" s="160"/>
      <c r="D4" s="160"/>
      <c r="E4" s="124"/>
      <c r="F4" s="124"/>
      <c r="G4" s="124"/>
      <c r="H4" s="124"/>
      <c r="I4" s="124"/>
      <c r="J4" s="124"/>
      <c r="K4" s="124"/>
    </row>
    <row r="5" spans="1:11" s="129" customFormat="1" ht="30" customHeight="1" thickBot="1" x14ac:dyDescent="0.3">
      <c r="A5" s="329" t="s">
        <v>58</v>
      </c>
      <c r="B5" s="329"/>
      <c r="C5" s="329"/>
      <c r="D5" s="329"/>
      <c r="E5" s="329"/>
      <c r="F5" s="128"/>
      <c r="G5" s="128"/>
      <c r="H5" s="128"/>
      <c r="I5" s="128"/>
      <c r="J5" s="128"/>
      <c r="K5" s="128"/>
    </row>
    <row r="6" spans="1:11" s="2" customFormat="1" ht="63.75" customHeight="1" x14ac:dyDescent="0.25">
      <c r="A6" s="330" t="s">
        <v>415</v>
      </c>
      <c r="B6" s="331"/>
      <c r="C6" s="332"/>
      <c r="D6" s="336" t="s">
        <v>87</v>
      </c>
      <c r="E6" s="337"/>
    </row>
    <row r="7" spans="1:11" s="2" customFormat="1" ht="26.1" customHeight="1" thickBot="1" x14ac:dyDescent="0.3">
      <c r="A7" s="333"/>
      <c r="B7" s="334"/>
      <c r="C7" s="335"/>
      <c r="D7" s="130" t="s">
        <v>56</v>
      </c>
      <c r="E7" s="131" t="s">
        <v>57</v>
      </c>
    </row>
    <row r="8" spans="1:11" s="132" customFormat="1" ht="24.95" customHeight="1" x14ac:dyDescent="0.25">
      <c r="A8" s="319" t="s">
        <v>236</v>
      </c>
      <c r="B8" s="320"/>
      <c r="C8" s="321"/>
      <c r="D8" s="322" t="s">
        <v>236</v>
      </c>
      <c r="E8" s="323"/>
    </row>
    <row r="9" spans="1:11" s="3" customFormat="1" ht="17.100000000000001" customHeight="1" x14ac:dyDescent="0.25">
      <c r="A9" s="109" t="s">
        <v>27</v>
      </c>
      <c r="B9" s="110" t="s">
        <v>69</v>
      </c>
      <c r="C9" s="111" t="s">
        <v>232</v>
      </c>
      <c r="D9" s="112"/>
      <c r="E9" s="113"/>
    </row>
    <row r="10" spans="1:11" s="3" customFormat="1" ht="12" x14ac:dyDescent="0.25">
      <c r="A10" s="114" t="s">
        <v>28</v>
      </c>
      <c r="B10" s="115" t="s">
        <v>71</v>
      </c>
      <c r="C10" s="116" t="s">
        <v>233</v>
      </c>
      <c r="D10" s="117"/>
      <c r="E10" s="118"/>
    </row>
    <row r="11" spans="1:11" s="3" customFormat="1" ht="40.5" customHeight="1" x14ac:dyDescent="0.25">
      <c r="A11" s="114" t="s">
        <v>29</v>
      </c>
      <c r="B11" s="115" t="s">
        <v>73</v>
      </c>
      <c r="C11" s="116" t="s">
        <v>237</v>
      </c>
      <c r="D11" s="117"/>
      <c r="E11" s="118"/>
    </row>
    <row r="12" spans="1:11" s="3" customFormat="1" ht="17.100000000000001" customHeight="1" x14ac:dyDescent="0.25">
      <c r="A12" s="114" t="s">
        <v>30</v>
      </c>
      <c r="B12" s="115" t="s">
        <v>75</v>
      </c>
      <c r="C12" s="116" t="s">
        <v>132</v>
      </c>
      <c r="D12" s="117"/>
      <c r="E12" s="118"/>
    </row>
    <row r="13" spans="1:11" s="3" customFormat="1" ht="17.100000000000001" customHeight="1" x14ac:dyDescent="0.25">
      <c r="A13" s="114" t="s">
        <v>31</v>
      </c>
      <c r="B13" s="115" t="s">
        <v>76</v>
      </c>
      <c r="C13" s="116" t="s">
        <v>238</v>
      </c>
      <c r="D13" s="117"/>
      <c r="E13" s="118"/>
    </row>
    <row r="14" spans="1:11" s="3" customFormat="1" ht="17.100000000000001" customHeight="1" x14ac:dyDescent="0.25">
      <c r="A14" s="114" t="s">
        <v>32</v>
      </c>
      <c r="B14" s="115" t="s">
        <v>78</v>
      </c>
      <c r="C14" s="116" t="s">
        <v>239</v>
      </c>
      <c r="D14" s="117"/>
      <c r="E14" s="118"/>
    </row>
    <row r="15" spans="1:11" s="3" customFormat="1" ht="29.25" customHeight="1" x14ac:dyDescent="0.25">
      <c r="A15" s="114" t="s">
        <v>33</v>
      </c>
      <c r="B15" s="115" t="s">
        <v>80</v>
      </c>
      <c r="C15" s="116" t="s">
        <v>240</v>
      </c>
      <c r="D15" s="117"/>
      <c r="E15" s="118"/>
    </row>
    <row r="16" spans="1:11" s="3" customFormat="1" ht="21.75" customHeight="1" x14ac:dyDescent="0.25">
      <c r="A16" s="114" t="s">
        <v>34</v>
      </c>
      <c r="B16" s="115" t="s">
        <v>82</v>
      </c>
      <c r="C16" s="116" t="s">
        <v>241</v>
      </c>
      <c r="D16" s="117"/>
      <c r="E16" s="118"/>
    </row>
    <row r="17" spans="1:11" s="3" customFormat="1" ht="36" x14ac:dyDescent="0.25">
      <c r="A17" s="114" t="s">
        <v>35</v>
      </c>
      <c r="B17" s="115" t="s">
        <v>83</v>
      </c>
      <c r="C17" s="116" t="s">
        <v>104</v>
      </c>
      <c r="D17" s="117"/>
      <c r="E17" s="118"/>
    </row>
    <row r="18" spans="1:11" s="3" customFormat="1" ht="45" customHeight="1" thickBot="1" x14ac:dyDescent="0.3">
      <c r="A18" s="170" t="s">
        <v>36</v>
      </c>
      <c r="B18" s="324" t="s">
        <v>85</v>
      </c>
      <c r="C18" s="325"/>
      <c r="D18" s="120"/>
      <c r="E18" s="121"/>
    </row>
    <row r="19" spans="1:11" s="138" customFormat="1" ht="24.95" customHeight="1" x14ac:dyDescent="0.2">
      <c r="A19" s="171"/>
      <c r="B19" s="134"/>
      <c r="C19" s="134"/>
      <c r="D19" s="134"/>
      <c r="E19" s="134"/>
      <c r="F19" s="134"/>
      <c r="G19" s="134"/>
      <c r="H19" s="135"/>
      <c r="I19" s="136"/>
      <c r="J19" s="137"/>
      <c r="K19" s="137"/>
    </row>
    <row r="20" spans="1:11" s="20" customFormat="1" ht="20.100000000000001" customHeight="1" x14ac:dyDescent="0.25">
      <c r="A20" s="315" t="s">
        <v>38</v>
      </c>
      <c r="B20" s="315"/>
      <c r="C20" s="315"/>
      <c r="D20" s="315"/>
      <c r="E20" s="90"/>
      <c r="F20" s="90"/>
      <c r="G20" s="90"/>
      <c r="H20" s="90"/>
      <c r="I20" s="90"/>
      <c r="J20" s="90"/>
    </row>
    <row r="21" spans="1:11" s="129" customFormat="1" ht="30" customHeight="1" x14ac:dyDescent="0.25">
      <c r="A21" s="314" t="s">
        <v>1</v>
      </c>
      <c r="B21" s="314"/>
      <c r="C21" s="318" t="str">
        <f>IF('Príloha č. 1'!$C$6="","",'Príloha č. 1'!$C$6)</f>
        <v/>
      </c>
      <c r="D21" s="318"/>
      <c r="E21" s="318"/>
      <c r="I21" s="139"/>
    </row>
    <row r="22" spans="1:11" s="129" customFormat="1" ht="15" customHeight="1" x14ac:dyDescent="0.2">
      <c r="A22" s="316" t="s">
        <v>2</v>
      </c>
      <c r="B22" s="316"/>
      <c r="C22" s="317" t="str">
        <f>IF('Príloha č. 1'!$C$7="","",'Príloha č. 1'!$C$7)</f>
        <v/>
      </c>
      <c r="D22" s="317"/>
      <c r="E22" s="317"/>
    </row>
    <row r="23" spans="1:11" s="129" customFormat="1" ht="15" customHeight="1" x14ac:dyDescent="0.2">
      <c r="A23" s="316" t="s">
        <v>3</v>
      </c>
      <c r="B23" s="316"/>
      <c r="C23" s="317" t="str">
        <f>IF('Príloha č. 1'!C8:D8="","",'Príloha č. 1'!C8:D8)</f>
        <v/>
      </c>
      <c r="D23" s="317"/>
      <c r="E23" s="317"/>
    </row>
    <row r="24" spans="1:11" s="129" customFormat="1" ht="15" customHeight="1" x14ac:dyDescent="0.2">
      <c r="A24" s="316" t="s">
        <v>4</v>
      </c>
      <c r="B24" s="316"/>
      <c r="C24" s="317" t="str">
        <f>IF('Príloha č. 1'!C9:D9="","",'Príloha č. 1'!C9:D9)</f>
        <v/>
      </c>
      <c r="D24" s="317"/>
      <c r="E24" s="317"/>
    </row>
    <row r="25" spans="1:11" s="123" customFormat="1" ht="12" x14ac:dyDescent="0.2">
      <c r="D25" s="164"/>
      <c r="E25" s="164"/>
      <c r="F25" s="164"/>
      <c r="G25" s="164"/>
    </row>
    <row r="26" spans="1:11" s="123" customFormat="1" ht="12" x14ac:dyDescent="0.2">
      <c r="D26" s="164"/>
      <c r="E26" s="164"/>
      <c r="F26" s="164"/>
      <c r="G26" s="164"/>
    </row>
    <row r="27" spans="1:11" s="123" customFormat="1" ht="15" customHeight="1" x14ac:dyDescent="0.2">
      <c r="A27" s="123" t="s">
        <v>8</v>
      </c>
      <c r="B27" s="140" t="str">
        <f>IF('Príloha č. 1'!B23:B23="","",'Príloha č. 1'!B23:B23)</f>
        <v/>
      </c>
      <c r="C27" s="164"/>
      <c r="D27" s="164"/>
    </row>
    <row r="28" spans="1:11" s="123" customFormat="1" ht="15" customHeight="1" x14ac:dyDescent="0.2">
      <c r="A28" s="123" t="s">
        <v>9</v>
      </c>
      <c r="B28" s="141" t="str">
        <f>IF('Príloha č. 1'!B24:B24="","",'Príloha č. 1'!B24:B24)</f>
        <v/>
      </c>
      <c r="C28" s="164"/>
      <c r="D28" s="164"/>
    </row>
    <row r="29" spans="1:11" s="123" customFormat="1" ht="39.950000000000003" customHeight="1" x14ac:dyDescent="0.2">
      <c r="D29" s="142"/>
      <c r="E29" s="164"/>
      <c r="F29" s="164"/>
      <c r="G29" s="164"/>
    </row>
    <row r="30" spans="1:11" ht="45" customHeight="1" x14ac:dyDescent="0.2">
      <c r="D30" s="47"/>
      <c r="E30" s="163" t="s">
        <v>412</v>
      </c>
      <c r="F30" s="68"/>
      <c r="G30" s="68"/>
    </row>
    <row r="31" spans="1:11" s="65" customFormat="1" x14ac:dyDescent="0.2">
      <c r="A31" s="313" t="s">
        <v>10</v>
      </c>
      <c r="B31" s="313"/>
      <c r="C31" s="161"/>
      <c r="D31" s="68"/>
      <c r="E31" s="162"/>
      <c r="F31" s="162"/>
      <c r="G31" s="162"/>
    </row>
    <row r="32" spans="1:11" s="70" customFormat="1" ht="12" customHeight="1" x14ac:dyDescent="0.2">
      <c r="A32" s="66"/>
      <c r="B32" s="67" t="s">
        <v>11</v>
      </c>
      <c r="C32" s="67"/>
      <c r="D32" s="54"/>
      <c r="E32" s="162"/>
      <c r="F32" s="162"/>
      <c r="G32" s="162"/>
      <c r="H32" s="68"/>
    </row>
  </sheetData>
  <mergeCells count="19">
    <mergeCell ref="A31:B31"/>
    <mergeCell ref="A22:B22"/>
    <mergeCell ref="C22:E22"/>
    <mergeCell ref="A23:B23"/>
    <mergeCell ref="C23:E23"/>
    <mergeCell ref="A24:B24"/>
    <mergeCell ref="C24:E24"/>
    <mergeCell ref="A8:C8"/>
    <mergeCell ref="D8:E8"/>
    <mergeCell ref="B18:C18"/>
    <mergeCell ref="A20:D20"/>
    <mergeCell ref="A21:B21"/>
    <mergeCell ref="C21:E21"/>
    <mergeCell ref="A1:D1"/>
    <mergeCell ref="A2:D2"/>
    <mergeCell ref="A3:C3"/>
    <mergeCell ref="A5:E5"/>
    <mergeCell ref="A6:C7"/>
    <mergeCell ref="D6:E6"/>
  </mergeCells>
  <conditionalFormatting sqref="B27:B28">
    <cfRule type="containsBlanks" dxfId="210" priority="4">
      <formula>LEN(TRIM(B27))=0</formula>
    </cfRule>
  </conditionalFormatting>
  <conditionalFormatting sqref="I19">
    <cfRule type="cellIs" dxfId="209" priority="3" operator="greaterThan">
      <formula>2560820</formula>
    </cfRule>
  </conditionalFormatting>
  <conditionalFormatting sqref="C22:E24">
    <cfRule type="containsBlanks" dxfId="208" priority="2">
      <formula>LEN(TRIM(C22))=0</formula>
    </cfRule>
  </conditionalFormatting>
  <conditionalFormatting sqref="C21:E21">
    <cfRule type="containsBlanks" dxfId="207" priority="1">
      <formula>LEN(TRIM(C21))=0</formula>
    </cfRule>
  </conditionalFormatting>
  <pageMargins left="0.78740157480314965" right="0.39370078740157483" top="0.98425196850393704" bottom="0.39370078740157483" header="0.31496062992125984" footer="0.31496062992125984"/>
  <pageSetup paperSize="9" scale="78" orientation="portrait" r:id="rId1"/>
  <headerFooter>
    <oddHeader>&amp;L&amp;"Arial,Tučné"&amp;10Príloha č. 4 SP &amp;"Arial,Normálne"
Špecifikácia predmetu zákazky</oddHeader>
  </headerFooter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26"/>
  <sheetViews>
    <sheetView showGridLines="0" zoomScaleNormal="100" workbookViewId="0">
      <selection activeCell="E7" sqref="E7:I7"/>
    </sheetView>
  </sheetViews>
  <sheetFormatPr defaultRowHeight="12.75" x14ac:dyDescent="0.2"/>
  <cols>
    <col min="1" max="1" width="5.28515625" style="47" customWidth="1"/>
    <col min="2" max="2" width="36.42578125" style="47" customWidth="1"/>
    <col min="3" max="3" width="7.5703125" style="47" bestFit="1" customWidth="1"/>
    <col min="4" max="4" width="12.7109375" style="47" customWidth="1"/>
    <col min="5" max="5" width="15.7109375" style="47" customWidth="1"/>
    <col min="6" max="6" width="10.7109375" style="47" customWidth="1"/>
    <col min="7" max="9" width="15.7109375" style="47" customWidth="1"/>
    <col min="10" max="16384" width="9.140625" style="47"/>
  </cols>
  <sheetData>
    <row r="1" spans="1:21" x14ac:dyDescent="0.2">
      <c r="A1" s="357" t="s">
        <v>12</v>
      </c>
      <c r="B1" s="357"/>
    </row>
    <row r="2" spans="1:21" ht="30" customHeight="1" x14ac:dyDescent="0.2">
      <c r="A2" s="358" t="str">
        <f>'Príloha č. 1'!A2:B2</f>
        <v>Antiinfektíva pre potreby VÚSCH, a. s.</v>
      </c>
      <c r="B2" s="358"/>
      <c r="C2" s="358"/>
      <c r="D2" s="358"/>
      <c r="E2" s="358"/>
      <c r="F2" s="358"/>
      <c r="G2" s="358"/>
      <c r="H2" s="358"/>
      <c r="I2" s="358"/>
    </row>
    <row r="3" spans="1:21" s="126" customFormat="1" ht="15" customHeight="1" x14ac:dyDescent="0.2">
      <c r="A3" s="328" t="str">
        <f>'Príloha č. 4 - časť 29'!A3:C3</f>
        <v>Časť č. 29 - Lieky ATC skupiny č. J01FF01 III.</v>
      </c>
      <c r="B3" s="328"/>
      <c r="C3" s="328"/>
      <c r="D3" s="125"/>
      <c r="E3" s="125"/>
    </row>
    <row r="4" spans="1:21" ht="15" customHeight="1" x14ac:dyDescent="0.2">
      <c r="A4" s="359"/>
      <c r="B4" s="359"/>
    </row>
    <row r="5" spans="1:21" s="48" customFormat="1" ht="39.950000000000003" customHeight="1" x14ac:dyDescent="0.25">
      <c r="A5" s="360" t="s">
        <v>51</v>
      </c>
      <c r="B5" s="360"/>
      <c r="C5" s="360"/>
      <c r="D5" s="360"/>
      <c r="E5" s="360"/>
      <c r="F5" s="360"/>
      <c r="G5" s="360"/>
      <c r="H5" s="360"/>
      <c r="I5" s="360"/>
    </row>
    <row r="6" spans="1:21" s="24" customFormat="1" ht="15" customHeight="1" thickBot="1" x14ac:dyDescent="0.25">
      <c r="K6" s="49"/>
      <c r="L6" s="49"/>
      <c r="O6" s="49"/>
      <c r="P6" s="49"/>
      <c r="U6" s="49"/>
    </row>
    <row r="7" spans="1:21" s="50" customFormat="1" ht="30" customHeight="1" x14ac:dyDescent="0.25">
      <c r="A7" s="343" t="s">
        <v>44</v>
      </c>
      <c r="B7" s="345" t="s">
        <v>39</v>
      </c>
      <c r="C7" s="347" t="s">
        <v>45</v>
      </c>
      <c r="D7" s="349" t="s">
        <v>403</v>
      </c>
      <c r="E7" s="340" t="s">
        <v>423</v>
      </c>
      <c r="F7" s="341"/>
      <c r="G7" s="341"/>
      <c r="H7" s="351" t="s">
        <v>422</v>
      </c>
      <c r="I7" s="352"/>
    </row>
    <row r="8" spans="1:21" s="50" customFormat="1" ht="30" customHeight="1" x14ac:dyDescent="0.25">
      <c r="A8" s="344"/>
      <c r="B8" s="346"/>
      <c r="C8" s="348"/>
      <c r="D8" s="350"/>
      <c r="E8" s="51" t="s">
        <v>46</v>
      </c>
      <c r="F8" s="52" t="s">
        <v>405</v>
      </c>
      <c r="G8" s="79" t="s">
        <v>47</v>
      </c>
      <c r="H8" s="82" t="s">
        <v>46</v>
      </c>
      <c r="I8" s="71" t="s">
        <v>47</v>
      </c>
    </row>
    <row r="9" spans="1:21" s="54" customFormat="1" ht="12" customHeight="1" x14ac:dyDescent="0.25">
      <c r="A9" s="146" t="s">
        <v>27</v>
      </c>
      <c r="B9" s="147" t="s">
        <v>28</v>
      </c>
      <c r="C9" s="53" t="s">
        <v>29</v>
      </c>
      <c r="D9" s="148" t="s">
        <v>30</v>
      </c>
      <c r="E9" s="76" t="s">
        <v>31</v>
      </c>
      <c r="F9" s="77" t="s">
        <v>32</v>
      </c>
      <c r="G9" s="80" t="s">
        <v>33</v>
      </c>
      <c r="H9" s="83" t="s">
        <v>34</v>
      </c>
      <c r="I9" s="78" t="s">
        <v>35</v>
      </c>
    </row>
    <row r="10" spans="1:21" s="55" customFormat="1" ht="24.95" customHeight="1" thickBot="1" x14ac:dyDescent="0.3">
      <c r="A10" s="143" t="s">
        <v>27</v>
      </c>
      <c r="B10" s="165" t="s">
        <v>155</v>
      </c>
      <c r="C10" s="158" t="s">
        <v>132</v>
      </c>
      <c r="D10" s="263">
        <v>1600</v>
      </c>
      <c r="E10" s="72"/>
      <c r="F10" s="85"/>
      <c r="G10" s="81">
        <f>E10*1.1</f>
        <v>0</v>
      </c>
      <c r="H10" s="84">
        <f>D10*E10</f>
        <v>0</v>
      </c>
      <c r="I10" s="73">
        <f>H10*1.1</f>
        <v>0</v>
      </c>
    </row>
    <row r="11" spans="1:21" s="75" customFormat="1" ht="24.95" customHeight="1" thickBot="1" x14ac:dyDescent="0.3">
      <c r="A11" s="339" t="s">
        <v>48</v>
      </c>
      <c r="B11" s="339"/>
      <c r="C11" s="339"/>
      <c r="D11" s="339"/>
      <c r="E11" s="339"/>
      <c r="F11" s="339"/>
      <c r="G11" s="339"/>
      <c r="H11" s="339"/>
      <c r="I11" s="74">
        <f>SUM(I10:I10)</f>
        <v>0</v>
      </c>
    </row>
    <row r="12" spans="1:21" s="63" customFormat="1" ht="24.95" customHeight="1" x14ac:dyDescent="0.2">
      <c r="A12" s="56"/>
      <c r="B12" s="57"/>
      <c r="C12" s="58"/>
      <c r="D12" s="59"/>
      <c r="E12" s="60"/>
      <c r="F12" s="61"/>
      <c r="G12" s="61"/>
      <c r="H12" s="60"/>
      <c r="I12" s="62"/>
    </row>
    <row r="13" spans="1:21" s="20" customFormat="1" ht="20.100000000000001" customHeight="1" x14ac:dyDescent="0.25">
      <c r="A13" s="315" t="s">
        <v>38</v>
      </c>
      <c r="B13" s="315"/>
      <c r="C13" s="315"/>
      <c r="D13" s="315"/>
      <c r="E13" s="315"/>
      <c r="F13" s="315"/>
    </row>
    <row r="14" spans="1:21" s="64" customFormat="1" ht="30" customHeight="1" x14ac:dyDescent="0.25">
      <c r="A14" s="353" t="s">
        <v>1</v>
      </c>
      <c r="B14" s="353"/>
      <c r="C14" s="355" t="str">
        <f>IF('Príloha č. 1'!$C$6="","",'Príloha č. 1'!$C$6)</f>
        <v/>
      </c>
      <c r="D14" s="355"/>
      <c r="E14" s="355"/>
      <c r="F14" s="355"/>
    </row>
    <row r="15" spans="1:21" s="64" customFormat="1" ht="15" customHeight="1" x14ac:dyDescent="0.25">
      <c r="A15" s="342" t="s">
        <v>2</v>
      </c>
      <c r="B15" s="342"/>
      <c r="C15" s="356" t="str">
        <f>IF('Príloha č. 1'!$C$7="","",'Príloha č. 1'!$C$7)</f>
        <v/>
      </c>
      <c r="D15" s="356"/>
      <c r="E15" s="356"/>
      <c r="F15" s="356"/>
    </row>
    <row r="16" spans="1:21" s="64" customFormat="1" ht="15" customHeight="1" x14ac:dyDescent="0.25">
      <c r="A16" s="342" t="s">
        <v>3</v>
      </c>
      <c r="B16" s="342"/>
      <c r="C16" s="338" t="str">
        <f>IF('Príloha č. 1'!C8:D8="","",'Príloha č. 1'!C8:D8)</f>
        <v/>
      </c>
      <c r="D16" s="338"/>
      <c r="E16" s="338"/>
      <c r="F16" s="338"/>
    </row>
    <row r="17" spans="1:9" s="64" customFormat="1" ht="15" customHeight="1" x14ac:dyDescent="0.25">
      <c r="A17" s="342" t="s">
        <v>4</v>
      </c>
      <c r="B17" s="342"/>
      <c r="C17" s="338" t="str">
        <f>IF('Príloha č. 1'!C9:D9="","",'Príloha č. 1'!C9:D9)</f>
        <v/>
      </c>
      <c r="D17" s="338"/>
      <c r="E17" s="338"/>
      <c r="F17" s="338"/>
    </row>
    <row r="20" spans="1:9" ht="15" customHeight="1" x14ac:dyDescent="0.2">
      <c r="A20" s="47" t="s">
        <v>8</v>
      </c>
      <c r="B20" s="159" t="str">
        <f>IF('Príloha č. 1'!B23:B23="","",'Príloha č. 1'!B23:B23)</f>
        <v/>
      </c>
    </row>
    <row r="21" spans="1:9" ht="15" customHeight="1" x14ac:dyDescent="0.2">
      <c r="A21" s="47" t="s">
        <v>9</v>
      </c>
      <c r="B21" s="35" t="str">
        <f>IF('Príloha č. 1'!B24:B24="","",'Príloha č. 1'!B24:B24)</f>
        <v/>
      </c>
    </row>
    <row r="22" spans="1:9" ht="39.950000000000003" customHeight="1" x14ac:dyDescent="0.2">
      <c r="I22" s="87"/>
    </row>
    <row r="23" spans="1:9" ht="45" customHeight="1" x14ac:dyDescent="0.2">
      <c r="H23" s="354" t="s">
        <v>410</v>
      </c>
      <c r="I23" s="354"/>
    </row>
    <row r="25" spans="1:9" s="65" customFormat="1" ht="11.25" x14ac:dyDescent="0.2">
      <c r="A25" s="313" t="s">
        <v>10</v>
      </c>
      <c r="B25" s="313"/>
    </row>
    <row r="26" spans="1:9" s="70" customFormat="1" ht="12" customHeight="1" x14ac:dyDescent="0.2">
      <c r="A26" s="66"/>
      <c r="B26" s="67" t="s">
        <v>11</v>
      </c>
      <c r="C26" s="68"/>
      <c r="D26" s="69"/>
    </row>
  </sheetData>
  <mergeCells count="23">
    <mergeCell ref="H23:I23"/>
    <mergeCell ref="A25:B25"/>
    <mergeCell ref="H7:I7"/>
    <mergeCell ref="A11:H11"/>
    <mergeCell ref="A13:F13"/>
    <mergeCell ref="A14:B14"/>
    <mergeCell ref="C14:F14"/>
    <mergeCell ref="A15:B15"/>
    <mergeCell ref="C15:F15"/>
    <mergeCell ref="A7:A8"/>
    <mergeCell ref="B7:B8"/>
    <mergeCell ref="C7:C8"/>
    <mergeCell ref="D7:D8"/>
    <mergeCell ref="E7:G7"/>
    <mergeCell ref="A16:B16"/>
    <mergeCell ref="C16:F16"/>
    <mergeCell ref="A17:B17"/>
    <mergeCell ref="A1:B1"/>
    <mergeCell ref="A2:I2"/>
    <mergeCell ref="A3:C3"/>
    <mergeCell ref="A4:B4"/>
    <mergeCell ref="A5:I5"/>
    <mergeCell ref="C17:F17"/>
  </mergeCells>
  <conditionalFormatting sqref="H12">
    <cfRule type="cellIs" dxfId="206" priority="4" operator="greaterThan">
      <formula>2560820</formula>
    </cfRule>
  </conditionalFormatting>
  <conditionalFormatting sqref="B20:B21">
    <cfRule type="containsBlanks" dxfId="205" priority="3">
      <formula>LEN(TRIM(B20))=0</formula>
    </cfRule>
  </conditionalFormatting>
  <conditionalFormatting sqref="E12">
    <cfRule type="cellIs" dxfId="204" priority="2" operator="greaterThan">
      <formula>2560820</formula>
    </cfRule>
  </conditionalFormatting>
  <conditionalFormatting sqref="C14:F17">
    <cfRule type="containsBlanks" dxfId="203" priority="1">
      <formula>LEN(TRIM(C14))=0</formula>
    </cfRule>
  </conditionalFormatting>
  <pageMargins left="0.98425196850393704" right="0.39370078740157483" top="0.98425196850393704" bottom="0.39370078740157483" header="0.31496062992125984" footer="0.31496062992125984"/>
  <pageSetup paperSize="9" scale="93" orientation="landscape" r:id="rId1"/>
  <headerFooter>
    <oddHeader>&amp;L&amp;"Arial,Tučné"&amp;10Príloha č. 5 SP &amp;"Arial,Normálne"
Kalkulácia ceny a návrh na plnenie kritéria na vyhodnotenie ponúk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29"/>
  <sheetViews>
    <sheetView showGridLines="0" zoomScale="90" zoomScaleNormal="90" workbookViewId="0">
      <selection activeCell="M7" sqref="M7:R7"/>
    </sheetView>
  </sheetViews>
  <sheetFormatPr defaultRowHeight="12.75" x14ac:dyDescent="0.2"/>
  <cols>
    <col min="1" max="1" width="5.5703125" style="47" customWidth="1"/>
    <col min="2" max="2" width="13.7109375" style="47" customWidth="1"/>
    <col min="3" max="3" width="10.7109375" style="47" customWidth="1"/>
    <col min="4" max="4" width="10.7109375" style="190" customWidth="1"/>
    <col min="5" max="6" width="25.7109375" style="190" customWidth="1"/>
    <col min="7" max="8" width="15.7109375" style="190" customWidth="1"/>
    <col min="9" max="9" width="12.7109375" style="47" customWidth="1"/>
    <col min="10" max="10" width="11.140625" style="47" customWidth="1"/>
    <col min="11" max="12" width="8.7109375" style="47" customWidth="1"/>
    <col min="13" max="13" width="12.7109375" style="47" customWidth="1"/>
    <col min="14" max="14" width="8.5703125" style="47" customWidth="1"/>
    <col min="15" max="16" width="12.7109375" style="47" customWidth="1"/>
    <col min="17" max="17" width="9.7109375" style="47" customWidth="1"/>
    <col min="18" max="18" width="12.7109375" style="47" customWidth="1"/>
    <col min="19" max="16384" width="9.140625" style="47"/>
  </cols>
  <sheetData>
    <row r="1" spans="1:19" ht="15" customHeight="1" x14ac:dyDescent="0.2">
      <c r="A1" s="326" t="s">
        <v>12</v>
      </c>
      <c r="B1" s="326"/>
      <c r="C1" s="326"/>
      <c r="D1" s="191"/>
      <c r="E1" s="191"/>
      <c r="F1" s="191"/>
      <c r="G1" s="191"/>
      <c r="H1" s="191"/>
      <c r="I1" s="123"/>
      <c r="J1" s="123"/>
      <c r="K1" s="123"/>
    </row>
    <row r="2" spans="1:19" ht="15" customHeight="1" x14ac:dyDescent="0.2">
      <c r="A2" s="327" t="str">
        <f>'Príloha č. 1'!A2:B2</f>
        <v>Antiinfektíva pre potreby VÚSCH, a. s.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</row>
    <row r="3" spans="1:19" ht="15" customHeight="1" x14ac:dyDescent="0.2">
      <c r="A3" s="363"/>
      <c r="B3" s="363"/>
      <c r="C3" s="191"/>
      <c r="D3" s="191"/>
      <c r="E3" s="191"/>
      <c r="F3" s="191"/>
      <c r="G3" s="191"/>
      <c r="H3" s="191"/>
      <c r="I3" s="123"/>
      <c r="J3" s="123"/>
      <c r="K3" s="123"/>
    </row>
    <row r="4" spans="1:19" s="126" customFormat="1" ht="15" customHeight="1" x14ac:dyDescent="0.2">
      <c r="A4" s="328" t="str">
        <f>'Príloha č. 4 - časť 2'!A3:C3</f>
        <v xml:space="preserve">Časť č. 2 - Lieky ATC skupiny č. J01AA02 </v>
      </c>
      <c r="B4" s="328"/>
      <c r="C4" s="328"/>
      <c r="D4" s="328"/>
      <c r="E4" s="125"/>
    </row>
    <row r="5" spans="1:19" s="48" customFormat="1" ht="30" customHeight="1" x14ac:dyDescent="0.25">
      <c r="A5" s="364" t="s">
        <v>52</v>
      </c>
      <c r="B5" s="364"/>
      <c r="C5" s="364"/>
      <c r="D5" s="364"/>
      <c r="E5" s="364"/>
      <c r="F5" s="364"/>
      <c r="G5" s="364"/>
      <c r="H5" s="364"/>
      <c r="I5" s="364"/>
      <c r="J5" s="364"/>
      <c r="K5" s="364"/>
      <c r="L5" s="364"/>
      <c r="M5" s="364"/>
      <c r="N5" s="364"/>
      <c r="O5" s="364"/>
      <c r="P5" s="364"/>
      <c r="Q5" s="364"/>
      <c r="R5" s="364"/>
    </row>
    <row r="6" spans="1:19" s="64" customFormat="1" ht="30" customHeight="1" x14ac:dyDescent="0.25">
      <c r="A6" s="365" t="s">
        <v>93</v>
      </c>
      <c r="B6" s="365"/>
      <c r="C6" s="365"/>
      <c r="D6" s="365"/>
      <c r="E6" s="365"/>
      <c r="F6" s="365"/>
      <c r="G6" s="365"/>
      <c r="H6" s="365"/>
      <c r="I6" s="365"/>
      <c r="J6" s="365"/>
      <c r="K6" s="365"/>
    </row>
    <row r="7" spans="1:19" s="63" customFormat="1" ht="24.95" customHeight="1" x14ac:dyDescent="0.2">
      <c r="A7" s="373" t="s">
        <v>44</v>
      </c>
      <c r="B7" s="375" t="s">
        <v>362</v>
      </c>
      <c r="C7" s="375" t="s">
        <v>363</v>
      </c>
      <c r="D7" s="375" t="s">
        <v>364</v>
      </c>
      <c r="E7" s="361" t="s">
        <v>365</v>
      </c>
      <c r="F7" s="361" t="s">
        <v>404</v>
      </c>
      <c r="G7" s="371" t="s">
        <v>366</v>
      </c>
      <c r="H7" s="371" t="s">
        <v>367</v>
      </c>
      <c r="I7" s="371" t="s">
        <v>368</v>
      </c>
      <c r="J7" s="371" t="s">
        <v>369</v>
      </c>
      <c r="K7" s="371" t="s">
        <v>370</v>
      </c>
      <c r="L7" s="366" t="s">
        <v>372</v>
      </c>
      <c r="M7" s="379" t="s">
        <v>421</v>
      </c>
      <c r="N7" s="380"/>
      <c r="O7" s="381"/>
      <c r="P7" s="379" t="s">
        <v>425</v>
      </c>
      <c r="Q7" s="380"/>
      <c r="R7" s="381"/>
    </row>
    <row r="8" spans="1:19" s="63" customFormat="1" ht="39.75" customHeight="1" x14ac:dyDescent="0.2">
      <c r="A8" s="374"/>
      <c r="B8" s="376"/>
      <c r="C8" s="376"/>
      <c r="D8" s="376"/>
      <c r="E8" s="362"/>
      <c r="F8" s="362"/>
      <c r="G8" s="372"/>
      <c r="H8" s="372"/>
      <c r="I8" s="372"/>
      <c r="J8" s="372"/>
      <c r="K8" s="372"/>
      <c r="L8" s="367"/>
      <c r="M8" s="192" t="s">
        <v>46</v>
      </c>
      <c r="N8" s="193" t="s">
        <v>407</v>
      </c>
      <c r="O8" s="195" t="s">
        <v>47</v>
      </c>
      <c r="P8" s="192" t="s">
        <v>46</v>
      </c>
      <c r="Q8" s="193" t="s">
        <v>407</v>
      </c>
      <c r="R8" s="195" t="s">
        <v>47</v>
      </c>
    </row>
    <row r="9" spans="1:19" s="20" customFormat="1" ht="12" customHeight="1" x14ac:dyDescent="0.25">
      <c r="A9" s="196" t="s">
        <v>27</v>
      </c>
      <c r="B9" s="197" t="s">
        <v>28</v>
      </c>
      <c r="C9" s="198" t="s">
        <v>29</v>
      </c>
      <c r="D9" s="197" t="s">
        <v>30</v>
      </c>
      <c r="E9" s="199" t="s">
        <v>31</v>
      </c>
      <c r="F9" s="199" t="s">
        <v>32</v>
      </c>
      <c r="G9" s="200" t="s">
        <v>33</v>
      </c>
      <c r="H9" s="199" t="s">
        <v>34</v>
      </c>
      <c r="I9" s="149" t="s">
        <v>35</v>
      </c>
      <c r="J9" s="201" t="s">
        <v>36</v>
      </c>
      <c r="K9" s="202" t="s">
        <v>54</v>
      </c>
      <c r="L9" s="204" t="s">
        <v>55</v>
      </c>
      <c r="M9" s="205" t="s">
        <v>375</v>
      </c>
      <c r="N9" s="206" t="s">
        <v>376</v>
      </c>
      <c r="O9" s="208" t="s">
        <v>377</v>
      </c>
      <c r="P9" s="209" t="s">
        <v>378</v>
      </c>
      <c r="Q9" s="206" t="s">
        <v>379</v>
      </c>
      <c r="R9" s="197" t="s">
        <v>380</v>
      </c>
      <c r="S9" s="210"/>
    </row>
    <row r="10" spans="1:19" s="64" customFormat="1" ht="24.95" customHeight="1" x14ac:dyDescent="0.25">
      <c r="A10" s="211" t="s">
        <v>27</v>
      </c>
      <c r="B10" s="212"/>
      <c r="C10" s="212"/>
      <c r="D10" s="212"/>
      <c r="E10" s="213"/>
      <c r="F10" s="213"/>
      <c r="G10" s="214"/>
      <c r="H10" s="214"/>
      <c r="I10" s="214"/>
      <c r="J10" s="214"/>
      <c r="K10" s="214"/>
      <c r="L10" s="216"/>
      <c r="M10" s="217"/>
      <c r="N10" s="218"/>
      <c r="O10" s="220"/>
      <c r="P10" s="217"/>
      <c r="Q10" s="218"/>
      <c r="R10" s="220"/>
    </row>
    <row r="11" spans="1:19" s="64" customFormat="1" ht="24.95" customHeight="1" x14ac:dyDescent="0.25">
      <c r="A11" s="221"/>
      <c r="B11" s="222"/>
      <c r="C11" s="222"/>
      <c r="D11" s="222"/>
      <c r="E11" s="223"/>
      <c r="F11" s="223"/>
      <c r="G11" s="224"/>
      <c r="H11" s="224"/>
      <c r="I11" s="224"/>
      <c r="J11" s="224"/>
      <c r="K11" s="224"/>
      <c r="L11" s="226"/>
      <c r="M11" s="227"/>
      <c r="N11" s="228"/>
      <c r="O11" s="230"/>
      <c r="P11" s="227"/>
      <c r="Q11" s="228"/>
      <c r="R11" s="230"/>
    </row>
    <row r="12" spans="1:19" s="64" customFormat="1" ht="24.95" customHeight="1" x14ac:dyDescent="0.25">
      <c r="A12" s="221"/>
      <c r="B12" s="222"/>
      <c r="C12" s="222"/>
      <c r="D12" s="222"/>
      <c r="E12" s="223"/>
      <c r="F12" s="223"/>
      <c r="G12" s="224"/>
      <c r="H12" s="224"/>
      <c r="I12" s="224"/>
      <c r="J12" s="224"/>
      <c r="K12" s="224"/>
      <c r="L12" s="226"/>
      <c r="M12" s="227"/>
      <c r="N12" s="228"/>
      <c r="O12" s="230"/>
      <c r="P12" s="227"/>
      <c r="Q12" s="228"/>
      <c r="R12" s="230"/>
    </row>
    <row r="13" spans="1:19" s="64" customFormat="1" ht="24.95" customHeight="1" x14ac:dyDescent="0.25">
      <c r="A13" s="221"/>
      <c r="B13" s="222"/>
      <c r="C13" s="222"/>
      <c r="D13" s="222"/>
      <c r="E13" s="223"/>
      <c r="F13" s="223"/>
      <c r="G13" s="224"/>
      <c r="H13" s="224"/>
      <c r="I13" s="224"/>
      <c r="J13" s="224"/>
      <c r="K13" s="224"/>
      <c r="L13" s="226"/>
      <c r="M13" s="227"/>
      <c r="N13" s="228"/>
      <c r="O13" s="230"/>
      <c r="P13" s="227"/>
      <c r="Q13" s="228"/>
      <c r="R13" s="230"/>
    </row>
    <row r="14" spans="1:19" s="64" customFormat="1" ht="24.95" customHeight="1" x14ac:dyDescent="0.25">
      <c r="A14" s="231"/>
      <c r="B14" s="232"/>
      <c r="C14" s="232"/>
      <c r="D14" s="232"/>
      <c r="E14" s="233"/>
      <c r="F14" s="233"/>
      <c r="G14" s="234"/>
      <c r="H14" s="234"/>
      <c r="I14" s="234"/>
      <c r="J14" s="234"/>
      <c r="K14" s="234"/>
      <c r="L14" s="236"/>
      <c r="M14" s="237"/>
      <c r="N14" s="238"/>
      <c r="O14" s="240"/>
      <c r="P14" s="237"/>
      <c r="Q14" s="238"/>
      <c r="R14" s="240"/>
    </row>
    <row r="15" spans="1:19" ht="24.95" customHeight="1" x14ac:dyDescent="0.2">
      <c r="A15" s="133"/>
      <c r="B15" s="134"/>
      <c r="C15" s="134"/>
      <c r="D15" s="134"/>
      <c r="E15" s="134"/>
      <c r="F15" s="134"/>
      <c r="G15" s="134"/>
      <c r="H15" s="134"/>
      <c r="I15" s="135"/>
      <c r="J15" s="136"/>
      <c r="K15" s="137"/>
      <c r="L15" s="63"/>
      <c r="M15" s="63"/>
      <c r="N15" s="63"/>
      <c r="O15" s="63"/>
      <c r="P15" s="63"/>
      <c r="Q15" s="63"/>
      <c r="R15" s="63"/>
    </row>
    <row r="16" spans="1:19" s="20" customFormat="1" ht="20.100000000000001" customHeight="1" x14ac:dyDescent="0.25">
      <c r="A16" s="315" t="s">
        <v>38</v>
      </c>
      <c r="B16" s="315"/>
      <c r="C16" s="315"/>
      <c r="D16" s="315"/>
      <c r="E16" s="315"/>
      <c r="F16" s="315"/>
      <c r="G16" s="315"/>
      <c r="H16" s="315"/>
      <c r="I16" s="315"/>
      <c r="J16" s="315"/>
      <c r="K16" s="315"/>
    </row>
    <row r="17" spans="1:18" s="64" customFormat="1" ht="30" customHeight="1" x14ac:dyDescent="0.25">
      <c r="A17" s="314" t="s">
        <v>1</v>
      </c>
      <c r="B17" s="314"/>
      <c r="C17" s="355" t="str">
        <f>IF('Príloha č. 1'!$C$6="","",'Príloha č. 1'!$C$6)</f>
        <v/>
      </c>
      <c r="D17" s="355"/>
      <c r="E17" s="355"/>
      <c r="F17" s="151"/>
      <c r="G17" s="129"/>
      <c r="H17" s="129"/>
      <c r="I17" s="129"/>
      <c r="J17" s="139"/>
      <c r="K17" s="129"/>
    </row>
    <row r="18" spans="1:18" s="64" customFormat="1" ht="15" customHeight="1" x14ac:dyDescent="0.25">
      <c r="A18" s="316" t="s">
        <v>2</v>
      </c>
      <c r="B18" s="316"/>
      <c r="C18" s="356" t="str">
        <f>IF('Príloha č. 1'!$C$7="","",'Príloha č. 1'!$C$7)</f>
        <v/>
      </c>
      <c r="D18" s="356"/>
      <c r="E18" s="356"/>
      <c r="F18" s="150"/>
      <c r="G18" s="129"/>
      <c r="H18" s="129"/>
      <c r="I18" s="129"/>
      <c r="J18" s="129"/>
      <c r="K18" s="129"/>
    </row>
    <row r="19" spans="1:18" s="64" customFormat="1" ht="15" customHeight="1" x14ac:dyDescent="0.25">
      <c r="A19" s="316" t="s">
        <v>3</v>
      </c>
      <c r="B19" s="316"/>
      <c r="C19" s="338" t="str">
        <f>IF('Príloha č. 1'!C8:D8="","",'Príloha č. 1'!C8:D8)</f>
        <v/>
      </c>
      <c r="D19" s="338"/>
      <c r="E19" s="338"/>
      <c r="F19" s="150"/>
      <c r="G19" s="129"/>
      <c r="H19" s="129"/>
      <c r="I19" s="129"/>
      <c r="J19" s="129"/>
      <c r="K19" s="129"/>
    </row>
    <row r="20" spans="1:18" s="64" customFormat="1" ht="15" customHeight="1" x14ac:dyDescent="0.25">
      <c r="A20" s="316" t="s">
        <v>4</v>
      </c>
      <c r="B20" s="316"/>
      <c r="C20" s="338" t="str">
        <f>IF('Príloha č. 1'!C9:D9="","",'Príloha č. 1'!C9:D9)</f>
        <v/>
      </c>
      <c r="D20" s="338"/>
      <c r="E20" s="338"/>
      <c r="F20" s="150"/>
      <c r="G20" s="129"/>
      <c r="H20" s="129"/>
      <c r="I20" s="129"/>
      <c r="J20" s="129"/>
      <c r="K20" s="129"/>
    </row>
    <row r="21" spans="1:18" x14ac:dyDescent="0.2">
      <c r="A21" s="123"/>
      <c r="B21" s="123"/>
      <c r="C21" s="123"/>
      <c r="D21" s="191"/>
      <c r="E21" s="191"/>
      <c r="F21" s="191"/>
      <c r="G21" s="191"/>
      <c r="H21" s="191"/>
      <c r="I21" s="123"/>
      <c r="J21" s="123"/>
      <c r="K21" s="123"/>
    </row>
    <row r="22" spans="1:18" x14ac:dyDescent="0.2">
      <c r="A22" s="123"/>
      <c r="B22" s="123"/>
      <c r="C22" s="123"/>
      <c r="D22" s="191"/>
      <c r="E22" s="191"/>
      <c r="F22" s="191"/>
      <c r="G22" s="191"/>
      <c r="H22" s="191"/>
      <c r="I22" s="123"/>
      <c r="J22" s="123"/>
      <c r="K22" s="123"/>
    </row>
    <row r="23" spans="1:18" ht="15" customHeight="1" x14ac:dyDescent="0.2">
      <c r="A23" s="123" t="s">
        <v>8</v>
      </c>
      <c r="B23" s="140" t="str">
        <f>IF('Príloha č. 1'!B23:B23="","",'Príloha č. 1'!B23:B23)</f>
        <v/>
      </c>
      <c r="C23" s="191"/>
      <c r="D23" s="191"/>
      <c r="E23" s="191"/>
      <c r="F23" s="123"/>
      <c r="G23" s="123"/>
      <c r="H23" s="123"/>
      <c r="I23" s="123"/>
      <c r="J23" s="123"/>
      <c r="K23" s="123"/>
    </row>
    <row r="24" spans="1:18" ht="15" customHeight="1" x14ac:dyDescent="0.2">
      <c r="A24" s="123" t="s">
        <v>9</v>
      </c>
      <c r="B24" s="141" t="str">
        <f>IF('Príloha č. 1'!B24:B24="","",'Príloha č. 1'!B24:B24)</f>
        <v/>
      </c>
      <c r="C24" s="191"/>
      <c r="D24" s="191"/>
      <c r="E24" s="191"/>
      <c r="F24" s="123"/>
      <c r="G24" s="123"/>
      <c r="H24" s="123"/>
      <c r="I24" s="123"/>
      <c r="J24" s="123"/>
      <c r="K24" s="123"/>
    </row>
    <row r="25" spans="1:18" ht="20.100000000000001" customHeight="1" x14ac:dyDescent="0.2">
      <c r="A25" s="133"/>
      <c r="B25" s="134"/>
      <c r="C25" s="134"/>
      <c r="D25" s="134"/>
      <c r="E25" s="134"/>
      <c r="F25" s="134"/>
      <c r="G25" s="134"/>
      <c r="H25" s="134"/>
      <c r="I25" s="135"/>
      <c r="J25" s="136"/>
      <c r="K25" s="137"/>
      <c r="L25" s="63"/>
      <c r="M25" s="63"/>
      <c r="N25" s="63"/>
      <c r="O25" s="63"/>
      <c r="P25" s="63"/>
      <c r="Q25" s="63"/>
      <c r="R25" s="63"/>
    </row>
    <row r="26" spans="1:18" ht="20.100000000000001" customHeight="1" x14ac:dyDescent="0.2">
      <c r="A26" s="133"/>
      <c r="B26" s="134"/>
      <c r="C26" s="134"/>
      <c r="D26" s="134"/>
      <c r="E26" s="134"/>
      <c r="F26" s="134"/>
      <c r="G26" s="134"/>
      <c r="H26" s="134"/>
      <c r="I26" s="135"/>
      <c r="J26" s="136"/>
      <c r="K26" s="137"/>
      <c r="L26" s="63"/>
      <c r="M26" s="63"/>
      <c r="N26" s="63"/>
      <c r="O26" s="63"/>
      <c r="P26" s="63"/>
      <c r="Q26" s="63"/>
      <c r="R26" s="63"/>
    </row>
    <row r="27" spans="1:18" ht="37.5" customHeight="1" x14ac:dyDescent="0.2">
      <c r="E27" s="68"/>
      <c r="F27" s="68"/>
      <c r="G27" s="68"/>
      <c r="H27" s="354" t="s">
        <v>410</v>
      </c>
      <c r="I27" s="354"/>
      <c r="J27" s="354"/>
    </row>
    <row r="28" spans="1:18" x14ac:dyDescent="0.2">
      <c r="A28" s="313" t="s">
        <v>10</v>
      </c>
      <c r="B28" s="313"/>
      <c r="C28" s="189"/>
      <c r="D28" s="68"/>
      <c r="I28" s="65"/>
      <c r="J28" s="65"/>
      <c r="K28" s="65"/>
      <c r="L28" s="65"/>
      <c r="M28" s="65"/>
      <c r="N28" s="65"/>
      <c r="O28" s="65"/>
      <c r="P28" s="65"/>
      <c r="Q28" s="65"/>
      <c r="R28" s="65"/>
    </row>
    <row r="29" spans="1:18" ht="12" customHeight="1" x14ac:dyDescent="0.2">
      <c r="A29" s="66"/>
      <c r="B29" s="377" t="s">
        <v>11</v>
      </c>
      <c r="C29" s="378"/>
      <c r="D29" s="241"/>
      <c r="I29" s="68"/>
      <c r="J29" s="70"/>
      <c r="K29" s="70"/>
      <c r="L29" s="70"/>
      <c r="M29" s="70"/>
      <c r="N29" s="70"/>
      <c r="O29" s="70"/>
      <c r="P29" s="70"/>
      <c r="Q29" s="70"/>
      <c r="R29" s="70"/>
    </row>
  </sheetData>
  <mergeCells count="32">
    <mergeCell ref="A6:K6"/>
    <mergeCell ref="L7:L8"/>
    <mergeCell ref="M7:O7"/>
    <mergeCell ref="P7:R7"/>
    <mergeCell ref="A1:C1"/>
    <mergeCell ref="A2:K2"/>
    <mergeCell ref="A3:B3"/>
    <mergeCell ref="A4:D4"/>
    <mergeCell ref="A5:R5"/>
    <mergeCell ref="A16:K16"/>
    <mergeCell ref="A17:B17"/>
    <mergeCell ref="C17:E17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F7:F8"/>
    <mergeCell ref="H27:J27"/>
    <mergeCell ref="A28:B28"/>
    <mergeCell ref="B29:C29"/>
    <mergeCell ref="A18:B18"/>
    <mergeCell ref="C18:E18"/>
    <mergeCell ref="A19:B19"/>
    <mergeCell ref="C19:E19"/>
    <mergeCell ref="A20:B20"/>
    <mergeCell ref="C20:E20"/>
  </mergeCells>
  <conditionalFormatting sqref="J25:J26 J10:J15">
    <cfRule type="cellIs" dxfId="499" priority="3" operator="greaterThan">
      <formula>2560820</formula>
    </cfRule>
  </conditionalFormatting>
  <conditionalFormatting sqref="C17:E20">
    <cfRule type="containsBlanks" dxfId="498" priority="1">
      <formula>LEN(TRIM(C17))=0</formula>
    </cfRule>
  </conditionalFormatting>
  <conditionalFormatting sqref="B23:B24">
    <cfRule type="containsBlanks" dxfId="497" priority="2">
      <formula>LEN(TRIM(#REF!))=0</formula>
    </cfRule>
  </conditionalFormatting>
  <pageMargins left="0.59055118110236227" right="0.39370078740157483" top="0.98425196850393704" bottom="0.39370078740157483" header="0.31496062992125984" footer="0.31496062992125984"/>
  <pageSetup paperSize="9" scale="58" orientation="landscape" r:id="rId1"/>
  <headerFooter>
    <oddHeader>&amp;L&amp;"Arial,Tučné"&amp;10Príloha č. 6 SP 
&amp;"Arial,Normálne"Sortiment ponúkaného tovaru</oddHeader>
  </headerFooter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V29"/>
  <sheetViews>
    <sheetView showGridLines="0" zoomScale="90" zoomScaleNormal="90" workbookViewId="0">
      <selection activeCell="N7" sqref="N7:U7"/>
    </sheetView>
  </sheetViews>
  <sheetFormatPr defaultRowHeight="12.75" x14ac:dyDescent="0.2"/>
  <cols>
    <col min="1" max="1" width="5.5703125" style="47" customWidth="1"/>
    <col min="2" max="2" width="13.7109375" style="47" customWidth="1"/>
    <col min="3" max="3" width="10.7109375" style="47" customWidth="1"/>
    <col min="4" max="4" width="10.7109375" style="190" customWidth="1"/>
    <col min="5" max="6" width="25.7109375" style="190" customWidth="1"/>
    <col min="7" max="8" width="15.7109375" style="190" customWidth="1"/>
    <col min="9" max="9" width="12.7109375" style="47" customWidth="1"/>
    <col min="10" max="10" width="11.140625" style="47" customWidth="1"/>
    <col min="11" max="13" width="8.7109375" style="47" customWidth="1"/>
    <col min="14" max="14" width="12.7109375" style="47" customWidth="1"/>
    <col min="15" max="15" width="7" style="47" customWidth="1"/>
    <col min="16" max="18" width="12.7109375" style="47" customWidth="1"/>
    <col min="19" max="19" width="7" style="47" customWidth="1"/>
    <col min="20" max="21" width="12.7109375" style="47" customWidth="1"/>
    <col min="22" max="16384" width="9.140625" style="47"/>
  </cols>
  <sheetData>
    <row r="1" spans="1:22" ht="15" customHeight="1" x14ac:dyDescent="0.2">
      <c r="A1" s="326" t="s">
        <v>12</v>
      </c>
      <c r="B1" s="326"/>
      <c r="C1" s="326"/>
      <c r="D1" s="191"/>
      <c r="E1" s="191"/>
      <c r="F1" s="191"/>
      <c r="G1" s="191"/>
      <c r="H1" s="191"/>
      <c r="I1" s="123"/>
      <c r="J1" s="123"/>
      <c r="K1" s="123"/>
      <c r="L1" s="123"/>
    </row>
    <row r="2" spans="1:22" ht="15" customHeight="1" x14ac:dyDescent="0.2">
      <c r="A2" s="327" t="str">
        <f>'Príloha č. 1'!A2:B2</f>
        <v>Antiinfektíva pre potreby VÚSCH, a. s.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</row>
    <row r="3" spans="1:22" ht="15" customHeight="1" x14ac:dyDescent="0.2">
      <c r="A3" s="363"/>
      <c r="B3" s="363"/>
      <c r="C3" s="191"/>
      <c r="D3" s="191"/>
      <c r="E3" s="191"/>
      <c r="F3" s="191"/>
      <c r="G3" s="191"/>
      <c r="H3" s="191"/>
      <c r="I3" s="123"/>
      <c r="J3" s="123"/>
      <c r="K3" s="123"/>
      <c r="L3" s="123"/>
    </row>
    <row r="4" spans="1:22" s="126" customFormat="1" ht="15" customHeight="1" x14ac:dyDescent="0.2">
      <c r="A4" s="328" t="str">
        <f>'Príloha č. 4 - časť 29'!A3:C3</f>
        <v>Časť č. 29 - Lieky ATC skupiny č. J01FF01 III.</v>
      </c>
      <c r="B4" s="328"/>
      <c r="C4" s="328"/>
      <c r="D4" s="328"/>
      <c r="E4" s="125"/>
    </row>
    <row r="5" spans="1:22" s="48" customFormat="1" ht="30" customHeight="1" x14ac:dyDescent="0.25">
      <c r="A5" s="364" t="s">
        <v>52</v>
      </c>
      <c r="B5" s="364"/>
      <c r="C5" s="364"/>
      <c r="D5" s="364"/>
      <c r="E5" s="364"/>
      <c r="F5" s="364"/>
      <c r="G5" s="364"/>
      <c r="H5" s="364"/>
      <c r="I5" s="364"/>
      <c r="J5" s="364"/>
      <c r="K5" s="364"/>
      <c r="L5" s="364"/>
      <c r="M5" s="364"/>
      <c r="N5" s="364"/>
      <c r="O5" s="364"/>
      <c r="P5" s="364"/>
      <c r="Q5" s="364"/>
      <c r="R5" s="364"/>
      <c r="S5" s="364"/>
      <c r="T5" s="364"/>
      <c r="U5" s="364"/>
    </row>
    <row r="6" spans="1:22" s="64" customFormat="1" ht="30" customHeight="1" x14ac:dyDescent="0.25">
      <c r="A6" s="365" t="s">
        <v>236</v>
      </c>
      <c r="B6" s="365"/>
      <c r="C6" s="365"/>
      <c r="D6" s="365"/>
      <c r="E6" s="365"/>
      <c r="F6" s="365"/>
      <c r="G6" s="365"/>
      <c r="H6" s="365"/>
      <c r="I6" s="365"/>
      <c r="J6" s="365"/>
      <c r="K6" s="365"/>
      <c r="L6" s="365"/>
    </row>
    <row r="7" spans="1:22" s="63" customFormat="1" ht="24.95" customHeight="1" x14ac:dyDescent="0.2">
      <c r="A7" s="373" t="s">
        <v>44</v>
      </c>
      <c r="B7" s="375" t="s">
        <v>362</v>
      </c>
      <c r="C7" s="375" t="s">
        <v>363</v>
      </c>
      <c r="D7" s="375" t="s">
        <v>364</v>
      </c>
      <c r="E7" s="361" t="s">
        <v>365</v>
      </c>
      <c r="F7" s="361" t="s">
        <v>53</v>
      </c>
      <c r="G7" s="371" t="s">
        <v>366</v>
      </c>
      <c r="H7" s="371" t="s">
        <v>367</v>
      </c>
      <c r="I7" s="371" t="s">
        <v>368</v>
      </c>
      <c r="J7" s="371" t="s">
        <v>369</v>
      </c>
      <c r="K7" s="371" t="s">
        <v>370</v>
      </c>
      <c r="L7" s="387" t="s">
        <v>371</v>
      </c>
      <c r="M7" s="366" t="s">
        <v>372</v>
      </c>
      <c r="N7" s="379" t="s">
        <v>421</v>
      </c>
      <c r="O7" s="380"/>
      <c r="P7" s="380"/>
      <c r="Q7" s="381"/>
      <c r="R7" s="379" t="s">
        <v>425</v>
      </c>
      <c r="S7" s="380"/>
      <c r="T7" s="380"/>
      <c r="U7" s="381"/>
    </row>
    <row r="8" spans="1:22" s="63" customFormat="1" ht="24.95" customHeight="1" x14ac:dyDescent="0.2">
      <c r="A8" s="374"/>
      <c r="B8" s="376"/>
      <c r="C8" s="376"/>
      <c r="D8" s="376"/>
      <c r="E8" s="362"/>
      <c r="F8" s="362"/>
      <c r="G8" s="372"/>
      <c r="H8" s="372"/>
      <c r="I8" s="372"/>
      <c r="J8" s="372"/>
      <c r="K8" s="372"/>
      <c r="L8" s="388"/>
      <c r="M8" s="367"/>
      <c r="N8" s="192" t="s">
        <v>46</v>
      </c>
      <c r="O8" s="193" t="s">
        <v>373</v>
      </c>
      <c r="P8" s="194" t="s">
        <v>374</v>
      </c>
      <c r="Q8" s="195" t="s">
        <v>47</v>
      </c>
      <c r="R8" s="192" t="s">
        <v>46</v>
      </c>
      <c r="S8" s="193" t="s">
        <v>373</v>
      </c>
      <c r="T8" s="194" t="s">
        <v>374</v>
      </c>
      <c r="U8" s="195" t="s">
        <v>47</v>
      </c>
    </row>
    <row r="9" spans="1:22" s="20" customFormat="1" ht="12" customHeight="1" x14ac:dyDescent="0.25">
      <c r="A9" s="196" t="s">
        <v>27</v>
      </c>
      <c r="B9" s="197" t="s">
        <v>28</v>
      </c>
      <c r="C9" s="198" t="s">
        <v>29</v>
      </c>
      <c r="D9" s="197" t="s">
        <v>30</v>
      </c>
      <c r="E9" s="199" t="s">
        <v>31</v>
      </c>
      <c r="F9" s="199" t="s">
        <v>32</v>
      </c>
      <c r="G9" s="200" t="s">
        <v>33</v>
      </c>
      <c r="H9" s="199" t="s">
        <v>34</v>
      </c>
      <c r="I9" s="149" t="s">
        <v>35</v>
      </c>
      <c r="J9" s="201" t="s">
        <v>36</v>
      </c>
      <c r="K9" s="202" t="s">
        <v>54</v>
      </c>
      <c r="L9" s="203" t="s">
        <v>55</v>
      </c>
      <c r="M9" s="204" t="s">
        <v>375</v>
      </c>
      <c r="N9" s="205" t="s">
        <v>376</v>
      </c>
      <c r="O9" s="206" t="s">
        <v>377</v>
      </c>
      <c r="P9" s="207" t="s">
        <v>378</v>
      </c>
      <c r="Q9" s="208" t="s">
        <v>379</v>
      </c>
      <c r="R9" s="209" t="s">
        <v>380</v>
      </c>
      <c r="S9" s="206" t="s">
        <v>381</v>
      </c>
      <c r="T9" s="207" t="s">
        <v>382</v>
      </c>
      <c r="U9" s="197" t="s">
        <v>383</v>
      </c>
      <c r="V9" s="210"/>
    </row>
    <row r="10" spans="1:22" s="64" customFormat="1" ht="24.95" customHeight="1" x14ac:dyDescent="0.25">
      <c r="A10" s="211" t="s">
        <v>27</v>
      </c>
      <c r="B10" s="212"/>
      <c r="C10" s="212"/>
      <c r="D10" s="212"/>
      <c r="E10" s="213"/>
      <c r="F10" s="213"/>
      <c r="G10" s="214"/>
      <c r="H10" s="214"/>
      <c r="I10" s="214"/>
      <c r="J10" s="214"/>
      <c r="K10" s="214"/>
      <c r="L10" s="215"/>
      <c r="M10" s="216"/>
      <c r="N10" s="217"/>
      <c r="O10" s="218"/>
      <c r="P10" s="219"/>
      <c r="Q10" s="220"/>
      <c r="R10" s="217"/>
      <c r="S10" s="218"/>
      <c r="T10" s="219"/>
      <c r="U10" s="220"/>
    </row>
    <row r="11" spans="1:22" s="64" customFormat="1" ht="24.95" customHeight="1" x14ac:dyDescent="0.25">
      <c r="A11" s="221" t="s">
        <v>28</v>
      </c>
      <c r="B11" s="222"/>
      <c r="C11" s="222"/>
      <c r="D11" s="222"/>
      <c r="E11" s="223"/>
      <c r="F11" s="223"/>
      <c r="G11" s="224"/>
      <c r="H11" s="224"/>
      <c r="I11" s="224"/>
      <c r="J11" s="224"/>
      <c r="K11" s="224"/>
      <c r="L11" s="225"/>
      <c r="M11" s="226"/>
      <c r="N11" s="227"/>
      <c r="O11" s="228"/>
      <c r="P11" s="229"/>
      <c r="Q11" s="230"/>
      <c r="R11" s="227"/>
      <c r="S11" s="228"/>
      <c r="T11" s="229"/>
      <c r="U11" s="230"/>
    </row>
    <row r="12" spans="1:22" s="64" customFormat="1" ht="24.95" customHeight="1" x14ac:dyDescent="0.25">
      <c r="A12" s="221" t="s">
        <v>29</v>
      </c>
      <c r="B12" s="222"/>
      <c r="C12" s="222"/>
      <c r="D12" s="222"/>
      <c r="E12" s="223"/>
      <c r="F12" s="223"/>
      <c r="G12" s="224"/>
      <c r="H12" s="224"/>
      <c r="I12" s="224"/>
      <c r="J12" s="224"/>
      <c r="K12" s="224"/>
      <c r="L12" s="225"/>
      <c r="M12" s="226"/>
      <c r="N12" s="227"/>
      <c r="O12" s="228"/>
      <c r="P12" s="229"/>
      <c r="Q12" s="230"/>
      <c r="R12" s="227"/>
      <c r="S12" s="228"/>
      <c r="T12" s="229"/>
      <c r="U12" s="230"/>
    </row>
    <row r="13" spans="1:22" s="64" customFormat="1" ht="24.95" customHeight="1" x14ac:dyDescent="0.25">
      <c r="A13" s="221" t="s">
        <v>30</v>
      </c>
      <c r="B13" s="222"/>
      <c r="C13" s="222"/>
      <c r="D13" s="222"/>
      <c r="E13" s="223"/>
      <c r="F13" s="223"/>
      <c r="G13" s="224"/>
      <c r="H13" s="224"/>
      <c r="I13" s="224"/>
      <c r="J13" s="224"/>
      <c r="K13" s="224"/>
      <c r="L13" s="225"/>
      <c r="M13" s="226"/>
      <c r="N13" s="227"/>
      <c r="O13" s="228"/>
      <c r="P13" s="229"/>
      <c r="Q13" s="230"/>
      <c r="R13" s="227"/>
      <c r="S13" s="228"/>
      <c r="T13" s="229"/>
      <c r="U13" s="230"/>
    </row>
    <row r="14" spans="1:22" s="64" customFormat="1" ht="24.95" customHeight="1" x14ac:dyDescent="0.25">
      <c r="A14" s="231" t="s">
        <v>31</v>
      </c>
      <c r="B14" s="232"/>
      <c r="C14" s="232"/>
      <c r="D14" s="232"/>
      <c r="E14" s="233"/>
      <c r="F14" s="233"/>
      <c r="G14" s="234"/>
      <c r="H14" s="234"/>
      <c r="I14" s="234"/>
      <c r="J14" s="234"/>
      <c r="K14" s="234"/>
      <c r="L14" s="235"/>
      <c r="M14" s="236"/>
      <c r="N14" s="237"/>
      <c r="O14" s="238"/>
      <c r="P14" s="239"/>
      <c r="Q14" s="240"/>
      <c r="R14" s="237"/>
      <c r="S14" s="238"/>
      <c r="T14" s="239"/>
      <c r="U14" s="240"/>
    </row>
    <row r="15" spans="1:22" ht="24.95" customHeight="1" x14ac:dyDescent="0.2">
      <c r="A15" s="133"/>
      <c r="B15" s="134"/>
      <c r="C15" s="134"/>
      <c r="D15" s="134"/>
      <c r="E15" s="134"/>
      <c r="F15" s="134"/>
      <c r="G15" s="134"/>
      <c r="H15" s="134"/>
      <c r="I15" s="135"/>
      <c r="J15" s="136"/>
      <c r="K15" s="137"/>
      <c r="L15" s="137"/>
      <c r="M15" s="63"/>
      <c r="N15" s="63"/>
      <c r="O15" s="63"/>
      <c r="P15" s="63"/>
      <c r="Q15" s="63"/>
      <c r="R15" s="63"/>
      <c r="S15" s="63"/>
      <c r="T15" s="63"/>
      <c r="U15" s="63"/>
    </row>
    <row r="16" spans="1:22" s="20" customFormat="1" ht="20.100000000000001" customHeight="1" x14ac:dyDescent="0.25">
      <c r="A16" s="315" t="s">
        <v>38</v>
      </c>
      <c r="B16" s="315"/>
      <c r="C16" s="315"/>
      <c r="D16" s="315"/>
      <c r="E16" s="315"/>
      <c r="F16" s="315"/>
      <c r="G16" s="315"/>
      <c r="H16" s="315"/>
      <c r="I16" s="315"/>
      <c r="J16" s="315"/>
      <c r="K16" s="315"/>
    </row>
    <row r="17" spans="1:21" s="64" customFormat="1" ht="30" customHeight="1" x14ac:dyDescent="0.25">
      <c r="A17" s="314" t="s">
        <v>1</v>
      </c>
      <c r="B17" s="314"/>
      <c r="C17" s="355" t="str">
        <f>IF('Príloha č. 1'!$C$6="","",'Príloha č. 1'!$C$6)</f>
        <v/>
      </c>
      <c r="D17" s="355"/>
      <c r="E17" s="355"/>
      <c r="F17" s="151"/>
      <c r="G17" s="129"/>
      <c r="H17" s="129"/>
      <c r="I17" s="129"/>
      <c r="J17" s="139"/>
      <c r="K17" s="129"/>
      <c r="L17" s="129"/>
    </row>
    <row r="18" spans="1:21" s="64" customFormat="1" ht="15" customHeight="1" x14ac:dyDescent="0.25">
      <c r="A18" s="316" t="s">
        <v>2</v>
      </c>
      <c r="B18" s="316"/>
      <c r="C18" s="356" t="str">
        <f>IF('Príloha č. 1'!$C$7="","",'Príloha č. 1'!$C$7)</f>
        <v/>
      </c>
      <c r="D18" s="356"/>
      <c r="E18" s="356"/>
      <c r="F18" s="150"/>
      <c r="G18" s="129"/>
      <c r="H18" s="129"/>
      <c r="I18" s="129"/>
      <c r="J18" s="129"/>
      <c r="K18" s="129"/>
      <c r="L18" s="129"/>
    </row>
    <row r="19" spans="1:21" s="64" customFormat="1" ht="15" customHeight="1" x14ac:dyDescent="0.25">
      <c r="A19" s="316" t="s">
        <v>3</v>
      </c>
      <c r="B19" s="316"/>
      <c r="C19" s="338" t="str">
        <f>IF('Príloha č. 1'!C8:D8="","",'Príloha č. 1'!C8:D8)</f>
        <v/>
      </c>
      <c r="D19" s="338"/>
      <c r="E19" s="338"/>
      <c r="F19" s="150"/>
      <c r="G19" s="129"/>
      <c r="H19" s="129"/>
      <c r="I19" s="129"/>
      <c r="J19" s="129"/>
      <c r="K19" s="129"/>
      <c r="L19" s="129"/>
    </row>
    <row r="20" spans="1:21" s="64" customFormat="1" ht="15" customHeight="1" x14ac:dyDescent="0.25">
      <c r="A20" s="316" t="s">
        <v>4</v>
      </c>
      <c r="B20" s="316"/>
      <c r="C20" s="338" t="str">
        <f>IF('Príloha č. 1'!C9:D9="","",'Príloha č. 1'!C9:D9)</f>
        <v/>
      </c>
      <c r="D20" s="338"/>
      <c r="E20" s="338"/>
      <c r="F20" s="150"/>
      <c r="G20" s="129"/>
      <c r="H20" s="129"/>
      <c r="I20" s="129"/>
      <c r="J20" s="129"/>
      <c r="K20" s="129"/>
      <c r="L20" s="129"/>
    </row>
    <row r="21" spans="1:21" x14ac:dyDescent="0.2">
      <c r="A21" s="123"/>
      <c r="B21" s="123"/>
      <c r="C21" s="123"/>
      <c r="D21" s="191"/>
      <c r="E21" s="191"/>
      <c r="F21" s="191"/>
      <c r="G21" s="191"/>
      <c r="H21" s="191"/>
      <c r="I21" s="123"/>
      <c r="J21" s="123"/>
      <c r="K21" s="123"/>
      <c r="L21" s="123"/>
    </row>
    <row r="22" spans="1:21" x14ac:dyDescent="0.2">
      <c r="A22" s="123"/>
      <c r="B22" s="123"/>
      <c r="C22" s="123"/>
      <c r="D22" s="191"/>
      <c r="E22" s="191"/>
      <c r="F22" s="191"/>
      <c r="G22" s="191"/>
      <c r="H22" s="191"/>
      <c r="I22" s="123"/>
      <c r="J22" s="123"/>
      <c r="K22" s="123"/>
      <c r="L22" s="123"/>
    </row>
    <row r="23" spans="1:21" ht="15" customHeight="1" x14ac:dyDescent="0.2">
      <c r="A23" s="123" t="s">
        <v>8</v>
      </c>
      <c r="B23" s="140" t="str">
        <f>IF('Príloha č. 1'!B23:B23="","",'Príloha č. 1'!B23:B23)</f>
        <v/>
      </c>
      <c r="C23" s="191"/>
      <c r="D23" s="191"/>
      <c r="E23" s="191"/>
      <c r="F23" s="123"/>
      <c r="G23" s="123"/>
      <c r="H23" s="123"/>
      <c r="I23" s="123"/>
      <c r="J23" s="123"/>
      <c r="K23" s="123"/>
      <c r="L23" s="123"/>
    </row>
    <row r="24" spans="1:21" ht="15" customHeight="1" x14ac:dyDescent="0.2">
      <c r="A24" s="123" t="s">
        <v>9</v>
      </c>
      <c r="B24" s="141" t="str">
        <f>IF('Príloha č. 1'!B24:B24="","",'Príloha č. 1'!B24:B24)</f>
        <v/>
      </c>
      <c r="C24" s="191"/>
      <c r="D24" s="191"/>
      <c r="E24" s="191"/>
      <c r="F24" s="123"/>
      <c r="G24" s="123"/>
      <c r="H24" s="123"/>
      <c r="I24" s="123"/>
      <c r="J24" s="123"/>
      <c r="K24" s="123"/>
      <c r="L24" s="123"/>
    </row>
    <row r="25" spans="1:21" ht="20.100000000000001" customHeight="1" x14ac:dyDescent="0.2">
      <c r="A25" s="133"/>
      <c r="B25" s="134"/>
      <c r="C25" s="134"/>
      <c r="D25" s="134"/>
      <c r="E25" s="134"/>
      <c r="F25" s="134"/>
      <c r="G25" s="134"/>
      <c r="H25" s="134"/>
      <c r="I25" s="135"/>
      <c r="J25" s="136"/>
      <c r="K25" s="137"/>
      <c r="L25" s="137"/>
      <c r="M25" s="63"/>
      <c r="N25" s="63"/>
      <c r="O25" s="63"/>
      <c r="P25" s="63"/>
      <c r="Q25" s="63"/>
      <c r="R25" s="63"/>
      <c r="S25" s="63"/>
      <c r="T25" s="63"/>
      <c r="U25" s="63"/>
    </row>
    <row r="26" spans="1:21" ht="20.100000000000001" customHeight="1" x14ac:dyDescent="0.2">
      <c r="A26" s="133"/>
      <c r="B26" s="134"/>
      <c r="C26" s="134"/>
      <c r="D26" s="134"/>
      <c r="E26" s="134"/>
      <c r="F26" s="134"/>
      <c r="G26" s="134"/>
      <c r="H26" s="134"/>
      <c r="I26" s="135"/>
      <c r="J26" s="136"/>
      <c r="K26" s="137"/>
      <c r="L26" s="137"/>
      <c r="M26" s="63"/>
      <c r="N26" s="63"/>
      <c r="O26" s="63"/>
      <c r="P26" s="63"/>
      <c r="Q26" s="63"/>
      <c r="R26" s="63"/>
      <c r="S26" s="63"/>
      <c r="T26" s="63"/>
      <c r="U26" s="63"/>
    </row>
    <row r="27" spans="1:21" ht="37.5" customHeight="1" x14ac:dyDescent="0.2">
      <c r="E27" s="68"/>
      <c r="F27" s="68"/>
      <c r="G27" s="68"/>
      <c r="H27" s="354" t="s">
        <v>410</v>
      </c>
      <c r="I27" s="354"/>
      <c r="J27" s="354"/>
    </row>
    <row r="28" spans="1:21" x14ac:dyDescent="0.2">
      <c r="A28" s="313" t="s">
        <v>10</v>
      </c>
      <c r="B28" s="313"/>
      <c r="C28" s="189"/>
      <c r="D28" s="68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</row>
    <row r="29" spans="1:21" ht="12" customHeight="1" x14ac:dyDescent="0.2">
      <c r="A29" s="66"/>
      <c r="B29" s="377" t="s">
        <v>11</v>
      </c>
      <c r="C29" s="378"/>
      <c r="D29" s="241"/>
      <c r="I29" s="68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</row>
  </sheetData>
  <mergeCells count="33">
    <mergeCell ref="A6:L6"/>
    <mergeCell ref="M7:M8"/>
    <mergeCell ref="N7:Q7"/>
    <mergeCell ref="R7:U7"/>
    <mergeCell ref="L7:L8"/>
    <mergeCell ref="A1:C1"/>
    <mergeCell ref="A2:L2"/>
    <mergeCell ref="A3:B3"/>
    <mergeCell ref="A4:D4"/>
    <mergeCell ref="A5:U5"/>
    <mergeCell ref="A16:K16"/>
    <mergeCell ref="A17:B17"/>
    <mergeCell ref="C17:E17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F7:F8"/>
    <mergeCell ref="H27:J27"/>
    <mergeCell ref="A28:B28"/>
    <mergeCell ref="B29:C29"/>
    <mergeCell ref="A18:B18"/>
    <mergeCell ref="C18:E18"/>
    <mergeCell ref="A19:B19"/>
    <mergeCell ref="C19:E19"/>
    <mergeCell ref="A20:B20"/>
    <mergeCell ref="C20:E20"/>
  </mergeCells>
  <conditionalFormatting sqref="J25:J26 J10:J15">
    <cfRule type="cellIs" dxfId="202" priority="3" operator="greaterThan">
      <formula>2560820</formula>
    </cfRule>
  </conditionalFormatting>
  <conditionalFormatting sqref="C17:E20">
    <cfRule type="containsBlanks" dxfId="201" priority="1">
      <formula>LEN(TRIM(C17))=0</formula>
    </cfRule>
  </conditionalFormatting>
  <conditionalFormatting sqref="B23:B24">
    <cfRule type="containsBlanks" dxfId="200" priority="2">
      <formula>LEN(TRIM(#REF!))=0</formula>
    </cfRule>
  </conditionalFormatting>
  <pageMargins left="0.59055118110236227" right="0.39370078740157483" top="0.98425196850393704" bottom="0.39370078740157483" header="0.31496062992125984" footer="0.31496062992125984"/>
  <pageSetup paperSize="9" scale="51" orientation="landscape" r:id="rId1"/>
  <headerFooter>
    <oddHeader>&amp;L&amp;"Arial,Tučné"&amp;10Príloha č. 6 SP &amp;"Arial,Normálne"
Sortiment ponúkaného tovaru</oddHeader>
  </headerFooter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K32"/>
  <sheetViews>
    <sheetView showGridLines="0" zoomScaleNormal="100" workbookViewId="0">
      <selection activeCell="G7" sqref="G7"/>
    </sheetView>
  </sheetViews>
  <sheetFormatPr defaultRowHeight="12.75" x14ac:dyDescent="0.2"/>
  <cols>
    <col min="1" max="1" width="5.28515625" style="47" customWidth="1"/>
    <col min="2" max="2" width="40.7109375" style="47" customWidth="1"/>
    <col min="3" max="3" width="17.42578125" style="47" customWidth="1"/>
    <col min="4" max="4" width="10.7109375" style="162" customWidth="1"/>
    <col min="5" max="5" width="40.7109375" style="162" customWidth="1"/>
    <col min="6" max="6" width="12.7109375" style="162" customWidth="1"/>
    <col min="7" max="7" width="15.7109375" style="162" customWidth="1"/>
    <col min="8" max="8" width="7.85546875" style="47" customWidth="1"/>
    <col min="9" max="9" width="15.7109375" style="47" customWidth="1"/>
    <col min="10" max="10" width="10.7109375" style="47" customWidth="1"/>
    <col min="11" max="11" width="15.7109375" style="47" customWidth="1"/>
    <col min="12" max="16384" width="9.140625" style="47"/>
  </cols>
  <sheetData>
    <row r="1" spans="1:11" s="123" customFormat="1" ht="15" customHeight="1" x14ac:dyDescent="0.2">
      <c r="A1" s="326" t="s">
        <v>12</v>
      </c>
      <c r="B1" s="326"/>
      <c r="C1" s="326"/>
      <c r="D1" s="326"/>
      <c r="E1" s="164"/>
      <c r="F1" s="164"/>
      <c r="G1" s="164"/>
    </row>
    <row r="2" spans="1:11" s="123" customFormat="1" ht="30" customHeight="1" x14ac:dyDescent="0.2">
      <c r="A2" s="327" t="str">
        <f>'Príloha č. 1'!A2:B2</f>
        <v>Antiinfektíva pre potreby VÚSCH, a. s.</v>
      </c>
      <c r="B2" s="327"/>
      <c r="C2" s="327"/>
      <c r="D2" s="327"/>
      <c r="E2" s="124"/>
      <c r="F2" s="124"/>
      <c r="G2" s="124"/>
      <c r="H2" s="124"/>
      <c r="I2" s="124"/>
      <c r="J2" s="124"/>
      <c r="K2" s="124"/>
    </row>
    <row r="3" spans="1:11" s="126" customFormat="1" ht="15" customHeight="1" x14ac:dyDescent="0.2">
      <c r="A3" s="328" t="s">
        <v>322</v>
      </c>
      <c r="B3" s="328"/>
      <c r="C3" s="328"/>
      <c r="D3" s="125"/>
      <c r="E3" s="125"/>
    </row>
    <row r="4" spans="1:11" s="123" customFormat="1" ht="15" customHeight="1" x14ac:dyDescent="0.2">
      <c r="A4" s="160"/>
      <c r="B4" s="160"/>
      <c r="C4" s="160"/>
      <c r="D4" s="160"/>
      <c r="E4" s="124"/>
      <c r="F4" s="124"/>
      <c r="G4" s="124"/>
      <c r="H4" s="124"/>
      <c r="I4" s="124"/>
      <c r="J4" s="124"/>
      <c r="K4" s="124"/>
    </row>
    <row r="5" spans="1:11" s="129" customFormat="1" ht="30" customHeight="1" thickBot="1" x14ac:dyDescent="0.3">
      <c r="A5" s="329" t="s">
        <v>58</v>
      </c>
      <c r="B5" s="329"/>
      <c r="C5" s="329"/>
      <c r="D5" s="329"/>
      <c r="E5" s="329"/>
      <c r="F5" s="128"/>
      <c r="G5" s="128"/>
      <c r="H5" s="128"/>
      <c r="I5" s="128"/>
      <c r="J5" s="128"/>
      <c r="K5" s="128"/>
    </row>
    <row r="6" spans="1:11" s="2" customFormat="1" ht="61.5" customHeight="1" x14ac:dyDescent="0.25">
      <c r="A6" s="330" t="s">
        <v>415</v>
      </c>
      <c r="B6" s="331"/>
      <c r="C6" s="332"/>
      <c r="D6" s="336" t="s">
        <v>87</v>
      </c>
      <c r="E6" s="337"/>
    </row>
    <row r="7" spans="1:11" s="2" customFormat="1" ht="26.1" customHeight="1" thickBot="1" x14ac:dyDescent="0.3">
      <c r="A7" s="333"/>
      <c r="B7" s="334"/>
      <c r="C7" s="335"/>
      <c r="D7" s="130" t="s">
        <v>56</v>
      </c>
      <c r="E7" s="131" t="s">
        <v>57</v>
      </c>
    </row>
    <row r="8" spans="1:11" s="132" customFormat="1" ht="24.95" customHeight="1" x14ac:dyDescent="0.25">
      <c r="A8" s="319" t="s">
        <v>242</v>
      </c>
      <c r="B8" s="320"/>
      <c r="C8" s="321"/>
      <c r="D8" s="322" t="s">
        <v>242</v>
      </c>
      <c r="E8" s="323"/>
    </row>
    <row r="9" spans="1:11" s="3" customFormat="1" ht="17.100000000000001" customHeight="1" x14ac:dyDescent="0.25">
      <c r="A9" s="109" t="s">
        <v>27</v>
      </c>
      <c r="B9" s="110" t="s">
        <v>69</v>
      </c>
      <c r="C9" s="111" t="s">
        <v>232</v>
      </c>
      <c r="D9" s="112"/>
      <c r="E9" s="113"/>
    </row>
    <row r="10" spans="1:11" s="3" customFormat="1" ht="12" x14ac:dyDescent="0.25">
      <c r="A10" s="114" t="s">
        <v>28</v>
      </c>
      <c r="B10" s="115" t="s">
        <v>71</v>
      </c>
      <c r="C10" s="116" t="s">
        <v>233</v>
      </c>
      <c r="D10" s="117"/>
      <c r="E10" s="118"/>
    </row>
    <row r="11" spans="1:11" s="3" customFormat="1" ht="40.5" customHeight="1" x14ac:dyDescent="0.25">
      <c r="A11" s="114" t="s">
        <v>29</v>
      </c>
      <c r="B11" s="115" t="s">
        <v>73</v>
      </c>
      <c r="C11" s="185" t="s">
        <v>243</v>
      </c>
      <c r="D11" s="117"/>
      <c r="E11" s="118"/>
    </row>
    <row r="12" spans="1:11" s="3" customFormat="1" ht="17.100000000000001" customHeight="1" x14ac:dyDescent="0.25">
      <c r="A12" s="114" t="s">
        <v>30</v>
      </c>
      <c r="B12" s="115" t="s">
        <v>75</v>
      </c>
      <c r="C12" s="116" t="s">
        <v>132</v>
      </c>
      <c r="D12" s="117"/>
      <c r="E12" s="118"/>
    </row>
    <row r="13" spans="1:11" s="3" customFormat="1" ht="17.100000000000001" customHeight="1" x14ac:dyDescent="0.25">
      <c r="A13" s="114" t="s">
        <v>31</v>
      </c>
      <c r="B13" s="115" t="s">
        <v>76</v>
      </c>
      <c r="C13" s="116" t="s">
        <v>244</v>
      </c>
      <c r="D13" s="117"/>
      <c r="E13" s="118"/>
    </row>
    <row r="14" spans="1:11" s="3" customFormat="1" ht="17.100000000000001" customHeight="1" x14ac:dyDescent="0.25">
      <c r="A14" s="114" t="s">
        <v>32</v>
      </c>
      <c r="B14" s="115" t="s">
        <v>78</v>
      </c>
      <c r="C14" s="116" t="s">
        <v>245</v>
      </c>
      <c r="D14" s="117"/>
      <c r="E14" s="118"/>
    </row>
    <row r="15" spans="1:11" s="3" customFormat="1" ht="29.25" customHeight="1" x14ac:dyDescent="0.25">
      <c r="A15" s="114" t="s">
        <v>33</v>
      </c>
      <c r="B15" s="115" t="s">
        <v>80</v>
      </c>
      <c r="C15" s="116" t="s">
        <v>240</v>
      </c>
      <c r="D15" s="117"/>
      <c r="E15" s="118"/>
    </row>
    <row r="16" spans="1:11" s="3" customFormat="1" ht="21.75" customHeight="1" x14ac:dyDescent="0.25">
      <c r="A16" s="114" t="s">
        <v>34</v>
      </c>
      <c r="B16" s="115" t="s">
        <v>82</v>
      </c>
      <c r="C16" s="116" t="s">
        <v>241</v>
      </c>
      <c r="D16" s="117"/>
      <c r="E16" s="118"/>
    </row>
    <row r="17" spans="1:11" s="3" customFormat="1" ht="36" x14ac:dyDescent="0.25">
      <c r="A17" s="114" t="s">
        <v>35</v>
      </c>
      <c r="B17" s="115" t="s">
        <v>83</v>
      </c>
      <c r="C17" s="116" t="s">
        <v>104</v>
      </c>
      <c r="D17" s="117"/>
      <c r="E17" s="118"/>
    </row>
    <row r="18" spans="1:11" s="3" customFormat="1" ht="45" customHeight="1" thickBot="1" x14ac:dyDescent="0.3">
      <c r="A18" s="170" t="s">
        <v>36</v>
      </c>
      <c r="B18" s="324" t="s">
        <v>85</v>
      </c>
      <c r="C18" s="325"/>
      <c r="D18" s="120"/>
      <c r="E18" s="121"/>
    </row>
    <row r="19" spans="1:11" s="138" customFormat="1" ht="24.95" customHeight="1" x14ac:dyDescent="0.2">
      <c r="A19" s="171"/>
      <c r="B19" s="134"/>
      <c r="C19" s="134"/>
      <c r="D19" s="134"/>
      <c r="E19" s="134"/>
      <c r="F19" s="134"/>
      <c r="G19" s="134"/>
      <c r="H19" s="135"/>
      <c r="I19" s="136"/>
      <c r="J19" s="137"/>
      <c r="K19" s="137"/>
    </row>
    <row r="20" spans="1:11" s="20" customFormat="1" ht="20.100000000000001" customHeight="1" x14ac:dyDescent="0.25">
      <c r="A20" s="315" t="s">
        <v>38</v>
      </c>
      <c r="B20" s="315"/>
      <c r="C20" s="315"/>
      <c r="D20" s="315"/>
      <c r="E20" s="90"/>
      <c r="F20" s="90"/>
      <c r="G20" s="90"/>
      <c r="H20" s="90"/>
      <c r="I20" s="90"/>
      <c r="J20" s="90"/>
    </row>
    <row r="21" spans="1:11" s="129" customFormat="1" ht="30" customHeight="1" x14ac:dyDescent="0.25">
      <c r="A21" s="314" t="s">
        <v>1</v>
      </c>
      <c r="B21" s="314"/>
      <c r="C21" s="318" t="str">
        <f>IF('Príloha č. 1'!$C$6="","",'Príloha č. 1'!$C$6)</f>
        <v/>
      </c>
      <c r="D21" s="318"/>
      <c r="E21" s="318"/>
      <c r="I21" s="139"/>
    </row>
    <row r="22" spans="1:11" s="129" customFormat="1" ht="15" customHeight="1" x14ac:dyDescent="0.2">
      <c r="A22" s="316" t="s">
        <v>2</v>
      </c>
      <c r="B22" s="316"/>
      <c r="C22" s="317" t="str">
        <f>IF('Príloha č. 1'!$C$7="","",'Príloha č. 1'!$C$7)</f>
        <v/>
      </c>
      <c r="D22" s="317"/>
      <c r="E22" s="317"/>
    </row>
    <row r="23" spans="1:11" s="129" customFormat="1" ht="15" customHeight="1" x14ac:dyDescent="0.2">
      <c r="A23" s="316" t="s">
        <v>3</v>
      </c>
      <c r="B23" s="316"/>
      <c r="C23" s="317" t="str">
        <f>IF('Príloha č. 1'!C8:D8="","",'Príloha č. 1'!C8:D8)</f>
        <v/>
      </c>
      <c r="D23" s="317"/>
      <c r="E23" s="317"/>
    </row>
    <row r="24" spans="1:11" s="129" customFormat="1" ht="15" customHeight="1" x14ac:dyDescent="0.2">
      <c r="A24" s="316" t="s">
        <v>4</v>
      </c>
      <c r="B24" s="316"/>
      <c r="C24" s="317" t="str">
        <f>IF('Príloha č. 1'!C9:D9="","",'Príloha č. 1'!C9:D9)</f>
        <v/>
      </c>
      <c r="D24" s="317"/>
      <c r="E24" s="317"/>
    </row>
    <row r="25" spans="1:11" s="123" customFormat="1" ht="12" x14ac:dyDescent="0.2">
      <c r="D25" s="164"/>
      <c r="E25" s="164"/>
      <c r="F25" s="164"/>
      <c r="G25" s="164"/>
    </row>
    <row r="26" spans="1:11" s="123" customFormat="1" ht="12" x14ac:dyDescent="0.2">
      <c r="D26" s="164"/>
      <c r="E26" s="164"/>
      <c r="F26" s="164"/>
      <c r="G26" s="164"/>
    </row>
    <row r="27" spans="1:11" s="123" customFormat="1" ht="15" customHeight="1" x14ac:dyDescent="0.2">
      <c r="A27" s="123" t="s">
        <v>8</v>
      </c>
      <c r="B27" s="140" t="str">
        <f>IF('Príloha č. 1'!B23:B23="","",'Príloha č. 1'!B23:B23)</f>
        <v/>
      </c>
      <c r="C27" s="164"/>
      <c r="D27" s="164"/>
    </row>
    <row r="28" spans="1:11" s="123" customFormat="1" ht="15" customHeight="1" x14ac:dyDescent="0.2">
      <c r="A28" s="123" t="s">
        <v>9</v>
      </c>
      <c r="B28" s="141" t="str">
        <f>IF('Príloha č. 1'!B24:B24="","",'Príloha č. 1'!B24:B24)</f>
        <v/>
      </c>
      <c r="C28" s="164"/>
      <c r="D28" s="164"/>
    </row>
    <row r="29" spans="1:11" s="123" customFormat="1" ht="39.950000000000003" customHeight="1" x14ac:dyDescent="0.2">
      <c r="D29" s="142"/>
      <c r="E29" s="164"/>
      <c r="F29" s="164"/>
      <c r="G29" s="164"/>
    </row>
    <row r="30" spans="1:11" ht="45" customHeight="1" x14ac:dyDescent="0.2">
      <c r="D30" s="47"/>
      <c r="E30" s="163" t="s">
        <v>412</v>
      </c>
      <c r="F30" s="68"/>
      <c r="G30" s="68"/>
    </row>
    <row r="31" spans="1:11" s="65" customFormat="1" x14ac:dyDescent="0.2">
      <c r="A31" s="313" t="s">
        <v>10</v>
      </c>
      <c r="B31" s="313"/>
      <c r="C31" s="161"/>
      <c r="D31" s="68"/>
      <c r="E31" s="162"/>
      <c r="F31" s="162"/>
      <c r="G31" s="162"/>
    </row>
    <row r="32" spans="1:11" s="70" customFormat="1" ht="12" customHeight="1" x14ac:dyDescent="0.2">
      <c r="A32" s="66"/>
      <c r="B32" s="67" t="s">
        <v>11</v>
      </c>
      <c r="C32" s="67"/>
      <c r="D32" s="54"/>
      <c r="E32" s="162"/>
      <c r="F32" s="162"/>
      <c r="G32" s="162"/>
      <c r="H32" s="68"/>
    </row>
  </sheetData>
  <mergeCells count="19">
    <mergeCell ref="A31:B31"/>
    <mergeCell ref="A22:B22"/>
    <mergeCell ref="C22:E22"/>
    <mergeCell ref="A23:B23"/>
    <mergeCell ref="C23:E23"/>
    <mergeCell ref="A24:B24"/>
    <mergeCell ref="C24:E24"/>
    <mergeCell ref="A8:C8"/>
    <mergeCell ref="D8:E8"/>
    <mergeCell ref="B18:C18"/>
    <mergeCell ref="A20:D20"/>
    <mergeCell ref="A21:B21"/>
    <mergeCell ref="C21:E21"/>
    <mergeCell ref="A1:D1"/>
    <mergeCell ref="A2:D2"/>
    <mergeCell ref="A3:C3"/>
    <mergeCell ref="A5:E5"/>
    <mergeCell ref="A6:C7"/>
    <mergeCell ref="D6:E6"/>
  </mergeCells>
  <conditionalFormatting sqref="B27:B28">
    <cfRule type="containsBlanks" dxfId="199" priority="4">
      <formula>LEN(TRIM(B27))=0</formula>
    </cfRule>
  </conditionalFormatting>
  <conditionalFormatting sqref="I19">
    <cfRule type="cellIs" dxfId="198" priority="3" operator="greaterThan">
      <formula>2560820</formula>
    </cfRule>
  </conditionalFormatting>
  <conditionalFormatting sqref="C22:E24">
    <cfRule type="containsBlanks" dxfId="197" priority="2">
      <formula>LEN(TRIM(C22))=0</formula>
    </cfRule>
  </conditionalFormatting>
  <conditionalFormatting sqref="C21:E21">
    <cfRule type="containsBlanks" dxfId="196" priority="1">
      <formula>LEN(TRIM(C21))=0</formula>
    </cfRule>
  </conditionalFormatting>
  <pageMargins left="0.78740157480314965" right="0.39370078740157483" top="0.98425196850393704" bottom="0.39370078740157483" header="0.31496062992125984" footer="0.31496062992125984"/>
  <pageSetup paperSize="9" scale="78" orientation="portrait" r:id="rId1"/>
  <headerFooter>
    <oddHeader>&amp;L&amp;"Arial,Tučné"&amp;10Príloha č. 4 SP &amp;"Arial,Normálne"
Špecifikácia predmetu zákazky</oddHeader>
  </headerFooter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26"/>
  <sheetViews>
    <sheetView showGridLines="0" zoomScaleNormal="100" workbookViewId="0">
      <selection activeCell="E7" sqref="E7:I7"/>
    </sheetView>
  </sheetViews>
  <sheetFormatPr defaultRowHeight="12.75" x14ac:dyDescent="0.2"/>
  <cols>
    <col min="1" max="1" width="5.28515625" style="47" customWidth="1"/>
    <col min="2" max="2" width="36.42578125" style="47" customWidth="1"/>
    <col min="3" max="3" width="7.5703125" style="47" bestFit="1" customWidth="1"/>
    <col min="4" max="4" width="12.7109375" style="47" customWidth="1"/>
    <col min="5" max="5" width="15.7109375" style="47" customWidth="1"/>
    <col min="6" max="6" width="10.7109375" style="47" customWidth="1"/>
    <col min="7" max="9" width="15.7109375" style="47" customWidth="1"/>
    <col min="10" max="16384" width="9.140625" style="47"/>
  </cols>
  <sheetData>
    <row r="1" spans="1:21" x14ac:dyDescent="0.2">
      <c r="A1" s="357" t="s">
        <v>12</v>
      </c>
      <c r="B1" s="357"/>
    </row>
    <row r="2" spans="1:21" ht="30" customHeight="1" x14ac:dyDescent="0.2">
      <c r="A2" s="358" t="str">
        <f>'Príloha č. 1'!A2:B2</f>
        <v>Antiinfektíva pre potreby VÚSCH, a. s.</v>
      </c>
      <c r="B2" s="358"/>
      <c r="C2" s="358"/>
      <c r="D2" s="358"/>
      <c r="E2" s="358"/>
      <c r="F2" s="358"/>
      <c r="G2" s="358"/>
      <c r="H2" s="358"/>
      <c r="I2" s="358"/>
    </row>
    <row r="3" spans="1:21" s="126" customFormat="1" ht="15" customHeight="1" x14ac:dyDescent="0.2">
      <c r="A3" s="328" t="str">
        <f>'Príloha č. 4 - časť 30'!A3:C3</f>
        <v>Časť č. 30 - Lieky ATC skupiny č. J01FF01 IV.</v>
      </c>
      <c r="B3" s="328"/>
      <c r="C3" s="328"/>
      <c r="D3" s="125"/>
      <c r="E3" s="125"/>
    </row>
    <row r="4" spans="1:21" ht="15" customHeight="1" x14ac:dyDescent="0.2">
      <c r="A4" s="359"/>
      <c r="B4" s="359"/>
    </row>
    <row r="5" spans="1:21" s="48" customFormat="1" ht="39.950000000000003" customHeight="1" x14ac:dyDescent="0.25">
      <c r="A5" s="360" t="s">
        <v>51</v>
      </c>
      <c r="B5" s="360"/>
      <c r="C5" s="360"/>
      <c r="D5" s="360"/>
      <c r="E5" s="360"/>
      <c r="F5" s="360"/>
      <c r="G5" s="360"/>
      <c r="H5" s="360"/>
      <c r="I5" s="360"/>
    </row>
    <row r="6" spans="1:21" s="24" customFormat="1" ht="15" customHeight="1" thickBot="1" x14ac:dyDescent="0.25">
      <c r="K6" s="49"/>
      <c r="L6" s="49"/>
      <c r="O6" s="49"/>
      <c r="P6" s="49"/>
      <c r="U6" s="49"/>
    </row>
    <row r="7" spans="1:21" s="50" customFormat="1" ht="30" customHeight="1" x14ac:dyDescent="0.25">
      <c r="A7" s="343" t="s">
        <v>44</v>
      </c>
      <c r="B7" s="345" t="s">
        <v>39</v>
      </c>
      <c r="C7" s="347" t="s">
        <v>45</v>
      </c>
      <c r="D7" s="349" t="s">
        <v>403</v>
      </c>
      <c r="E7" s="340" t="s">
        <v>423</v>
      </c>
      <c r="F7" s="341"/>
      <c r="G7" s="341"/>
      <c r="H7" s="351" t="s">
        <v>422</v>
      </c>
      <c r="I7" s="352"/>
    </row>
    <row r="8" spans="1:21" s="50" customFormat="1" ht="30" customHeight="1" x14ac:dyDescent="0.25">
      <c r="A8" s="344"/>
      <c r="B8" s="346"/>
      <c r="C8" s="348"/>
      <c r="D8" s="350"/>
      <c r="E8" s="51" t="s">
        <v>46</v>
      </c>
      <c r="F8" s="52" t="s">
        <v>405</v>
      </c>
      <c r="G8" s="79" t="s">
        <v>47</v>
      </c>
      <c r="H8" s="82" t="s">
        <v>46</v>
      </c>
      <c r="I8" s="71" t="s">
        <v>47</v>
      </c>
    </row>
    <row r="9" spans="1:21" s="54" customFormat="1" ht="12" customHeight="1" x14ac:dyDescent="0.25">
      <c r="A9" s="146" t="s">
        <v>27</v>
      </c>
      <c r="B9" s="147" t="s">
        <v>28</v>
      </c>
      <c r="C9" s="53" t="s">
        <v>29</v>
      </c>
      <c r="D9" s="148" t="s">
        <v>30</v>
      </c>
      <c r="E9" s="76" t="s">
        <v>31</v>
      </c>
      <c r="F9" s="77" t="s">
        <v>32</v>
      </c>
      <c r="G9" s="80" t="s">
        <v>33</v>
      </c>
      <c r="H9" s="83" t="s">
        <v>34</v>
      </c>
      <c r="I9" s="78" t="s">
        <v>35</v>
      </c>
    </row>
    <row r="10" spans="1:21" s="55" customFormat="1" ht="24.95" customHeight="1" thickBot="1" x14ac:dyDescent="0.3">
      <c r="A10" s="143" t="s">
        <v>27</v>
      </c>
      <c r="B10" s="165" t="s">
        <v>156</v>
      </c>
      <c r="C10" s="158" t="s">
        <v>132</v>
      </c>
      <c r="D10" s="263">
        <v>10400</v>
      </c>
      <c r="E10" s="72"/>
      <c r="F10" s="85"/>
      <c r="G10" s="81">
        <f>E10*1.1</f>
        <v>0</v>
      </c>
      <c r="H10" s="84">
        <f>D10*E10</f>
        <v>0</v>
      </c>
      <c r="I10" s="73">
        <f>H10*1.1</f>
        <v>0</v>
      </c>
    </row>
    <row r="11" spans="1:21" s="75" customFormat="1" ht="24.95" customHeight="1" thickBot="1" x14ac:dyDescent="0.3">
      <c r="A11" s="339" t="s">
        <v>48</v>
      </c>
      <c r="B11" s="339"/>
      <c r="C11" s="339"/>
      <c r="D11" s="339"/>
      <c r="E11" s="339"/>
      <c r="F11" s="339"/>
      <c r="G11" s="339"/>
      <c r="H11" s="339"/>
      <c r="I11" s="74">
        <f>SUM(I10:I10)</f>
        <v>0</v>
      </c>
    </row>
    <row r="12" spans="1:21" s="63" customFormat="1" ht="24.95" customHeight="1" x14ac:dyDescent="0.2">
      <c r="A12" s="56"/>
      <c r="B12" s="57"/>
      <c r="C12" s="58"/>
      <c r="D12" s="59"/>
      <c r="E12" s="60"/>
      <c r="F12" s="61"/>
      <c r="G12" s="61"/>
      <c r="H12" s="60"/>
      <c r="I12" s="62"/>
    </row>
    <row r="13" spans="1:21" s="20" customFormat="1" ht="20.100000000000001" customHeight="1" x14ac:dyDescent="0.25">
      <c r="A13" s="315" t="s">
        <v>38</v>
      </c>
      <c r="B13" s="315"/>
      <c r="C13" s="315"/>
      <c r="D13" s="315"/>
      <c r="E13" s="315"/>
      <c r="F13" s="315"/>
    </row>
    <row r="14" spans="1:21" s="64" customFormat="1" ht="30" customHeight="1" x14ac:dyDescent="0.25">
      <c r="A14" s="353" t="s">
        <v>1</v>
      </c>
      <c r="B14" s="353"/>
      <c r="C14" s="355" t="str">
        <f>IF('Príloha č. 1'!$C$6="","",'Príloha č. 1'!$C$6)</f>
        <v/>
      </c>
      <c r="D14" s="355"/>
      <c r="E14" s="355"/>
      <c r="F14" s="355"/>
    </row>
    <row r="15" spans="1:21" s="64" customFormat="1" ht="15" customHeight="1" x14ac:dyDescent="0.25">
      <c r="A15" s="342" t="s">
        <v>2</v>
      </c>
      <c r="B15" s="342"/>
      <c r="C15" s="356" t="str">
        <f>IF('Príloha č. 1'!$C$7="","",'Príloha č. 1'!$C$7)</f>
        <v/>
      </c>
      <c r="D15" s="356"/>
      <c r="E15" s="356"/>
      <c r="F15" s="356"/>
    </row>
    <row r="16" spans="1:21" s="64" customFormat="1" ht="15" customHeight="1" x14ac:dyDescent="0.25">
      <c r="A16" s="342" t="s">
        <v>3</v>
      </c>
      <c r="B16" s="342"/>
      <c r="C16" s="338" t="str">
        <f>IF('Príloha č. 1'!C8:D8="","",'Príloha č. 1'!C8:D8)</f>
        <v/>
      </c>
      <c r="D16" s="338"/>
      <c r="E16" s="338"/>
      <c r="F16" s="338"/>
    </row>
    <row r="17" spans="1:9" s="64" customFormat="1" ht="15" customHeight="1" x14ac:dyDescent="0.25">
      <c r="A17" s="342" t="s">
        <v>4</v>
      </c>
      <c r="B17" s="342"/>
      <c r="C17" s="338" t="str">
        <f>IF('Príloha č. 1'!C9:D9="","",'Príloha č. 1'!C9:D9)</f>
        <v/>
      </c>
      <c r="D17" s="338"/>
      <c r="E17" s="338"/>
      <c r="F17" s="338"/>
    </row>
    <row r="20" spans="1:9" ht="15" customHeight="1" x14ac:dyDescent="0.2">
      <c r="A20" s="47" t="s">
        <v>8</v>
      </c>
      <c r="B20" s="159" t="str">
        <f>IF('Príloha č. 1'!B23:B23="","",'Príloha č. 1'!B23:B23)</f>
        <v/>
      </c>
    </row>
    <row r="21" spans="1:9" ht="15" customHeight="1" x14ac:dyDescent="0.2">
      <c r="A21" s="47" t="s">
        <v>9</v>
      </c>
      <c r="B21" s="35" t="str">
        <f>IF('Príloha č. 1'!B24:B24="","",'Príloha č. 1'!B24:B24)</f>
        <v/>
      </c>
    </row>
    <row r="22" spans="1:9" ht="39.950000000000003" customHeight="1" x14ac:dyDescent="0.2">
      <c r="I22" s="87"/>
    </row>
    <row r="23" spans="1:9" ht="45" customHeight="1" x14ac:dyDescent="0.2">
      <c r="H23" s="354" t="s">
        <v>410</v>
      </c>
      <c r="I23" s="354"/>
    </row>
    <row r="25" spans="1:9" s="65" customFormat="1" ht="11.25" x14ac:dyDescent="0.2">
      <c r="A25" s="313" t="s">
        <v>10</v>
      </c>
      <c r="B25" s="313"/>
    </row>
    <row r="26" spans="1:9" s="70" customFormat="1" ht="12" customHeight="1" x14ac:dyDescent="0.2">
      <c r="A26" s="66"/>
      <c r="B26" s="67" t="s">
        <v>11</v>
      </c>
      <c r="C26" s="68"/>
      <c r="D26" s="69"/>
    </row>
  </sheetData>
  <mergeCells count="23">
    <mergeCell ref="H23:I23"/>
    <mergeCell ref="A25:B25"/>
    <mergeCell ref="H7:I7"/>
    <mergeCell ref="A11:H11"/>
    <mergeCell ref="A13:F13"/>
    <mergeCell ref="A14:B14"/>
    <mergeCell ref="C14:F14"/>
    <mergeCell ref="A15:B15"/>
    <mergeCell ref="C15:F15"/>
    <mergeCell ref="A7:A8"/>
    <mergeCell ref="B7:B8"/>
    <mergeCell ref="C7:C8"/>
    <mergeCell ref="D7:D8"/>
    <mergeCell ref="E7:G7"/>
    <mergeCell ref="A16:B16"/>
    <mergeCell ref="C16:F16"/>
    <mergeCell ref="A17:B17"/>
    <mergeCell ref="A1:B1"/>
    <mergeCell ref="A2:I2"/>
    <mergeCell ref="A3:C3"/>
    <mergeCell ref="A4:B4"/>
    <mergeCell ref="A5:I5"/>
    <mergeCell ref="C17:F17"/>
  </mergeCells>
  <conditionalFormatting sqref="H12">
    <cfRule type="cellIs" dxfId="195" priority="4" operator="greaterThan">
      <formula>2560820</formula>
    </cfRule>
  </conditionalFormatting>
  <conditionalFormatting sqref="B20:B21">
    <cfRule type="containsBlanks" dxfId="194" priority="3">
      <formula>LEN(TRIM(B20))=0</formula>
    </cfRule>
  </conditionalFormatting>
  <conditionalFormatting sqref="E12">
    <cfRule type="cellIs" dxfId="193" priority="2" operator="greaterThan">
      <formula>2560820</formula>
    </cfRule>
  </conditionalFormatting>
  <conditionalFormatting sqref="C14:F17">
    <cfRule type="containsBlanks" dxfId="192" priority="1">
      <formula>LEN(TRIM(C14))=0</formula>
    </cfRule>
  </conditionalFormatting>
  <pageMargins left="0.98425196850393704" right="0.39370078740157483" top="0.98425196850393704" bottom="0.39370078740157483" header="0.31496062992125984" footer="0.31496062992125984"/>
  <pageSetup paperSize="9" scale="93" orientation="landscape" r:id="rId1"/>
  <headerFooter>
    <oddHeader>&amp;L&amp;"Arial,Tučné"&amp;10Príloha č. 5 SP &amp;"Arial,Normálne"
Kalkulácia ceny a návrh na plnenie kritéria na vyhodnotenie ponúk</oddHeader>
  </headerFooter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V29"/>
  <sheetViews>
    <sheetView showGridLines="0" zoomScale="90" zoomScaleNormal="90" workbookViewId="0">
      <selection activeCell="N7" sqref="N7:U7"/>
    </sheetView>
  </sheetViews>
  <sheetFormatPr defaultRowHeight="12.75" x14ac:dyDescent="0.2"/>
  <cols>
    <col min="1" max="1" width="5.5703125" style="47" customWidth="1"/>
    <col min="2" max="2" width="13.7109375" style="47" customWidth="1"/>
    <col min="3" max="3" width="10.7109375" style="47" customWidth="1"/>
    <col min="4" max="4" width="10.7109375" style="190" customWidth="1"/>
    <col min="5" max="6" width="25.7109375" style="190" customWidth="1"/>
    <col min="7" max="8" width="15.7109375" style="190" customWidth="1"/>
    <col min="9" max="9" width="12.7109375" style="47" customWidth="1"/>
    <col min="10" max="10" width="11.140625" style="47" customWidth="1"/>
    <col min="11" max="13" width="8.7109375" style="47" customWidth="1"/>
    <col min="14" max="14" width="12.7109375" style="47" customWidth="1"/>
    <col min="15" max="15" width="7" style="47" customWidth="1"/>
    <col min="16" max="18" width="12.7109375" style="47" customWidth="1"/>
    <col min="19" max="19" width="7" style="47" customWidth="1"/>
    <col min="20" max="21" width="12.7109375" style="47" customWidth="1"/>
    <col min="22" max="16384" width="9.140625" style="47"/>
  </cols>
  <sheetData>
    <row r="1" spans="1:22" ht="15" customHeight="1" x14ac:dyDescent="0.2">
      <c r="A1" s="326" t="s">
        <v>12</v>
      </c>
      <c r="B1" s="326"/>
      <c r="C1" s="326"/>
      <c r="D1" s="191"/>
      <c r="E1" s="191"/>
      <c r="F1" s="191"/>
      <c r="G1" s="191"/>
      <c r="H1" s="191"/>
      <c r="I1" s="123"/>
      <c r="J1" s="123"/>
      <c r="K1" s="123"/>
      <c r="L1" s="123"/>
    </row>
    <row r="2" spans="1:22" ht="15" customHeight="1" x14ac:dyDescent="0.2">
      <c r="A2" s="327" t="str">
        <f>'Príloha č. 1'!A2:B2</f>
        <v>Antiinfektíva pre potreby VÚSCH, a. s.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</row>
    <row r="3" spans="1:22" ht="15" customHeight="1" x14ac:dyDescent="0.2">
      <c r="A3" s="363"/>
      <c r="B3" s="363"/>
      <c r="C3" s="191"/>
      <c r="D3" s="191"/>
      <c r="E3" s="191"/>
      <c r="F3" s="191"/>
      <c r="G3" s="191"/>
      <c r="H3" s="191"/>
      <c r="I3" s="123"/>
      <c r="J3" s="123"/>
      <c r="K3" s="123"/>
      <c r="L3" s="123"/>
    </row>
    <row r="4" spans="1:22" s="126" customFormat="1" ht="15" customHeight="1" x14ac:dyDescent="0.2">
      <c r="A4" s="328" t="str">
        <f>'Príloha č. 4 - časť 30'!A3:C3</f>
        <v>Časť č. 30 - Lieky ATC skupiny č. J01FF01 IV.</v>
      </c>
      <c r="B4" s="328"/>
      <c r="C4" s="328"/>
      <c r="D4" s="328"/>
      <c r="E4" s="125"/>
    </row>
    <row r="5" spans="1:22" s="48" customFormat="1" ht="30" customHeight="1" x14ac:dyDescent="0.25">
      <c r="A5" s="364" t="s">
        <v>52</v>
      </c>
      <c r="B5" s="364"/>
      <c r="C5" s="364"/>
      <c r="D5" s="364"/>
      <c r="E5" s="364"/>
      <c r="F5" s="364"/>
      <c r="G5" s="364"/>
      <c r="H5" s="364"/>
      <c r="I5" s="364"/>
      <c r="J5" s="364"/>
      <c r="K5" s="364"/>
      <c r="L5" s="364"/>
      <c r="M5" s="364"/>
      <c r="N5" s="364"/>
      <c r="O5" s="364"/>
      <c r="P5" s="364"/>
      <c r="Q5" s="364"/>
      <c r="R5" s="364"/>
      <c r="S5" s="364"/>
      <c r="T5" s="364"/>
      <c r="U5" s="364"/>
    </row>
    <row r="6" spans="1:22" s="64" customFormat="1" ht="30" customHeight="1" x14ac:dyDescent="0.25">
      <c r="A6" s="365" t="s">
        <v>242</v>
      </c>
      <c r="B6" s="365"/>
      <c r="C6" s="365"/>
      <c r="D6" s="365"/>
      <c r="E6" s="365"/>
      <c r="F6" s="365"/>
      <c r="G6" s="365"/>
      <c r="H6" s="365"/>
      <c r="I6" s="365"/>
      <c r="J6" s="365"/>
      <c r="K6" s="365"/>
      <c r="L6" s="365"/>
    </row>
    <row r="7" spans="1:22" s="63" customFormat="1" ht="24.95" customHeight="1" x14ac:dyDescent="0.2">
      <c r="A7" s="373" t="s">
        <v>44</v>
      </c>
      <c r="B7" s="375" t="s">
        <v>362</v>
      </c>
      <c r="C7" s="375" t="s">
        <v>363</v>
      </c>
      <c r="D7" s="375" t="s">
        <v>364</v>
      </c>
      <c r="E7" s="361" t="s">
        <v>365</v>
      </c>
      <c r="F7" s="361" t="s">
        <v>53</v>
      </c>
      <c r="G7" s="371" t="s">
        <v>366</v>
      </c>
      <c r="H7" s="371" t="s">
        <v>367</v>
      </c>
      <c r="I7" s="371" t="s">
        <v>368</v>
      </c>
      <c r="J7" s="371" t="s">
        <v>369</v>
      </c>
      <c r="K7" s="371" t="s">
        <v>370</v>
      </c>
      <c r="L7" s="387" t="s">
        <v>371</v>
      </c>
      <c r="M7" s="366" t="s">
        <v>372</v>
      </c>
      <c r="N7" s="379" t="s">
        <v>421</v>
      </c>
      <c r="O7" s="380"/>
      <c r="P7" s="380"/>
      <c r="Q7" s="381"/>
      <c r="R7" s="379" t="s">
        <v>425</v>
      </c>
      <c r="S7" s="380"/>
      <c r="T7" s="380"/>
      <c r="U7" s="381"/>
    </row>
    <row r="8" spans="1:22" s="63" customFormat="1" ht="24.95" customHeight="1" x14ac:dyDescent="0.2">
      <c r="A8" s="374"/>
      <c r="B8" s="376"/>
      <c r="C8" s="376"/>
      <c r="D8" s="376"/>
      <c r="E8" s="362"/>
      <c r="F8" s="362"/>
      <c r="G8" s="372"/>
      <c r="H8" s="372"/>
      <c r="I8" s="372"/>
      <c r="J8" s="372"/>
      <c r="K8" s="372"/>
      <c r="L8" s="388"/>
      <c r="M8" s="367"/>
      <c r="N8" s="192" t="s">
        <v>46</v>
      </c>
      <c r="O8" s="193" t="s">
        <v>373</v>
      </c>
      <c r="P8" s="194" t="s">
        <v>374</v>
      </c>
      <c r="Q8" s="195" t="s">
        <v>47</v>
      </c>
      <c r="R8" s="192" t="s">
        <v>46</v>
      </c>
      <c r="S8" s="193" t="s">
        <v>373</v>
      </c>
      <c r="T8" s="194" t="s">
        <v>374</v>
      </c>
      <c r="U8" s="195" t="s">
        <v>47</v>
      </c>
    </row>
    <row r="9" spans="1:22" s="20" customFormat="1" ht="12" customHeight="1" x14ac:dyDescent="0.25">
      <c r="A9" s="196" t="s">
        <v>27</v>
      </c>
      <c r="B9" s="197" t="s">
        <v>28</v>
      </c>
      <c r="C9" s="198" t="s">
        <v>29</v>
      </c>
      <c r="D9" s="197" t="s">
        <v>30</v>
      </c>
      <c r="E9" s="199" t="s">
        <v>31</v>
      </c>
      <c r="F9" s="199" t="s">
        <v>32</v>
      </c>
      <c r="G9" s="200" t="s">
        <v>33</v>
      </c>
      <c r="H9" s="199" t="s">
        <v>34</v>
      </c>
      <c r="I9" s="149" t="s">
        <v>35</v>
      </c>
      <c r="J9" s="201" t="s">
        <v>36</v>
      </c>
      <c r="K9" s="202" t="s">
        <v>54</v>
      </c>
      <c r="L9" s="203" t="s">
        <v>55</v>
      </c>
      <c r="M9" s="204" t="s">
        <v>375</v>
      </c>
      <c r="N9" s="205" t="s">
        <v>376</v>
      </c>
      <c r="O9" s="206" t="s">
        <v>377</v>
      </c>
      <c r="P9" s="207" t="s">
        <v>378</v>
      </c>
      <c r="Q9" s="208" t="s">
        <v>379</v>
      </c>
      <c r="R9" s="209" t="s">
        <v>380</v>
      </c>
      <c r="S9" s="206" t="s">
        <v>381</v>
      </c>
      <c r="T9" s="207" t="s">
        <v>382</v>
      </c>
      <c r="U9" s="197" t="s">
        <v>383</v>
      </c>
      <c r="V9" s="210"/>
    </row>
    <row r="10" spans="1:22" s="64" customFormat="1" ht="24.95" customHeight="1" x14ac:dyDescent="0.25">
      <c r="A10" s="211" t="s">
        <v>27</v>
      </c>
      <c r="B10" s="212"/>
      <c r="C10" s="212"/>
      <c r="D10" s="212"/>
      <c r="E10" s="213"/>
      <c r="F10" s="213"/>
      <c r="G10" s="214"/>
      <c r="H10" s="214"/>
      <c r="I10" s="214"/>
      <c r="J10" s="214"/>
      <c r="K10" s="214"/>
      <c r="L10" s="215"/>
      <c r="M10" s="216"/>
      <c r="N10" s="217"/>
      <c r="O10" s="218"/>
      <c r="P10" s="219"/>
      <c r="Q10" s="220"/>
      <c r="R10" s="217"/>
      <c r="S10" s="218"/>
      <c r="T10" s="219"/>
      <c r="U10" s="220"/>
    </row>
    <row r="11" spans="1:22" s="64" customFormat="1" ht="24.95" customHeight="1" x14ac:dyDescent="0.25">
      <c r="A11" s="221" t="s">
        <v>28</v>
      </c>
      <c r="B11" s="222"/>
      <c r="C11" s="222"/>
      <c r="D11" s="222"/>
      <c r="E11" s="223"/>
      <c r="F11" s="223"/>
      <c r="G11" s="224"/>
      <c r="H11" s="224"/>
      <c r="I11" s="224"/>
      <c r="J11" s="224"/>
      <c r="K11" s="224"/>
      <c r="L11" s="225"/>
      <c r="M11" s="226"/>
      <c r="N11" s="227"/>
      <c r="O11" s="228"/>
      <c r="P11" s="229"/>
      <c r="Q11" s="230"/>
      <c r="R11" s="227"/>
      <c r="S11" s="228"/>
      <c r="T11" s="229"/>
      <c r="U11" s="230"/>
    </row>
    <row r="12" spans="1:22" s="64" customFormat="1" ht="24.95" customHeight="1" x14ac:dyDescent="0.25">
      <c r="A12" s="221" t="s">
        <v>29</v>
      </c>
      <c r="B12" s="222"/>
      <c r="C12" s="222"/>
      <c r="D12" s="222"/>
      <c r="E12" s="223"/>
      <c r="F12" s="223"/>
      <c r="G12" s="224"/>
      <c r="H12" s="224"/>
      <c r="I12" s="224"/>
      <c r="J12" s="224"/>
      <c r="K12" s="224"/>
      <c r="L12" s="225"/>
      <c r="M12" s="226"/>
      <c r="N12" s="227"/>
      <c r="O12" s="228"/>
      <c r="P12" s="229"/>
      <c r="Q12" s="230"/>
      <c r="R12" s="227"/>
      <c r="S12" s="228"/>
      <c r="T12" s="229"/>
      <c r="U12" s="230"/>
    </row>
    <row r="13" spans="1:22" s="64" customFormat="1" ht="24.95" customHeight="1" x14ac:dyDescent="0.25">
      <c r="A13" s="221" t="s">
        <v>30</v>
      </c>
      <c r="B13" s="222"/>
      <c r="C13" s="222"/>
      <c r="D13" s="222"/>
      <c r="E13" s="223"/>
      <c r="F13" s="223"/>
      <c r="G13" s="224"/>
      <c r="H13" s="224"/>
      <c r="I13" s="224"/>
      <c r="J13" s="224"/>
      <c r="K13" s="224"/>
      <c r="L13" s="225"/>
      <c r="M13" s="226"/>
      <c r="N13" s="227"/>
      <c r="O13" s="228"/>
      <c r="P13" s="229"/>
      <c r="Q13" s="230"/>
      <c r="R13" s="227"/>
      <c r="S13" s="228"/>
      <c r="T13" s="229"/>
      <c r="U13" s="230"/>
    </row>
    <row r="14" spans="1:22" s="64" customFormat="1" ht="24.95" customHeight="1" x14ac:dyDescent="0.25">
      <c r="A14" s="231" t="s">
        <v>31</v>
      </c>
      <c r="B14" s="232"/>
      <c r="C14" s="232"/>
      <c r="D14" s="232"/>
      <c r="E14" s="233"/>
      <c r="F14" s="233"/>
      <c r="G14" s="234"/>
      <c r="H14" s="234"/>
      <c r="I14" s="234"/>
      <c r="J14" s="234"/>
      <c r="K14" s="234"/>
      <c r="L14" s="235"/>
      <c r="M14" s="236"/>
      <c r="N14" s="237"/>
      <c r="O14" s="238"/>
      <c r="P14" s="239"/>
      <c r="Q14" s="240"/>
      <c r="R14" s="237"/>
      <c r="S14" s="238"/>
      <c r="T14" s="239"/>
      <c r="U14" s="240"/>
    </row>
    <row r="15" spans="1:22" ht="24.95" customHeight="1" x14ac:dyDescent="0.2">
      <c r="A15" s="133"/>
      <c r="B15" s="134"/>
      <c r="C15" s="134"/>
      <c r="D15" s="134"/>
      <c r="E15" s="134"/>
      <c r="F15" s="134"/>
      <c r="G15" s="134"/>
      <c r="H15" s="134"/>
      <c r="I15" s="135"/>
      <c r="J15" s="136"/>
      <c r="K15" s="137"/>
      <c r="L15" s="137"/>
      <c r="M15" s="63"/>
      <c r="N15" s="63"/>
      <c r="O15" s="63"/>
      <c r="P15" s="63"/>
      <c r="Q15" s="63"/>
      <c r="R15" s="63"/>
      <c r="S15" s="63"/>
      <c r="T15" s="63"/>
      <c r="U15" s="63"/>
    </row>
    <row r="16" spans="1:22" s="20" customFormat="1" ht="20.100000000000001" customHeight="1" x14ac:dyDescent="0.25">
      <c r="A16" s="315" t="s">
        <v>38</v>
      </c>
      <c r="B16" s="315"/>
      <c r="C16" s="315"/>
      <c r="D16" s="315"/>
      <c r="E16" s="315"/>
      <c r="F16" s="315"/>
      <c r="G16" s="315"/>
      <c r="H16" s="315"/>
      <c r="I16" s="315"/>
      <c r="J16" s="315"/>
      <c r="K16" s="315"/>
    </row>
    <row r="17" spans="1:21" s="64" customFormat="1" ht="30" customHeight="1" x14ac:dyDescent="0.25">
      <c r="A17" s="314" t="s">
        <v>1</v>
      </c>
      <c r="B17" s="314"/>
      <c r="C17" s="355" t="str">
        <f>IF('Príloha č. 1'!$C$6="","",'Príloha č. 1'!$C$6)</f>
        <v/>
      </c>
      <c r="D17" s="355"/>
      <c r="E17" s="355"/>
      <c r="F17" s="151"/>
      <c r="G17" s="129"/>
      <c r="H17" s="129"/>
      <c r="I17" s="129"/>
      <c r="J17" s="139"/>
      <c r="K17" s="129"/>
      <c r="L17" s="129"/>
    </row>
    <row r="18" spans="1:21" s="64" customFormat="1" ht="15" customHeight="1" x14ac:dyDescent="0.25">
      <c r="A18" s="316" t="s">
        <v>2</v>
      </c>
      <c r="B18" s="316"/>
      <c r="C18" s="356" t="str">
        <f>IF('Príloha č. 1'!$C$7="","",'Príloha č. 1'!$C$7)</f>
        <v/>
      </c>
      <c r="D18" s="356"/>
      <c r="E18" s="356"/>
      <c r="F18" s="150"/>
      <c r="G18" s="129"/>
      <c r="H18" s="129"/>
      <c r="I18" s="129"/>
      <c r="J18" s="129"/>
      <c r="K18" s="129"/>
      <c r="L18" s="129"/>
    </row>
    <row r="19" spans="1:21" s="64" customFormat="1" ht="15" customHeight="1" x14ac:dyDescent="0.25">
      <c r="A19" s="316" t="s">
        <v>3</v>
      </c>
      <c r="B19" s="316"/>
      <c r="C19" s="338" t="str">
        <f>IF('Príloha č. 1'!C8:D8="","",'Príloha č. 1'!C8:D8)</f>
        <v/>
      </c>
      <c r="D19" s="338"/>
      <c r="E19" s="338"/>
      <c r="F19" s="150"/>
      <c r="G19" s="129"/>
      <c r="H19" s="129"/>
      <c r="I19" s="129"/>
      <c r="J19" s="129"/>
      <c r="K19" s="129"/>
      <c r="L19" s="129"/>
    </row>
    <row r="20" spans="1:21" s="64" customFormat="1" ht="15" customHeight="1" x14ac:dyDescent="0.25">
      <c r="A20" s="316" t="s">
        <v>4</v>
      </c>
      <c r="B20" s="316"/>
      <c r="C20" s="338" t="str">
        <f>IF('Príloha č. 1'!C9:D9="","",'Príloha č. 1'!C9:D9)</f>
        <v/>
      </c>
      <c r="D20" s="338"/>
      <c r="E20" s="338"/>
      <c r="F20" s="150"/>
      <c r="G20" s="129"/>
      <c r="H20" s="129"/>
      <c r="I20" s="129"/>
      <c r="J20" s="129"/>
      <c r="K20" s="129"/>
      <c r="L20" s="129"/>
    </row>
    <row r="21" spans="1:21" x14ac:dyDescent="0.2">
      <c r="A21" s="123"/>
      <c r="B21" s="123"/>
      <c r="C21" s="123"/>
      <c r="D21" s="191"/>
      <c r="E21" s="191"/>
      <c r="F21" s="191"/>
      <c r="G21" s="191"/>
      <c r="H21" s="191"/>
      <c r="I21" s="123"/>
      <c r="J21" s="123"/>
      <c r="K21" s="123"/>
      <c r="L21" s="123"/>
    </row>
    <row r="22" spans="1:21" x14ac:dyDescent="0.2">
      <c r="A22" s="123"/>
      <c r="B22" s="123"/>
      <c r="C22" s="123"/>
      <c r="D22" s="191"/>
      <c r="E22" s="191"/>
      <c r="F22" s="191"/>
      <c r="G22" s="191"/>
      <c r="H22" s="191"/>
      <c r="I22" s="123"/>
      <c r="J22" s="123"/>
      <c r="K22" s="123"/>
      <c r="L22" s="123"/>
    </row>
    <row r="23" spans="1:21" ht="15" customHeight="1" x14ac:dyDescent="0.2">
      <c r="A23" s="123" t="s">
        <v>8</v>
      </c>
      <c r="B23" s="140" t="str">
        <f>IF('Príloha č. 1'!B23:B23="","",'Príloha č. 1'!B23:B23)</f>
        <v/>
      </c>
      <c r="C23" s="191"/>
      <c r="D23" s="191"/>
      <c r="E23" s="191"/>
      <c r="F23" s="123"/>
      <c r="G23" s="123"/>
      <c r="H23" s="123"/>
      <c r="I23" s="123"/>
      <c r="J23" s="123"/>
      <c r="K23" s="123"/>
      <c r="L23" s="123"/>
    </row>
    <row r="24" spans="1:21" ht="15" customHeight="1" x14ac:dyDescent="0.2">
      <c r="A24" s="123" t="s">
        <v>9</v>
      </c>
      <c r="B24" s="141" t="str">
        <f>IF('Príloha č. 1'!B24:B24="","",'Príloha č. 1'!B24:B24)</f>
        <v/>
      </c>
      <c r="C24" s="191"/>
      <c r="D24" s="191"/>
      <c r="E24" s="191"/>
      <c r="F24" s="123"/>
      <c r="G24" s="123"/>
      <c r="H24" s="123"/>
      <c r="I24" s="123"/>
      <c r="J24" s="123"/>
      <c r="K24" s="123"/>
      <c r="L24" s="123"/>
    </row>
    <row r="25" spans="1:21" ht="20.100000000000001" customHeight="1" x14ac:dyDescent="0.2">
      <c r="A25" s="133"/>
      <c r="B25" s="134"/>
      <c r="C25" s="134"/>
      <c r="D25" s="134"/>
      <c r="E25" s="134"/>
      <c r="F25" s="134"/>
      <c r="G25" s="134"/>
      <c r="H25" s="134"/>
      <c r="I25" s="135"/>
      <c r="J25" s="136"/>
      <c r="K25" s="137"/>
      <c r="L25" s="137"/>
      <c r="M25" s="63"/>
      <c r="N25" s="63"/>
      <c r="O25" s="63"/>
      <c r="P25" s="63"/>
      <c r="Q25" s="63"/>
      <c r="R25" s="63"/>
      <c r="S25" s="63"/>
      <c r="T25" s="63"/>
      <c r="U25" s="63"/>
    </row>
    <row r="26" spans="1:21" ht="20.100000000000001" customHeight="1" x14ac:dyDescent="0.2">
      <c r="A26" s="133"/>
      <c r="B26" s="134"/>
      <c r="C26" s="134"/>
      <c r="D26" s="134"/>
      <c r="E26" s="134"/>
      <c r="F26" s="134"/>
      <c r="G26" s="134"/>
      <c r="H26" s="134"/>
      <c r="I26" s="135"/>
      <c r="J26" s="136"/>
      <c r="K26" s="137"/>
      <c r="L26" s="137"/>
      <c r="M26" s="63"/>
      <c r="N26" s="63"/>
      <c r="O26" s="63"/>
      <c r="P26" s="63"/>
      <c r="Q26" s="63"/>
      <c r="R26" s="63"/>
      <c r="S26" s="63"/>
      <c r="T26" s="63"/>
      <c r="U26" s="63"/>
    </row>
    <row r="27" spans="1:21" ht="37.5" customHeight="1" x14ac:dyDescent="0.2">
      <c r="E27" s="68"/>
      <c r="F27" s="68"/>
      <c r="G27" s="68"/>
      <c r="H27" s="354" t="s">
        <v>410</v>
      </c>
      <c r="I27" s="354"/>
      <c r="J27" s="354"/>
    </row>
    <row r="28" spans="1:21" x14ac:dyDescent="0.2">
      <c r="A28" s="313" t="s">
        <v>10</v>
      </c>
      <c r="B28" s="313"/>
      <c r="C28" s="189"/>
      <c r="D28" s="68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</row>
    <row r="29" spans="1:21" ht="12" customHeight="1" x14ac:dyDescent="0.2">
      <c r="A29" s="66"/>
      <c r="B29" s="377" t="s">
        <v>11</v>
      </c>
      <c r="C29" s="378"/>
      <c r="D29" s="241"/>
      <c r="I29" s="68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</row>
  </sheetData>
  <mergeCells count="33">
    <mergeCell ref="A6:L6"/>
    <mergeCell ref="M7:M8"/>
    <mergeCell ref="N7:Q7"/>
    <mergeCell ref="R7:U7"/>
    <mergeCell ref="L7:L8"/>
    <mergeCell ref="A1:C1"/>
    <mergeCell ref="A2:L2"/>
    <mergeCell ref="A3:B3"/>
    <mergeCell ref="A4:D4"/>
    <mergeCell ref="A5:U5"/>
    <mergeCell ref="A16:K16"/>
    <mergeCell ref="A17:B17"/>
    <mergeCell ref="C17:E17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F7:F8"/>
    <mergeCell ref="H27:J27"/>
    <mergeCell ref="A28:B28"/>
    <mergeCell ref="B29:C29"/>
    <mergeCell ref="A18:B18"/>
    <mergeCell ref="C18:E18"/>
    <mergeCell ref="A19:B19"/>
    <mergeCell ref="C19:E19"/>
    <mergeCell ref="A20:B20"/>
    <mergeCell ref="C20:E20"/>
  </mergeCells>
  <conditionalFormatting sqref="J25:J26 J10:J15">
    <cfRule type="cellIs" dxfId="191" priority="3" operator="greaterThan">
      <formula>2560820</formula>
    </cfRule>
  </conditionalFormatting>
  <conditionalFormatting sqref="C17:E20">
    <cfRule type="containsBlanks" dxfId="190" priority="1">
      <formula>LEN(TRIM(C17))=0</formula>
    </cfRule>
  </conditionalFormatting>
  <conditionalFormatting sqref="B23:B24">
    <cfRule type="containsBlanks" dxfId="189" priority="2">
      <formula>LEN(TRIM(#REF!))=0</formula>
    </cfRule>
  </conditionalFormatting>
  <pageMargins left="0.59055118110236227" right="0.39370078740157483" top="0.98425196850393704" bottom="0.39370078740157483" header="0.31496062992125984" footer="0.31496062992125984"/>
  <pageSetup paperSize="9" scale="51" orientation="landscape" r:id="rId1"/>
  <headerFooter>
    <oddHeader>&amp;L&amp;"Arial,Tučné"&amp;10Príloha č. 6 SP &amp;"Arial,Normálne"
Sortiment ponúkaného tovaru</oddHeader>
  </headerFooter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K32"/>
  <sheetViews>
    <sheetView showGridLines="0" zoomScaleNormal="100" workbookViewId="0">
      <selection activeCell="H30" sqref="H30"/>
    </sheetView>
  </sheetViews>
  <sheetFormatPr defaultRowHeight="12.75" x14ac:dyDescent="0.2"/>
  <cols>
    <col min="1" max="1" width="5.28515625" style="47" customWidth="1"/>
    <col min="2" max="2" width="40.7109375" style="47" customWidth="1"/>
    <col min="3" max="3" width="17.42578125" style="47" customWidth="1"/>
    <col min="4" max="4" width="10.7109375" style="162" customWidth="1"/>
    <col min="5" max="5" width="40.7109375" style="162" customWidth="1"/>
    <col min="6" max="6" width="12.7109375" style="162" customWidth="1"/>
    <col min="7" max="7" width="15.7109375" style="162" customWidth="1"/>
    <col min="8" max="8" width="7.85546875" style="47" customWidth="1"/>
    <col min="9" max="9" width="15.7109375" style="47" customWidth="1"/>
    <col min="10" max="10" width="10.7109375" style="47" customWidth="1"/>
    <col min="11" max="11" width="15.7109375" style="47" customWidth="1"/>
    <col min="12" max="16384" width="9.140625" style="47"/>
  </cols>
  <sheetData>
    <row r="1" spans="1:11" s="123" customFormat="1" ht="15" customHeight="1" x14ac:dyDescent="0.2">
      <c r="A1" s="326" t="s">
        <v>12</v>
      </c>
      <c r="B1" s="326"/>
      <c r="C1" s="326"/>
      <c r="D1" s="326"/>
      <c r="E1" s="164"/>
      <c r="F1" s="164"/>
      <c r="G1" s="164"/>
    </row>
    <row r="2" spans="1:11" s="123" customFormat="1" ht="30" customHeight="1" x14ac:dyDescent="0.2">
      <c r="A2" s="327" t="str">
        <f>'Príloha č. 1'!A2:B2</f>
        <v>Antiinfektíva pre potreby VÚSCH, a. s.</v>
      </c>
      <c r="B2" s="327"/>
      <c r="C2" s="327"/>
      <c r="D2" s="327"/>
      <c r="E2" s="124"/>
      <c r="F2" s="124"/>
      <c r="G2" s="124"/>
      <c r="H2" s="124"/>
      <c r="I2" s="124"/>
      <c r="J2" s="124"/>
      <c r="K2" s="124"/>
    </row>
    <row r="3" spans="1:11" s="126" customFormat="1" ht="15" customHeight="1" x14ac:dyDescent="0.2">
      <c r="A3" s="328" t="s">
        <v>323</v>
      </c>
      <c r="B3" s="328"/>
      <c r="C3" s="328"/>
      <c r="D3" s="125"/>
      <c r="E3" s="125"/>
    </row>
    <row r="4" spans="1:11" s="123" customFormat="1" ht="15" customHeight="1" x14ac:dyDescent="0.2">
      <c r="A4" s="160"/>
      <c r="B4" s="160"/>
      <c r="C4" s="160"/>
      <c r="D4" s="160"/>
      <c r="E4" s="124"/>
      <c r="F4" s="124"/>
      <c r="G4" s="124"/>
      <c r="H4" s="124"/>
      <c r="I4" s="124"/>
      <c r="J4" s="124"/>
      <c r="K4" s="124"/>
    </row>
    <row r="5" spans="1:11" s="129" customFormat="1" ht="30" customHeight="1" thickBot="1" x14ac:dyDescent="0.3">
      <c r="A5" s="329" t="s">
        <v>58</v>
      </c>
      <c r="B5" s="329"/>
      <c r="C5" s="329"/>
      <c r="D5" s="329"/>
      <c r="E5" s="329"/>
      <c r="F5" s="128"/>
      <c r="G5" s="128"/>
      <c r="H5" s="128"/>
      <c r="I5" s="128"/>
      <c r="J5" s="128"/>
      <c r="K5" s="128"/>
    </row>
    <row r="6" spans="1:11" s="2" customFormat="1" ht="63.75" customHeight="1" x14ac:dyDescent="0.25">
      <c r="A6" s="330" t="s">
        <v>415</v>
      </c>
      <c r="B6" s="331"/>
      <c r="C6" s="332"/>
      <c r="D6" s="336" t="s">
        <v>87</v>
      </c>
      <c r="E6" s="337"/>
    </row>
    <row r="7" spans="1:11" s="2" customFormat="1" ht="26.1" customHeight="1" thickBot="1" x14ac:dyDescent="0.3">
      <c r="A7" s="333"/>
      <c r="B7" s="334"/>
      <c r="C7" s="335"/>
      <c r="D7" s="130" t="s">
        <v>56</v>
      </c>
      <c r="E7" s="131" t="s">
        <v>57</v>
      </c>
    </row>
    <row r="8" spans="1:11" s="132" customFormat="1" ht="24.95" customHeight="1" x14ac:dyDescent="0.25">
      <c r="A8" s="319" t="s">
        <v>246</v>
      </c>
      <c r="B8" s="320"/>
      <c r="C8" s="321"/>
      <c r="D8" s="322" t="s">
        <v>246</v>
      </c>
      <c r="E8" s="323"/>
    </row>
    <row r="9" spans="1:11" s="3" customFormat="1" ht="17.100000000000001" customHeight="1" x14ac:dyDescent="0.25">
      <c r="A9" s="109" t="s">
        <v>27</v>
      </c>
      <c r="B9" s="110" t="s">
        <v>69</v>
      </c>
      <c r="C9" s="111" t="s">
        <v>247</v>
      </c>
      <c r="D9" s="112"/>
      <c r="E9" s="113"/>
    </row>
    <row r="10" spans="1:11" s="3" customFormat="1" ht="12" x14ac:dyDescent="0.25">
      <c r="A10" s="114" t="s">
        <v>28</v>
      </c>
      <c r="B10" s="115" t="s">
        <v>71</v>
      </c>
      <c r="C10" s="116" t="s">
        <v>248</v>
      </c>
      <c r="D10" s="117"/>
      <c r="E10" s="118"/>
    </row>
    <row r="11" spans="1:11" s="3" customFormat="1" ht="40.5" customHeight="1" x14ac:dyDescent="0.25">
      <c r="A11" s="114" t="s">
        <v>29</v>
      </c>
      <c r="B11" s="115" t="s">
        <v>73</v>
      </c>
      <c r="C11" s="116" t="s">
        <v>157</v>
      </c>
      <c r="D11" s="117"/>
      <c r="E11" s="118"/>
    </row>
    <row r="12" spans="1:11" s="3" customFormat="1" ht="17.100000000000001" customHeight="1" x14ac:dyDescent="0.25">
      <c r="A12" s="114" t="s">
        <v>30</v>
      </c>
      <c r="B12" s="115" t="s">
        <v>75</v>
      </c>
      <c r="C12" s="116" t="s">
        <v>132</v>
      </c>
      <c r="D12" s="117"/>
      <c r="E12" s="118"/>
    </row>
    <row r="13" spans="1:11" s="3" customFormat="1" ht="17.100000000000001" customHeight="1" x14ac:dyDescent="0.25">
      <c r="A13" s="114" t="s">
        <v>31</v>
      </c>
      <c r="B13" s="115" t="s">
        <v>76</v>
      </c>
      <c r="C13" s="116" t="s">
        <v>77</v>
      </c>
      <c r="D13" s="117"/>
      <c r="E13" s="118"/>
    </row>
    <row r="14" spans="1:11" s="3" customFormat="1" ht="17.100000000000001" customHeight="1" x14ac:dyDescent="0.25">
      <c r="A14" s="114" t="s">
        <v>32</v>
      </c>
      <c r="B14" s="115" t="s">
        <v>78</v>
      </c>
      <c r="C14" s="116" t="s">
        <v>249</v>
      </c>
      <c r="D14" s="117"/>
      <c r="E14" s="118"/>
    </row>
    <row r="15" spans="1:11" s="3" customFormat="1" ht="29.25" customHeight="1" x14ac:dyDescent="0.25">
      <c r="A15" s="114" t="s">
        <v>33</v>
      </c>
      <c r="B15" s="115" t="s">
        <v>80</v>
      </c>
      <c r="C15" s="116" t="s">
        <v>250</v>
      </c>
      <c r="D15" s="117"/>
      <c r="E15" s="118"/>
    </row>
    <row r="16" spans="1:11" s="3" customFormat="1" ht="21.75" customHeight="1" x14ac:dyDescent="0.25">
      <c r="A16" s="114" t="s">
        <v>34</v>
      </c>
      <c r="B16" s="115" t="s">
        <v>82</v>
      </c>
      <c r="C16" s="116" t="s">
        <v>77</v>
      </c>
      <c r="D16" s="117"/>
      <c r="E16" s="118"/>
    </row>
    <row r="17" spans="1:11" s="3" customFormat="1" ht="36" x14ac:dyDescent="0.25">
      <c r="A17" s="114" t="s">
        <v>35</v>
      </c>
      <c r="B17" s="115" t="s">
        <v>83</v>
      </c>
      <c r="C17" s="116" t="s">
        <v>104</v>
      </c>
      <c r="D17" s="117"/>
      <c r="E17" s="118"/>
    </row>
    <row r="18" spans="1:11" s="3" customFormat="1" ht="45" customHeight="1" thickBot="1" x14ac:dyDescent="0.3">
      <c r="A18" s="170" t="s">
        <v>36</v>
      </c>
      <c r="B18" s="324" t="s">
        <v>85</v>
      </c>
      <c r="C18" s="325"/>
      <c r="D18" s="120"/>
      <c r="E18" s="121"/>
    </row>
    <row r="19" spans="1:11" s="138" customFormat="1" ht="24.95" customHeight="1" x14ac:dyDescent="0.2">
      <c r="A19" s="171"/>
      <c r="B19" s="134"/>
      <c r="C19" s="134"/>
      <c r="D19" s="134"/>
      <c r="E19" s="134"/>
      <c r="F19" s="134"/>
      <c r="G19" s="134"/>
      <c r="H19" s="135"/>
      <c r="I19" s="136"/>
      <c r="J19" s="137"/>
      <c r="K19" s="137"/>
    </row>
    <row r="20" spans="1:11" s="20" customFormat="1" ht="20.100000000000001" customHeight="1" x14ac:dyDescent="0.25">
      <c r="A20" s="315" t="s">
        <v>38</v>
      </c>
      <c r="B20" s="315"/>
      <c r="C20" s="315"/>
      <c r="D20" s="315"/>
      <c r="E20" s="90"/>
      <c r="F20" s="90"/>
      <c r="G20" s="90"/>
      <c r="H20" s="90"/>
      <c r="I20" s="90"/>
      <c r="J20" s="90"/>
    </row>
    <row r="21" spans="1:11" s="129" customFormat="1" ht="30" customHeight="1" x14ac:dyDescent="0.25">
      <c r="A21" s="314" t="s">
        <v>1</v>
      </c>
      <c r="B21" s="314"/>
      <c r="C21" s="318" t="str">
        <f>IF('Príloha č. 1'!$C$6="","",'Príloha č. 1'!$C$6)</f>
        <v/>
      </c>
      <c r="D21" s="318"/>
      <c r="E21" s="318"/>
      <c r="I21" s="139"/>
    </row>
    <row r="22" spans="1:11" s="129" customFormat="1" ht="15" customHeight="1" x14ac:dyDescent="0.2">
      <c r="A22" s="316" t="s">
        <v>2</v>
      </c>
      <c r="B22" s="316"/>
      <c r="C22" s="317" t="str">
        <f>IF('Príloha č. 1'!$C$7="","",'Príloha č. 1'!$C$7)</f>
        <v/>
      </c>
      <c r="D22" s="317"/>
      <c r="E22" s="317"/>
    </row>
    <row r="23" spans="1:11" s="129" customFormat="1" ht="15" customHeight="1" x14ac:dyDescent="0.2">
      <c r="A23" s="316" t="s">
        <v>3</v>
      </c>
      <c r="B23" s="316"/>
      <c r="C23" s="317" t="str">
        <f>IF('Príloha č. 1'!C8:D8="","",'Príloha č. 1'!C8:D8)</f>
        <v/>
      </c>
      <c r="D23" s="317"/>
      <c r="E23" s="317"/>
    </row>
    <row r="24" spans="1:11" s="129" customFormat="1" ht="15" customHeight="1" x14ac:dyDescent="0.2">
      <c r="A24" s="316" t="s">
        <v>4</v>
      </c>
      <c r="B24" s="316"/>
      <c r="C24" s="317" t="str">
        <f>IF('Príloha č. 1'!C9:D9="","",'Príloha č. 1'!C9:D9)</f>
        <v/>
      </c>
      <c r="D24" s="317"/>
      <c r="E24" s="317"/>
    </row>
    <row r="25" spans="1:11" s="123" customFormat="1" ht="12" x14ac:dyDescent="0.2">
      <c r="D25" s="164"/>
      <c r="E25" s="164"/>
      <c r="F25" s="164"/>
      <c r="G25" s="164"/>
    </row>
    <row r="26" spans="1:11" s="123" customFormat="1" ht="12" x14ac:dyDescent="0.2">
      <c r="D26" s="164"/>
      <c r="E26" s="164"/>
      <c r="F26" s="164"/>
      <c r="G26" s="164"/>
    </row>
    <row r="27" spans="1:11" s="123" customFormat="1" ht="15" customHeight="1" x14ac:dyDescent="0.2">
      <c r="A27" s="123" t="s">
        <v>8</v>
      </c>
      <c r="B27" s="140" t="str">
        <f>IF('Príloha č. 1'!B23:B23="","",'Príloha č. 1'!B23:B23)</f>
        <v/>
      </c>
      <c r="C27" s="164"/>
      <c r="D27" s="164"/>
    </row>
    <row r="28" spans="1:11" s="123" customFormat="1" ht="15" customHeight="1" x14ac:dyDescent="0.2">
      <c r="A28" s="123" t="s">
        <v>9</v>
      </c>
      <c r="B28" s="141" t="str">
        <f>IF('Príloha č. 1'!B24:B24="","",'Príloha č. 1'!B24:B24)</f>
        <v/>
      </c>
      <c r="C28" s="164"/>
      <c r="D28" s="164"/>
    </row>
    <row r="29" spans="1:11" s="123" customFormat="1" ht="39.950000000000003" customHeight="1" x14ac:dyDescent="0.2">
      <c r="D29" s="142"/>
      <c r="E29" s="164"/>
      <c r="F29" s="164"/>
      <c r="G29" s="164"/>
    </row>
    <row r="30" spans="1:11" ht="45" customHeight="1" x14ac:dyDescent="0.2">
      <c r="D30" s="47"/>
      <c r="E30" s="163" t="s">
        <v>412</v>
      </c>
      <c r="F30" s="68"/>
      <c r="G30" s="68"/>
    </row>
    <row r="31" spans="1:11" s="65" customFormat="1" x14ac:dyDescent="0.2">
      <c r="A31" s="313" t="s">
        <v>10</v>
      </c>
      <c r="B31" s="313"/>
      <c r="C31" s="161"/>
      <c r="D31" s="68"/>
      <c r="E31" s="162"/>
      <c r="F31" s="162"/>
      <c r="G31" s="162"/>
    </row>
    <row r="32" spans="1:11" s="70" customFormat="1" ht="12" customHeight="1" x14ac:dyDescent="0.2">
      <c r="A32" s="66"/>
      <c r="B32" s="67" t="s">
        <v>11</v>
      </c>
      <c r="C32" s="67"/>
      <c r="D32" s="54"/>
      <c r="E32" s="162"/>
      <c r="F32" s="162"/>
      <c r="G32" s="162"/>
      <c r="H32" s="68"/>
    </row>
  </sheetData>
  <mergeCells count="19">
    <mergeCell ref="A31:B31"/>
    <mergeCell ref="A22:B22"/>
    <mergeCell ref="C22:E22"/>
    <mergeCell ref="A23:B23"/>
    <mergeCell ref="C23:E23"/>
    <mergeCell ref="A24:B24"/>
    <mergeCell ref="C24:E24"/>
    <mergeCell ref="A8:C8"/>
    <mergeCell ref="D8:E8"/>
    <mergeCell ref="B18:C18"/>
    <mergeCell ref="A20:D20"/>
    <mergeCell ref="A21:B21"/>
    <mergeCell ref="C21:E21"/>
    <mergeCell ref="A1:D1"/>
    <mergeCell ref="A2:D2"/>
    <mergeCell ref="A3:C3"/>
    <mergeCell ref="A5:E5"/>
    <mergeCell ref="A6:C7"/>
    <mergeCell ref="D6:E6"/>
  </mergeCells>
  <conditionalFormatting sqref="B27:B28">
    <cfRule type="containsBlanks" dxfId="188" priority="4">
      <formula>LEN(TRIM(B27))=0</formula>
    </cfRule>
  </conditionalFormatting>
  <conditionalFormatting sqref="I19">
    <cfRule type="cellIs" dxfId="187" priority="3" operator="greaterThan">
      <formula>2560820</formula>
    </cfRule>
  </conditionalFormatting>
  <conditionalFormatting sqref="C22:E24">
    <cfRule type="containsBlanks" dxfId="186" priority="2">
      <formula>LEN(TRIM(C22))=0</formula>
    </cfRule>
  </conditionalFormatting>
  <conditionalFormatting sqref="C21:E21">
    <cfRule type="containsBlanks" dxfId="185" priority="1">
      <formula>LEN(TRIM(C21))=0</formula>
    </cfRule>
  </conditionalFormatting>
  <pageMargins left="0.78740157480314965" right="0.39370078740157483" top="0.98425196850393704" bottom="0.39370078740157483" header="0.31496062992125984" footer="0.31496062992125984"/>
  <pageSetup paperSize="9" scale="78" orientation="portrait" r:id="rId1"/>
  <headerFooter>
    <oddHeader>&amp;L&amp;"Arial,Tučné"&amp;10Príloha č. 4 SP &amp;"Arial,Normálne"
Špecifikácia predmetu zákazky</oddHeader>
  </headerFooter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26"/>
  <sheetViews>
    <sheetView showGridLines="0" zoomScaleNormal="100" workbookViewId="0">
      <selection activeCell="E7" sqref="E7:I7"/>
    </sheetView>
  </sheetViews>
  <sheetFormatPr defaultRowHeight="12.75" x14ac:dyDescent="0.2"/>
  <cols>
    <col min="1" max="1" width="5.28515625" style="47" customWidth="1"/>
    <col min="2" max="2" width="36.42578125" style="47" customWidth="1"/>
    <col min="3" max="3" width="7.5703125" style="47" bestFit="1" customWidth="1"/>
    <col min="4" max="4" width="12.7109375" style="47" customWidth="1"/>
    <col min="5" max="5" width="15.7109375" style="47" customWidth="1"/>
    <col min="6" max="6" width="10.7109375" style="47" customWidth="1"/>
    <col min="7" max="9" width="15.7109375" style="47" customWidth="1"/>
    <col min="10" max="16384" width="9.140625" style="47"/>
  </cols>
  <sheetData>
    <row r="1" spans="1:21" x14ac:dyDescent="0.2">
      <c r="A1" s="357" t="s">
        <v>12</v>
      </c>
      <c r="B1" s="357"/>
    </row>
    <row r="2" spans="1:21" ht="30" customHeight="1" x14ac:dyDescent="0.2">
      <c r="A2" s="358" t="str">
        <f>'Príloha č. 1'!A2:B2</f>
        <v>Antiinfektíva pre potreby VÚSCH, a. s.</v>
      </c>
      <c r="B2" s="358"/>
      <c r="C2" s="358"/>
      <c r="D2" s="358"/>
      <c r="E2" s="358"/>
      <c r="F2" s="358"/>
      <c r="G2" s="358"/>
      <c r="H2" s="358"/>
      <c r="I2" s="358"/>
    </row>
    <row r="3" spans="1:21" s="126" customFormat="1" ht="15" customHeight="1" x14ac:dyDescent="0.2">
      <c r="A3" s="328" t="str">
        <f>'Príloha č. 4 - časť 31'!A3:C3</f>
        <v>Časť č. 31 - Lieky ATC skupiny č. J01GB03 I.</v>
      </c>
      <c r="B3" s="328"/>
      <c r="C3" s="328"/>
      <c r="D3" s="125"/>
      <c r="E3" s="125"/>
    </row>
    <row r="4" spans="1:21" ht="15" customHeight="1" x14ac:dyDescent="0.2">
      <c r="A4" s="359"/>
      <c r="B4" s="359"/>
    </row>
    <row r="5" spans="1:21" s="48" customFormat="1" ht="39.950000000000003" customHeight="1" x14ac:dyDescent="0.25">
      <c r="A5" s="360" t="s">
        <v>51</v>
      </c>
      <c r="B5" s="360"/>
      <c r="C5" s="360"/>
      <c r="D5" s="360"/>
      <c r="E5" s="360"/>
      <c r="F5" s="360"/>
      <c r="G5" s="360"/>
      <c r="H5" s="360"/>
      <c r="I5" s="360"/>
    </row>
    <row r="6" spans="1:21" s="24" customFormat="1" ht="15" customHeight="1" thickBot="1" x14ac:dyDescent="0.25">
      <c r="K6" s="49"/>
      <c r="L6" s="49"/>
      <c r="O6" s="49"/>
      <c r="P6" s="49"/>
      <c r="U6" s="49"/>
    </row>
    <row r="7" spans="1:21" s="50" customFormat="1" ht="30" customHeight="1" x14ac:dyDescent="0.25">
      <c r="A7" s="343" t="s">
        <v>44</v>
      </c>
      <c r="B7" s="345" t="s">
        <v>39</v>
      </c>
      <c r="C7" s="347" t="s">
        <v>45</v>
      </c>
      <c r="D7" s="349" t="s">
        <v>403</v>
      </c>
      <c r="E7" s="340" t="s">
        <v>423</v>
      </c>
      <c r="F7" s="341"/>
      <c r="G7" s="341"/>
      <c r="H7" s="351" t="s">
        <v>422</v>
      </c>
      <c r="I7" s="352"/>
    </row>
    <row r="8" spans="1:21" s="50" customFormat="1" ht="30" customHeight="1" x14ac:dyDescent="0.25">
      <c r="A8" s="344"/>
      <c r="B8" s="346"/>
      <c r="C8" s="348"/>
      <c r="D8" s="350"/>
      <c r="E8" s="51" t="s">
        <v>46</v>
      </c>
      <c r="F8" s="52" t="s">
        <v>405</v>
      </c>
      <c r="G8" s="79" t="s">
        <v>47</v>
      </c>
      <c r="H8" s="82" t="s">
        <v>46</v>
      </c>
      <c r="I8" s="71" t="s">
        <v>47</v>
      </c>
    </row>
    <row r="9" spans="1:21" s="54" customFormat="1" ht="12" customHeight="1" x14ac:dyDescent="0.25">
      <c r="A9" s="146" t="s">
        <v>27</v>
      </c>
      <c r="B9" s="147" t="s">
        <v>28</v>
      </c>
      <c r="C9" s="53" t="s">
        <v>29</v>
      </c>
      <c r="D9" s="148" t="s">
        <v>30</v>
      </c>
      <c r="E9" s="76" t="s">
        <v>31</v>
      </c>
      <c r="F9" s="77" t="s">
        <v>32</v>
      </c>
      <c r="G9" s="80" t="s">
        <v>33</v>
      </c>
      <c r="H9" s="83" t="s">
        <v>34</v>
      </c>
      <c r="I9" s="78" t="s">
        <v>35</v>
      </c>
    </row>
    <row r="10" spans="1:21" s="55" customFormat="1" ht="24.95" customHeight="1" thickBot="1" x14ac:dyDescent="0.3">
      <c r="A10" s="143" t="s">
        <v>27</v>
      </c>
      <c r="B10" s="165" t="s">
        <v>157</v>
      </c>
      <c r="C10" s="158" t="s">
        <v>132</v>
      </c>
      <c r="D10" s="263">
        <v>10000</v>
      </c>
      <c r="E10" s="72"/>
      <c r="F10" s="85"/>
      <c r="G10" s="81">
        <f>E10*1.1</f>
        <v>0</v>
      </c>
      <c r="H10" s="84">
        <f>D10*E10</f>
        <v>0</v>
      </c>
      <c r="I10" s="73">
        <f>H10*1.1</f>
        <v>0</v>
      </c>
    </row>
    <row r="11" spans="1:21" s="75" customFormat="1" ht="24.95" customHeight="1" thickBot="1" x14ac:dyDescent="0.3">
      <c r="A11" s="339" t="s">
        <v>48</v>
      </c>
      <c r="B11" s="339"/>
      <c r="C11" s="339"/>
      <c r="D11" s="339"/>
      <c r="E11" s="339"/>
      <c r="F11" s="339"/>
      <c r="G11" s="339"/>
      <c r="H11" s="339"/>
      <c r="I11" s="74">
        <f>SUM(I10:I10)</f>
        <v>0</v>
      </c>
    </row>
    <row r="12" spans="1:21" s="63" customFormat="1" ht="24.95" customHeight="1" x14ac:dyDescent="0.2">
      <c r="A12" s="56"/>
      <c r="B12" s="57"/>
      <c r="C12" s="58"/>
      <c r="D12" s="59"/>
      <c r="E12" s="60"/>
      <c r="F12" s="61"/>
      <c r="G12" s="61"/>
      <c r="H12" s="60"/>
      <c r="I12" s="62"/>
    </row>
    <row r="13" spans="1:21" s="20" customFormat="1" ht="20.100000000000001" customHeight="1" x14ac:dyDescent="0.25">
      <c r="A13" s="315" t="s">
        <v>38</v>
      </c>
      <c r="B13" s="315"/>
      <c r="C13" s="315"/>
      <c r="D13" s="315"/>
      <c r="E13" s="315"/>
      <c r="F13" s="315"/>
    </row>
    <row r="14" spans="1:21" s="64" customFormat="1" ht="30" customHeight="1" x14ac:dyDescent="0.25">
      <c r="A14" s="353" t="s">
        <v>1</v>
      </c>
      <c r="B14" s="353"/>
      <c r="C14" s="355" t="str">
        <f>IF('Príloha č. 1'!$C$6="","",'Príloha č. 1'!$C$6)</f>
        <v/>
      </c>
      <c r="D14" s="355"/>
      <c r="E14" s="355"/>
      <c r="F14" s="355"/>
    </row>
    <row r="15" spans="1:21" s="64" customFormat="1" ht="15" customHeight="1" x14ac:dyDescent="0.25">
      <c r="A15" s="342" t="s">
        <v>2</v>
      </c>
      <c r="B15" s="342"/>
      <c r="C15" s="356" t="str">
        <f>IF('Príloha č. 1'!$C$7="","",'Príloha č. 1'!$C$7)</f>
        <v/>
      </c>
      <c r="D15" s="356"/>
      <c r="E15" s="356"/>
      <c r="F15" s="356"/>
    </row>
    <row r="16" spans="1:21" s="64" customFormat="1" ht="15" customHeight="1" x14ac:dyDescent="0.25">
      <c r="A16" s="342" t="s">
        <v>3</v>
      </c>
      <c r="B16" s="342"/>
      <c r="C16" s="338" t="str">
        <f>IF('Príloha č. 1'!C8:D8="","",'Príloha č. 1'!C8:D8)</f>
        <v/>
      </c>
      <c r="D16" s="338"/>
      <c r="E16" s="338"/>
      <c r="F16" s="338"/>
    </row>
    <row r="17" spans="1:9" s="64" customFormat="1" ht="15" customHeight="1" x14ac:dyDescent="0.25">
      <c r="A17" s="342" t="s">
        <v>4</v>
      </c>
      <c r="B17" s="342"/>
      <c r="C17" s="338" t="str">
        <f>IF('Príloha č. 1'!C9:D9="","",'Príloha č. 1'!C9:D9)</f>
        <v/>
      </c>
      <c r="D17" s="338"/>
      <c r="E17" s="338"/>
      <c r="F17" s="338"/>
    </row>
    <row r="20" spans="1:9" ht="15" customHeight="1" x14ac:dyDescent="0.2">
      <c r="A20" s="47" t="s">
        <v>8</v>
      </c>
      <c r="B20" s="159" t="str">
        <f>IF('Príloha č. 1'!B23:B23="","",'Príloha č. 1'!B23:B23)</f>
        <v/>
      </c>
    </row>
    <row r="21" spans="1:9" ht="15" customHeight="1" x14ac:dyDescent="0.2">
      <c r="A21" s="47" t="s">
        <v>9</v>
      </c>
      <c r="B21" s="35" t="str">
        <f>IF('Príloha č. 1'!B24:B24="","",'Príloha č. 1'!B24:B24)</f>
        <v/>
      </c>
    </row>
    <row r="22" spans="1:9" ht="39.950000000000003" customHeight="1" x14ac:dyDescent="0.2">
      <c r="I22" s="87"/>
    </row>
    <row r="23" spans="1:9" ht="45" customHeight="1" x14ac:dyDescent="0.2">
      <c r="H23" s="354" t="s">
        <v>410</v>
      </c>
      <c r="I23" s="354"/>
    </row>
    <row r="25" spans="1:9" s="65" customFormat="1" ht="11.25" x14ac:dyDescent="0.2">
      <c r="A25" s="313" t="s">
        <v>10</v>
      </c>
      <c r="B25" s="313"/>
    </row>
    <row r="26" spans="1:9" s="70" customFormat="1" ht="12" customHeight="1" x14ac:dyDescent="0.2">
      <c r="A26" s="66"/>
      <c r="B26" s="67" t="s">
        <v>11</v>
      </c>
      <c r="C26" s="68"/>
      <c r="D26" s="69"/>
    </row>
  </sheetData>
  <mergeCells count="23">
    <mergeCell ref="H23:I23"/>
    <mergeCell ref="A25:B25"/>
    <mergeCell ref="H7:I7"/>
    <mergeCell ref="A11:H11"/>
    <mergeCell ref="A13:F13"/>
    <mergeCell ref="A14:B14"/>
    <mergeCell ref="C14:F14"/>
    <mergeCell ref="A15:B15"/>
    <mergeCell ref="C15:F15"/>
    <mergeCell ref="A7:A8"/>
    <mergeCell ref="B7:B8"/>
    <mergeCell ref="C7:C8"/>
    <mergeCell ref="D7:D8"/>
    <mergeCell ref="E7:G7"/>
    <mergeCell ref="A16:B16"/>
    <mergeCell ref="C16:F16"/>
    <mergeCell ref="A17:B17"/>
    <mergeCell ref="A1:B1"/>
    <mergeCell ref="A2:I2"/>
    <mergeCell ref="A3:C3"/>
    <mergeCell ref="A4:B4"/>
    <mergeCell ref="A5:I5"/>
    <mergeCell ref="C17:F17"/>
  </mergeCells>
  <conditionalFormatting sqref="H12">
    <cfRule type="cellIs" dxfId="184" priority="4" operator="greaterThan">
      <formula>2560820</formula>
    </cfRule>
  </conditionalFormatting>
  <conditionalFormatting sqref="B20:B21">
    <cfRule type="containsBlanks" dxfId="183" priority="3">
      <formula>LEN(TRIM(B20))=0</formula>
    </cfRule>
  </conditionalFormatting>
  <conditionalFormatting sqref="E12">
    <cfRule type="cellIs" dxfId="182" priority="2" operator="greaterThan">
      <formula>2560820</formula>
    </cfRule>
  </conditionalFormatting>
  <conditionalFormatting sqref="C14:F17">
    <cfRule type="containsBlanks" dxfId="181" priority="1">
      <formula>LEN(TRIM(C14))=0</formula>
    </cfRule>
  </conditionalFormatting>
  <pageMargins left="0.98425196850393704" right="0.39370078740157483" top="0.98425196850393704" bottom="0.39370078740157483" header="0.31496062992125984" footer="0.31496062992125984"/>
  <pageSetup paperSize="9" scale="93" orientation="landscape" r:id="rId1"/>
  <headerFooter>
    <oddHeader>&amp;L&amp;"Arial,Tučné"&amp;10Príloha č. 5 SP &amp;"Arial,Normálne"
Kalkulácia ceny a návrh na plnenie kritéria na vyhodnotenie ponúk</oddHeader>
  </headerFooter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V29"/>
  <sheetViews>
    <sheetView showGridLines="0" zoomScale="90" zoomScaleNormal="90" workbookViewId="0">
      <selection activeCell="N7" sqref="N7:U7"/>
    </sheetView>
  </sheetViews>
  <sheetFormatPr defaultRowHeight="12.75" x14ac:dyDescent="0.2"/>
  <cols>
    <col min="1" max="1" width="5.5703125" style="47" customWidth="1"/>
    <col min="2" max="2" width="13.7109375" style="47" customWidth="1"/>
    <col min="3" max="3" width="10.7109375" style="47" customWidth="1"/>
    <col min="4" max="4" width="10.7109375" style="190" customWidth="1"/>
    <col min="5" max="6" width="25.7109375" style="190" customWidth="1"/>
    <col min="7" max="8" width="15.7109375" style="190" customWidth="1"/>
    <col min="9" max="9" width="12.7109375" style="47" customWidth="1"/>
    <col min="10" max="10" width="11.140625" style="47" customWidth="1"/>
    <col min="11" max="13" width="8.7109375" style="47" customWidth="1"/>
    <col min="14" max="14" width="12.7109375" style="47" customWidth="1"/>
    <col min="15" max="15" width="7" style="47" customWidth="1"/>
    <col min="16" max="18" width="12.7109375" style="47" customWidth="1"/>
    <col min="19" max="19" width="7" style="47" customWidth="1"/>
    <col min="20" max="21" width="12.7109375" style="47" customWidth="1"/>
    <col min="22" max="16384" width="9.140625" style="47"/>
  </cols>
  <sheetData>
    <row r="1" spans="1:22" ht="15" customHeight="1" x14ac:dyDescent="0.2">
      <c r="A1" s="326" t="s">
        <v>12</v>
      </c>
      <c r="B1" s="326"/>
      <c r="C1" s="326"/>
      <c r="D1" s="191"/>
      <c r="E1" s="191"/>
      <c r="F1" s="191"/>
      <c r="G1" s="191"/>
      <c r="H1" s="191"/>
      <c r="I1" s="123"/>
      <c r="J1" s="123"/>
      <c r="K1" s="123"/>
      <c r="L1" s="123"/>
    </row>
    <row r="2" spans="1:22" ht="15" customHeight="1" x14ac:dyDescent="0.2">
      <c r="A2" s="327" t="str">
        <f>'Príloha č. 1'!A2:B2</f>
        <v>Antiinfektíva pre potreby VÚSCH, a. s.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</row>
    <row r="3" spans="1:22" ht="15" customHeight="1" x14ac:dyDescent="0.2">
      <c r="A3" s="363"/>
      <c r="B3" s="363"/>
      <c r="C3" s="191"/>
      <c r="D3" s="191"/>
      <c r="E3" s="191"/>
      <c r="F3" s="191"/>
      <c r="G3" s="191"/>
      <c r="H3" s="191"/>
      <c r="I3" s="123"/>
      <c r="J3" s="123"/>
      <c r="K3" s="123"/>
      <c r="L3" s="123"/>
    </row>
    <row r="4" spans="1:22" s="126" customFormat="1" ht="15" customHeight="1" x14ac:dyDescent="0.2">
      <c r="A4" s="328" t="str">
        <f>'Príloha č. 4 - časť 31'!A3:C3</f>
        <v>Časť č. 31 - Lieky ATC skupiny č. J01GB03 I.</v>
      </c>
      <c r="B4" s="328"/>
      <c r="C4" s="328"/>
      <c r="D4" s="328"/>
      <c r="E4" s="125"/>
    </row>
    <row r="5" spans="1:22" s="48" customFormat="1" ht="30" customHeight="1" x14ac:dyDescent="0.25">
      <c r="A5" s="364" t="s">
        <v>52</v>
      </c>
      <c r="B5" s="364"/>
      <c r="C5" s="364"/>
      <c r="D5" s="364"/>
      <c r="E5" s="364"/>
      <c r="F5" s="364"/>
      <c r="G5" s="364"/>
      <c r="H5" s="364"/>
      <c r="I5" s="364"/>
      <c r="J5" s="364"/>
      <c r="K5" s="364"/>
      <c r="L5" s="364"/>
      <c r="M5" s="364"/>
      <c r="N5" s="364"/>
      <c r="O5" s="364"/>
      <c r="P5" s="364"/>
      <c r="Q5" s="364"/>
      <c r="R5" s="364"/>
      <c r="S5" s="364"/>
      <c r="T5" s="364"/>
      <c r="U5" s="364"/>
    </row>
    <row r="6" spans="1:22" s="64" customFormat="1" ht="30" customHeight="1" x14ac:dyDescent="0.25">
      <c r="A6" s="365" t="s">
        <v>246</v>
      </c>
      <c r="B6" s="365"/>
      <c r="C6" s="365"/>
      <c r="D6" s="365"/>
      <c r="E6" s="365"/>
      <c r="F6" s="365"/>
      <c r="G6" s="365"/>
      <c r="H6" s="365"/>
      <c r="I6" s="365"/>
      <c r="J6" s="365"/>
      <c r="K6" s="365"/>
      <c r="L6" s="365"/>
    </row>
    <row r="7" spans="1:22" s="63" customFormat="1" ht="24.95" customHeight="1" x14ac:dyDescent="0.2">
      <c r="A7" s="373" t="s">
        <v>44</v>
      </c>
      <c r="B7" s="375" t="s">
        <v>362</v>
      </c>
      <c r="C7" s="375" t="s">
        <v>363</v>
      </c>
      <c r="D7" s="375" t="s">
        <v>364</v>
      </c>
      <c r="E7" s="361" t="s">
        <v>365</v>
      </c>
      <c r="F7" s="361" t="s">
        <v>53</v>
      </c>
      <c r="G7" s="371" t="s">
        <v>366</v>
      </c>
      <c r="H7" s="371" t="s">
        <v>367</v>
      </c>
      <c r="I7" s="371" t="s">
        <v>368</v>
      </c>
      <c r="J7" s="371" t="s">
        <v>369</v>
      </c>
      <c r="K7" s="371" t="s">
        <v>370</v>
      </c>
      <c r="L7" s="387" t="s">
        <v>371</v>
      </c>
      <c r="M7" s="366" t="s">
        <v>372</v>
      </c>
      <c r="N7" s="379" t="s">
        <v>421</v>
      </c>
      <c r="O7" s="380"/>
      <c r="P7" s="380"/>
      <c r="Q7" s="381"/>
      <c r="R7" s="379" t="s">
        <v>425</v>
      </c>
      <c r="S7" s="380"/>
      <c r="T7" s="380"/>
      <c r="U7" s="381"/>
    </row>
    <row r="8" spans="1:22" s="63" customFormat="1" ht="24.95" customHeight="1" x14ac:dyDescent="0.2">
      <c r="A8" s="374"/>
      <c r="B8" s="376"/>
      <c r="C8" s="376"/>
      <c r="D8" s="376"/>
      <c r="E8" s="362"/>
      <c r="F8" s="362"/>
      <c r="G8" s="372"/>
      <c r="H8" s="372"/>
      <c r="I8" s="372"/>
      <c r="J8" s="372"/>
      <c r="K8" s="372"/>
      <c r="L8" s="388"/>
      <c r="M8" s="367"/>
      <c r="N8" s="192" t="s">
        <v>46</v>
      </c>
      <c r="O8" s="193" t="s">
        <v>373</v>
      </c>
      <c r="P8" s="194" t="s">
        <v>374</v>
      </c>
      <c r="Q8" s="195" t="s">
        <v>47</v>
      </c>
      <c r="R8" s="192" t="s">
        <v>46</v>
      </c>
      <c r="S8" s="193" t="s">
        <v>373</v>
      </c>
      <c r="T8" s="194" t="s">
        <v>374</v>
      </c>
      <c r="U8" s="195" t="s">
        <v>47</v>
      </c>
    </row>
    <row r="9" spans="1:22" s="20" customFormat="1" ht="12" customHeight="1" x14ac:dyDescent="0.25">
      <c r="A9" s="196" t="s">
        <v>27</v>
      </c>
      <c r="B9" s="197" t="s">
        <v>28</v>
      </c>
      <c r="C9" s="198" t="s">
        <v>29</v>
      </c>
      <c r="D9" s="197" t="s">
        <v>30</v>
      </c>
      <c r="E9" s="199" t="s">
        <v>31</v>
      </c>
      <c r="F9" s="199" t="s">
        <v>32</v>
      </c>
      <c r="G9" s="200" t="s">
        <v>33</v>
      </c>
      <c r="H9" s="199" t="s">
        <v>34</v>
      </c>
      <c r="I9" s="149" t="s">
        <v>35</v>
      </c>
      <c r="J9" s="201" t="s">
        <v>36</v>
      </c>
      <c r="K9" s="202" t="s">
        <v>54</v>
      </c>
      <c r="L9" s="203" t="s">
        <v>55</v>
      </c>
      <c r="M9" s="204" t="s">
        <v>375</v>
      </c>
      <c r="N9" s="205" t="s">
        <v>376</v>
      </c>
      <c r="O9" s="206" t="s">
        <v>377</v>
      </c>
      <c r="P9" s="207" t="s">
        <v>378</v>
      </c>
      <c r="Q9" s="208" t="s">
        <v>379</v>
      </c>
      <c r="R9" s="209" t="s">
        <v>380</v>
      </c>
      <c r="S9" s="206" t="s">
        <v>381</v>
      </c>
      <c r="T9" s="207" t="s">
        <v>382</v>
      </c>
      <c r="U9" s="197" t="s">
        <v>383</v>
      </c>
      <c r="V9" s="210"/>
    </row>
    <row r="10" spans="1:22" s="64" customFormat="1" ht="24.95" customHeight="1" x14ac:dyDescent="0.25">
      <c r="A10" s="211" t="s">
        <v>27</v>
      </c>
      <c r="B10" s="212"/>
      <c r="C10" s="212"/>
      <c r="D10" s="212"/>
      <c r="E10" s="213"/>
      <c r="F10" s="213"/>
      <c r="G10" s="214"/>
      <c r="H10" s="214"/>
      <c r="I10" s="214"/>
      <c r="J10" s="214"/>
      <c r="K10" s="214"/>
      <c r="L10" s="215"/>
      <c r="M10" s="216"/>
      <c r="N10" s="217"/>
      <c r="O10" s="218"/>
      <c r="P10" s="219"/>
      <c r="Q10" s="220"/>
      <c r="R10" s="217"/>
      <c r="S10" s="218"/>
      <c r="T10" s="219"/>
      <c r="U10" s="220"/>
    </row>
    <row r="11" spans="1:22" s="64" customFormat="1" ht="24.95" customHeight="1" x14ac:dyDescent="0.25">
      <c r="A11" s="221" t="s">
        <v>28</v>
      </c>
      <c r="B11" s="222"/>
      <c r="C11" s="222"/>
      <c r="D11" s="222"/>
      <c r="E11" s="223"/>
      <c r="F11" s="223"/>
      <c r="G11" s="224"/>
      <c r="H11" s="224"/>
      <c r="I11" s="224"/>
      <c r="J11" s="224"/>
      <c r="K11" s="224"/>
      <c r="L11" s="225"/>
      <c r="M11" s="226"/>
      <c r="N11" s="227"/>
      <c r="O11" s="228"/>
      <c r="P11" s="229"/>
      <c r="Q11" s="230"/>
      <c r="R11" s="227"/>
      <c r="S11" s="228"/>
      <c r="T11" s="229"/>
      <c r="U11" s="230"/>
    </row>
    <row r="12" spans="1:22" s="64" customFormat="1" ht="24.95" customHeight="1" x14ac:dyDescent="0.25">
      <c r="A12" s="221" t="s">
        <v>29</v>
      </c>
      <c r="B12" s="222"/>
      <c r="C12" s="222"/>
      <c r="D12" s="222"/>
      <c r="E12" s="223"/>
      <c r="F12" s="223"/>
      <c r="G12" s="224"/>
      <c r="H12" s="224"/>
      <c r="I12" s="224"/>
      <c r="J12" s="224"/>
      <c r="K12" s="224"/>
      <c r="L12" s="225"/>
      <c r="M12" s="226"/>
      <c r="N12" s="227"/>
      <c r="O12" s="228"/>
      <c r="P12" s="229"/>
      <c r="Q12" s="230"/>
      <c r="R12" s="227"/>
      <c r="S12" s="228"/>
      <c r="T12" s="229"/>
      <c r="U12" s="230"/>
    </row>
    <row r="13" spans="1:22" s="64" customFormat="1" ht="24.95" customHeight="1" x14ac:dyDescent="0.25">
      <c r="A13" s="221" t="s">
        <v>30</v>
      </c>
      <c r="B13" s="222"/>
      <c r="C13" s="222"/>
      <c r="D13" s="222"/>
      <c r="E13" s="223"/>
      <c r="F13" s="223"/>
      <c r="G13" s="224"/>
      <c r="H13" s="224"/>
      <c r="I13" s="224"/>
      <c r="J13" s="224"/>
      <c r="K13" s="224"/>
      <c r="L13" s="225"/>
      <c r="M13" s="226"/>
      <c r="N13" s="227"/>
      <c r="O13" s="228"/>
      <c r="P13" s="229"/>
      <c r="Q13" s="230"/>
      <c r="R13" s="227"/>
      <c r="S13" s="228"/>
      <c r="T13" s="229"/>
      <c r="U13" s="230"/>
    </row>
    <row r="14" spans="1:22" s="64" customFormat="1" ht="24.95" customHeight="1" x14ac:dyDescent="0.25">
      <c r="A14" s="231" t="s">
        <v>31</v>
      </c>
      <c r="B14" s="232"/>
      <c r="C14" s="232"/>
      <c r="D14" s="232"/>
      <c r="E14" s="233"/>
      <c r="F14" s="233"/>
      <c r="G14" s="234"/>
      <c r="H14" s="234"/>
      <c r="I14" s="234"/>
      <c r="J14" s="234"/>
      <c r="K14" s="234"/>
      <c r="L14" s="235"/>
      <c r="M14" s="236"/>
      <c r="N14" s="237"/>
      <c r="O14" s="238"/>
      <c r="P14" s="239"/>
      <c r="Q14" s="240"/>
      <c r="R14" s="237"/>
      <c r="S14" s="238"/>
      <c r="T14" s="239"/>
      <c r="U14" s="240"/>
    </row>
    <row r="15" spans="1:22" ht="24.95" customHeight="1" x14ac:dyDescent="0.2">
      <c r="A15" s="133"/>
      <c r="B15" s="134"/>
      <c r="C15" s="134"/>
      <c r="D15" s="134"/>
      <c r="E15" s="134"/>
      <c r="F15" s="134"/>
      <c r="G15" s="134"/>
      <c r="H15" s="134"/>
      <c r="I15" s="135"/>
      <c r="J15" s="136"/>
      <c r="K15" s="137"/>
      <c r="L15" s="137"/>
      <c r="M15" s="63"/>
      <c r="N15" s="63"/>
      <c r="O15" s="63"/>
      <c r="P15" s="63"/>
      <c r="Q15" s="63"/>
      <c r="R15" s="63"/>
      <c r="S15" s="63"/>
      <c r="T15" s="63"/>
      <c r="U15" s="63"/>
    </row>
    <row r="16" spans="1:22" s="20" customFormat="1" ht="20.100000000000001" customHeight="1" x14ac:dyDescent="0.25">
      <c r="A16" s="315" t="s">
        <v>38</v>
      </c>
      <c r="B16" s="315"/>
      <c r="C16" s="315"/>
      <c r="D16" s="315"/>
      <c r="E16" s="315"/>
      <c r="F16" s="315"/>
      <c r="G16" s="315"/>
      <c r="H16" s="315"/>
      <c r="I16" s="315"/>
      <c r="J16" s="315"/>
      <c r="K16" s="315"/>
    </row>
    <row r="17" spans="1:21" s="64" customFormat="1" ht="30" customHeight="1" x14ac:dyDescent="0.25">
      <c r="A17" s="314" t="s">
        <v>1</v>
      </c>
      <c r="B17" s="314"/>
      <c r="C17" s="355" t="str">
        <f>IF('Príloha č. 1'!$C$6="","",'Príloha č. 1'!$C$6)</f>
        <v/>
      </c>
      <c r="D17" s="355"/>
      <c r="E17" s="355"/>
      <c r="F17" s="151"/>
      <c r="G17" s="129"/>
      <c r="H17" s="129"/>
      <c r="I17" s="129"/>
      <c r="J17" s="139"/>
      <c r="K17" s="129"/>
      <c r="L17" s="129"/>
    </row>
    <row r="18" spans="1:21" s="64" customFormat="1" ht="15" customHeight="1" x14ac:dyDescent="0.25">
      <c r="A18" s="316" t="s">
        <v>2</v>
      </c>
      <c r="B18" s="316"/>
      <c r="C18" s="356" t="str">
        <f>IF('Príloha č. 1'!$C$7="","",'Príloha č. 1'!$C$7)</f>
        <v/>
      </c>
      <c r="D18" s="356"/>
      <c r="E18" s="356"/>
      <c r="F18" s="150"/>
      <c r="G18" s="129"/>
      <c r="H18" s="129"/>
      <c r="I18" s="129"/>
      <c r="J18" s="129"/>
      <c r="K18" s="129"/>
      <c r="L18" s="129"/>
    </row>
    <row r="19" spans="1:21" s="64" customFormat="1" ht="15" customHeight="1" x14ac:dyDescent="0.25">
      <c r="A19" s="316" t="s">
        <v>3</v>
      </c>
      <c r="B19" s="316"/>
      <c r="C19" s="338" t="str">
        <f>IF('Príloha č. 1'!C8:D8="","",'Príloha č. 1'!C8:D8)</f>
        <v/>
      </c>
      <c r="D19" s="338"/>
      <c r="E19" s="338"/>
      <c r="F19" s="150"/>
      <c r="G19" s="129"/>
      <c r="H19" s="129"/>
      <c r="I19" s="129"/>
      <c r="J19" s="129"/>
      <c r="K19" s="129"/>
      <c r="L19" s="129"/>
    </row>
    <row r="20" spans="1:21" s="64" customFormat="1" ht="15" customHeight="1" x14ac:dyDescent="0.25">
      <c r="A20" s="316" t="s">
        <v>4</v>
      </c>
      <c r="B20" s="316"/>
      <c r="C20" s="338" t="str">
        <f>IF('Príloha č. 1'!C9:D9="","",'Príloha č. 1'!C9:D9)</f>
        <v/>
      </c>
      <c r="D20" s="338"/>
      <c r="E20" s="338"/>
      <c r="F20" s="150"/>
      <c r="G20" s="129"/>
      <c r="H20" s="129"/>
      <c r="I20" s="129"/>
      <c r="J20" s="129"/>
      <c r="K20" s="129"/>
      <c r="L20" s="129"/>
    </row>
    <row r="21" spans="1:21" x14ac:dyDescent="0.2">
      <c r="A21" s="123"/>
      <c r="B21" s="123"/>
      <c r="C21" s="123"/>
      <c r="D21" s="191"/>
      <c r="E21" s="191"/>
      <c r="F21" s="191"/>
      <c r="G21" s="191"/>
      <c r="H21" s="191"/>
      <c r="I21" s="123"/>
      <c r="J21" s="123"/>
      <c r="K21" s="123"/>
      <c r="L21" s="123"/>
    </row>
    <row r="22" spans="1:21" x14ac:dyDescent="0.2">
      <c r="A22" s="123"/>
      <c r="B22" s="123"/>
      <c r="C22" s="123"/>
      <c r="D22" s="191"/>
      <c r="E22" s="191"/>
      <c r="F22" s="191"/>
      <c r="G22" s="191"/>
      <c r="H22" s="191"/>
      <c r="I22" s="123"/>
      <c r="J22" s="123"/>
      <c r="K22" s="123"/>
      <c r="L22" s="123"/>
    </row>
    <row r="23" spans="1:21" ht="15" customHeight="1" x14ac:dyDescent="0.2">
      <c r="A23" s="123" t="s">
        <v>8</v>
      </c>
      <c r="B23" s="140" t="str">
        <f>IF('Príloha č. 1'!B23:B23="","",'Príloha č. 1'!B23:B23)</f>
        <v/>
      </c>
      <c r="C23" s="191"/>
      <c r="D23" s="191"/>
      <c r="E23" s="191"/>
      <c r="F23" s="123"/>
      <c r="G23" s="123"/>
      <c r="H23" s="123"/>
      <c r="I23" s="123"/>
      <c r="J23" s="123"/>
      <c r="K23" s="123"/>
      <c r="L23" s="123"/>
    </row>
    <row r="24" spans="1:21" ht="15" customHeight="1" x14ac:dyDescent="0.2">
      <c r="A24" s="123" t="s">
        <v>9</v>
      </c>
      <c r="B24" s="141" t="str">
        <f>IF('Príloha č. 1'!B24:B24="","",'Príloha č. 1'!B24:B24)</f>
        <v/>
      </c>
      <c r="C24" s="191"/>
      <c r="D24" s="191"/>
      <c r="E24" s="191"/>
      <c r="F24" s="123"/>
      <c r="G24" s="123"/>
      <c r="H24" s="123"/>
      <c r="I24" s="123"/>
      <c r="J24" s="123"/>
      <c r="K24" s="123"/>
      <c r="L24" s="123"/>
    </row>
    <row r="25" spans="1:21" ht="20.100000000000001" customHeight="1" x14ac:dyDescent="0.2">
      <c r="A25" s="133"/>
      <c r="B25" s="134"/>
      <c r="C25" s="134"/>
      <c r="D25" s="134"/>
      <c r="E25" s="134"/>
      <c r="F25" s="134"/>
      <c r="G25" s="134"/>
      <c r="H25" s="134"/>
      <c r="I25" s="135"/>
      <c r="J25" s="136"/>
      <c r="K25" s="137"/>
      <c r="L25" s="137"/>
      <c r="M25" s="63"/>
      <c r="N25" s="63"/>
      <c r="O25" s="63"/>
      <c r="P25" s="63"/>
      <c r="Q25" s="63"/>
      <c r="R25" s="63"/>
      <c r="S25" s="63"/>
      <c r="T25" s="63"/>
      <c r="U25" s="63"/>
    </row>
    <row r="26" spans="1:21" ht="20.100000000000001" customHeight="1" x14ac:dyDescent="0.2">
      <c r="A26" s="133"/>
      <c r="B26" s="134"/>
      <c r="C26" s="134"/>
      <c r="D26" s="134"/>
      <c r="E26" s="134"/>
      <c r="F26" s="134"/>
      <c r="G26" s="134"/>
      <c r="H26" s="134"/>
      <c r="I26" s="135"/>
      <c r="J26" s="136"/>
      <c r="K26" s="137"/>
      <c r="L26" s="137"/>
      <c r="M26" s="63"/>
      <c r="N26" s="63"/>
      <c r="O26" s="63"/>
      <c r="P26" s="63"/>
      <c r="Q26" s="63"/>
      <c r="R26" s="63"/>
      <c r="S26" s="63"/>
      <c r="T26" s="63"/>
      <c r="U26" s="63"/>
    </row>
    <row r="27" spans="1:21" ht="37.5" customHeight="1" x14ac:dyDescent="0.2">
      <c r="E27" s="68"/>
      <c r="F27" s="68"/>
      <c r="G27" s="68"/>
      <c r="H27" s="354" t="s">
        <v>410</v>
      </c>
      <c r="I27" s="354"/>
      <c r="J27" s="354"/>
    </row>
    <row r="28" spans="1:21" x14ac:dyDescent="0.2">
      <c r="A28" s="313" t="s">
        <v>10</v>
      </c>
      <c r="B28" s="313"/>
      <c r="C28" s="189"/>
      <c r="D28" s="68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</row>
    <row r="29" spans="1:21" ht="12" customHeight="1" x14ac:dyDescent="0.2">
      <c r="A29" s="66"/>
      <c r="B29" s="377" t="s">
        <v>11</v>
      </c>
      <c r="C29" s="378"/>
      <c r="D29" s="241"/>
      <c r="I29" s="68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</row>
  </sheetData>
  <mergeCells count="33">
    <mergeCell ref="A6:L6"/>
    <mergeCell ref="M7:M8"/>
    <mergeCell ref="N7:Q7"/>
    <mergeCell ref="R7:U7"/>
    <mergeCell ref="L7:L8"/>
    <mergeCell ref="A1:C1"/>
    <mergeCell ref="A2:L2"/>
    <mergeCell ref="A3:B3"/>
    <mergeCell ref="A4:D4"/>
    <mergeCell ref="A5:U5"/>
    <mergeCell ref="A16:K16"/>
    <mergeCell ref="A17:B17"/>
    <mergeCell ref="C17:E17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F7:F8"/>
    <mergeCell ref="H27:J27"/>
    <mergeCell ref="A28:B28"/>
    <mergeCell ref="B29:C29"/>
    <mergeCell ref="A18:B18"/>
    <mergeCell ref="C18:E18"/>
    <mergeCell ref="A19:B19"/>
    <mergeCell ref="C19:E19"/>
    <mergeCell ref="A20:B20"/>
    <mergeCell ref="C20:E20"/>
  </mergeCells>
  <conditionalFormatting sqref="J25:J26 J10:J15">
    <cfRule type="cellIs" dxfId="180" priority="3" operator="greaterThan">
      <formula>2560820</formula>
    </cfRule>
  </conditionalFormatting>
  <conditionalFormatting sqref="C17:E20">
    <cfRule type="containsBlanks" dxfId="179" priority="1">
      <formula>LEN(TRIM(C17))=0</formula>
    </cfRule>
  </conditionalFormatting>
  <conditionalFormatting sqref="B23:B24">
    <cfRule type="containsBlanks" dxfId="178" priority="2">
      <formula>LEN(TRIM(#REF!))=0</formula>
    </cfRule>
  </conditionalFormatting>
  <pageMargins left="0.59055118110236227" right="0.39370078740157483" top="0.98425196850393704" bottom="0.39370078740157483" header="0.31496062992125984" footer="0.31496062992125984"/>
  <pageSetup paperSize="9" scale="51" orientation="landscape" r:id="rId1"/>
  <headerFooter>
    <oddHeader>&amp;L&amp;"Arial,Tučné"&amp;10Príloha č. 6 SP &amp;"Arial,Normálne"
Sortiment ponúkaného tovaru</oddHeader>
  </headerFooter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K32"/>
  <sheetViews>
    <sheetView showGridLines="0" zoomScaleNormal="100" workbookViewId="0">
      <selection activeCell="F31" sqref="F31"/>
    </sheetView>
  </sheetViews>
  <sheetFormatPr defaultRowHeight="12.75" x14ac:dyDescent="0.2"/>
  <cols>
    <col min="1" max="1" width="5.28515625" style="47" customWidth="1"/>
    <col min="2" max="2" width="40.7109375" style="47" customWidth="1"/>
    <col min="3" max="3" width="17.42578125" style="47" customWidth="1"/>
    <col min="4" max="4" width="10.7109375" style="162" customWidth="1"/>
    <col min="5" max="5" width="40.7109375" style="162" customWidth="1"/>
    <col min="6" max="6" width="12.7109375" style="162" customWidth="1"/>
    <col min="7" max="7" width="15.7109375" style="162" customWidth="1"/>
    <col min="8" max="8" width="7.85546875" style="47" customWidth="1"/>
    <col min="9" max="9" width="15.7109375" style="47" customWidth="1"/>
    <col min="10" max="10" width="10.7109375" style="47" customWidth="1"/>
    <col min="11" max="11" width="15.7109375" style="47" customWidth="1"/>
    <col min="12" max="16384" width="9.140625" style="47"/>
  </cols>
  <sheetData>
    <row r="1" spans="1:11" s="123" customFormat="1" ht="15" customHeight="1" x14ac:dyDescent="0.2">
      <c r="A1" s="326" t="s">
        <v>12</v>
      </c>
      <c r="B1" s="326"/>
      <c r="C1" s="326"/>
      <c r="D1" s="326"/>
      <c r="E1" s="164"/>
      <c r="F1" s="164"/>
      <c r="G1" s="164"/>
    </row>
    <row r="2" spans="1:11" s="123" customFormat="1" ht="30" customHeight="1" x14ac:dyDescent="0.2">
      <c r="A2" s="327" t="str">
        <f>'Príloha č. 1'!A2:B2</f>
        <v>Antiinfektíva pre potreby VÚSCH, a. s.</v>
      </c>
      <c r="B2" s="327"/>
      <c r="C2" s="327"/>
      <c r="D2" s="327"/>
      <c r="E2" s="124"/>
      <c r="F2" s="124"/>
      <c r="G2" s="124"/>
      <c r="H2" s="124"/>
      <c r="I2" s="124"/>
      <c r="J2" s="124"/>
      <c r="K2" s="124"/>
    </row>
    <row r="3" spans="1:11" s="126" customFormat="1" ht="15" customHeight="1" x14ac:dyDescent="0.2">
      <c r="A3" s="328" t="s">
        <v>324</v>
      </c>
      <c r="B3" s="328"/>
      <c r="C3" s="328"/>
      <c r="D3" s="125"/>
      <c r="E3" s="125"/>
    </row>
    <row r="4" spans="1:11" s="123" customFormat="1" ht="15" customHeight="1" x14ac:dyDescent="0.2">
      <c r="A4" s="160"/>
      <c r="B4" s="160"/>
      <c r="C4" s="160"/>
      <c r="D4" s="160"/>
      <c r="E4" s="124"/>
      <c r="F4" s="124"/>
      <c r="G4" s="124"/>
      <c r="H4" s="124"/>
      <c r="I4" s="124"/>
      <c r="J4" s="124"/>
      <c r="K4" s="124"/>
    </row>
    <row r="5" spans="1:11" s="129" customFormat="1" ht="30" customHeight="1" thickBot="1" x14ac:dyDescent="0.3">
      <c r="A5" s="329" t="s">
        <v>58</v>
      </c>
      <c r="B5" s="329"/>
      <c r="C5" s="329"/>
      <c r="D5" s="329"/>
      <c r="E5" s="329"/>
      <c r="F5" s="128"/>
      <c r="G5" s="128"/>
      <c r="H5" s="128"/>
      <c r="I5" s="128"/>
      <c r="J5" s="128"/>
      <c r="K5" s="128"/>
    </row>
    <row r="6" spans="1:11" s="2" customFormat="1" ht="60.75" customHeight="1" x14ac:dyDescent="0.25">
      <c r="A6" s="330" t="s">
        <v>415</v>
      </c>
      <c r="B6" s="331"/>
      <c r="C6" s="332"/>
      <c r="D6" s="336" t="s">
        <v>87</v>
      </c>
      <c r="E6" s="337"/>
    </row>
    <row r="7" spans="1:11" s="2" customFormat="1" ht="26.1" customHeight="1" thickBot="1" x14ac:dyDescent="0.3">
      <c r="A7" s="333"/>
      <c r="B7" s="334"/>
      <c r="C7" s="335"/>
      <c r="D7" s="130" t="s">
        <v>56</v>
      </c>
      <c r="E7" s="131" t="s">
        <v>57</v>
      </c>
    </row>
    <row r="8" spans="1:11" s="132" customFormat="1" ht="24.95" customHeight="1" x14ac:dyDescent="0.25">
      <c r="A8" s="319" t="s">
        <v>251</v>
      </c>
      <c r="B8" s="320"/>
      <c r="C8" s="321"/>
      <c r="D8" s="322" t="s">
        <v>251</v>
      </c>
      <c r="E8" s="323"/>
    </row>
    <row r="9" spans="1:11" s="3" customFormat="1" ht="17.100000000000001" customHeight="1" x14ac:dyDescent="0.25">
      <c r="A9" s="109" t="s">
        <v>27</v>
      </c>
      <c r="B9" s="110" t="s">
        <v>69</v>
      </c>
      <c r="C9" s="111" t="s">
        <v>247</v>
      </c>
      <c r="D9" s="112"/>
      <c r="E9" s="113"/>
    </row>
    <row r="10" spans="1:11" s="3" customFormat="1" ht="12" x14ac:dyDescent="0.25">
      <c r="A10" s="114" t="s">
        <v>28</v>
      </c>
      <c r="B10" s="115" t="s">
        <v>71</v>
      </c>
      <c r="C10" s="116" t="s">
        <v>248</v>
      </c>
      <c r="D10" s="117"/>
      <c r="E10" s="118"/>
    </row>
    <row r="11" spans="1:11" s="3" customFormat="1" ht="19.5" customHeight="1" x14ac:dyDescent="0.25">
      <c r="A11" s="114" t="s">
        <v>29</v>
      </c>
      <c r="B11" s="115" t="s">
        <v>73</v>
      </c>
      <c r="C11" s="116" t="s">
        <v>252</v>
      </c>
      <c r="D11" s="117"/>
      <c r="E11" s="118"/>
    </row>
    <row r="12" spans="1:11" s="3" customFormat="1" ht="17.100000000000001" customHeight="1" x14ac:dyDescent="0.25">
      <c r="A12" s="114" t="s">
        <v>30</v>
      </c>
      <c r="B12" s="115" t="s">
        <v>75</v>
      </c>
      <c r="C12" s="116" t="s">
        <v>159</v>
      </c>
      <c r="D12" s="117"/>
      <c r="E12" s="118"/>
    </row>
    <row r="13" spans="1:11" s="3" customFormat="1" ht="17.100000000000001" customHeight="1" x14ac:dyDescent="0.25">
      <c r="A13" s="114" t="s">
        <v>31</v>
      </c>
      <c r="B13" s="115" t="s">
        <v>76</v>
      </c>
      <c r="C13" s="116" t="s">
        <v>253</v>
      </c>
      <c r="D13" s="117"/>
      <c r="E13" s="118"/>
    </row>
    <row r="14" spans="1:11" s="3" customFormat="1" ht="17.100000000000001" customHeight="1" x14ac:dyDescent="0.25">
      <c r="A14" s="114" t="s">
        <v>32</v>
      </c>
      <c r="B14" s="115" t="s">
        <v>78</v>
      </c>
      <c r="C14" s="116" t="s">
        <v>254</v>
      </c>
      <c r="D14" s="117"/>
      <c r="E14" s="118"/>
    </row>
    <row r="15" spans="1:11" s="3" customFormat="1" ht="22.5" customHeight="1" x14ac:dyDescent="0.25">
      <c r="A15" s="114" t="s">
        <v>33</v>
      </c>
      <c r="B15" s="115" t="s">
        <v>80</v>
      </c>
      <c r="C15" s="116" t="s">
        <v>159</v>
      </c>
      <c r="D15" s="117"/>
      <c r="E15" s="118"/>
    </row>
    <row r="16" spans="1:11" s="3" customFormat="1" ht="21.75" customHeight="1" x14ac:dyDescent="0.25">
      <c r="A16" s="114" t="s">
        <v>34</v>
      </c>
      <c r="B16" s="115" t="s">
        <v>82</v>
      </c>
      <c r="C16" s="116" t="s">
        <v>77</v>
      </c>
      <c r="D16" s="117"/>
      <c r="E16" s="118"/>
    </row>
    <row r="17" spans="1:11" s="3" customFormat="1" ht="24" x14ac:dyDescent="0.25">
      <c r="A17" s="114" t="s">
        <v>35</v>
      </c>
      <c r="B17" s="115" t="s">
        <v>83</v>
      </c>
      <c r="C17" s="116" t="s">
        <v>255</v>
      </c>
      <c r="D17" s="117"/>
      <c r="E17" s="118"/>
    </row>
    <row r="18" spans="1:11" s="3" customFormat="1" ht="45" customHeight="1" thickBot="1" x14ac:dyDescent="0.3">
      <c r="A18" s="119" t="s">
        <v>36</v>
      </c>
      <c r="B18" s="324" t="s">
        <v>85</v>
      </c>
      <c r="C18" s="325"/>
      <c r="D18" s="120"/>
      <c r="E18" s="121"/>
    </row>
    <row r="19" spans="1:11" s="138" customFormat="1" ht="24.95" customHeight="1" x14ac:dyDescent="0.2">
      <c r="A19" s="133"/>
      <c r="B19" s="134"/>
      <c r="C19" s="134"/>
      <c r="D19" s="134"/>
      <c r="E19" s="134"/>
      <c r="F19" s="134"/>
      <c r="G19" s="134"/>
      <c r="H19" s="135"/>
      <c r="I19" s="136"/>
      <c r="J19" s="137"/>
      <c r="K19" s="137"/>
    </row>
    <row r="20" spans="1:11" s="20" customFormat="1" ht="20.100000000000001" customHeight="1" x14ac:dyDescent="0.25">
      <c r="A20" s="315" t="s">
        <v>38</v>
      </c>
      <c r="B20" s="315"/>
      <c r="C20" s="315"/>
      <c r="D20" s="315"/>
      <c r="E20" s="90"/>
      <c r="F20" s="90"/>
      <c r="G20" s="90"/>
      <c r="H20" s="90"/>
      <c r="I20" s="90"/>
      <c r="J20" s="90"/>
    </row>
    <row r="21" spans="1:11" s="129" customFormat="1" ht="30" customHeight="1" x14ac:dyDescent="0.25">
      <c r="A21" s="314" t="s">
        <v>1</v>
      </c>
      <c r="B21" s="314"/>
      <c r="C21" s="318" t="str">
        <f>IF('Príloha č. 1'!$C$6="","",'Príloha č. 1'!$C$6)</f>
        <v/>
      </c>
      <c r="D21" s="318"/>
      <c r="E21" s="318"/>
      <c r="I21" s="139"/>
    </row>
    <row r="22" spans="1:11" s="129" customFormat="1" ht="15" customHeight="1" x14ac:dyDescent="0.2">
      <c r="A22" s="316" t="s">
        <v>2</v>
      </c>
      <c r="B22" s="316"/>
      <c r="C22" s="317" t="str">
        <f>IF('Príloha č. 1'!$C$7="","",'Príloha č. 1'!$C$7)</f>
        <v/>
      </c>
      <c r="D22" s="317"/>
      <c r="E22" s="317"/>
    </row>
    <row r="23" spans="1:11" s="129" customFormat="1" ht="15" customHeight="1" x14ac:dyDescent="0.2">
      <c r="A23" s="316" t="s">
        <v>3</v>
      </c>
      <c r="B23" s="316"/>
      <c r="C23" s="317" t="str">
        <f>IF('Príloha č. 1'!C8:D8="","",'Príloha č. 1'!C8:D8)</f>
        <v/>
      </c>
      <c r="D23" s="317"/>
      <c r="E23" s="317"/>
    </row>
    <row r="24" spans="1:11" s="129" customFormat="1" ht="15" customHeight="1" x14ac:dyDescent="0.2">
      <c r="A24" s="316" t="s">
        <v>4</v>
      </c>
      <c r="B24" s="316"/>
      <c r="C24" s="317" t="str">
        <f>IF('Príloha č. 1'!C9:D9="","",'Príloha č. 1'!C9:D9)</f>
        <v/>
      </c>
      <c r="D24" s="317"/>
      <c r="E24" s="317"/>
    </row>
    <row r="25" spans="1:11" s="123" customFormat="1" ht="12" x14ac:dyDescent="0.2">
      <c r="D25" s="164"/>
      <c r="E25" s="164"/>
      <c r="F25" s="164"/>
      <c r="G25" s="164"/>
    </row>
    <row r="26" spans="1:11" s="123" customFormat="1" ht="12" x14ac:dyDescent="0.2">
      <c r="D26" s="164"/>
      <c r="E26" s="164"/>
      <c r="F26" s="164"/>
      <c r="G26" s="164"/>
    </row>
    <row r="27" spans="1:11" s="123" customFormat="1" ht="15" customHeight="1" x14ac:dyDescent="0.2">
      <c r="A27" s="123" t="s">
        <v>8</v>
      </c>
      <c r="B27" s="140" t="str">
        <f>IF('Príloha č. 1'!B23:B23="","",'Príloha č. 1'!B23:B23)</f>
        <v/>
      </c>
      <c r="C27" s="164"/>
      <c r="D27" s="164"/>
    </row>
    <row r="28" spans="1:11" s="123" customFormat="1" ht="15" customHeight="1" x14ac:dyDescent="0.2">
      <c r="A28" s="123" t="s">
        <v>9</v>
      </c>
      <c r="B28" s="141" t="str">
        <f>IF('Príloha č. 1'!B24:B24="","",'Príloha č. 1'!B24:B24)</f>
        <v/>
      </c>
      <c r="C28" s="164"/>
      <c r="D28" s="164"/>
    </row>
    <row r="29" spans="1:11" s="123" customFormat="1" ht="39.950000000000003" customHeight="1" x14ac:dyDescent="0.2">
      <c r="D29" s="142"/>
      <c r="E29" s="164"/>
      <c r="F29" s="164"/>
      <c r="G29" s="164"/>
    </row>
    <row r="30" spans="1:11" ht="45" customHeight="1" x14ac:dyDescent="0.2">
      <c r="D30" s="47"/>
      <c r="E30" s="163" t="s">
        <v>412</v>
      </c>
      <c r="F30" s="68"/>
      <c r="G30" s="68"/>
    </row>
    <row r="31" spans="1:11" s="65" customFormat="1" x14ac:dyDescent="0.2">
      <c r="A31" s="313" t="s">
        <v>10</v>
      </c>
      <c r="B31" s="313"/>
      <c r="C31" s="161"/>
      <c r="D31" s="68"/>
      <c r="E31" s="162"/>
      <c r="F31" s="162"/>
      <c r="G31" s="162"/>
    </row>
    <row r="32" spans="1:11" s="70" customFormat="1" ht="12" customHeight="1" x14ac:dyDescent="0.2">
      <c r="A32" s="66"/>
      <c r="B32" s="67" t="s">
        <v>11</v>
      </c>
      <c r="C32" s="67"/>
      <c r="D32" s="54"/>
      <c r="E32" s="162"/>
      <c r="F32" s="162"/>
      <c r="G32" s="162"/>
      <c r="H32" s="68"/>
    </row>
  </sheetData>
  <mergeCells count="19">
    <mergeCell ref="A31:B31"/>
    <mergeCell ref="A22:B22"/>
    <mergeCell ref="C22:E22"/>
    <mergeCell ref="A23:B23"/>
    <mergeCell ref="C23:E23"/>
    <mergeCell ref="A24:B24"/>
    <mergeCell ref="C24:E24"/>
    <mergeCell ref="A8:C8"/>
    <mergeCell ref="D8:E8"/>
    <mergeCell ref="B18:C18"/>
    <mergeCell ref="A20:D20"/>
    <mergeCell ref="A21:B21"/>
    <mergeCell ref="C21:E21"/>
    <mergeCell ref="A1:D1"/>
    <mergeCell ref="A2:D2"/>
    <mergeCell ref="A3:C3"/>
    <mergeCell ref="A5:E5"/>
    <mergeCell ref="A6:C7"/>
    <mergeCell ref="D6:E6"/>
  </mergeCells>
  <conditionalFormatting sqref="B27:B28">
    <cfRule type="containsBlanks" dxfId="177" priority="4">
      <formula>LEN(TRIM(B27))=0</formula>
    </cfRule>
  </conditionalFormatting>
  <conditionalFormatting sqref="I19">
    <cfRule type="cellIs" dxfId="176" priority="3" operator="greaterThan">
      <formula>2560820</formula>
    </cfRule>
  </conditionalFormatting>
  <conditionalFormatting sqref="C22:E24">
    <cfRule type="containsBlanks" dxfId="175" priority="2">
      <formula>LEN(TRIM(C22))=0</formula>
    </cfRule>
  </conditionalFormatting>
  <conditionalFormatting sqref="C21:E21">
    <cfRule type="containsBlanks" dxfId="174" priority="1">
      <formula>LEN(TRIM(C21))=0</formula>
    </cfRule>
  </conditionalFormatting>
  <pageMargins left="0.78740157480314965" right="0.39370078740157483" top="0.98425196850393704" bottom="0.39370078740157483" header="0.31496062992125984" footer="0.31496062992125984"/>
  <pageSetup paperSize="9" scale="78" orientation="portrait" r:id="rId1"/>
  <headerFooter>
    <oddHeader>&amp;L&amp;"Arial,Tučné"&amp;10Príloha č. 4 SP &amp;"Arial,Normálne"
Špecifikácia predmetu zákazky</oddHeader>
  </headerFooter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26"/>
  <sheetViews>
    <sheetView showGridLines="0" zoomScaleNormal="100" workbookViewId="0">
      <selection activeCell="H21" sqref="H21"/>
    </sheetView>
  </sheetViews>
  <sheetFormatPr defaultRowHeight="12.75" x14ac:dyDescent="0.2"/>
  <cols>
    <col min="1" max="1" width="5.28515625" style="47" customWidth="1"/>
    <col min="2" max="2" width="36.42578125" style="47" customWidth="1"/>
    <col min="3" max="3" width="8.85546875" style="47" customWidth="1"/>
    <col min="4" max="4" width="12.7109375" style="47" customWidth="1"/>
    <col min="5" max="5" width="15.7109375" style="47" customWidth="1"/>
    <col min="6" max="6" width="10.7109375" style="47" customWidth="1"/>
    <col min="7" max="9" width="15.7109375" style="47" customWidth="1"/>
    <col min="10" max="16384" width="9.140625" style="47"/>
  </cols>
  <sheetData>
    <row r="1" spans="1:21" x14ac:dyDescent="0.2">
      <c r="A1" s="357" t="s">
        <v>12</v>
      </c>
      <c r="B1" s="357"/>
    </row>
    <row r="2" spans="1:21" ht="30" customHeight="1" x14ac:dyDescent="0.2">
      <c r="A2" s="358" t="str">
        <f>'Príloha č. 1'!A2:B2</f>
        <v>Antiinfektíva pre potreby VÚSCH, a. s.</v>
      </c>
      <c r="B2" s="358"/>
      <c r="C2" s="358"/>
      <c r="D2" s="358"/>
      <c r="E2" s="358"/>
      <c r="F2" s="358"/>
      <c r="G2" s="358"/>
      <c r="H2" s="358"/>
      <c r="I2" s="358"/>
    </row>
    <row r="3" spans="1:21" s="126" customFormat="1" ht="15" customHeight="1" x14ac:dyDescent="0.2">
      <c r="A3" s="328" t="str">
        <f>'Príloha č. 4 - časť 32'!A3:C3</f>
        <v>Časť č. 32 - Lieky ATC skupiny č. J01GB03 II.</v>
      </c>
      <c r="B3" s="328"/>
      <c r="C3" s="328"/>
      <c r="D3" s="125"/>
      <c r="E3" s="125"/>
    </row>
    <row r="4" spans="1:21" ht="15" customHeight="1" x14ac:dyDescent="0.2">
      <c r="A4" s="359"/>
      <c r="B4" s="359"/>
    </row>
    <row r="5" spans="1:21" s="48" customFormat="1" ht="39.950000000000003" customHeight="1" x14ac:dyDescent="0.25">
      <c r="A5" s="360" t="s">
        <v>51</v>
      </c>
      <c r="B5" s="360"/>
      <c r="C5" s="360"/>
      <c r="D5" s="360"/>
      <c r="E5" s="360"/>
      <c r="F5" s="360"/>
      <c r="G5" s="360"/>
      <c r="H5" s="360"/>
      <c r="I5" s="360"/>
    </row>
    <row r="6" spans="1:21" s="24" customFormat="1" ht="15" customHeight="1" thickBot="1" x14ac:dyDescent="0.25">
      <c r="K6" s="49"/>
      <c r="L6" s="49"/>
      <c r="O6" s="49"/>
      <c r="P6" s="49"/>
      <c r="U6" s="49"/>
    </row>
    <row r="7" spans="1:21" s="50" customFormat="1" ht="30" customHeight="1" x14ac:dyDescent="0.25">
      <c r="A7" s="343" t="s">
        <v>44</v>
      </c>
      <c r="B7" s="345" t="s">
        <v>39</v>
      </c>
      <c r="C7" s="347" t="s">
        <v>45</v>
      </c>
      <c r="D7" s="349" t="s">
        <v>403</v>
      </c>
      <c r="E7" s="340" t="s">
        <v>423</v>
      </c>
      <c r="F7" s="341"/>
      <c r="G7" s="341"/>
      <c r="H7" s="351" t="s">
        <v>422</v>
      </c>
      <c r="I7" s="352"/>
    </row>
    <row r="8" spans="1:21" s="50" customFormat="1" ht="30" customHeight="1" x14ac:dyDescent="0.25">
      <c r="A8" s="344"/>
      <c r="B8" s="346"/>
      <c r="C8" s="348"/>
      <c r="D8" s="350"/>
      <c r="E8" s="51" t="s">
        <v>46</v>
      </c>
      <c r="F8" s="52" t="s">
        <v>405</v>
      </c>
      <c r="G8" s="79" t="s">
        <v>47</v>
      </c>
      <c r="H8" s="82" t="s">
        <v>46</v>
      </c>
      <c r="I8" s="71" t="s">
        <v>47</v>
      </c>
    </row>
    <row r="9" spans="1:21" s="54" customFormat="1" ht="12" customHeight="1" x14ac:dyDescent="0.25">
      <c r="A9" s="146" t="s">
        <v>27</v>
      </c>
      <c r="B9" s="147" t="s">
        <v>28</v>
      </c>
      <c r="C9" s="53" t="s">
        <v>29</v>
      </c>
      <c r="D9" s="148" t="s">
        <v>30</v>
      </c>
      <c r="E9" s="76" t="s">
        <v>31</v>
      </c>
      <c r="F9" s="77" t="s">
        <v>32</v>
      </c>
      <c r="G9" s="80" t="s">
        <v>33</v>
      </c>
      <c r="H9" s="83" t="s">
        <v>34</v>
      </c>
      <c r="I9" s="78" t="s">
        <v>35</v>
      </c>
    </row>
    <row r="10" spans="1:21" s="55" customFormat="1" ht="27" customHeight="1" thickBot="1" x14ac:dyDescent="0.3">
      <c r="A10" s="143" t="s">
        <v>27</v>
      </c>
      <c r="B10" s="165" t="s">
        <v>158</v>
      </c>
      <c r="C10" s="158" t="s">
        <v>159</v>
      </c>
      <c r="D10" s="263">
        <v>1600</v>
      </c>
      <c r="E10" s="72"/>
      <c r="F10" s="85"/>
      <c r="G10" s="81">
        <f>E10*1.1</f>
        <v>0</v>
      </c>
      <c r="H10" s="84">
        <f>D10*E10</f>
        <v>0</v>
      </c>
      <c r="I10" s="73">
        <f>H10*1.1</f>
        <v>0</v>
      </c>
    </row>
    <row r="11" spans="1:21" s="75" customFormat="1" ht="24.95" customHeight="1" thickBot="1" x14ac:dyDescent="0.3">
      <c r="A11" s="339" t="s">
        <v>48</v>
      </c>
      <c r="B11" s="339"/>
      <c r="C11" s="339"/>
      <c r="D11" s="339"/>
      <c r="E11" s="339"/>
      <c r="F11" s="339"/>
      <c r="G11" s="339"/>
      <c r="H11" s="339"/>
      <c r="I11" s="74">
        <f>SUM(I10:I10)</f>
        <v>0</v>
      </c>
    </row>
    <row r="12" spans="1:21" s="63" customFormat="1" ht="24.95" customHeight="1" x14ac:dyDescent="0.2">
      <c r="A12" s="56"/>
      <c r="B12" s="57"/>
      <c r="C12" s="58"/>
      <c r="D12" s="59"/>
      <c r="E12" s="60"/>
      <c r="F12" s="61"/>
      <c r="G12" s="61"/>
      <c r="H12" s="60"/>
      <c r="I12" s="62"/>
    </row>
    <row r="13" spans="1:21" s="20" customFormat="1" ht="20.100000000000001" customHeight="1" x14ac:dyDescent="0.25">
      <c r="A13" s="315" t="s">
        <v>38</v>
      </c>
      <c r="B13" s="315"/>
      <c r="C13" s="315"/>
      <c r="D13" s="315"/>
      <c r="E13" s="315"/>
      <c r="F13" s="315"/>
    </row>
    <row r="14" spans="1:21" s="64" customFormat="1" ht="30" customHeight="1" x14ac:dyDescent="0.25">
      <c r="A14" s="353" t="s">
        <v>1</v>
      </c>
      <c r="B14" s="353"/>
      <c r="C14" s="355" t="str">
        <f>IF('Príloha č. 1'!$C$6="","",'Príloha č. 1'!$C$6)</f>
        <v/>
      </c>
      <c r="D14" s="355"/>
      <c r="E14" s="355"/>
      <c r="F14" s="355"/>
    </row>
    <row r="15" spans="1:21" s="64" customFormat="1" ht="15" customHeight="1" x14ac:dyDescent="0.25">
      <c r="A15" s="342" t="s">
        <v>2</v>
      </c>
      <c r="B15" s="342"/>
      <c r="C15" s="356" t="str">
        <f>IF('Príloha č. 1'!$C$7="","",'Príloha č. 1'!$C$7)</f>
        <v/>
      </c>
      <c r="D15" s="356"/>
      <c r="E15" s="356"/>
      <c r="F15" s="356"/>
    </row>
    <row r="16" spans="1:21" s="64" customFormat="1" ht="15" customHeight="1" x14ac:dyDescent="0.25">
      <c r="A16" s="342" t="s">
        <v>3</v>
      </c>
      <c r="B16" s="342"/>
      <c r="C16" s="338" t="str">
        <f>IF('Príloha č. 1'!C8:D8="","",'Príloha č. 1'!C8:D8)</f>
        <v/>
      </c>
      <c r="D16" s="338"/>
      <c r="E16" s="338"/>
      <c r="F16" s="338"/>
    </row>
    <row r="17" spans="1:9" s="64" customFormat="1" ht="15" customHeight="1" x14ac:dyDescent="0.25">
      <c r="A17" s="342" t="s">
        <v>4</v>
      </c>
      <c r="B17" s="342"/>
      <c r="C17" s="338" t="str">
        <f>IF('Príloha č. 1'!C9:D9="","",'Príloha č. 1'!C9:D9)</f>
        <v/>
      </c>
      <c r="D17" s="338"/>
      <c r="E17" s="338"/>
      <c r="F17" s="338"/>
    </row>
    <row r="20" spans="1:9" ht="15" customHeight="1" x14ac:dyDescent="0.2">
      <c r="A20" s="47" t="s">
        <v>8</v>
      </c>
      <c r="B20" s="159" t="str">
        <f>IF('Príloha č. 1'!B23:B23="","",'Príloha č. 1'!B23:B23)</f>
        <v/>
      </c>
    </row>
    <row r="21" spans="1:9" ht="15" customHeight="1" x14ac:dyDescent="0.2">
      <c r="A21" s="47" t="s">
        <v>9</v>
      </c>
      <c r="B21" s="35" t="str">
        <f>IF('Príloha č. 1'!B24:B24="","",'Príloha č. 1'!B24:B24)</f>
        <v/>
      </c>
    </row>
    <row r="22" spans="1:9" ht="39.950000000000003" customHeight="1" x14ac:dyDescent="0.2">
      <c r="I22" s="87"/>
    </row>
    <row r="23" spans="1:9" ht="45" customHeight="1" x14ac:dyDescent="0.2">
      <c r="H23" s="354" t="s">
        <v>410</v>
      </c>
      <c r="I23" s="354"/>
    </row>
    <row r="25" spans="1:9" s="65" customFormat="1" ht="11.25" x14ac:dyDescent="0.2">
      <c r="A25" s="313" t="s">
        <v>10</v>
      </c>
      <c r="B25" s="313"/>
    </row>
    <row r="26" spans="1:9" s="70" customFormat="1" ht="12" customHeight="1" x14ac:dyDescent="0.2">
      <c r="A26" s="66"/>
      <c r="B26" s="67" t="s">
        <v>11</v>
      </c>
      <c r="C26" s="68"/>
      <c r="D26" s="69"/>
    </row>
  </sheetData>
  <mergeCells count="23">
    <mergeCell ref="H23:I23"/>
    <mergeCell ref="A25:B25"/>
    <mergeCell ref="H7:I7"/>
    <mergeCell ref="A11:H11"/>
    <mergeCell ref="A13:F13"/>
    <mergeCell ref="A14:B14"/>
    <mergeCell ref="C14:F14"/>
    <mergeCell ref="A15:B15"/>
    <mergeCell ref="C15:F15"/>
    <mergeCell ref="A7:A8"/>
    <mergeCell ref="B7:B8"/>
    <mergeCell ref="C7:C8"/>
    <mergeCell ref="D7:D8"/>
    <mergeCell ref="E7:G7"/>
    <mergeCell ref="A16:B16"/>
    <mergeCell ref="C16:F16"/>
    <mergeCell ref="A17:B17"/>
    <mergeCell ref="A1:B1"/>
    <mergeCell ref="A2:I2"/>
    <mergeCell ref="A3:C3"/>
    <mergeCell ref="A4:B4"/>
    <mergeCell ref="A5:I5"/>
    <mergeCell ref="C17:F17"/>
  </mergeCells>
  <conditionalFormatting sqref="H12">
    <cfRule type="cellIs" dxfId="173" priority="4" operator="greaterThan">
      <formula>2560820</formula>
    </cfRule>
  </conditionalFormatting>
  <conditionalFormatting sqref="B20:B21">
    <cfRule type="containsBlanks" dxfId="172" priority="3">
      <formula>LEN(TRIM(B20))=0</formula>
    </cfRule>
  </conditionalFormatting>
  <conditionalFormatting sqref="E12">
    <cfRule type="cellIs" dxfId="171" priority="2" operator="greaterThan">
      <formula>2560820</formula>
    </cfRule>
  </conditionalFormatting>
  <conditionalFormatting sqref="C14:F17">
    <cfRule type="containsBlanks" dxfId="170" priority="1">
      <formula>LEN(TRIM(C14))=0</formula>
    </cfRule>
  </conditionalFormatting>
  <pageMargins left="0.98425196850393704" right="0.39370078740157483" top="0.98425196850393704" bottom="0.39370078740157483" header="0.31496062992125984" footer="0.31496062992125984"/>
  <pageSetup paperSize="9" scale="93" orientation="landscape" r:id="rId1"/>
  <headerFooter>
    <oddHeader>&amp;L&amp;"Arial,Tučné"&amp;10Príloha č. 5 SP 
&amp;"Arial,Normálne"Kalkulácia ceny a návrh na plnenie kritéria na vyhodnotenie ponúk</oddHeader>
  </headerFooter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V29"/>
  <sheetViews>
    <sheetView showGridLines="0" zoomScale="90" zoomScaleNormal="90" workbookViewId="0">
      <selection activeCell="N7" sqref="N7:U7"/>
    </sheetView>
  </sheetViews>
  <sheetFormatPr defaultRowHeight="12.75" x14ac:dyDescent="0.2"/>
  <cols>
    <col min="1" max="1" width="5.5703125" style="47" customWidth="1"/>
    <col min="2" max="2" width="13.7109375" style="47" customWidth="1"/>
    <col min="3" max="3" width="10.7109375" style="47" customWidth="1"/>
    <col min="4" max="4" width="10.7109375" style="190" customWidth="1"/>
    <col min="5" max="6" width="25.7109375" style="190" customWidth="1"/>
    <col min="7" max="8" width="15.7109375" style="190" customWidth="1"/>
    <col min="9" max="9" width="12.7109375" style="47" customWidth="1"/>
    <col min="10" max="10" width="11.140625" style="47" customWidth="1"/>
    <col min="11" max="13" width="8.7109375" style="47" customWidth="1"/>
    <col min="14" max="14" width="12.7109375" style="47" customWidth="1"/>
    <col min="15" max="15" width="7" style="47" customWidth="1"/>
    <col min="16" max="18" width="12.7109375" style="47" customWidth="1"/>
    <col min="19" max="19" width="7" style="47" customWidth="1"/>
    <col min="20" max="21" width="12.7109375" style="47" customWidth="1"/>
    <col min="22" max="16384" width="9.140625" style="47"/>
  </cols>
  <sheetData>
    <row r="1" spans="1:22" ht="15" customHeight="1" x14ac:dyDescent="0.2">
      <c r="A1" s="326" t="s">
        <v>12</v>
      </c>
      <c r="B1" s="326"/>
      <c r="C1" s="326"/>
      <c r="D1" s="191"/>
      <c r="E1" s="191"/>
      <c r="F1" s="191"/>
      <c r="G1" s="191"/>
      <c r="H1" s="191"/>
      <c r="I1" s="123"/>
      <c r="J1" s="123"/>
      <c r="K1" s="123"/>
      <c r="L1" s="123"/>
    </row>
    <row r="2" spans="1:22" ht="15" customHeight="1" x14ac:dyDescent="0.2">
      <c r="A2" s="327" t="str">
        <f>'Príloha č. 1'!A2:B2</f>
        <v>Antiinfektíva pre potreby VÚSCH, a. s.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</row>
    <row r="3" spans="1:22" ht="15" customHeight="1" x14ac:dyDescent="0.2">
      <c r="A3" s="363"/>
      <c r="B3" s="363"/>
      <c r="C3" s="191"/>
      <c r="D3" s="191"/>
      <c r="E3" s="191"/>
      <c r="F3" s="191"/>
      <c r="G3" s="191"/>
      <c r="H3" s="191"/>
      <c r="I3" s="123"/>
      <c r="J3" s="123"/>
      <c r="K3" s="123"/>
      <c r="L3" s="123"/>
    </row>
    <row r="4" spans="1:22" s="126" customFormat="1" ht="15" customHeight="1" x14ac:dyDescent="0.2">
      <c r="A4" s="328" t="str">
        <f>'Príloha č. 4 - časť 32'!A3:C3</f>
        <v>Časť č. 32 - Lieky ATC skupiny č. J01GB03 II.</v>
      </c>
      <c r="B4" s="328"/>
      <c r="C4" s="328"/>
      <c r="D4" s="328"/>
      <c r="E4" s="125"/>
    </row>
    <row r="5" spans="1:22" s="48" customFormat="1" ht="30" customHeight="1" x14ac:dyDescent="0.25">
      <c r="A5" s="364" t="s">
        <v>52</v>
      </c>
      <c r="B5" s="364"/>
      <c r="C5" s="364"/>
      <c r="D5" s="364"/>
      <c r="E5" s="364"/>
      <c r="F5" s="364"/>
      <c r="G5" s="364"/>
      <c r="H5" s="364"/>
      <c r="I5" s="364"/>
      <c r="J5" s="364"/>
      <c r="K5" s="364"/>
      <c r="L5" s="364"/>
      <c r="M5" s="364"/>
      <c r="N5" s="364"/>
      <c r="O5" s="364"/>
      <c r="P5" s="364"/>
      <c r="Q5" s="364"/>
      <c r="R5" s="364"/>
      <c r="S5" s="364"/>
      <c r="T5" s="364"/>
      <c r="U5" s="364"/>
    </row>
    <row r="6" spans="1:22" s="64" customFormat="1" ht="30" customHeight="1" x14ac:dyDescent="0.25">
      <c r="A6" s="365" t="s">
        <v>251</v>
      </c>
      <c r="B6" s="365"/>
      <c r="C6" s="365"/>
      <c r="D6" s="365"/>
      <c r="E6" s="365"/>
      <c r="F6" s="365"/>
      <c r="G6" s="365"/>
      <c r="H6" s="365"/>
      <c r="I6" s="365"/>
      <c r="J6" s="365"/>
      <c r="K6" s="365"/>
      <c r="L6" s="365"/>
    </row>
    <row r="7" spans="1:22" s="63" customFormat="1" ht="24.95" customHeight="1" x14ac:dyDescent="0.2">
      <c r="A7" s="373" t="s">
        <v>44</v>
      </c>
      <c r="B7" s="375" t="s">
        <v>362</v>
      </c>
      <c r="C7" s="375" t="s">
        <v>363</v>
      </c>
      <c r="D7" s="375" t="s">
        <v>364</v>
      </c>
      <c r="E7" s="361" t="s">
        <v>365</v>
      </c>
      <c r="F7" s="361" t="s">
        <v>53</v>
      </c>
      <c r="G7" s="371" t="s">
        <v>366</v>
      </c>
      <c r="H7" s="371" t="s">
        <v>367</v>
      </c>
      <c r="I7" s="371" t="s">
        <v>368</v>
      </c>
      <c r="J7" s="371" t="s">
        <v>369</v>
      </c>
      <c r="K7" s="371" t="s">
        <v>370</v>
      </c>
      <c r="L7" s="387" t="s">
        <v>371</v>
      </c>
      <c r="M7" s="366" t="s">
        <v>372</v>
      </c>
      <c r="N7" s="379" t="s">
        <v>421</v>
      </c>
      <c r="O7" s="380"/>
      <c r="P7" s="380"/>
      <c r="Q7" s="381"/>
      <c r="R7" s="379" t="s">
        <v>425</v>
      </c>
      <c r="S7" s="380"/>
      <c r="T7" s="380"/>
      <c r="U7" s="381"/>
    </row>
    <row r="8" spans="1:22" s="63" customFormat="1" ht="24.95" customHeight="1" x14ac:dyDescent="0.2">
      <c r="A8" s="374"/>
      <c r="B8" s="376"/>
      <c r="C8" s="376"/>
      <c r="D8" s="376"/>
      <c r="E8" s="362"/>
      <c r="F8" s="362"/>
      <c r="G8" s="372"/>
      <c r="H8" s="372"/>
      <c r="I8" s="372"/>
      <c r="J8" s="372"/>
      <c r="K8" s="372"/>
      <c r="L8" s="388"/>
      <c r="M8" s="367"/>
      <c r="N8" s="192" t="s">
        <v>46</v>
      </c>
      <c r="O8" s="193" t="s">
        <v>373</v>
      </c>
      <c r="P8" s="194" t="s">
        <v>374</v>
      </c>
      <c r="Q8" s="195" t="s">
        <v>47</v>
      </c>
      <c r="R8" s="192" t="s">
        <v>46</v>
      </c>
      <c r="S8" s="193" t="s">
        <v>373</v>
      </c>
      <c r="T8" s="194" t="s">
        <v>374</v>
      </c>
      <c r="U8" s="195" t="s">
        <v>47</v>
      </c>
    </row>
    <row r="9" spans="1:22" s="20" customFormat="1" ht="12" customHeight="1" x14ac:dyDescent="0.25">
      <c r="A9" s="196" t="s">
        <v>27</v>
      </c>
      <c r="B9" s="197" t="s">
        <v>28</v>
      </c>
      <c r="C9" s="198" t="s">
        <v>29</v>
      </c>
      <c r="D9" s="197" t="s">
        <v>30</v>
      </c>
      <c r="E9" s="199" t="s">
        <v>31</v>
      </c>
      <c r="F9" s="199" t="s">
        <v>32</v>
      </c>
      <c r="G9" s="200" t="s">
        <v>33</v>
      </c>
      <c r="H9" s="199" t="s">
        <v>34</v>
      </c>
      <c r="I9" s="149" t="s">
        <v>35</v>
      </c>
      <c r="J9" s="201" t="s">
        <v>36</v>
      </c>
      <c r="K9" s="202" t="s">
        <v>54</v>
      </c>
      <c r="L9" s="203" t="s">
        <v>55</v>
      </c>
      <c r="M9" s="204" t="s">
        <v>375</v>
      </c>
      <c r="N9" s="205" t="s">
        <v>376</v>
      </c>
      <c r="O9" s="206" t="s">
        <v>377</v>
      </c>
      <c r="P9" s="207" t="s">
        <v>378</v>
      </c>
      <c r="Q9" s="208" t="s">
        <v>379</v>
      </c>
      <c r="R9" s="209" t="s">
        <v>380</v>
      </c>
      <c r="S9" s="206" t="s">
        <v>381</v>
      </c>
      <c r="T9" s="207" t="s">
        <v>382</v>
      </c>
      <c r="U9" s="197" t="s">
        <v>383</v>
      </c>
      <c r="V9" s="210"/>
    </row>
    <row r="10" spans="1:22" s="64" customFormat="1" ht="24.95" customHeight="1" x14ac:dyDescent="0.25">
      <c r="A10" s="211" t="s">
        <v>27</v>
      </c>
      <c r="B10" s="212"/>
      <c r="C10" s="212"/>
      <c r="D10" s="212"/>
      <c r="E10" s="213"/>
      <c r="F10" s="213"/>
      <c r="G10" s="214"/>
      <c r="H10" s="214"/>
      <c r="I10" s="214"/>
      <c r="J10" s="214"/>
      <c r="K10" s="214"/>
      <c r="L10" s="215"/>
      <c r="M10" s="216"/>
      <c r="N10" s="217"/>
      <c r="O10" s="218"/>
      <c r="P10" s="219"/>
      <c r="Q10" s="220"/>
      <c r="R10" s="217"/>
      <c r="S10" s="218"/>
      <c r="T10" s="219"/>
      <c r="U10" s="220"/>
    </row>
    <row r="11" spans="1:22" s="64" customFormat="1" ht="24.95" customHeight="1" x14ac:dyDescent="0.25">
      <c r="A11" s="221" t="s">
        <v>28</v>
      </c>
      <c r="B11" s="222"/>
      <c r="C11" s="222"/>
      <c r="D11" s="222"/>
      <c r="E11" s="223"/>
      <c r="F11" s="223"/>
      <c r="G11" s="224"/>
      <c r="H11" s="224"/>
      <c r="I11" s="224"/>
      <c r="J11" s="224"/>
      <c r="K11" s="224"/>
      <c r="L11" s="225"/>
      <c r="M11" s="226"/>
      <c r="N11" s="227"/>
      <c r="O11" s="228"/>
      <c r="P11" s="229"/>
      <c r="Q11" s="230"/>
      <c r="R11" s="227"/>
      <c r="S11" s="228"/>
      <c r="T11" s="229"/>
      <c r="U11" s="230"/>
    </row>
    <row r="12" spans="1:22" s="64" customFormat="1" ht="24.95" customHeight="1" x14ac:dyDescent="0.25">
      <c r="A12" s="221" t="s">
        <v>29</v>
      </c>
      <c r="B12" s="222"/>
      <c r="C12" s="222"/>
      <c r="D12" s="222"/>
      <c r="E12" s="223"/>
      <c r="F12" s="223"/>
      <c r="G12" s="224"/>
      <c r="H12" s="224"/>
      <c r="I12" s="224"/>
      <c r="J12" s="224"/>
      <c r="K12" s="224"/>
      <c r="L12" s="225"/>
      <c r="M12" s="226"/>
      <c r="N12" s="227"/>
      <c r="O12" s="228"/>
      <c r="P12" s="229"/>
      <c r="Q12" s="230"/>
      <c r="R12" s="227"/>
      <c r="S12" s="228"/>
      <c r="T12" s="229"/>
      <c r="U12" s="230"/>
    </row>
    <row r="13" spans="1:22" s="64" customFormat="1" ht="24.95" customHeight="1" x14ac:dyDescent="0.25">
      <c r="A13" s="221" t="s">
        <v>30</v>
      </c>
      <c r="B13" s="222"/>
      <c r="C13" s="222"/>
      <c r="D13" s="222"/>
      <c r="E13" s="223"/>
      <c r="F13" s="223"/>
      <c r="G13" s="224"/>
      <c r="H13" s="224"/>
      <c r="I13" s="224"/>
      <c r="J13" s="224"/>
      <c r="K13" s="224"/>
      <c r="L13" s="225"/>
      <c r="M13" s="226"/>
      <c r="N13" s="227"/>
      <c r="O13" s="228"/>
      <c r="P13" s="229"/>
      <c r="Q13" s="230"/>
      <c r="R13" s="227"/>
      <c r="S13" s="228"/>
      <c r="T13" s="229"/>
      <c r="U13" s="230"/>
    </row>
    <row r="14" spans="1:22" s="64" customFormat="1" ht="24.95" customHeight="1" x14ac:dyDescent="0.25">
      <c r="A14" s="231" t="s">
        <v>31</v>
      </c>
      <c r="B14" s="232"/>
      <c r="C14" s="232"/>
      <c r="D14" s="232"/>
      <c r="E14" s="233"/>
      <c r="F14" s="233"/>
      <c r="G14" s="234"/>
      <c r="H14" s="234"/>
      <c r="I14" s="234"/>
      <c r="J14" s="234"/>
      <c r="K14" s="234"/>
      <c r="L14" s="235"/>
      <c r="M14" s="236"/>
      <c r="N14" s="237"/>
      <c r="O14" s="238"/>
      <c r="P14" s="239"/>
      <c r="Q14" s="240"/>
      <c r="R14" s="237"/>
      <c r="S14" s="238"/>
      <c r="T14" s="239"/>
      <c r="U14" s="240"/>
    </row>
    <row r="15" spans="1:22" ht="24.95" customHeight="1" x14ac:dyDescent="0.2">
      <c r="A15" s="133"/>
      <c r="B15" s="134"/>
      <c r="C15" s="134"/>
      <c r="D15" s="134"/>
      <c r="E15" s="134"/>
      <c r="F15" s="134"/>
      <c r="G15" s="134"/>
      <c r="H15" s="134"/>
      <c r="I15" s="135"/>
      <c r="J15" s="136"/>
      <c r="K15" s="137"/>
      <c r="L15" s="137"/>
      <c r="M15" s="63"/>
      <c r="N15" s="63"/>
      <c r="O15" s="63"/>
      <c r="P15" s="63"/>
      <c r="Q15" s="63"/>
      <c r="R15" s="63"/>
      <c r="S15" s="63"/>
      <c r="T15" s="63"/>
      <c r="U15" s="63"/>
    </row>
    <row r="16" spans="1:22" s="20" customFormat="1" ht="20.100000000000001" customHeight="1" x14ac:dyDescent="0.25">
      <c r="A16" s="315" t="s">
        <v>38</v>
      </c>
      <c r="B16" s="315"/>
      <c r="C16" s="315"/>
      <c r="D16" s="315"/>
      <c r="E16" s="315"/>
      <c r="F16" s="315"/>
      <c r="G16" s="315"/>
      <c r="H16" s="315"/>
      <c r="I16" s="315"/>
      <c r="J16" s="315"/>
      <c r="K16" s="315"/>
    </row>
    <row r="17" spans="1:21" s="64" customFormat="1" ht="30" customHeight="1" x14ac:dyDescent="0.25">
      <c r="A17" s="314" t="s">
        <v>1</v>
      </c>
      <c r="B17" s="314"/>
      <c r="C17" s="355" t="str">
        <f>IF('Príloha č. 1'!$C$6="","",'Príloha č. 1'!$C$6)</f>
        <v/>
      </c>
      <c r="D17" s="355"/>
      <c r="E17" s="355"/>
      <c r="F17" s="151"/>
      <c r="G17" s="129"/>
      <c r="H17" s="129"/>
      <c r="I17" s="129"/>
      <c r="J17" s="139"/>
      <c r="K17" s="129"/>
      <c r="L17" s="129"/>
    </row>
    <row r="18" spans="1:21" s="64" customFormat="1" ht="15" customHeight="1" x14ac:dyDescent="0.25">
      <c r="A18" s="316" t="s">
        <v>2</v>
      </c>
      <c r="B18" s="316"/>
      <c r="C18" s="356" t="str">
        <f>IF('Príloha č. 1'!$C$7="","",'Príloha č. 1'!$C$7)</f>
        <v/>
      </c>
      <c r="D18" s="356"/>
      <c r="E18" s="356"/>
      <c r="F18" s="150"/>
      <c r="G18" s="129"/>
      <c r="H18" s="129"/>
      <c r="I18" s="129"/>
      <c r="J18" s="129"/>
      <c r="K18" s="129"/>
      <c r="L18" s="129"/>
    </row>
    <row r="19" spans="1:21" s="64" customFormat="1" ht="15" customHeight="1" x14ac:dyDescent="0.25">
      <c r="A19" s="316" t="s">
        <v>3</v>
      </c>
      <c r="B19" s="316"/>
      <c r="C19" s="338" t="str">
        <f>IF('Príloha č. 1'!C8:D8="","",'Príloha č. 1'!C8:D8)</f>
        <v/>
      </c>
      <c r="D19" s="338"/>
      <c r="E19" s="338"/>
      <c r="F19" s="150"/>
      <c r="G19" s="129"/>
      <c r="H19" s="129"/>
      <c r="I19" s="129"/>
      <c r="J19" s="129"/>
      <c r="K19" s="129"/>
      <c r="L19" s="129"/>
    </row>
    <row r="20" spans="1:21" s="64" customFormat="1" ht="15" customHeight="1" x14ac:dyDescent="0.25">
      <c r="A20" s="316" t="s">
        <v>4</v>
      </c>
      <c r="B20" s="316"/>
      <c r="C20" s="338" t="str">
        <f>IF('Príloha č. 1'!C9:D9="","",'Príloha č. 1'!C9:D9)</f>
        <v/>
      </c>
      <c r="D20" s="338"/>
      <c r="E20" s="338"/>
      <c r="F20" s="150"/>
      <c r="G20" s="129"/>
      <c r="H20" s="129"/>
      <c r="I20" s="129"/>
      <c r="J20" s="129"/>
      <c r="K20" s="129"/>
      <c r="L20" s="129"/>
    </row>
    <row r="21" spans="1:21" x14ac:dyDescent="0.2">
      <c r="A21" s="123"/>
      <c r="B21" s="123"/>
      <c r="C21" s="123"/>
      <c r="D21" s="191"/>
      <c r="E21" s="191"/>
      <c r="F21" s="191"/>
      <c r="G21" s="191"/>
      <c r="H21" s="191"/>
      <c r="I21" s="123"/>
      <c r="J21" s="123"/>
      <c r="K21" s="123"/>
      <c r="L21" s="123"/>
    </row>
    <row r="22" spans="1:21" x14ac:dyDescent="0.2">
      <c r="A22" s="123"/>
      <c r="B22" s="123"/>
      <c r="C22" s="123"/>
      <c r="D22" s="191"/>
      <c r="E22" s="191"/>
      <c r="F22" s="191"/>
      <c r="G22" s="191"/>
      <c r="H22" s="191"/>
      <c r="I22" s="123"/>
      <c r="J22" s="123"/>
      <c r="K22" s="123"/>
      <c r="L22" s="123"/>
    </row>
    <row r="23" spans="1:21" ht="15" customHeight="1" x14ac:dyDescent="0.2">
      <c r="A23" s="123" t="s">
        <v>8</v>
      </c>
      <c r="B23" s="140" t="str">
        <f>IF('Príloha č. 1'!B23:B23="","",'Príloha č. 1'!B23:B23)</f>
        <v/>
      </c>
      <c r="C23" s="191"/>
      <c r="D23" s="191"/>
      <c r="E23" s="191"/>
      <c r="F23" s="123"/>
      <c r="G23" s="123"/>
      <c r="H23" s="123"/>
      <c r="I23" s="123"/>
      <c r="J23" s="123"/>
      <c r="K23" s="123"/>
      <c r="L23" s="123"/>
    </row>
    <row r="24" spans="1:21" ht="15" customHeight="1" x14ac:dyDescent="0.2">
      <c r="A24" s="123" t="s">
        <v>9</v>
      </c>
      <c r="B24" s="141" t="str">
        <f>IF('Príloha č. 1'!B24:B24="","",'Príloha č. 1'!B24:B24)</f>
        <v/>
      </c>
      <c r="C24" s="191"/>
      <c r="D24" s="191"/>
      <c r="E24" s="191"/>
      <c r="F24" s="123"/>
      <c r="G24" s="123"/>
      <c r="H24" s="123"/>
      <c r="I24" s="123"/>
      <c r="J24" s="123"/>
      <c r="K24" s="123"/>
      <c r="L24" s="123"/>
    </row>
    <row r="25" spans="1:21" ht="20.100000000000001" customHeight="1" x14ac:dyDescent="0.2">
      <c r="A25" s="133"/>
      <c r="B25" s="134"/>
      <c r="C25" s="134"/>
      <c r="D25" s="134"/>
      <c r="E25" s="134"/>
      <c r="F25" s="134"/>
      <c r="G25" s="134"/>
      <c r="H25" s="134"/>
      <c r="I25" s="135"/>
      <c r="J25" s="136"/>
      <c r="K25" s="137"/>
      <c r="L25" s="137"/>
      <c r="M25" s="63"/>
      <c r="N25" s="63"/>
      <c r="O25" s="63"/>
      <c r="P25" s="63"/>
      <c r="Q25" s="63"/>
      <c r="R25" s="63"/>
      <c r="S25" s="63"/>
      <c r="T25" s="63"/>
      <c r="U25" s="63"/>
    </row>
    <row r="26" spans="1:21" ht="20.100000000000001" customHeight="1" x14ac:dyDescent="0.2">
      <c r="A26" s="133"/>
      <c r="B26" s="134"/>
      <c r="C26" s="134"/>
      <c r="D26" s="134"/>
      <c r="E26" s="134"/>
      <c r="F26" s="134"/>
      <c r="G26" s="134"/>
      <c r="H26" s="134"/>
      <c r="I26" s="135"/>
      <c r="J26" s="136"/>
      <c r="K26" s="137"/>
      <c r="L26" s="137"/>
      <c r="M26" s="63"/>
      <c r="N26" s="63"/>
      <c r="O26" s="63"/>
      <c r="P26" s="63"/>
      <c r="Q26" s="63"/>
      <c r="R26" s="63"/>
      <c r="S26" s="63"/>
      <c r="T26" s="63"/>
      <c r="U26" s="63"/>
    </row>
    <row r="27" spans="1:21" ht="37.5" customHeight="1" x14ac:dyDescent="0.2">
      <c r="E27" s="68"/>
      <c r="F27" s="68"/>
      <c r="G27" s="68"/>
      <c r="H27" s="354" t="s">
        <v>410</v>
      </c>
      <c r="I27" s="354"/>
      <c r="J27" s="354"/>
    </row>
    <row r="28" spans="1:21" x14ac:dyDescent="0.2">
      <c r="A28" s="313" t="s">
        <v>10</v>
      </c>
      <c r="B28" s="313"/>
      <c r="C28" s="189"/>
      <c r="D28" s="68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</row>
    <row r="29" spans="1:21" ht="12" customHeight="1" x14ac:dyDescent="0.2">
      <c r="A29" s="66"/>
      <c r="B29" s="377" t="s">
        <v>11</v>
      </c>
      <c r="C29" s="378"/>
      <c r="D29" s="241"/>
      <c r="I29" s="68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</row>
  </sheetData>
  <mergeCells count="33">
    <mergeCell ref="A6:L6"/>
    <mergeCell ref="M7:M8"/>
    <mergeCell ref="N7:Q7"/>
    <mergeCell ref="R7:U7"/>
    <mergeCell ref="L7:L8"/>
    <mergeCell ref="A1:C1"/>
    <mergeCell ref="A2:L2"/>
    <mergeCell ref="A3:B3"/>
    <mergeCell ref="A4:D4"/>
    <mergeCell ref="A5:U5"/>
    <mergeCell ref="A16:K16"/>
    <mergeCell ref="A17:B17"/>
    <mergeCell ref="C17:E17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F7:F8"/>
    <mergeCell ref="H27:J27"/>
    <mergeCell ref="A28:B28"/>
    <mergeCell ref="B29:C29"/>
    <mergeCell ref="A18:B18"/>
    <mergeCell ref="C18:E18"/>
    <mergeCell ref="A19:B19"/>
    <mergeCell ref="C19:E19"/>
    <mergeCell ref="A20:B20"/>
    <mergeCell ref="C20:E20"/>
  </mergeCells>
  <conditionalFormatting sqref="J25:J26 J10:J15">
    <cfRule type="cellIs" dxfId="169" priority="3" operator="greaterThan">
      <formula>2560820</formula>
    </cfRule>
  </conditionalFormatting>
  <conditionalFormatting sqref="C17:E20">
    <cfRule type="containsBlanks" dxfId="168" priority="1">
      <formula>LEN(TRIM(C17))=0</formula>
    </cfRule>
  </conditionalFormatting>
  <conditionalFormatting sqref="B23:B24">
    <cfRule type="containsBlanks" dxfId="167" priority="2">
      <formula>LEN(TRIM(#REF!))=0</formula>
    </cfRule>
  </conditionalFormatting>
  <pageMargins left="0.59055118110236227" right="0.39370078740157483" top="0.98425196850393704" bottom="0.39370078740157483" header="0.31496062992125984" footer="0.31496062992125984"/>
  <pageSetup paperSize="9" scale="51" orientation="landscape" r:id="rId1"/>
  <headerFooter>
    <oddHeader>&amp;L&amp;"Arial,Tučné"&amp;10Príloha č. 6 SP &amp;"Arial,Normálne"
Sortiment ponúkaného tovaru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146</vt:i4>
      </vt:variant>
      <vt:variant>
        <vt:lpstr>Pomenované rozsahy</vt:lpstr>
      </vt:variant>
      <vt:variant>
        <vt:i4>144</vt:i4>
      </vt:variant>
    </vt:vector>
  </HeadingPairs>
  <TitlesOfParts>
    <vt:vector size="290" baseType="lpstr">
      <vt:lpstr>Príloha č. 1</vt:lpstr>
      <vt:lpstr>Príloha č. 2</vt:lpstr>
      <vt:lpstr>Príloha č. 3</vt:lpstr>
      <vt:lpstr>Príloha č. 4 - časť 1</vt:lpstr>
      <vt:lpstr>Príloha č. 5 - časť 1</vt:lpstr>
      <vt:lpstr>Príloha č. 6 - časť 1</vt:lpstr>
      <vt:lpstr>Príloha č. 4 - časť 2</vt:lpstr>
      <vt:lpstr>Príloha č. 5 - časť 2</vt:lpstr>
      <vt:lpstr>Príloha č. 6 - časť 2</vt:lpstr>
      <vt:lpstr>Príloha č. 4 - časť 3</vt:lpstr>
      <vt:lpstr>Príloha č. 5 - časť 3</vt:lpstr>
      <vt:lpstr>Príloha č. 6 - časť 3</vt:lpstr>
      <vt:lpstr>Príloha č. 4 - časť 4</vt:lpstr>
      <vt:lpstr>Príloha č. 5 - časť 4</vt:lpstr>
      <vt:lpstr>Príloha č. 6 - časť 4</vt:lpstr>
      <vt:lpstr>Príloha č. 4 - časť 5</vt:lpstr>
      <vt:lpstr>Príloha č. 5 - časť 5</vt:lpstr>
      <vt:lpstr>Príloha č. 6 - časť 5</vt:lpstr>
      <vt:lpstr>Príloha č. 4 - časť 6</vt:lpstr>
      <vt:lpstr>Príloha č. 5 - časť 6</vt:lpstr>
      <vt:lpstr>Príloha č. 6 - časť 6</vt:lpstr>
      <vt:lpstr>Príloha č. 4 - časť 7</vt:lpstr>
      <vt:lpstr>Príloha č. 5 - časť 7</vt:lpstr>
      <vt:lpstr>Príloha č. 6 - časť 7</vt:lpstr>
      <vt:lpstr>Príloha č. 4 - časť 8</vt:lpstr>
      <vt:lpstr>Príloha č. 5 - časť 8</vt:lpstr>
      <vt:lpstr>Príloha č. 6 - časť 8</vt:lpstr>
      <vt:lpstr>Príloha č. 4 - časť 9</vt:lpstr>
      <vt:lpstr>Príloha č. 5 - časť 9</vt:lpstr>
      <vt:lpstr>Príloha č. 6 - časť 9</vt:lpstr>
      <vt:lpstr>Príloha č. 4 - časť 10</vt:lpstr>
      <vt:lpstr>Príloha č. 5 - časť 10</vt:lpstr>
      <vt:lpstr>Príloha č. 6 - časť 10</vt:lpstr>
      <vt:lpstr>Príloha č. 4 - časť 11</vt:lpstr>
      <vt:lpstr>Príloha č. 5 - časť 11</vt:lpstr>
      <vt:lpstr>Príloha č. 6 - časť 11</vt:lpstr>
      <vt:lpstr>Príloha č. 4 - časť 12</vt:lpstr>
      <vt:lpstr>Príloha č. 5 - časť 12</vt:lpstr>
      <vt:lpstr>Príloha č. 6 - časť 12</vt:lpstr>
      <vt:lpstr>Príloha č. 4 - časť 13</vt:lpstr>
      <vt:lpstr>Príloha č. 5 - časť 13</vt:lpstr>
      <vt:lpstr>Príloha č. 6 - časť 13</vt:lpstr>
      <vt:lpstr>Príloha č. 4 - časť 14</vt:lpstr>
      <vt:lpstr>Príloha č. 5 - časť 14</vt:lpstr>
      <vt:lpstr>Príloha č. 6 - časť 14</vt:lpstr>
      <vt:lpstr>Príloha č. 4 - časť 15</vt:lpstr>
      <vt:lpstr>Príloha č. 5 - časť 15</vt:lpstr>
      <vt:lpstr>Príloha č. 6 - časť 15</vt:lpstr>
      <vt:lpstr>Príloha č. 4 - časť 16</vt:lpstr>
      <vt:lpstr>Príloha č. 5 - časť 16</vt:lpstr>
      <vt:lpstr>Príloha č. 6 - časť 16</vt:lpstr>
      <vt:lpstr>Príloha č. 4 - časť 17</vt:lpstr>
      <vt:lpstr>Príloha č. 5 - časť 17</vt:lpstr>
      <vt:lpstr>Príloha č. 6 - časť 17</vt:lpstr>
      <vt:lpstr>Príloha č. 4 - časť 18</vt:lpstr>
      <vt:lpstr>Príloha č. 5 - časť 18</vt:lpstr>
      <vt:lpstr>Príloha č. 6 - časť 18</vt:lpstr>
      <vt:lpstr>Príloha č. 4 - časť 19</vt:lpstr>
      <vt:lpstr>Príloha č. 5 - časť 19</vt:lpstr>
      <vt:lpstr>Príloha č. 6 - časť 19</vt:lpstr>
      <vt:lpstr>Príloha č. 4 - časť 20</vt:lpstr>
      <vt:lpstr>Príloha č. 5 - časť 20</vt:lpstr>
      <vt:lpstr>Príloha č. 6 - časť 20</vt:lpstr>
      <vt:lpstr>Príloha č. 4 - časť 21</vt:lpstr>
      <vt:lpstr>Príloha č. 5 - časť 21</vt:lpstr>
      <vt:lpstr>Príloha č. 6 - časť 21</vt:lpstr>
      <vt:lpstr>Príloha č. 4 - časť 22</vt:lpstr>
      <vt:lpstr>Príloha č. 5 - časť 22</vt:lpstr>
      <vt:lpstr>Príloha č. 6 - časť 22</vt:lpstr>
      <vt:lpstr>Príloha č. 4 - časť 23</vt:lpstr>
      <vt:lpstr>Príloha č. 5 - časť 23</vt:lpstr>
      <vt:lpstr>Príloha č. 6 - časť 23</vt:lpstr>
      <vt:lpstr>Príloha č. 4 - časť 24</vt:lpstr>
      <vt:lpstr>Príloha č. 5 - časť 24</vt:lpstr>
      <vt:lpstr>Príloha č. 6 - časť 24</vt:lpstr>
      <vt:lpstr>Príloha č. 4 - časť 25</vt:lpstr>
      <vt:lpstr>Príloha č. 5 - časť 25</vt:lpstr>
      <vt:lpstr>Príloha č. 6 - časť 25</vt:lpstr>
      <vt:lpstr>Príloha č. 4 - časť 26</vt:lpstr>
      <vt:lpstr>Príloha č. 5 - časť 26</vt:lpstr>
      <vt:lpstr>Príloha č. 6 - časť 26</vt:lpstr>
      <vt:lpstr>Príloha č. 4 - časť 27</vt:lpstr>
      <vt:lpstr>Príloha č. 5 - časť 27</vt:lpstr>
      <vt:lpstr>Príloha č. 6 - časť 27</vt:lpstr>
      <vt:lpstr>Príloha č. 4 - časť 28</vt:lpstr>
      <vt:lpstr>Príloha č. 5 - časť 28</vt:lpstr>
      <vt:lpstr>Príloha č. 6 - časť 28</vt:lpstr>
      <vt:lpstr>Príloha č. 4 - časť 29</vt:lpstr>
      <vt:lpstr>Príloha č. 5 - časť 29</vt:lpstr>
      <vt:lpstr>Príloha č. 6 - časť 29</vt:lpstr>
      <vt:lpstr>Príloha č. 4 - časť 30</vt:lpstr>
      <vt:lpstr>Príloha č. 5 - časť 30</vt:lpstr>
      <vt:lpstr>Príloha č. 6 - časť 30</vt:lpstr>
      <vt:lpstr>Príloha č. 4 - časť 31</vt:lpstr>
      <vt:lpstr>Príloha č. 5 - časť 31</vt:lpstr>
      <vt:lpstr>Príloha č. 6 - časť 31</vt:lpstr>
      <vt:lpstr>Príloha č. 4 - časť 32</vt:lpstr>
      <vt:lpstr>Príloha č. 5 - časť 32</vt:lpstr>
      <vt:lpstr>Príloha č. 6 - časť 32</vt:lpstr>
      <vt:lpstr>Príloha č. 4 - časť 33</vt:lpstr>
      <vt:lpstr>Príloha č. 5 - časť 33</vt:lpstr>
      <vt:lpstr>Príloha č. 6 - časť 33</vt:lpstr>
      <vt:lpstr>Príloha č. 4 - časť 34</vt:lpstr>
      <vt:lpstr>Príloha č. 5 - časť 34</vt:lpstr>
      <vt:lpstr>Príloha č. 6 - časť 34</vt:lpstr>
      <vt:lpstr>Príloha č. 4 - časť 35</vt:lpstr>
      <vt:lpstr>Príloha č. 5 - časť 35</vt:lpstr>
      <vt:lpstr>Príloha č. 6 - časť 35</vt:lpstr>
      <vt:lpstr>Príloha č. 4 - časť 36</vt:lpstr>
      <vt:lpstr>Príloha č. 5 - časť 36</vt:lpstr>
      <vt:lpstr>Príloha č. 6 - časť 36</vt:lpstr>
      <vt:lpstr>Príloha č. 4 - časť 37</vt:lpstr>
      <vt:lpstr>Príloha č. 5 - časť 37</vt:lpstr>
      <vt:lpstr>Príloha č. 6 - časť 37</vt:lpstr>
      <vt:lpstr>Príloha č. 4 - časť 38</vt:lpstr>
      <vt:lpstr>Príloha č. 5 - časť 38</vt:lpstr>
      <vt:lpstr>Príloha č. 6 - časť 38</vt:lpstr>
      <vt:lpstr>Príloha č. 4 - časť 39</vt:lpstr>
      <vt:lpstr>Príloha č. 5 - časť 39</vt:lpstr>
      <vt:lpstr>Príloha č. 6 - časť 39</vt:lpstr>
      <vt:lpstr>Príloha č. 4 - časť 40</vt:lpstr>
      <vt:lpstr>Príloha č. 5 - časť 40</vt:lpstr>
      <vt:lpstr>Príloha č. 6 - časť 40</vt:lpstr>
      <vt:lpstr>Príloha č. 4 - časť 41</vt:lpstr>
      <vt:lpstr>Príloha č. 5 - časť 41</vt:lpstr>
      <vt:lpstr>Príloha č. 6 - časť 41</vt:lpstr>
      <vt:lpstr>Príloha č. 4 - časť 42</vt:lpstr>
      <vt:lpstr>Príloha č. 5 - časť 42</vt:lpstr>
      <vt:lpstr>Príloha č. 6 - časť 42</vt:lpstr>
      <vt:lpstr>Príloha č. 4 - časť 43</vt:lpstr>
      <vt:lpstr>Príloha č. 5 - časť 43</vt:lpstr>
      <vt:lpstr>Príloha č. 6 - časť 43</vt:lpstr>
      <vt:lpstr>Príloha č. 4 - časť 44</vt:lpstr>
      <vt:lpstr>Príloha č. 5 - časť 44</vt:lpstr>
      <vt:lpstr>Príloha č. 6 - časť 44</vt:lpstr>
      <vt:lpstr>Príloha č. 4 - časť 45</vt:lpstr>
      <vt:lpstr>Príloha č. 5 - časť 45</vt:lpstr>
      <vt:lpstr>Príloha č. 6 - časť 45</vt:lpstr>
      <vt:lpstr>Príloha č. 4 - časť 46</vt:lpstr>
      <vt:lpstr>Príloha č. 5 - časť 46</vt:lpstr>
      <vt:lpstr>Príloha č. 6 - časť 46</vt:lpstr>
      <vt:lpstr>Príloha č. 4 - časť 47</vt:lpstr>
      <vt:lpstr>Príloha č. 5 - časť 47</vt:lpstr>
      <vt:lpstr>Príloha č. 6 - časť 47</vt:lpstr>
      <vt:lpstr>Príloha č. 7</vt:lpstr>
      <vt:lpstr>Príloha č. 8</vt:lpstr>
      <vt:lpstr>'Príloha č. 1'!Oblasť_tlače</vt:lpstr>
      <vt:lpstr>'Príloha č. 2'!Oblasť_tlače</vt:lpstr>
      <vt:lpstr>'Príloha č. 4 - časť 1'!Oblasť_tlače</vt:lpstr>
      <vt:lpstr>'Príloha č. 4 - časť 10'!Oblasť_tlače</vt:lpstr>
      <vt:lpstr>'Príloha č. 4 - časť 11'!Oblasť_tlače</vt:lpstr>
      <vt:lpstr>'Príloha č. 4 - časť 12'!Oblasť_tlače</vt:lpstr>
      <vt:lpstr>'Príloha č. 4 - časť 13'!Oblasť_tlače</vt:lpstr>
      <vt:lpstr>'Príloha č. 4 - časť 14'!Oblasť_tlače</vt:lpstr>
      <vt:lpstr>'Príloha č. 4 - časť 15'!Oblasť_tlače</vt:lpstr>
      <vt:lpstr>'Príloha č. 4 - časť 16'!Oblasť_tlače</vt:lpstr>
      <vt:lpstr>'Príloha č. 4 - časť 17'!Oblasť_tlače</vt:lpstr>
      <vt:lpstr>'Príloha č. 4 - časť 18'!Oblasť_tlače</vt:lpstr>
      <vt:lpstr>'Príloha č. 4 - časť 19'!Oblasť_tlače</vt:lpstr>
      <vt:lpstr>'Príloha č. 4 - časť 2'!Oblasť_tlače</vt:lpstr>
      <vt:lpstr>'Príloha č. 4 - časť 20'!Oblasť_tlače</vt:lpstr>
      <vt:lpstr>'Príloha č. 4 - časť 21'!Oblasť_tlače</vt:lpstr>
      <vt:lpstr>'Príloha č. 4 - časť 22'!Oblasť_tlače</vt:lpstr>
      <vt:lpstr>'Príloha č. 4 - časť 23'!Oblasť_tlače</vt:lpstr>
      <vt:lpstr>'Príloha č. 4 - časť 24'!Oblasť_tlače</vt:lpstr>
      <vt:lpstr>'Príloha č. 4 - časť 25'!Oblasť_tlače</vt:lpstr>
      <vt:lpstr>'Príloha č. 4 - časť 26'!Oblasť_tlače</vt:lpstr>
      <vt:lpstr>'Príloha č. 4 - časť 27'!Oblasť_tlače</vt:lpstr>
      <vt:lpstr>'Príloha č. 4 - časť 28'!Oblasť_tlače</vt:lpstr>
      <vt:lpstr>'Príloha č. 4 - časť 29'!Oblasť_tlače</vt:lpstr>
      <vt:lpstr>'Príloha č. 4 - časť 3'!Oblasť_tlače</vt:lpstr>
      <vt:lpstr>'Príloha č. 4 - časť 30'!Oblasť_tlače</vt:lpstr>
      <vt:lpstr>'Príloha č. 4 - časť 31'!Oblasť_tlače</vt:lpstr>
      <vt:lpstr>'Príloha č. 4 - časť 32'!Oblasť_tlače</vt:lpstr>
      <vt:lpstr>'Príloha č. 4 - časť 33'!Oblasť_tlače</vt:lpstr>
      <vt:lpstr>'Príloha č. 4 - časť 34'!Oblasť_tlače</vt:lpstr>
      <vt:lpstr>'Príloha č. 4 - časť 35'!Oblasť_tlače</vt:lpstr>
      <vt:lpstr>'Príloha č. 4 - časť 36'!Oblasť_tlače</vt:lpstr>
      <vt:lpstr>'Príloha č. 4 - časť 37'!Oblasť_tlače</vt:lpstr>
      <vt:lpstr>'Príloha č. 4 - časť 38'!Oblasť_tlače</vt:lpstr>
      <vt:lpstr>'Príloha č. 4 - časť 39'!Oblasť_tlače</vt:lpstr>
      <vt:lpstr>'Príloha č. 4 - časť 4'!Oblasť_tlače</vt:lpstr>
      <vt:lpstr>'Príloha č. 4 - časť 40'!Oblasť_tlače</vt:lpstr>
      <vt:lpstr>'Príloha č. 4 - časť 41'!Oblasť_tlače</vt:lpstr>
      <vt:lpstr>'Príloha č. 4 - časť 42'!Oblasť_tlače</vt:lpstr>
      <vt:lpstr>'Príloha č. 4 - časť 43'!Oblasť_tlače</vt:lpstr>
      <vt:lpstr>'Príloha č. 4 - časť 44'!Oblasť_tlače</vt:lpstr>
      <vt:lpstr>'Príloha č. 4 - časť 45'!Oblasť_tlače</vt:lpstr>
      <vt:lpstr>'Príloha č. 4 - časť 46'!Oblasť_tlače</vt:lpstr>
      <vt:lpstr>'Príloha č. 4 - časť 47'!Oblasť_tlače</vt:lpstr>
      <vt:lpstr>'Príloha č. 4 - časť 5'!Oblasť_tlače</vt:lpstr>
      <vt:lpstr>'Príloha č. 4 - časť 6'!Oblasť_tlače</vt:lpstr>
      <vt:lpstr>'Príloha č. 4 - časť 7'!Oblasť_tlače</vt:lpstr>
      <vt:lpstr>'Príloha č. 4 - časť 8'!Oblasť_tlače</vt:lpstr>
      <vt:lpstr>'Príloha č. 4 - časť 9'!Oblasť_tlače</vt:lpstr>
      <vt:lpstr>'Príloha č. 5 - časť 1'!Oblasť_tlače</vt:lpstr>
      <vt:lpstr>'Príloha č. 5 - časť 10'!Oblasť_tlače</vt:lpstr>
      <vt:lpstr>'Príloha č. 5 - časť 11'!Oblasť_tlače</vt:lpstr>
      <vt:lpstr>'Príloha č. 5 - časť 12'!Oblasť_tlače</vt:lpstr>
      <vt:lpstr>'Príloha č. 5 - časť 13'!Oblasť_tlače</vt:lpstr>
      <vt:lpstr>'Príloha č. 5 - časť 14'!Oblasť_tlače</vt:lpstr>
      <vt:lpstr>'Príloha č. 5 - časť 15'!Oblasť_tlače</vt:lpstr>
      <vt:lpstr>'Príloha č. 5 - časť 16'!Oblasť_tlače</vt:lpstr>
      <vt:lpstr>'Príloha č. 5 - časť 17'!Oblasť_tlače</vt:lpstr>
      <vt:lpstr>'Príloha č. 5 - časť 18'!Oblasť_tlače</vt:lpstr>
      <vt:lpstr>'Príloha č. 5 - časť 19'!Oblasť_tlače</vt:lpstr>
      <vt:lpstr>'Príloha č. 5 - časť 2'!Oblasť_tlače</vt:lpstr>
      <vt:lpstr>'Príloha č. 5 - časť 20'!Oblasť_tlače</vt:lpstr>
      <vt:lpstr>'Príloha č. 5 - časť 21'!Oblasť_tlače</vt:lpstr>
      <vt:lpstr>'Príloha č. 5 - časť 22'!Oblasť_tlače</vt:lpstr>
      <vt:lpstr>'Príloha č. 5 - časť 23'!Oblasť_tlače</vt:lpstr>
      <vt:lpstr>'Príloha č. 5 - časť 24'!Oblasť_tlače</vt:lpstr>
      <vt:lpstr>'Príloha č. 5 - časť 25'!Oblasť_tlače</vt:lpstr>
      <vt:lpstr>'Príloha č. 5 - časť 26'!Oblasť_tlače</vt:lpstr>
      <vt:lpstr>'Príloha č. 5 - časť 27'!Oblasť_tlače</vt:lpstr>
      <vt:lpstr>'Príloha č. 5 - časť 28'!Oblasť_tlače</vt:lpstr>
      <vt:lpstr>'Príloha č. 5 - časť 29'!Oblasť_tlače</vt:lpstr>
      <vt:lpstr>'Príloha č. 5 - časť 3'!Oblasť_tlače</vt:lpstr>
      <vt:lpstr>'Príloha č. 5 - časť 30'!Oblasť_tlače</vt:lpstr>
      <vt:lpstr>'Príloha č. 5 - časť 31'!Oblasť_tlače</vt:lpstr>
      <vt:lpstr>'Príloha č. 5 - časť 32'!Oblasť_tlače</vt:lpstr>
      <vt:lpstr>'Príloha č. 5 - časť 33'!Oblasť_tlače</vt:lpstr>
      <vt:lpstr>'Príloha č. 5 - časť 34'!Oblasť_tlače</vt:lpstr>
      <vt:lpstr>'Príloha č. 5 - časť 35'!Oblasť_tlače</vt:lpstr>
      <vt:lpstr>'Príloha č. 5 - časť 36'!Oblasť_tlače</vt:lpstr>
      <vt:lpstr>'Príloha č. 5 - časť 37'!Oblasť_tlače</vt:lpstr>
      <vt:lpstr>'Príloha č. 5 - časť 38'!Oblasť_tlače</vt:lpstr>
      <vt:lpstr>'Príloha č. 5 - časť 39'!Oblasť_tlače</vt:lpstr>
      <vt:lpstr>'Príloha č. 5 - časť 4'!Oblasť_tlače</vt:lpstr>
      <vt:lpstr>'Príloha č. 5 - časť 40'!Oblasť_tlače</vt:lpstr>
      <vt:lpstr>'Príloha č. 5 - časť 41'!Oblasť_tlače</vt:lpstr>
      <vt:lpstr>'Príloha č. 5 - časť 42'!Oblasť_tlače</vt:lpstr>
      <vt:lpstr>'Príloha č. 5 - časť 43'!Oblasť_tlače</vt:lpstr>
      <vt:lpstr>'Príloha č. 5 - časť 44'!Oblasť_tlače</vt:lpstr>
      <vt:lpstr>'Príloha č. 5 - časť 45'!Oblasť_tlače</vt:lpstr>
      <vt:lpstr>'Príloha č. 5 - časť 46'!Oblasť_tlače</vt:lpstr>
      <vt:lpstr>'Príloha č. 5 - časť 47'!Oblasť_tlače</vt:lpstr>
      <vt:lpstr>'Príloha č. 5 - časť 5'!Oblasť_tlače</vt:lpstr>
      <vt:lpstr>'Príloha č. 5 - časť 6'!Oblasť_tlače</vt:lpstr>
      <vt:lpstr>'Príloha č. 5 - časť 7'!Oblasť_tlače</vt:lpstr>
      <vt:lpstr>'Príloha č. 5 - časť 8'!Oblasť_tlače</vt:lpstr>
      <vt:lpstr>'Príloha č. 5 - časť 9'!Oblasť_tlače</vt:lpstr>
      <vt:lpstr>'Príloha č. 6 - časť 1'!Oblasť_tlače</vt:lpstr>
      <vt:lpstr>'Príloha č. 6 - časť 10'!Oblasť_tlače</vt:lpstr>
      <vt:lpstr>'Príloha č. 6 - časť 11'!Oblasť_tlače</vt:lpstr>
      <vt:lpstr>'Príloha č. 6 - časť 12'!Oblasť_tlače</vt:lpstr>
      <vt:lpstr>'Príloha č. 6 - časť 13'!Oblasť_tlače</vt:lpstr>
      <vt:lpstr>'Príloha č. 6 - časť 14'!Oblasť_tlače</vt:lpstr>
      <vt:lpstr>'Príloha č. 6 - časť 15'!Oblasť_tlače</vt:lpstr>
      <vt:lpstr>'Príloha č. 6 - časť 16'!Oblasť_tlače</vt:lpstr>
      <vt:lpstr>'Príloha č. 6 - časť 17'!Oblasť_tlače</vt:lpstr>
      <vt:lpstr>'Príloha č. 6 - časť 18'!Oblasť_tlače</vt:lpstr>
      <vt:lpstr>'Príloha č. 6 - časť 19'!Oblasť_tlače</vt:lpstr>
      <vt:lpstr>'Príloha č. 6 - časť 2'!Oblasť_tlače</vt:lpstr>
      <vt:lpstr>'Príloha č. 6 - časť 20'!Oblasť_tlače</vt:lpstr>
      <vt:lpstr>'Príloha č. 6 - časť 21'!Oblasť_tlače</vt:lpstr>
      <vt:lpstr>'Príloha č. 6 - časť 22'!Oblasť_tlače</vt:lpstr>
      <vt:lpstr>'Príloha č. 6 - časť 23'!Oblasť_tlače</vt:lpstr>
      <vt:lpstr>'Príloha č. 6 - časť 24'!Oblasť_tlače</vt:lpstr>
      <vt:lpstr>'Príloha č. 6 - časť 25'!Oblasť_tlače</vt:lpstr>
      <vt:lpstr>'Príloha č. 6 - časť 26'!Oblasť_tlače</vt:lpstr>
      <vt:lpstr>'Príloha č. 6 - časť 27'!Oblasť_tlače</vt:lpstr>
      <vt:lpstr>'Príloha č. 6 - časť 28'!Oblasť_tlače</vt:lpstr>
      <vt:lpstr>'Príloha č. 6 - časť 29'!Oblasť_tlače</vt:lpstr>
      <vt:lpstr>'Príloha č. 6 - časť 3'!Oblasť_tlače</vt:lpstr>
      <vt:lpstr>'Príloha č. 6 - časť 30'!Oblasť_tlače</vt:lpstr>
      <vt:lpstr>'Príloha č. 6 - časť 31'!Oblasť_tlače</vt:lpstr>
      <vt:lpstr>'Príloha č. 6 - časť 32'!Oblasť_tlače</vt:lpstr>
      <vt:lpstr>'Príloha č. 6 - časť 33'!Oblasť_tlače</vt:lpstr>
      <vt:lpstr>'Príloha č. 6 - časť 34'!Oblasť_tlače</vt:lpstr>
      <vt:lpstr>'Príloha č. 6 - časť 35'!Oblasť_tlače</vt:lpstr>
      <vt:lpstr>'Príloha č. 6 - časť 36'!Oblasť_tlače</vt:lpstr>
      <vt:lpstr>'Príloha č. 6 - časť 37'!Oblasť_tlače</vt:lpstr>
      <vt:lpstr>'Príloha č. 6 - časť 38'!Oblasť_tlače</vt:lpstr>
      <vt:lpstr>'Príloha č. 6 - časť 39'!Oblasť_tlače</vt:lpstr>
      <vt:lpstr>'Príloha č. 6 - časť 4'!Oblasť_tlače</vt:lpstr>
      <vt:lpstr>'Príloha č. 6 - časť 40'!Oblasť_tlače</vt:lpstr>
      <vt:lpstr>'Príloha č. 6 - časť 41'!Oblasť_tlače</vt:lpstr>
      <vt:lpstr>'Príloha č. 6 - časť 42'!Oblasť_tlače</vt:lpstr>
      <vt:lpstr>'Príloha č. 6 - časť 43'!Oblasť_tlače</vt:lpstr>
      <vt:lpstr>'Príloha č. 6 - časť 44'!Oblasť_tlače</vt:lpstr>
      <vt:lpstr>'Príloha č. 6 - časť 45'!Oblasť_tlače</vt:lpstr>
      <vt:lpstr>'Príloha č. 6 - časť 46'!Oblasť_tlače</vt:lpstr>
      <vt:lpstr>'Príloha č. 6 - časť 47'!Oblasť_tlače</vt:lpstr>
      <vt:lpstr>'Príloha č. 6 - časť 5'!Oblasť_tlače</vt:lpstr>
      <vt:lpstr>'Príloha č. 6 - časť 6'!Oblasť_tlače</vt:lpstr>
      <vt:lpstr>'Príloha č. 6 - časť 7'!Oblasť_tlače</vt:lpstr>
      <vt:lpstr>'Príloha č. 6 - časť 8'!Oblasť_tlače</vt:lpstr>
      <vt:lpstr>'Príloha č. 6 - časť 9'!Oblasť_tlače</vt:lpstr>
      <vt:lpstr>'Príloha č. 8'!Oblasť_tlače</vt:lpstr>
    </vt:vector>
  </TitlesOfParts>
  <Company>VUSCH,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Dana Kapáková</cp:lastModifiedBy>
  <cp:lastPrinted>2019-03-20T14:50:15Z</cp:lastPrinted>
  <dcterms:created xsi:type="dcterms:W3CDTF">2015-02-18T09:10:07Z</dcterms:created>
  <dcterms:modified xsi:type="dcterms:W3CDTF">2019-03-20T16:44:30Z</dcterms:modified>
</cp:coreProperties>
</file>