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2. Danka\2. Antiinfektíva pre potreby VÚSCH, a.s\06. SP + prílohy\SP\OPRAVA_8_4_2019\"/>
    </mc:Choice>
  </mc:AlternateContent>
  <bookViews>
    <workbookView xWindow="0" yWindow="0" windowWidth="28800" windowHeight="12585" tabRatio="951" firstSheet="91" activeTab="93"/>
  </bookViews>
  <sheets>
    <sheet name="Príloha č. 1" sheetId="4" r:id="rId1"/>
    <sheet name="Príloha č. 2" sheetId="5" r:id="rId2"/>
    <sheet name="Príloha č. 3" sheetId="18" r:id="rId3"/>
    <sheet name="Príloha č. 4 - časť 1" sheetId="34" r:id="rId4"/>
    <sheet name="Príloha č. 5 - časť 1" sheetId="19" r:id="rId5"/>
    <sheet name="Príloha č. 6 - časť 1" sheetId="199" r:id="rId6"/>
    <sheet name="Príloha č. 4 - časť 2" sheetId="44" r:id="rId7"/>
    <sheet name="Príloha č. 5 - časť 2" sheetId="45" r:id="rId8"/>
    <sheet name="Príloha č. 6 - časť 2" sheetId="200" r:id="rId9"/>
    <sheet name="Príloha č. 4 - časť 3" sheetId="47" r:id="rId10"/>
    <sheet name="Príloha č. 5 - časť 3" sheetId="48" r:id="rId11"/>
    <sheet name="Príloha č. 6 - časť 3" sheetId="201" r:id="rId12"/>
    <sheet name="Príloha č. 4 - časť 4" sheetId="53" r:id="rId13"/>
    <sheet name="Príloha č. 5 - časť 4" sheetId="54" r:id="rId14"/>
    <sheet name="Príloha č. 6 - časť 4" sheetId="202" r:id="rId15"/>
    <sheet name="Príloha č. 4 - časť 5" sheetId="56" r:id="rId16"/>
    <sheet name="Príloha č. 5 - časť 5" sheetId="57" r:id="rId17"/>
    <sheet name="Príloha č. 6 - časť 5" sheetId="203" r:id="rId18"/>
    <sheet name="Príloha č. 4 - časť 6" sheetId="59" r:id="rId19"/>
    <sheet name="Príloha č. 5 - časť 6" sheetId="60" r:id="rId20"/>
    <sheet name="Príloha č. 6 - časť 6" sheetId="204" r:id="rId21"/>
    <sheet name="Príloha č. 4 - časť 7" sheetId="62" r:id="rId22"/>
    <sheet name="Príloha č. 5 - časť 7" sheetId="63" r:id="rId23"/>
    <sheet name="Príloha č. 6 - časť 7" sheetId="205" r:id="rId24"/>
    <sheet name="Príloha č. 4 - časť 8" sheetId="65" r:id="rId25"/>
    <sheet name="Príloha č. 5 - časť 8" sheetId="66" r:id="rId26"/>
    <sheet name="Príloha č. 6 - časť 8" sheetId="206" r:id="rId27"/>
    <sheet name="Príloha č. 4 - časť 9" sheetId="113" r:id="rId28"/>
    <sheet name="Príloha č. 5 - časť 9" sheetId="69" r:id="rId29"/>
    <sheet name="Príloha č. 6 - časť 9" sheetId="207" r:id="rId30"/>
    <sheet name="Príloha č. 4 - časť 10" sheetId="68" r:id="rId31"/>
    <sheet name="Príloha č. 5 - časť 10" sheetId="77" r:id="rId32"/>
    <sheet name="Príloha č. 6 - časť 10" sheetId="208" r:id="rId33"/>
    <sheet name="Príloha č. 4 - časť 11" sheetId="114" r:id="rId34"/>
    <sheet name="Príloha č. 5 - časť 11" sheetId="78" r:id="rId35"/>
    <sheet name="Príloha č. 6 - časť 11" sheetId="209" r:id="rId36"/>
    <sheet name="Príloha č. 4 - časť 12" sheetId="115" r:id="rId37"/>
    <sheet name="Príloha č. 5 - časť 12" sheetId="79" r:id="rId38"/>
    <sheet name="Príloha č. 6 - časť 12" sheetId="210" r:id="rId39"/>
    <sheet name="Príloha č. 4 - časť 13" sheetId="116" r:id="rId40"/>
    <sheet name="Príloha č. 5 - časť 13" sheetId="80" r:id="rId41"/>
    <sheet name="Príloha č. 6 - časť 13" sheetId="211" r:id="rId42"/>
    <sheet name="Príloha č. 4 - časť 14" sheetId="117" r:id="rId43"/>
    <sheet name="Príloha č. 5 - časť 14" sheetId="81" r:id="rId44"/>
    <sheet name="Príloha č. 6 - časť 14" sheetId="212" r:id="rId45"/>
    <sheet name="Príloha č. 4 - časť 15" sheetId="118" r:id="rId46"/>
    <sheet name="Príloha č. 5 - časť 15" sheetId="82" r:id="rId47"/>
    <sheet name="Príloha č. 6 - časť 15" sheetId="213" r:id="rId48"/>
    <sheet name="Príloha č. 4 - časť 16" sheetId="119" r:id="rId49"/>
    <sheet name="Príloha č. 5 - časť 16" sheetId="83" r:id="rId50"/>
    <sheet name="Príloha č. 6 - časť 16" sheetId="214" r:id="rId51"/>
    <sheet name="Príloha č. 4 - časť 17" sheetId="120" r:id="rId52"/>
    <sheet name="Príloha č. 5 - časť 17" sheetId="84" r:id="rId53"/>
    <sheet name="Príloha č. 6 - časť 17" sheetId="215" r:id="rId54"/>
    <sheet name="Príloha č. 4 - časť 18" sheetId="121" r:id="rId55"/>
    <sheet name="Príloha č. 5 - časť 18" sheetId="85" r:id="rId56"/>
    <sheet name="Príloha č. 6 - časť 18" sheetId="216" r:id="rId57"/>
    <sheet name="Príloha č. 4 - časť 19" sheetId="122" r:id="rId58"/>
    <sheet name="Príloha č. 5 - časť 19" sheetId="86" r:id="rId59"/>
    <sheet name="Príloha č. 6 - časť 19" sheetId="217" r:id="rId60"/>
    <sheet name="Príloha č. 4 - časť 20" sheetId="123" r:id="rId61"/>
    <sheet name="Príloha č. 5 - časť 20" sheetId="87" r:id="rId62"/>
    <sheet name="Príloha č. 6 - časť 20" sheetId="218" r:id="rId63"/>
    <sheet name="Príloha č. 4 - časť 21" sheetId="124" r:id="rId64"/>
    <sheet name="Príloha č. 5 - časť 21" sheetId="88" r:id="rId65"/>
    <sheet name="Príloha č. 6 - časť 21" sheetId="219" r:id="rId66"/>
    <sheet name="Príloha č. 4 - časť 22" sheetId="125" r:id="rId67"/>
    <sheet name="Príloha č. 5 - časť 22" sheetId="89" r:id="rId68"/>
    <sheet name="Príloha č. 6 - časť 22" sheetId="220" r:id="rId69"/>
    <sheet name="Príloha č. 4 - časť 23" sheetId="126" r:id="rId70"/>
    <sheet name="Príloha č. 5 - časť 23" sheetId="90" r:id="rId71"/>
    <sheet name="Príloha č. 6 - časť 23" sheetId="221" r:id="rId72"/>
    <sheet name="Príloha č. 4 - časť 24" sheetId="127" r:id="rId73"/>
    <sheet name="Príloha č. 5 - časť 24" sheetId="91" r:id="rId74"/>
    <sheet name="Príloha č. 6 - časť 24" sheetId="222" r:id="rId75"/>
    <sheet name="Príloha č. 4 - časť 25" sheetId="128" r:id="rId76"/>
    <sheet name="Príloha č. 5 - časť 25" sheetId="92" r:id="rId77"/>
    <sheet name="Príloha č. 6 - časť 25" sheetId="223" r:id="rId78"/>
    <sheet name="Príloha č. 4 - časť 26" sheetId="129" r:id="rId79"/>
    <sheet name="Príloha č. 5 - časť 26" sheetId="93" r:id="rId80"/>
    <sheet name="Príloha č. 6 - časť 26" sheetId="224" r:id="rId81"/>
    <sheet name="Príloha č. 4 - časť 27" sheetId="130" r:id="rId82"/>
    <sheet name="Príloha č. 5 - časť 27" sheetId="94" r:id="rId83"/>
    <sheet name="Príloha č. 6 - časť 27" sheetId="225" r:id="rId84"/>
    <sheet name="Príloha č. 4 - časť 28" sheetId="131" r:id="rId85"/>
    <sheet name="Príloha č. 5 - časť 28" sheetId="95" r:id="rId86"/>
    <sheet name="Príloha č. 6 - časť 28" sheetId="226" r:id="rId87"/>
    <sheet name="Príloha č. 4 - časť 29" sheetId="133" r:id="rId88"/>
    <sheet name="Príloha č. 5 - časť 29" sheetId="97" r:id="rId89"/>
    <sheet name="Príloha č. 6 - časť 29" sheetId="227" r:id="rId90"/>
    <sheet name="Príloha č. 4 - časť 30" sheetId="134" r:id="rId91"/>
    <sheet name="Príloha č. 5 - časť 30" sheetId="98" r:id="rId92"/>
    <sheet name="Príloha č. 6 - časť 30" sheetId="228" r:id="rId93"/>
    <sheet name="Príloha č. 4 - časť 31" sheetId="135" r:id="rId94"/>
    <sheet name="Príloha č. 5 - časť 31" sheetId="99" r:id="rId95"/>
    <sheet name="Príloha č. 6 - časť 31" sheetId="229" r:id="rId96"/>
    <sheet name="Príloha č. 4 - časť 32" sheetId="136" r:id="rId97"/>
    <sheet name="Príloha č. 5 - časť 32" sheetId="100" r:id="rId98"/>
    <sheet name="Príloha č. 6 - časť 32" sheetId="230" r:id="rId99"/>
    <sheet name="Príloha č. 4 - časť 33" sheetId="137" r:id="rId100"/>
    <sheet name="Príloha č. 5 - časť 33" sheetId="101" r:id="rId101"/>
    <sheet name="Príloha č. 6 - časť 33" sheetId="231" r:id="rId102"/>
    <sheet name="Príloha č. 4 - časť 34" sheetId="138" r:id="rId103"/>
    <sheet name="Príloha č. 5 - časť 34" sheetId="102" r:id="rId104"/>
    <sheet name="Príloha č. 6 - časť 34" sheetId="232" r:id="rId105"/>
    <sheet name="Príloha č. 4 - časť 35" sheetId="139" r:id="rId106"/>
    <sheet name="Príloha č. 5 - časť 35" sheetId="103" r:id="rId107"/>
    <sheet name="Príloha č. 6 - časť 35" sheetId="233" r:id="rId108"/>
    <sheet name="Príloha č. 4 - časť 36" sheetId="141" r:id="rId109"/>
    <sheet name="Príloha č. 5 - časť 36" sheetId="104" r:id="rId110"/>
    <sheet name="Príloha č. 6 - časť 36" sheetId="234" r:id="rId111"/>
    <sheet name="Príloha č. 4 - časť 37" sheetId="143" r:id="rId112"/>
    <sheet name="Príloha č. 5 - časť 37" sheetId="106" r:id="rId113"/>
    <sheet name="Príloha č. 6 - časť 37" sheetId="235" r:id="rId114"/>
    <sheet name="Príloha č. 4 - časť 38" sheetId="144" r:id="rId115"/>
    <sheet name="Príloha č. 5 - časť 38" sheetId="107" r:id="rId116"/>
    <sheet name="Príloha č. 6 - časť 38" sheetId="236" r:id="rId117"/>
    <sheet name="Príloha č. 4 - časť 39" sheetId="145" r:id="rId118"/>
    <sheet name="Príloha č. 5 - časť 39" sheetId="108" r:id="rId119"/>
    <sheet name="Príloha č. 6 - časť 39" sheetId="237" r:id="rId120"/>
    <sheet name="Príloha č. 4 - časť 40" sheetId="146" r:id="rId121"/>
    <sheet name="Príloha č. 5 - časť 40" sheetId="109" r:id="rId122"/>
    <sheet name="Príloha č. 6 - časť 40" sheetId="238" r:id="rId123"/>
    <sheet name="Príloha č. 4 - časť 41" sheetId="147" r:id="rId124"/>
    <sheet name="Príloha č. 5 - časť 41" sheetId="110" r:id="rId125"/>
    <sheet name="Príloha č. 6 - časť 41" sheetId="239" r:id="rId126"/>
    <sheet name="Príloha č. 4 - časť 42" sheetId="148" r:id="rId127"/>
    <sheet name="Príloha č. 5 - časť 42" sheetId="111" r:id="rId128"/>
    <sheet name="Príloha č. 6 - časť 42" sheetId="240" r:id="rId129"/>
    <sheet name="Príloha č. 4 - časť 43" sheetId="149" r:id="rId130"/>
    <sheet name="Príloha č. 5 - časť 43" sheetId="112" r:id="rId131"/>
    <sheet name="Príloha č. 6 - časť 43" sheetId="241" r:id="rId132"/>
    <sheet name="Príloha č. 4 - časť 44" sheetId="187" r:id="rId133"/>
    <sheet name="Príloha č. 5 - časť 44" sheetId="188" r:id="rId134"/>
    <sheet name="Príloha č. 6 - časť 44" sheetId="242" r:id="rId135"/>
    <sheet name="Príloha č. 4 - časť 45" sheetId="190" r:id="rId136"/>
    <sheet name="Príloha č. 5 - časť 45" sheetId="191" r:id="rId137"/>
    <sheet name="Príloha č. 6 - časť 45" sheetId="244" r:id="rId138"/>
    <sheet name="Príloha č. 4 - časť 46" sheetId="193" r:id="rId139"/>
    <sheet name="Príloha č. 5 - časť 46" sheetId="194" r:id="rId140"/>
    <sheet name="Príloha č. 6 - časť 46" sheetId="243" r:id="rId141"/>
    <sheet name="Príloha č. 4 - časť 47" sheetId="196" r:id="rId142"/>
    <sheet name="Príloha č. 5 - časť 47" sheetId="197" r:id="rId143"/>
    <sheet name="Príloha č. 6 - časť 47" sheetId="245" r:id="rId144"/>
    <sheet name="Príloha č. 7" sheetId="246" r:id="rId145"/>
    <sheet name="Príloha č. 8" sheetId="43" r:id="rId146"/>
  </sheets>
  <definedNames>
    <definedName name="_xlnm.Print_Area" localSheetId="0">'Príloha č. 1'!$A$1:$D$32</definedName>
    <definedName name="_xlnm.Print_Area" localSheetId="1">'Príloha č. 2'!$A$1:$D$26</definedName>
    <definedName name="_xlnm.Print_Area" localSheetId="3">'Príloha č. 4 - časť 1'!$A$1:$E$32</definedName>
    <definedName name="_xlnm.Print_Area" localSheetId="30">'Príloha č. 4 - časť 10'!$A$1:$E$31</definedName>
    <definedName name="_xlnm.Print_Area" localSheetId="33">'Príloha č. 4 - časť 11'!$A$1:$E$32</definedName>
    <definedName name="_xlnm.Print_Area" localSheetId="36">'Príloha č. 4 - časť 12'!$A$1:$E$30</definedName>
    <definedName name="_xlnm.Print_Area" localSheetId="39">'Príloha č. 4 - časť 13'!$A$1:$E$31</definedName>
    <definedName name="_xlnm.Print_Area" localSheetId="42">'Príloha č. 4 - časť 14'!$A$1:$E$32</definedName>
    <definedName name="_xlnm.Print_Area" localSheetId="45">'Príloha č. 4 - časť 15'!$A$1:$E$32</definedName>
    <definedName name="_xlnm.Print_Area" localSheetId="48">'Príloha č. 4 - časť 16'!$A$1:$E$32</definedName>
    <definedName name="_xlnm.Print_Area" localSheetId="51">'Príloha č. 4 - časť 17'!$A$1:$E$32</definedName>
    <definedName name="_xlnm.Print_Area" localSheetId="54">'Príloha č. 4 - časť 18'!$A$1:$E$32</definedName>
    <definedName name="_xlnm.Print_Area" localSheetId="57">'Príloha č. 4 - časť 19'!$A$1:$E$32</definedName>
    <definedName name="_xlnm.Print_Area" localSheetId="6">'Príloha č. 4 - časť 2'!$A$1:$E$32</definedName>
    <definedName name="_xlnm.Print_Area" localSheetId="60">'Príloha č. 4 - časť 20'!$A$1:$E$31</definedName>
    <definedName name="_xlnm.Print_Area" localSheetId="63">'Príloha č. 4 - časť 21'!$A$1:$E$31</definedName>
    <definedName name="_xlnm.Print_Area" localSheetId="66">'Príloha č. 4 - časť 22'!$A$1:$E$32</definedName>
    <definedName name="_xlnm.Print_Area" localSheetId="69">'Príloha č. 4 - časť 23'!$A$1:$E$32</definedName>
    <definedName name="_xlnm.Print_Area" localSheetId="72">'Príloha č. 4 - časť 24'!$A$1:$E$32</definedName>
    <definedName name="_xlnm.Print_Area" localSheetId="75">'Príloha č. 4 - časť 25'!$A$1:$E$32</definedName>
    <definedName name="_xlnm.Print_Area" localSheetId="78">'Príloha č. 4 - časť 26'!$A$1:$E$32</definedName>
    <definedName name="_xlnm.Print_Area" localSheetId="81">'Príloha č. 4 - časť 27'!$A$1:$E$32</definedName>
    <definedName name="_xlnm.Print_Area" localSheetId="84">'Príloha č. 4 - časť 28'!$A$1:$E$32</definedName>
    <definedName name="_xlnm.Print_Area" localSheetId="87">'Príloha č. 4 - časť 29'!$A$1:$E$32</definedName>
    <definedName name="_xlnm.Print_Area" localSheetId="9">'Príloha č. 4 - časť 3'!$A$1:$E$32</definedName>
    <definedName name="_xlnm.Print_Area" localSheetId="90">'Príloha č. 4 - časť 30'!$A$1:$E$32</definedName>
    <definedName name="_xlnm.Print_Area" localSheetId="93">'Príloha č. 4 - časť 31'!$A$1:$E$32</definedName>
    <definedName name="_xlnm.Print_Area" localSheetId="96">'Príloha č. 4 - časť 32'!$A$1:$E$32</definedName>
    <definedName name="_xlnm.Print_Area" localSheetId="99">'Príloha č. 4 - časť 33'!$A$1:$E$31</definedName>
    <definedName name="_xlnm.Print_Area" localSheetId="102">'Príloha č. 4 - časť 34'!$A$1:$E$31</definedName>
    <definedName name="_xlnm.Print_Area" localSheetId="105">'Príloha č. 4 - časť 35'!$A$1:$E$31</definedName>
    <definedName name="_xlnm.Print_Area" localSheetId="108">'Príloha č. 4 - časť 36'!$A$1:$E$32</definedName>
    <definedName name="_xlnm.Print_Area" localSheetId="111">'Príloha č. 4 - časť 37'!$A$1:$E$31</definedName>
    <definedName name="_xlnm.Print_Area" localSheetId="114">'Príloha č. 4 - časť 38'!$A$1:$E$31</definedName>
    <definedName name="_xlnm.Print_Area" localSheetId="117">'Príloha č. 4 - časť 39'!$A$1:$E$32</definedName>
    <definedName name="_xlnm.Print_Area" localSheetId="12">'Príloha č. 4 - časť 4'!$A$1:$E$30</definedName>
    <definedName name="_xlnm.Print_Area" localSheetId="120">'Príloha č. 4 - časť 40'!$A$1:$E$31</definedName>
    <definedName name="_xlnm.Print_Area" localSheetId="123">'Príloha č. 4 - časť 41'!$A$1:$E$31</definedName>
    <definedName name="_xlnm.Print_Area" localSheetId="126">'Príloha č. 4 - časť 42'!$A$1:$E$31</definedName>
    <definedName name="_xlnm.Print_Area" localSheetId="129">'Príloha č. 4 - časť 43'!$A$1:$E$31</definedName>
    <definedName name="_xlnm.Print_Area" localSheetId="132">'Príloha č. 4 - časť 44'!$A$1:$E$31</definedName>
    <definedName name="_xlnm.Print_Area" localSheetId="135">'Príloha č. 4 - časť 45'!$A$1:$E$31</definedName>
    <definedName name="_xlnm.Print_Area" localSheetId="138">'Príloha č. 4 - časť 46'!$A$1:$E$31</definedName>
    <definedName name="_xlnm.Print_Area" localSheetId="141">'Príloha č. 4 - časť 47'!$A$1:$E$31</definedName>
    <definedName name="_xlnm.Print_Area" localSheetId="15">'Príloha č. 4 - časť 5'!$A$1:$E$30</definedName>
    <definedName name="_xlnm.Print_Area" localSheetId="18">'Príloha č. 4 - časť 6'!$A$1:$E$32</definedName>
    <definedName name="_xlnm.Print_Area" localSheetId="21">'Príloha č. 4 - časť 7'!$A$1:$E$30</definedName>
    <definedName name="_xlnm.Print_Area" localSheetId="24">'Príloha č. 4 - časť 8'!$A$1:$E$31</definedName>
    <definedName name="_xlnm.Print_Area" localSheetId="27">'Príloha č. 4 - časť 9'!$A$1:$E$31</definedName>
    <definedName name="_xlnm.Print_Area" localSheetId="4">'Príloha č. 5 - časť 1'!$A$1:$I$26</definedName>
    <definedName name="_xlnm.Print_Area" localSheetId="31">'Príloha č. 5 - časť 10'!$A$1:$I$26</definedName>
    <definedName name="_xlnm.Print_Area" localSheetId="34">'Príloha č. 5 - časť 11'!$A$1:$I$26</definedName>
    <definedName name="_xlnm.Print_Area" localSheetId="37">'Príloha č. 5 - časť 12'!$A$1:$I$26</definedName>
    <definedName name="_xlnm.Print_Area" localSheetId="40">'Príloha č. 5 - časť 13'!$A$1:$I$26</definedName>
    <definedName name="_xlnm.Print_Area" localSheetId="43">'Príloha č. 5 - časť 14'!$A$1:$I$26</definedName>
    <definedName name="_xlnm.Print_Area" localSheetId="46">'Príloha č. 5 - časť 15'!$A$1:$I$26</definedName>
    <definedName name="_xlnm.Print_Area" localSheetId="49">'Príloha č. 5 - časť 16'!$A$1:$I$26</definedName>
    <definedName name="_xlnm.Print_Area" localSheetId="52">'Príloha č. 5 - časť 17'!$A$1:$I$26</definedName>
    <definedName name="_xlnm.Print_Area" localSheetId="55">'Príloha č. 5 - časť 18'!$A$1:$I$26</definedName>
    <definedName name="_xlnm.Print_Area" localSheetId="58">'Príloha č. 5 - časť 19'!$A$1:$I$26</definedName>
    <definedName name="_xlnm.Print_Area" localSheetId="7">'Príloha č. 5 - časť 2'!$A$1:$I$26</definedName>
    <definedName name="_xlnm.Print_Area" localSheetId="61">'Príloha č. 5 - časť 20'!$A$1:$I$26</definedName>
    <definedName name="_xlnm.Print_Area" localSheetId="64">'Príloha č. 5 - časť 21'!$A$1:$I$26</definedName>
    <definedName name="_xlnm.Print_Area" localSheetId="67">'Príloha č. 5 - časť 22'!$A$1:$I$26</definedName>
    <definedName name="_xlnm.Print_Area" localSheetId="70">'Príloha č. 5 - časť 23'!$A$1:$I$26</definedName>
    <definedName name="_xlnm.Print_Area" localSheetId="73">'Príloha č. 5 - časť 24'!$A$1:$I$26</definedName>
    <definedName name="_xlnm.Print_Area" localSheetId="76">'Príloha č. 5 - časť 25'!$A$1:$I$26</definedName>
    <definedName name="_xlnm.Print_Area" localSheetId="79">'Príloha č. 5 - časť 26'!$A$1:$I$26</definedName>
    <definedName name="_xlnm.Print_Area" localSheetId="82">'Príloha č. 5 - časť 27'!$A$1:$I$26</definedName>
    <definedName name="_xlnm.Print_Area" localSheetId="85">'Príloha č. 5 - časť 28'!$A$1:$I$26</definedName>
    <definedName name="_xlnm.Print_Area" localSheetId="88">'Príloha č. 5 - časť 29'!$A$1:$I$26</definedName>
    <definedName name="_xlnm.Print_Area" localSheetId="10">'Príloha č. 5 - časť 3'!$A$1:$I$26</definedName>
    <definedName name="_xlnm.Print_Area" localSheetId="91">'Príloha č. 5 - časť 30'!$A$1:$I$26</definedName>
    <definedName name="_xlnm.Print_Area" localSheetId="94">'Príloha č. 5 - časť 31'!$A$1:$I$26</definedName>
    <definedName name="_xlnm.Print_Area" localSheetId="97">'Príloha č. 5 - časť 32'!$A$1:$I$26</definedName>
    <definedName name="_xlnm.Print_Area" localSheetId="100">'Príloha č. 5 - časť 33'!$A$1:$I$26</definedName>
    <definedName name="_xlnm.Print_Area" localSheetId="103">'Príloha č. 5 - časť 34'!$A$1:$I$26</definedName>
    <definedName name="_xlnm.Print_Area" localSheetId="106">'Príloha č. 5 - časť 35'!$A$1:$I$26</definedName>
    <definedName name="_xlnm.Print_Area" localSheetId="109">'Príloha č. 5 - časť 36'!$A$1:$I$26</definedName>
    <definedName name="_xlnm.Print_Area" localSheetId="112">'Príloha č. 5 - časť 37'!$A$1:$I$26</definedName>
    <definedName name="_xlnm.Print_Area" localSheetId="115">'Príloha č. 5 - časť 38'!$A$1:$I$26</definedName>
    <definedName name="_xlnm.Print_Area" localSheetId="118">'Príloha č. 5 - časť 39'!$A$1:$I$26</definedName>
    <definedName name="_xlnm.Print_Area" localSheetId="13">'Príloha č. 5 - časť 4'!$A$1:$I$26</definedName>
    <definedName name="_xlnm.Print_Area" localSheetId="121">'Príloha č. 5 - časť 40'!$A$1:$I$26</definedName>
    <definedName name="_xlnm.Print_Area" localSheetId="124">'Príloha č. 5 - časť 41'!$A$1:$I$26</definedName>
    <definedName name="_xlnm.Print_Area" localSheetId="127">'Príloha č. 5 - časť 42'!$A$1:$I$26</definedName>
    <definedName name="_xlnm.Print_Area" localSheetId="130">'Príloha č. 5 - časť 43'!$A$1:$I$26</definedName>
    <definedName name="_xlnm.Print_Area" localSheetId="133">'Príloha č. 5 - časť 44'!$A$1:$I$26</definedName>
    <definedName name="_xlnm.Print_Area" localSheetId="136">'Príloha č. 5 - časť 45'!$A$1:$I$26</definedName>
    <definedName name="_xlnm.Print_Area" localSheetId="139">'Príloha č. 5 - časť 46'!$A$1:$I$26</definedName>
    <definedName name="_xlnm.Print_Area" localSheetId="142">'Príloha č. 5 - časť 47'!$A$1:$I$26</definedName>
    <definedName name="_xlnm.Print_Area" localSheetId="16">'Príloha č. 5 - časť 5'!$A$1:$I$26</definedName>
    <definedName name="_xlnm.Print_Area" localSheetId="19">'Príloha č. 5 - časť 6'!$A$1:$I$26</definedName>
    <definedName name="_xlnm.Print_Area" localSheetId="22">'Príloha č. 5 - časť 7'!$A$1:$I$26</definedName>
    <definedName name="_xlnm.Print_Area" localSheetId="25">'Príloha č. 5 - časť 8'!$A$1:$I$26</definedName>
    <definedName name="_xlnm.Print_Area" localSheetId="28">'Príloha č. 5 - časť 9'!$A$1:$I$26</definedName>
    <definedName name="_xlnm.Print_Area" localSheetId="5">'Príloha č. 6 - časť 1'!$A$1:$R$29</definedName>
    <definedName name="_xlnm.Print_Area" localSheetId="32">'Príloha č. 6 - časť 10'!$A$1:$R$29</definedName>
    <definedName name="_xlnm.Print_Area" localSheetId="35">'Príloha č. 6 - časť 11'!$A$1:$R$29</definedName>
    <definedName name="_xlnm.Print_Area" localSheetId="38">'Príloha č. 6 - časť 12'!$A$1:$R$29</definedName>
    <definedName name="_xlnm.Print_Area" localSheetId="41">'Príloha č. 6 - časť 13'!$A$1:$R$29</definedName>
    <definedName name="_xlnm.Print_Area" localSheetId="44">'Príloha č. 6 - časť 14'!$A$1:$R$29</definedName>
    <definedName name="_xlnm.Print_Area" localSheetId="47">'Príloha č. 6 - časť 15'!$A$1:$R$29</definedName>
    <definedName name="_xlnm.Print_Area" localSheetId="50">'Príloha č. 6 - časť 16'!$A$1:$R$29</definedName>
    <definedName name="_xlnm.Print_Area" localSheetId="53">'Príloha č. 6 - časť 17'!$A$1:$R$29</definedName>
    <definedName name="_xlnm.Print_Area" localSheetId="56">'Príloha č. 6 - časť 18'!$A$1:$R$29</definedName>
    <definedName name="_xlnm.Print_Area" localSheetId="59">'Príloha č. 6 - časť 19'!$A$1:$R$29</definedName>
    <definedName name="_xlnm.Print_Area" localSheetId="8">'Príloha č. 6 - časť 2'!$A$1:$R$29</definedName>
    <definedName name="_xlnm.Print_Area" localSheetId="62">'Príloha č. 6 - časť 20'!$A$1:$R$29</definedName>
    <definedName name="_xlnm.Print_Area" localSheetId="65">'Príloha č. 6 - časť 21'!$A$1:$R$29</definedName>
    <definedName name="_xlnm.Print_Area" localSheetId="68">'Príloha č. 6 - časť 22'!$A$1:$R$29</definedName>
    <definedName name="_xlnm.Print_Area" localSheetId="71">'Príloha č. 6 - časť 23'!$A$1:$U$29</definedName>
    <definedName name="_xlnm.Print_Area" localSheetId="74">'Príloha č. 6 - časť 24'!$A$1:$U$29</definedName>
    <definedName name="_xlnm.Print_Area" localSheetId="77">'Príloha č. 6 - časť 25'!$A$1:$U$29</definedName>
    <definedName name="_xlnm.Print_Area" localSheetId="80">'Príloha č. 6 - časť 26'!$A$1:$U$29</definedName>
    <definedName name="_xlnm.Print_Area" localSheetId="83">'Príloha č. 6 - časť 27'!$A$1:$U$29</definedName>
    <definedName name="_xlnm.Print_Area" localSheetId="86">'Príloha č. 6 - časť 28'!$A$1:$U$29</definedName>
    <definedName name="_xlnm.Print_Area" localSheetId="89">'Príloha č. 6 - časť 29'!$A$1:$U$29</definedName>
    <definedName name="_xlnm.Print_Area" localSheetId="11">'Príloha č. 6 - časť 3'!$A$1:$R$29</definedName>
    <definedName name="_xlnm.Print_Area" localSheetId="92">'Príloha č. 6 - časť 30'!$A$1:$U$29</definedName>
    <definedName name="_xlnm.Print_Area" localSheetId="95">'Príloha č. 6 - časť 31'!$A$1:$U$29</definedName>
    <definedName name="_xlnm.Print_Area" localSheetId="98">'Príloha č. 6 - časť 32'!$A$1:$U$29</definedName>
    <definedName name="_xlnm.Print_Area" localSheetId="101">'Príloha č. 6 - časť 33'!$A$1:$U$29</definedName>
    <definedName name="_xlnm.Print_Area" localSheetId="104">'Príloha č. 6 - časť 34'!$A$1:$U$29</definedName>
    <definedName name="_xlnm.Print_Area" localSheetId="107">'Príloha č. 6 - časť 35'!$A$1:$U$29</definedName>
    <definedName name="_xlnm.Print_Area" localSheetId="110">'Príloha č. 6 - časť 36'!$A$1:$U$29</definedName>
    <definedName name="_xlnm.Print_Area" localSheetId="113">'Príloha č. 6 - časť 37'!$A$1:$U$29</definedName>
    <definedName name="_xlnm.Print_Area" localSheetId="116">'Príloha č. 6 - časť 38'!$A$1:$U$29</definedName>
    <definedName name="_xlnm.Print_Area" localSheetId="119">'Príloha č. 6 - časť 39'!$A$1:$U$29</definedName>
    <definedName name="_xlnm.Print_Area" localSheetId="14">'Príloha č. 6 - časť 4'!$A$1:$R$29</definedName>
    <definedName name="_xlnm.Print_Area" localSheetId="122">'Príloha č. 6 - časť 40'!$A$1:$U$29</definedName>
    <definedName name="_xlnm.Print_Area" localSheetId="125">'Príloha č. 6 - časť 41'!$A$1:$U$29</definedName>
    <definedName name="_xlnm.Print_Area" localSheetId="128">'Príloha č. 6 - časť 42'!$A$1:$U$29</definedName>
    <definedName name="_xlnm.Print_Area" localSheetId="131">'Príloha č. 6 - časť 43'!$A$1:$U$29</definedName>
    <definedName name="_xlnm.Print_Area" localSheetId="134">'Príloha č. 6 - časť 44'!$A$1:$U$29</definedName>
    <definedName name="_xlnm.Print_Area" localSheetId="137">'Príloha č. 6 - časť 45'!$A$1:$U$29</definedName>
    <definedName name="_xlnm.Print_Area" localSheetId="140">'Príloha č. 6 - časť 46'!$A$1:$U$29</definedName>
    <definedName name="_xlnm.Print_Area" localSheetId="143">'Príloha č. 6 - časť 47'!$A$1:$U$29</definedName>
    <definedName name="_xlnm.Print_Area" localSheetId="17">'Príloha č. 6 - časť 5'!$A$1:$R$29</definedName>
    <definedName name="_xlnm.Print_Area" localSheetId="20">'Príloha č. 6 - časť 6'!$A$1:$R$29</definedName>
    <definedName name="_xlnm.Print_Area" localSheetId="23">'Príloha č. 6 - časť 7'!$A$1:$R$29</definedName>
    <definedName name="_xlnm.Print_Area" localSheetId="26">'Príloha č. 6 - časť 8'!$A$1:$R$29</definedName>
    <definedName name="_xlnm.Print_Area" localSheetId="29">'Príloha č. 6 - časť 9'!$A$1:$R$29</definedName>
    <definedName name="_xlnm.Print_Area" localSheetId="145">'Príloha č. 8'!$A$1:$F$30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97" l="1"/>
  <c r="H10" i="197"/>
  <c r="G10" i="197"/>
  <c r="H10" i="194"/>
  <c r="I10" i="194" s="1"/>
  <c r="G10" i="194"/>
  <c r="H10" i="191"/>
  <c r="I10" i="191" s="1"/>
  <c r="G10" i="191"/>
  <c r="H10" i="188"/>
  <c r="I10" i="188" s="1"/>
  <c r="G10" i="188"/>
  <c r="H10" i="112"/>
  <c r="I10" i="112" s="1"/>
  <c r="G10" i="112"/>
  <c r="I10" i="111"/>
  <c r="H10" i="111"/>
  <c r="G10" i="111"/>
  <c r="H10" i="110"/>
  <c r="I10" i="110" s="1"/>
  <c r="G10" i="110"/>
  <c r="H10" i="109"/>
  <c r="I10" i="109" s="1"/>
  <c r="G10" i="109"/>
  <c r="I10" i="108"/>
  <c r="H10" i="108"/>
  <c r="G10" i="108"/>
  <c r="H10" i="107"/>
  <c r="I10" i="107" s="1"/>
  <c r="G10" i="107"/>
  <c r="H10" i="106"/>
  <c r="I10" i="106" s="1"/>
  <c r="G10" i="106"/>
  <c r="I10" i="104"/>
  <c r="H10" i="104"/>
  <c r="G10" i="104"/>
  <c r="H10" i="103"/>
  <c r="I10" i="103" s="1"/>
  <c r="G10" i="103"/>
  <c r="H10" i="102"/>
  <c r="I10" i="102" s="1"/>
  <c r="G10" i="102"/>
  <c r="H10" i="101"/>
  <c r="I10" i="101" s="1"/>
  <c r="G10" i="101"/>
  <c r="H10" i="100"/>
  <c r="I10" i="100" s="1"/>
  <c r="G10" i="100"/>
  <c r="H10" i="99"/>
  <c r="I10" i="99" s="1"/>
  <c r="G10" i="99"/>
  <c r="H10" i="98"/>
  <c r="I10" i="98" s="1"/>
  <c r="G10" i="98"/>
  <c r="H10" i="97"/>
  <c r="I10" i="97" s="1"/>
  <c r="G10" i="97"/>
  <c r="I10" i="95"/>
  <c r="H10" i="95"/>
  <c r="G10" i="95"/>
  <c r="I10" i="94"/>
  <c r="H10" i="94"/>
  <c r="G10" i="94"/>
  <c r="H10" i="93"/>
  <c r="I10" i="93" s="1"/>
  <c r="G10" i="93"/>
  <c r="H10" i="92"/>
  <c r="I10" i="92" s="1"/>
  <c r="G10" i="92"/>
  <c r="H10" i="91"/>
  <c r="I10" i="91" s="1"/>
  <c r="G10" i="91"/>
  <c r="I10" i="90"/>
  <c r="H10" i="90"/>
  <c r="G10" i="90"/>
  <c r="H10" i="89"/>
  <c r="I10" i="89" s="1"/>
  <c r="G10" i="89"/>
  <c r="I10" i="88"/>
  <c r="H10" i="88"/>
  <c r="G10" i="88"/>
  <c r="H10" i="87"/>
  <c r="I10" i="87" s="1"/>
  <c r="G10" i="87"/>
  <c r="I10" i="86"/>
  <c r="H10" i="86"/>
  <c r="G10" i="86"/>
  <c r="H10" i="85"/>
  <c r="I10" i="85" s="1"/>
  <c r="G10" i="85"/>
  <c r="I10" i="84"/>
  <c r="H10" i="84"/>
  <c r="G10" i="84"/>
  <c r="H10" i="83"/>
  <c r="I10" i="83" s="1"/>
  <c r="G10" i="83"/>
  <c r="I10" i="82"/>
  <c r="H10" i="82"/>
  <c r="G10" i="82"/>
  <c r="I10" i="81"/>
  <c r="H10" i="81"/>
  <c r="G10" i="81"/>
  <c r="H10" i="80"/>
  <c r="I10" i="80" s="1"/>
  <c r="G10" i="80"/>
  <c r="H10" i="79"/>
  <c r="I10" i="79" s="1"/>
  <c r="G10" i="79"/>
  <c r="H10" i="78"/>
  <c r="I10" i="78" s="1"/>
  <c r="G10" i="78"/>
  <c r="H10" i="77"/>
  <c r="I10" i="77" s="1"/>
  <c r="G10" i="77"/>
  <c r="I10" i="69"/>
  <c r="H10" i="69"/>
  <c r="G10" i="69"/>
  <c r="H10" i="66"/>
  <c r="I10" i="66" s="1"/>
  <c r="G10" i="66"/>
  <c r="H10" i="63"/>
  <c r="I10" i="63" s="1"/>
  <c r="G10" i="63"/>
  <c r="H10" i="60"/>
  <c r="I10" i="60" s="1"/>
  <c r="G10" i="60"/>
  <c r="H10" i="57"/>
  <c r="I10" i="57" s="1"/>
  <c r="G10" i="57"/>
  <c r="H10" i="54"/>
  <c r="I10" i="54" s="1"/>
  <c r="G10" i="54"/>
  <c r="H10" i="48"/>
  <c r="I10" i="48" s="1"/>
  <c r="G10" i="48"/>
  <c r="H10" i="19"/>
  <c r="I10" i="19" s="1"/>
  <c r="G10" i="19"/>
  <c r="H10" i="45" l="1"/>
  <c r="I10" i="45" s="1"/>
  <c r="G10" i="45"/>
  <c r="A4" i="233" l="1"/>
  <c r="A2" i="34" l="1"/>
  <c r="A2" i="245" l="1"/>
  <c r="A4" i="245" l="1"/>
  <c r="B24" i="245"/>
  <c r="B23" i="245"/>
  <c r="C20" i="245"/>
  <c r="C19" i="245"/>
  <c r="C18" i="245"/>
  <c r="C17" i="245"/>
  <c r="A4" i="243"/>
  <c r="A4" i="244"/>
  <c r="B24" i="244"/>
  <c r="B23" i="244"/>
  <c r="C20" i="244"/>
  <c r="C19" i="244"/>
  <c r="C18" i="244"/>
  <c r="C17" i="244"/>
  <c r="A2" i="244"/>
  <c r="B24" i="243"/>
  <c r="B23" i="243"/>
  <c r="C20" i="243"/>
  <c r="C19" i="243"/>
  <c r="C18" i="243"/>
  <c r="C17" i="243"/>
  <c r="A2" i="243"/>
  <c r="A4" i="242"/>
  <c r="B24" i="242"/>
  <c r="B23" i="242"/>
  <c r="C20" i="242"/>
  <c r="C19" i="242"/>
  <c r="C18" i="242"/>
  <c r="C17" i="242"/>
  <c r="A2" i="242"/>
  <c r="A4" i="241"/>
  <c r="B24" i="241"/>
  <c r="B23" i="241"/>
  <c r="C20" i="241"/>
  <c r="C19" i="241"/>
  <c r="C18" i="241"/>
  <c r="C17" i="241"/>
  <c r="A2" i="241"/>
  <c r="A4" i="240"/>
  <c r="B24" i="240"/>
  <c r="B23" i="240"/>
  <c r="C20" i="240"/>
  <c r="C19" i="240"/>
  <c r="C18" i="240"/>
  <c r="C17" i="240"/>
  <c r="A2" i="240"/>
  <c r="A4" i="239"/>
  <c r="B24" i="239"/>
  <c r="B23" i="239"/>
  <c r="C20" i="239"/>
  <c r="C19" i="239"/>
  <c r="C18" i="239"/>
  <c r="C17" i="239"/>
  <c r="A2" i="239"/>
  <c r="A4" i="238"/>
  <c r="B24" i="238"/>
  <c r="B23" i="238"/>
  <c r="C20" i="238"/>
  <c r="C19" i="238"/>
  <c r="C18" i="238"/>
  <c r="C17" i="238"/>
  <c r="A2" i="238"/>
  <c r="A4" i="237"/>
  <c r="B24" i="237"/>
  <c r="B23" i="237"/>
  <c r="C20" i="237"/>
  <c r="C19" i="237"/>
  <c r="C18" i="237"/>
  <c r="C17" i="237"/>
  <c r="A2" i="237"/>
  <c r="A4" i="236"/>
  <c r="B24" i="236"/>
  <c r="B23" i="236"/>
  <c r="C20" i="236"/>
  <c r="C19" i="236"/>
  <c r="C18" i="236"/>
  <c r="C17" i="236"/>
  <c r="A2" i="236"/>
  <c r="A4" i="235"/>
  <c r="B24" i="235"/>
  <c r="B23" i="235"/>
  <c r="C20" i="235"/>
  <c r="C19" i="235"/>
  <c r="C18" i="235"/>
  <c r="C17" i="235"/>
  <c r="A2" i="235"/>
  <c r="A4" i="234"/>
  <c r="B24" i="234"/>
  <c r="B23" i="234"/>
  <c r="C20" i="234"/>
  <c r="C19" i="234"/>
  <c r="C18" i="234"/>
  <c r="C17" i="234"/>
  <c r="A2" i="234"/>
  <c r="B24" i="233"/>
  <c r="B23" i="233"/>
  <c r="C20" i="233"/>
  <c r="C19" i="233"/>
  <c r="C18" i="233"/>
  <c r="C17" i="233"/>
  <c r="A2" i="233"/>
  <c r="A4" i="232"/>
  <c r="B24" i="232"/>
  <c r="B23" i="232"/>
  <c r="C20" i="232"/>
  <c r="C19" i="232"/>
  <c r="C18" i="232"/>
  <c r="C17" i="232"/>
  <c r="A2" i="232"/>
  <c r="A4" i="231"/>
  <c r="B24" i="231"/>
  <c r="B23" i="231"/>
  <c r="C20" i="231"/>
  <c r="C19" i="231"/>
  <c r="C18" i="231"/>
  <c r="C17" i="231"/>
  <c r="A2" i="231"/>
  <c r="A4" i="230"/>
  <c r="B24" i="230"/>
  <c r="B23" i="230"/>
  <c r="C20" i="230"/>
  <c r="C19" i="230"/>
  <c r="C18" i="230"/>
  <c r="C17" i="230"/>
  <c r="A2" i="230"/>
  <c r="A4" i="229"/>
  <c r="B24" i="229"/>
  <c r="B23" i="229"/>
  <c r="C20" i="229"/>
  <c r="C19" i="229"/>
  <c r="C18" i="229"/>
  <c r="C17" i="229"/>
  <c r="A2" i="229"/>
  <c r="A4" i="228"/>
  <c r="B24" i="228"/>
  <c r="B23" i="228"/>
  <c r="C20" i="228"/>
  <c r="C19" i="228"/>
  <c r="C18" i="228"/>
  <c r="C17" i="228"/>
  <c r="A2" i="228"/>
  <c r="A4" i="227"/>
  <c r="B24" i="227"/>
  <c r="B23" i="227"/>
  <c r="C20" i="227"/>
  <c r="C19" i="227"/>
  <c r="C18" i="227"/>
  <c r="C17" i="227"/>
  <c r="A2" i="227"/>
  <c r="A4" i="226"/>
  <c r="B24" i="226"/>
  <c r="B23" i="226"/>
  <c r="C20" i="226"/>
  <c r="C19" i="226"/>
  <c r="C18" i="226"/>
  <c r="C17" i="226"/>
  <c r="A2" i="226"/>
  <c r="A4" i="225"/>
  <c r="B24" i="225"/>
  <c r="B23" i="225"/>
  <c r="C20" i="225"/>
  <c r="C19" i="225"/>
  <c r="C18" i="225"/>
  <c r="C17" i="225"/>
  <c r="A2" i="225"/>
  <c r="A4" i="224"/>
  <c r="B24" i="224"/>
  <c r="B23" i="224"/>
  <c r="C20" i="224"/>
  <c r="C19" i="224"/>
  <c r="C18" i="224"/>
  <c r="C17" i="224"/>
  <c r="A2" i="224"/>
  <c r="A4" i="223"/>
  <c r="B24" i="223"/>
  <c r="B23" i="223"/>
  <c r="C20" i="223"/>
  <c r="C19" i="223"/>
  <c r="C18" i="223"/>
  <c r="C17" i="223"/>
  <c r="A2" i="223"/>
  <c r="A4" i="222"/>
  <c r="B24" i="222"/>
  <c r="B23" i="222"/>
  <c r="C20" i="222"/>
  <c r="C19" i="222"/>
  <c r="C18" i="222"/>
  <c r="C17" i="222"/>
  <c r="A2" i="222"/>
  <c r="A4" i="221"/>
  <c r="B24" i="221"/>
  <c r="B23" i="221"/>
  <c r="C20" i="221"/>
  <c r="C19" i="221"/>
  <c r="C18" i="221"/>
  <c r="C17" i="221"/>
  <c r="A2" i="221"/>
  <c r="A4" i="220"/>
  <c r="B24" i="220"/>
  <c r="B23" i="220"/>
  <c r="C20" i="220"/>
  <c r="C19" i="220"/>
  <c r="C18" i="220"/>
  <c r="C17" i="220"/>
  <c r="A2" i="220"/>
  <c r="A4" i="219"/>
  <c r="B24" i="219"/>
  <c r="B23" i="219"/>
  <c r="C20" i="219"/>
  <c r="C19" i="219"/>
  <c r="C18" i="219"/>
  <c r="C17" i="219"/>
  <c r="A2" i="219"/>
  <c r="A4" i="218"/>
  <c r="B24" i="218"/>
  <c r="B23" i="218"/>
  <c r="C20" i="218"/>
  <c r="C19" i="218"/>
  <c r="C18" i="218"/>
  <c r="C17" i="218"/>
  <c r="A2" i="218"/>
  <c r="A4" i="217"/>
  <c r="B24" i="217"/>
  <c r="B23" i="217"/>
  <c r="C20" i="217"/>
  <c r="C19" i="217"/>
  <c r="C18" i="217"/>
  <c r="C17" i="217"/>
  <c r="A2" i="217"/>
  <c r="A4" i="216"/>
  <c r="B24" i="216"/>
  <c r="B23" i="216"/>
  <c r="C20" i="216"/>
  <c r="C19" i="216"/>
  <c r="C18" i="216"/>
  <c r="C17" i="216"/>
  <c r="A2" i="216"/>
  <c r="A4" i="215"/>
  <c r="B24" i="215"/>
  <c r="B23" i="215"/>
  <c r="C20" i="215"/>
  <c r="C19" i="215"/>
  <c r="C18" i="215"/>
  <c r="C17" i="215"/>
  <c r="A2" i="215"/>
  <c r="A4" i="214"/>
  <c r="B24" i="214"/>
  <c r="B23" i="214"/>
  <c r="C20" i="214"/>
  <c r="C19" i="214"/>
  <c r="C18" i="214"/>
  <c r="C17" i="214"/>
  <c r="A2" i="214"/>
  <c r="A4" i="213"/>
  <c r="B24" i="213"/>
  <c r="B23" i="213"/>
  <c r="C20" i="213"/>
  <c r="C19" i="213"/>
  <c r="C18" i="213"/>
  <c r="C17" i="213"/>
  <c r="A2" i="213"/>
  <c r="A4" i="212"/>
  <c r="B24" i="212"/>
  <c r="B23" i="212"/>
  <c r="C20" i="212"/>
  <c r="C19" i="212"/>
  <c r="C18" i="212"/>
  <c r="C17" i="212"/>
  <c r="A2" i="212"/>
  <c r="A4" i="211"/>
  <c r="B24" i="211"/>
  <c r="B23" i="211"/>
  <c r="C20" i="211"/>
  <c r="C19" i="211"/>
  <c r="C18" i="211"/>
  <c r="C17" i="211"/>
  <c r="A2" i="211"/>
  <c r="A4" i="210"/>
  <c r="B24" i="210"/>
  <c r="B23" i="210"/>
  <c r="C20" i="210"/>
  <c r="C19" i="210"/>
  <c r="C18" i="210"/>
  <c r="C17" i="210"/>
  <c r="A2" i="210"/>
  <c r="A4" i="209"/>
  <c r="B24" i="209"/>
  <c r="B23" i="209"/>
  <c r="C20" i="209"/>
  <c r="C19" i="209"/>
  <c r="C18" i="209"/>
  <c r="C17" i="209"/>
  <c r="A2" i="209"/>
  <c r="A4" i="208"/>
  <c r="B24" i="208"/>
  <c r="B23" i="208"/>
  <c r="C20" i="208"/>
  <c r="C19" i="208"/>
  <c r="C18" i="208"/>
  <c r="C17" i="208"/>
  <c r="A2" i="208"/>
  <c r="A4" i="207" l="1"/>
  <c r="B24" i="207"/>
  <c r="B23" i="207"/>
  <c r="C20" i="207"/>
  <c r="C19" i="207"/>
  <c r="C18" i="207"/>
  <c r="C17" i="207"/>
  <c r="A2" i="207"/>
  <c r="A4" i="206"/>
  <c r="B24" i="206"/>
  <c r="B23" i="206"/>
  <c r="C20" i="206"/>
  <c r="C19" i="206"/>
  <c r="C18" i="206"/>
  <c r="C17" i="206"/>
  <c r="A2" i="206"/>
  <c r="A4" i="205"/>
  <c r="B24" i="205"/>
  <c r="B23" i="205"/>
  <c r="C20" i="205"/>
  <c r="C19" i="205"/>
  <c r="C18" i="205"/>
  <c r="C17" i="205"/>
  <c r="A2" i="205"/>
  <c r="A4" i="204"/>
  <c r="B24" i="204"/>
  <c r="B23" i="204"/>
  <c r="C20" i="204"/>
  <c r="C19" i="204"/>
  <c r="C18" i="204"/>
  <c r="C17" i="204"/>
  <c r="A2" i="204"/>
  <c r="A4" i="203"/>
  <c r="B24" i="203"/>
  <c r="B23" i="203"/>
  <c r="C20" i="203"/>
  <c r="C19" i="203"/>
  <c r="C18" i="203"/>
  <c r="C17" i="203"/>
  <c r="A2" i="203"/>
  <c r="A4" i="202"/>
  <c r="B24" i="202"/>
  <c r="B23" i="202"/>
  <c r="C20" i="202"/>
  <c r="C19" i="202"/>
  <c r="C18" i="202"/>
  <c r="C17" i="202"/>
  <c r="A2" i="202"/>
  <c r="A4" i="201"/>
  <c r="B24" i="201"/>
  <c r="B23" i="201"/>
  <c r="C20" i="201"/>
  <c r="C19" i="201"/>
  <c r="C18" i="201"/>
  <c r="C17" i="201"/>
  <c r="A2" i="201"/>
  <c r="B23" i="200"/>
  <c r="B24" i="200"/>
  <c r="B24" i="199"/>
  <c r="B23" i="199"/>
  <c r="A4" i="200"/>
  <c r="C20" i="200"/>
  <c r="C19" i="200"/>
  <c r="C18" i="200"/>
  <c r="C17" i="200"/>
  <c r="A2" i="200"/>
  <c r="A4" i="199"/>
  <c r="A3" i="19"/>
  <c r="C20" i="199" l="1"/>
  <c r="C19" i="199"/>
  <c r="C18" i="199"/>
  <c r="C17" i="199"/>
  <c r="A2" i="199"/>
  <c r="C14" i="188"/>
  <c r="B21" i="197" l="1"/>
  <c r="B20" i="197"/>
  <c r="C17" i="197"/>
  <c r="C16" i="197"/>
  <c r="C15" i="197"/>
  <c r="C14" i="197"/>
  <c r="I11" i="197"/>
  <c r="A3" i="197"/>
  <c r="A2" i="197"/>
  <c r="B27" i="196"/>
  <c r="B26" i="196"/>
  <c r="C23" i="196"/>
  <c r="C22" i="196"/>
  <c r="C21" i="196"/>
  <c r="C20" i="196"/>
  <c r="A2" i="196"/>
  <c r="A3" i="194"/>
  <c r="B21" i="194"/>
  <c r="B20" i="194"/>
  <c r="C17" i="194"/>
  <c r="C16" i="194"/>
  <c r="C15" i="194"/>
  <c r="C14" i="194"/>
  <c r="I11" i="194"/>
  <c r="A2" i="194"/>
  <c r="B27" i="193"/>
  <c r="B26" i="193"/>
  <c r="C23" i="193"/>
  <c r="C22" i="193"/>
  <c r="C21" i="193"/>
  <c r="C20" i="193"/>
  <c r="A2" i="193"/>
  <c r="A3" i="191"/>
  <c r="B21" i="191"/>
  <c r="B20" i="191"/>
  <c r="C17" i="191"/>
  <c r="C16" i="191"/>
  <c r="C15" i="191"/>
  <c r="C14" i="191"/>
  <c r="I11" i="191"/>
  <c r="A2" i="191"/>
  <c r="B27" i="190"/>
  <c r="B26" i="190"/>
  <c r="C23" i="190"/>
  <c r="C22" i="190"/>
  <c r="C21" i="190"/>
  <c r="C20" i="190"/>
  <c r="A2" i="190"/>
  <c r="A3" i="188"/>
  <c r="B21" i="188" l="1"/>
  <c r="B20" i="188"/>
  <c r="C17" i="188"/>
  <c r="C16" i="188"/>
  <c r="C15" i="188"/>
  <c r="I11" i="188"/>
  <c r="A2" i="188"/>
  <c r="B27" i="187"/>
  <c r="B26" i="187"/>
  <c r="C23" i="187"/>
  <c r="C22" i="187"/>
  <c r="C21" i="187"/>
  <c r="C20" i="187"/>
  <c r="A2" i="187"/>
  <c r="A3" i="112" l="1"/>
  <c r="A3" i="111"/>
  <c r="A3" i="110"/>
  <c r="A3" i="109"/>
  <c r="A3" i="108"/>
  <c r="A3" i="107"/>
  <c r="A3" i="106"/>
  <c r="A3" i="104"/>
  <c r="A3" i="102"/>
  <c r="A3" i="101"/>
  <c r="A3" i="100"/>
  <c r="A3" i="99"/>
  <c r="A3" i="98"/>
  <c r="A3" i="97"/>
  <c r="A3" i="95"/>
  <c r="A3" i="94"/>
  <c r="A3" i="93"/>
  <c r="A3" i="92"/>
  <c r="A3" i="91"/>
  <c r="A3" i="90"/>
  <c r="A3" i="89"/>
  <c r="A3" i="88"/>
  <c r="A3" i="87"/>
  <c r="A3" i="86"/>
  <c r="A3" i="85"/>
  <c r="A3" i="84"/>
  <c r="A3" i="83"/>
  <c r="A3" i="82"/>
  <c r="A3" i="81"/>
  <c r="A3" i="80"/>
  <c r="A3" i="79"/>
  <c r="A3" i="78"/>
  <c r="A3" i="77"/>
  <c r="A3" i="69"/>
  <c r="A3" i="54"/>
  <c r="B27" i="149" l="1"/>
  <c r="B26" i="149"/>
  <c r="C23" i="149"/>
  <c r="C22" i="149"/>
  <c r="C21" i="149"/>
  <c r="C20" i="149"/>
  <c r="A2" i="149"/>
  <c r="B27" i="148"/>
  <c r="B26" i="148"/>
  <c r="C23" i="148"/>
  <c r="C22" i="148"/>
  <c r="C21" i="148"/>
  <c r="C20" i="148"/>
  <c r="A2" i="148"/>
  <c r="B27" i="147"/>
  <c r="B26" i="147"/>
  <c r="C23" i="147"/>
  <c r="C22" i="147"/>
  <c r="C21" i="147"/>
  <c r="C20" i="147"/>
  <c r="A2" i="147"/>
  <c r="B27" i="146"/>
  <c r="B26" i="146"/>
  <c r="C23" i="146"/>
  <c r="C22" i="146"/>
  <c r="C21" i="146"/>
  <c r="C20" i="146"/>
  <c r="A2" i="146"/>
  <c r="B28" i="145"/>
  <c r="B27" i="145"/>
  <c r="C24" i="145"/>
  <c r="C23" i="145"/>
  <c r="C22" i="145"/>
  <c r="C21" i="145"/>
  <c r="A2" i="145"/>
  <c r="B27" i="144"/>
  <c r="B26" i="144"/>
  <c r="C23" i="144"/>
  <c r="C22" i="144"/>
  <c r="C21" i="144"/>
  <c r="C20" i="144"/>
  <c r="A2" i="144"/>
  <c r="B27" i="143"/>
  <c r="B26" i="143"/>
  <c r="C23" i="143"/>
  <c r="C22" i="143"/>
  <c r="C21" i="143"/>
  <c r="C20" i="143"/>
  <c r="A2" i="143"/>
  <c r="B28" i="141"/>
  <c r="B27" i="141"/>
  <c r="C24" i="141"/>
  <c r="C23" i="141"/>
  <c r="C22" i="141"/>
  <c r="C21" i="141"/>
  <c r="A2" i="141"/>
  <c r="B27" i="139"/>
  <c r="B26" i="139"/>
  <c r="C23" i="139"/>
  <c r="C22" i="139"/>
  <c r="C21" i="139"/>
  <c r="C20" i="139"/>
  <c r="A2" i="139"/>
  <c r="B27" i="138"/>
  <c r="B26" i="138"/>
  <c r="C23" i="138"/>
  <c r="C22" i="138"/>
  <c r="C21" i="138"/>
  <c r="C20" i="138"/>
  <c r="A2" i="138"/>
  <c r="B27" i="137"/>
  <c r="B26" i="137"/>
  <c r="C23" i="137"/>
  <c r="C22" i="137"/>
  <c r="C21" i="137"/>
  <c r="C20" i="137"/>
  <c r="A2" i="137"/>
  <c r="B28" i="136"/>
  <c r="B27" i="136"/>
  <c r="C24" i="136"/>
  <c r="C23" i="136"/>
  <c r="C22" i="136"/>
  <c r="C21" i="136"/>
  <c r="A2" i="136"/>
  <c r="B28" i="135"/>
  <c r="B27" i="135"/>
  <c r="C24" i="135"/>
  <c r="C23" i="135"/>
  <c r="C22" i="135"/>
  <c r="C21" i="135"/>
  <c r="A2" i="135"/>
  <c r="B28" i="134"/>
  <c r="B27" i="134"/>
  <c r="C24" i="134"/>
  <c r="C23" i="134"/>
  <c r="C22" i="134"/>
  <c r="C21" i="134"/>
  <c r="A2" i="134"/>
  <c r="B28" i="133"/>
  <c r="B27" i="133"/>
  <c r="C24" i="133"/>
  <c r="C23" i="133"/>
  <c r="C22" i="133"/>
  <c r="C21" i="133"/>
  <c r="A2" i="133"/>
  <c r="B28" i="131"/>
  <c r="B27" i="131"/>
  <c r="C24" i="131"/>
  <c r="C23" i="131"/>
  <c r="C22" i="131"/>
  <c r="C21" i="131"/>
  <c r="A2" i="131"/>
  <c r="B28" i="130"/>
  <c r="B27" i="130"/>
  <c r="C24" i="130"/>
  <c r="C23" i="130"/>
  <c r="C22" i="130"/>
  <c r="C21" i="130"/>
  <c r="A2" i="130"/>
  <c r="B28" i="129"/>
  <c r="B27" i="129"/>
  <c r="C24" i="129"/>
  <c r="C23" i="129"/>
  <c r="C22" i="129"/>
  <c r="C21" i="129"/>
  <c r="A2" i="129"/>
  <c r="B28" i="128"/>
  <c r="B27" i="128"/>
  <c r="C24" i="128"/>
  <c r="C23" i="128"/>
  <c r="C22" i="128"/>
  <c r="C21" i="128"/>
  <c r="A2" i="128"/>
  <c r="B28" i="127"/>
  <c r="B27" i="127"/>
  <c r="C24" i="127"/>
  <c r="C23" i="127"/>
  <c r="C22" i="127"/>
  <c r="C21" i="127"/>
  <c r="A2" i="127"/>
  <c r="B28" i="126"/>
  <c r="B27" i="126"/>
  <c r="C24" i="126"/>
  <c r="C23" i="126"/>
  <c r="C22" i="126"/>
  <c r="C21" i="126"/>
  <c r="A2" i="126"/>
  <c r="B28" i="125"/>
  <c r="B27" i="125"/>
  <c r="C24" i="125"/>
  <c r="C23" i="125"/>
  <c r="C22" i="125"/>
  <c r="C21" i="125"/>
  <c r="A2" i="125"/>
  <c r="B27" i="124"/>
  <c r="B26" i="124"/>
  <c r="C23" i="124"/>
  <c r="C22" i="124"/>
  <c r="C21" i="124"/>
  <c r="C20" i="124"/>
  <c r="A2" i="124"/>
  <c r="B27" i="123"/>
  <c r="B26" i="123"/>
  <c r="C23" i="123"/>
  <c r="C22" i="123"/>
  <c r="C21" i="123"/>
  <c r="C20" i="123"/>
  <c r="A2" i="123"/>
  <c r="B28" i="122"/>
  <c r="B27" i="122"/>
  <c r="C24" i="122"/>
  <c r="C23" i="122"/>
  <c r="C22" i="122"/>
  <c r="C21" i="122"/>
  <c r="A2" i="122"/>
  <c r="B28" i="121"/>
  <c r="B27" i="121"/>
  <c r="C24" i="121"/>
  <c r="C23" i="121"/>
  <c r="C22" i="121"/>
  <c r="C21" i="121"/>
  <c r="A2" i="121"/>
  <c r="B28" i="120"/>
  <c r="B27" i="120"/>
  <c r="C24" i="120"/>
  <c r="C23" i="120"/>
  <c r="C22" i="120"/>
  <c r="C21" i="120"/>
  <c r="A2" i="120"/>
  <c r="B28" i="119"/>
  <c r="B27" i="119"/>
  <c r="C24" i="119"/>
  <c r="C23" i="119"/>
  <c r="C22" i="119"/>
  <c r="C21" i="119"/>
  <c r="A2" i="119"/>
  <c r="B28" i="118"/>
  <c r="B27" i="118"/>
  <c r="C24" i="118"/>
  <c r="C23" i="118"/>
  <c r="C22" i="118"/>
  <c r="C21" i="118"/>
  <c r="A2" i="118"/>
  <c r="B28" i="117"/>
  <c r="B27" i="117"/>
  <c r="C24" i="117"/>
  <c r="C23" i="117"/>
  <c r="C22" i="117"/>
  <c r="C21" i="117"/>
  <c r="A2" i="117"/>
  <c r="B27" i="116"/>
  <c r="B26" i="116"/>
  <c r="C23" i="116"/>
  <c r="C22" i="116"/>
  <c r="C21" i="116"/>
  <c r="C20" i="116"/>
  <c r="A2" i="116"/>
  <c r="B26" i="115"/>
  <c r="B25" i="115"/>
  <c r="C22" i="115"/>
  <c r="C21" i="115"/>
  <c r="C20" i="115"/>
  <c r="C19" i="115"/>
  <c r="A2" i="115"/>
  <c r="B28" i="114"/>
  <c r="B27" i="114"/>
  <c r="C24" i="114"/>
  <c r="C23" i="114"/>
  <c r="C22" i="114"/>
  <c r="C21" i="114"/>
  <c r="A2" i="114"/>
  <c r="B27" i="113"/>
  <c r="B26" i="113"/>
  <c r="C23" i="113"/>
  <c r="C22" i="113"/>
  <c r="C21" i="113"/>
  <c r="C20" i="113"/>
  <c r="A2" i="113"/>
  <c r="B21" i="112"/>
  <c r="B20" i="112"/>
  <c r="C17" i="112"/>
  <c r="C16" i="112"/>
  <c r="C15" i="112"/>
  <c r="C14" i="112"/>
  <c r="I11" i="112"/>
  <c r="A2" i="112"/>
  <c r="B21" i="111"/>
  <c r="B20" i="111"/>
  <c r="C17" i="111"/>
  <c r="C16" i="111"/>
  <c r="C15" i="111"/>
  <c r="C14" i="111"/>
  <c r="I11" i="111"/>
  <c r="A2" i="111"/>
  <c r="B21" i="110"/>
  <c r="B20" i="110"/>
  <c r="C17" i="110"/>
  <c r="C16" i="110"/>
  <c r="C15" i="110"/>
  <c r="C14" i="110"/>
  <c r="I11" i="110"/>
  <c r="A2" i="110"/>
  <c r="B21" i="109"/>
  <c r="B20" i="109"/>
  <c r="C17" i="109"/>
  <c r="C16" i="109"/>
  <c r="C15" i="109"/>
  <c r="C14" i="109"/>
  <c r="I11" i="109"/>
  <c r="A2" i="109"/>
  <c r="B21" i="108"/>
  <c r="B20" i="108"/>
  <c r="C17" i="108"/>
  <c r="C16" i="108"/>
  <c r="C15" i="108"/>
  <c r="C14" i="108"/>
  <c r="I11" i="108"/>
  <c r="A2" i="108"/>
  <c r="B21" i="107"/>
  <c r="B20" i="107"/>
  <c r="C17" i="107"/>
  <c r="C16" i="107"/>
  <c r="C15" i="107"/>
  <c r="C14" i="107"/>
  <c r="I11" i="107"/>
  <c r="A2" i="107"/>
  <c r="B21" i="106"/>
  <c r="B20" i="106"/>
  <c r="C17" i="106"/>
  <c r="C16" i="106"/>
  <c r="C15" i="106"/>
  <c r="C14" i="106"/>
  <c r="I11" i="106"/>
  <c r="A2" i="106"/>
  <c r="B21" i="104"/>
  <c r="B20" i="104"/>
  <c r="C17" i="104"/>
  <c r="C16" i="104"/>
  <c r="C15" i="104"/>
  <c r="C14" i="104"/>
  <c r="I11" i="104"/>
  <c r="A2" i="104"/>
  <c r="B21" i="103"/>
  <c r="B20" i="103"/>
  <c r="C17" i="103"/>
  <c r="C16" i="103"/>
  <c r="C15" i="103"/>
  <c r="C14" i="103"/>
  <c r="I11" i="103"/>
  <c r="A2" i="103"/>
  <c r="B21" i="102"/>
  <c r="B20" i="102"/>
  <c r="C17" i="102"/>
  <c r="C16" i="102"/>
  <c r="C15" i="102"/>
  <c r="C14" i="102"/>
  <c r="I11" i="102"/>
  <c r="A2" i="102"/>
  <c r="B21" i="101"/>
  <c r="B20" i="101"/>
  <c r="C17" i="101"/>
  <c r="C16" i="101"/>
  <c r="C15" i="101"/>
  <c r="C14" i="101"/>
  <c r="I11" i="101"/>
  <c r="A2" i="101"/>
  <c r="B21" i="100"/>
  <c r="B20" i="100"/>
  <c r="C17" i="100"/>
  <c r="C16" i="100"/>
  <c r="C15" i="100"/>
  <c r="C14" i="100"/>
  <c r="I11" i="100"/>
  <c r="A2" i="100"/>
  <c r="B21" i="99"/>
  <c r="B20" i="99"/>
  <c r="C17" i="99"/>
  <c r="C16" i="99"/>
  <c r="C15" i="99"/>
  <c r="C14" i="99"/>
  <c r="I11" i="99"/>
  <c r="A2" i="99"/>
  <c r="B21" i="98"/>
  <c r="B20" i="98"/>
  <c r="C17" i="98"/>
  <c r="C16" i="98"/>
  <c r="C15" i="98"/>
  <c r="C14" i="98"/>
  <c r="I11" i="98"/>
  <c r="A2" i="98"/>
  <c r="B21" i="97"/>
  <c r="B20" i="97"/>
  <c r="C17" i="97"/>
  <c r="C16" i="97"/>
  <c r="C15" i="97"/>
  <c r="C14" i="97"/>
  <c r="I11" i="97"/>
  <c r="A2" i="97"/>
  <c r="B21" i="95"/>
  <c r="B20" i="95"/>
  <c r="C17" i="95"/>
  <c r="C16" i="95"/>
  <c r="C15" i="95"/>
  <c r="C14" i="95"/>
  <c r="I11" i="95"/>
  <c r="A2" i="95"/>
  <c r="B21" i="94"/>
  <c r="B20" i="94"/>
  <c r="C17" i="94"/>
  <c r="C16" i="94"/>
  <c r="C15" i="94"/>
  <c r="C14" i="94"/>
  <c r="I11" i="94"/>
  <c r="A2" i="94"/>
  <c r="B21" i="93"/>
  <c r="B20" i="93"/>
  <c r="C17" i="93"/>
  <c r="C16" i="93"/>
  <c r="C15" i="93"/>
  <c r="C14" i="93"/>
  <c r="I11" i="93"/>
  <c r="A2" i="93"/>
  <c r="B21" i="92"/>
  <c r="B20" i="92"/>
  <c r="C17" i="92"/>
  <c r="C16" i="92"/>
  <c r="C15" i="92"/>
  <c r="C14" i="92"/>
  <c r="I11" i="92"/>
  <c r="A2" i="92"/>
  <c r="B21" i="91"/>
  <c r="B20" i="91"/>
  <c r="C17" i="91"/>
  <c r="C16" i="91"/>
  <c r="C15" i="91"/>
  <c r="C14" i="91"/>
  <c r="I11" i="91"/>
  <c r="A2" i="91"/>
  <c r="B21" i="90"/>
  <c r="B20" i="90"/>
  <c r="C17" i="90"/>
  <c r="C16" i="90"/>
  <c r="C15" i="90"/>
  <c r="C14" i="90"/>
  <c r="I11" i="90"/>
  <c r="A2" i="90"/>
  <c r="B21" i="89"/>
  <c r="B20" i="89"/>
  <c r="C17" i="89"/>
  <c r="C16" i="89"/>
  <c r="C15" i="89"/>
  <c r="C14" i="89"/>
  <c r="I11" i="89"/>
  <c r="A2" i="89"/>
  <c r="B21" i="88"/>
  <c r="B20" i="88"/>
  <c r="C17" i="88"/>
  <c r="C16" i="88"/>
  <c r="C15" i="88"/>
  <c r="C14" i="88"/>
  <c r="I11" i="88"/>
  <c r="A2" i="88"/>
  <c r="B21" i="87"/>
  <c r="B20" i="87"/>
  <c r="C17" i="87"/>
  <c r="C16" i="87"/>
  <c r="C15" i="87"/>
  <c r="C14" i="87"/>
  <c r="I11" i="87"/>
  <c r="A2" i="87"/>
  <c r="B21" i="86"/>
  <c r="B20" i="86"/>
  <c r="C17" i="86"/>
  <c r="C16" i="86"/>
  <c r="C15" i="86"/>
  <c r="C14" i="86"/>
  <c r="I11" i="86"/>
  <c r="A2" i="86"/>
  <c r="B21" i="85"/>
  <c r="B20" i="85"/>
  <c r="C17" i="85"/>
  <c r="C16" i="85"/>
  <c r="C15" i="85"/>
  <c r="C14" i="85"/>
  <c r="I11" i="85"/>
  <c r="A2" i="85"/>
  <c r="B21" i="84"/>
  <c r="B20" i="84"/>
  <c r="C17" i="84"/>
  <c r="C16" i="84"/>
  <c r="C15" i="84"/>
  <c r="C14" i="84"/>
  <c r="I11" i="84"/>
  <c r="A2" i="84"/>
  <c r="B21" i="83"/>
  <c r="B20" i="83"/>
  <c r="C17" i="83"/>
  <c r="C16" i="83"/>
  <c r="C15" i="83"/>
  <c r="C14" i="83"/>
  <c r="I11" i="83"/>
  <c r="A2" i="83"/>
  <c r="B21" i="82"/>
  <c r="B20" i="82"/>
  <c r="C17" i="82"/>
  <c r="C16" i="82"/>
  <c r="C15" i="82"/>
  <c r="C14" i="82"/>
  <c r="I11" i="82"/>
  <c r="A2" i="82"/>
  <c r="B21" i="81"/>
  <c r="B20" i="81"/>
  <c r="C17" i="81"/>
  <c r="C16" i="81"/>
  <c r="C15" i="81"/>
  <c r="C14" i="81"/>
  <c r="I11" i="81"/>
  <c r="A2" i="81"/>
  <c r="B21" i="80"/>
  <c r="B20" i="80"/>
  <c r="C17" i="80"/>
  <c r="C16" i="80"/>
  <c r="C15" i="80"/>
  <c r="C14" i="80"/>
  <c r="I11" i="80"/>
  <c r="A2" i="80"/>
  <c r="B21" i="79"/>
  <c r="B20" i="79"/>
  <c r="C17" i="79"/>
  <c r="C16" i="79"/>
  <c r="C15" i="79"/>
  <c r="C14" i="79"/>
  <c r="I11" i="79"/>
  <c r="A2" i="79"/>
  <c r="B21" i="78"/>
  <c r="B20" i="78"/>
  <c r="C17" i="78"/>
  <c r="C16" i="78"/>
  <c r="C15" i="78"/>
  <c r="C14" i="78"/>
  <c r="I11" i="78"/>
  <c r="A2" i="78"/>
  <c r="B21" i="77"/>
  <c r="B20" i="77"/>
  <c r="C17" i="77"/>
  <c r="C16" i="77"/>
  <c r="C15" i="77"/>
  <c r="C14" i="77"/>
  <c r="I11" i="77"/>
  <c r="A2" i="77"/>
  <c r="B21" i="69" l="1"/>
  <c r="B20" i="69"/>
  <c r="C17" i="69"/>
  <c r="C16" i="69"/>
  <c r="C15" i="69"/>
  <c r="C14" i="69"/>
  <c r="I11" i="69"/>
  <c r="A2" i="69"/>
  <c r="B27" i="68"/>
  <c r="B26" i="68"/>
  <c r="C23" i="68"/>
  <c r="C22" i="68"/>
  <c r="C21" i="68"/>
  <c r="C20" i="68"/>
  <c r="A2" i="68"/>
  <c r="A3" i="66"/>
  <c r="B21" i="66"/>
  <c r="B20" i="66"/>
  <c r="C17" i="66"/>
  <c r="C16" i="66"/>
  <c r="C15" i="66"/>
  <c r="C14" i="66"/>
  <c r="I11" i="66"/>
  <c r="A2" i="66"/>
  <c r="B27" i="65"/>
  <c r="B26" i="65"/>
  <c r="C23" i="65"/>
  <c r="C22" i="65"/>
  <c r="C21" i="65"/>
  <c r="C20" i="65"/>
  <c r="A2" i="65"/>
  <c r="A3" i="63"/>
  <c r="B21" i="63"/>
  <c r="B20" i="63"/>
  <c r="C17" i="63"/>
  <c r="C16" i="63"/>
  <c r="C15" i="63"/>
  <c r="C14" i="63"/>
  <c r="I11" i="63"/>
  <c r="A2" i="63"/>
  <c r="B26" i="62"/>
  <c r="B25" i="62"/>
  <c r="C22" i="62"/>
  <c r="C21" i="62"/>
  <c r="C20" i="62"/>
  <c r="C19" i="62"/>
  <c r="A2" i="62"/>
  <c r="A3" i="60"/>
  <c r="B21" i="60"/>
  <c r="B20" i="60"/>
  <c r="C17" i="60"/>
  <c r="C16" i="60"/>
  <c r="C15" i="60"/>
  <c r="C14" i="60"/>
  <c r="I11" i="60"/>
  <c r="A2" i="60"/>
  <c r="B28" i="59"/>
  <c r="B27" i="59"/>
  <c r="C24" i="59"/>
  <c r="C23" i="59"/>
  <c r="C22" i="59"/>
  <c r="C21" i="59"/>
  <c r="A2" i="59"/>
  <c r="A3" i="57"/>
  <c r="B21" i="57"/>
  <c r="B20" i="57"/>
  <c r="C17" i="57"/>
  <c r="C16" i="57"/>
  <c r="C15" i="57"/>
  <c r="C14" i="57"/>
  <c r="I11" i="57"/>
  <c r="A2" i="57"/>
  <c r="B26" i="56"/>
  <c r="B25" i="56"/>
  <c r="C22" i="56"/>
  <c r="C21" i="56"/>
  <c r="C20" i="56"/>
  <c r="C19" i="56"/>
  <c r="A2" i="56"/>
  <c r="B21" i="54"/>
  <c r="B20" i="54"/>
  <c r="C17" i="54"/>
  <c r="C16" i="54"/>
  <c r="C15" i="54"/>
  <c r="C14" i="54"/>
  <c r="I11" i="54"/>
  <c r="A2" i="54"/>
  <c r="B26" i="53"/>
  <c r="B25" i="53"/>
  <c r="C22" i="53"/>
  <c r="C21" i="53"/>
  <c r="C20" i="53"/>
  <c r="C19" i="53"/>
  <c r="A2" i="53"/>
  <c r="A3" i="48"/>
  <c r="B21" i="48"/>
  <c r="B20" i="48"/>
  <c r="C17" i="48"/>
  <c r="C16" i="48"/>
  <c r="C15" i="48"/>
  <c r="C14" i="48"/>
  <c r="I11" i="48"/>
  <c r="A2" i="48"/>
  <c r="B28" i="47"/>
  <c r="B27" i="47"/>
  <c r="C24" i="47"/>
  <c r="C23" i="47"/>
  <c r="C22" i="47"/>
  <c r="C21" i="47"/>
  <c r="A2" i="47"/>
  <c r="B21" i="45" l="1"/>
  <c r="B20" i="45"/>
  <c r="C17" i="45"/>
  <c r="C16" i="45"/>
  <c r="C15" i="45"/>
  <c r="C14" i="45"/>
  <c r="I11" i="45"/>
  <c r="A2" i="45"/>
  <c r="B28" i="44"/>
  <c r="B27" i="44"/>
  <c r="C24" i="44"/>
  <c r="C23" i="44"/>
  <c r="C22" i="44"/>
  <c r="C21" i="44"/>
  <c r="A2" i="44"/>
  <c r="C22" i="34" l="1"/>
  <c r="C15" i="19"/>
  <c r="C21" i="34"/>
  <c r="B24" i="43" l="1"/>
  <c r="B23" i="43"/>
  <c r="A2" i="43"/>
  <c r="B28" i="34"/>
  <c r="B27" i="34"/>
  <c r="C24" i="34"/>
  <c r="C23" i="34"/>
  <c r="I11" i="19"/>
  <c r="B21" i="19"/>
  <c r="B20" i="19"/>
  <c r="C17" i="19"/>
  <c r="C16" i="19"/>
  <c r="C14" i="19"/>
  <c r="A2" i="19"/>
  <c r="A2" i="18"/>
  <c r="B23" i="18"/>
  <c r="B22" i="18"/>
  <c r="C9" i="18"/>
  <c r="C8" i="18"/>
  <c r="C7" i="18"/>
  <c r="C6" i="18"/>
  <c r="B18" i="5" l="1"/>
  <c r="B19" i="5"/>
  <c r="C9" i="5"/>
  <c r="C8" i="5"/>
  <c r="A2" i="5" l="1"/>
  <c r="D97" i="4" l="1"/>
  <c r="C7" i="5"/>
  <c r="C6" i="5"/>
</calcChain>
</file>

<file path=xl/sharedStrings.xml><?xml version="1.0" encoding="utf-8"?>
<sst xmlns="http://schemas.openxmlformats.org/spreadsheetml/2006/main" count="6698" uniqueCount="447">
  <si>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</si>
  <si>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</si>
  <si>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</si>
  <si>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</si>
  <si>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</si>
  <si>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</si>
  <si>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</si>
  <si>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</si>
  <si>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</si>
  <si>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</si>
  <si>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</si>
  <si>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</si>
  <si>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</si>
  <si>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</si>
  <si>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</si>
  <si>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</si>
  <si>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</si>
  <si>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</si>
  <si>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</si>
  <si>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</si>
  <si>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</si>
  <si>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</si>
  <si>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</si>
  <si>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</si>
  <si>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</si>
  <si>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</si>
  <si>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</si>
  <si>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</si>
  <si>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</si>
  <si>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</si>
  <si>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</si>
  <si>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</si>
  <si>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</si>
  <si>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</si>
  <si>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</si>
  <si>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</si>
  <si>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</si>
  <si>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</si>
  <si>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</si>
  <si>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Názov položky</t>
  </si>
  <si>
    <t>Podpis podľa bodu 12.3 časti 
A - Pokyny pre záujemcov a uchádzačov súťažných podkladov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</si>
  <si>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10"/>
        <color theme="1"/>
        <rFont val="Arial"/>
        <family val="2"/>
        <charset val="238"/>
      </rPr>
      <t>SÚHLASÍ.</t>
    </r>
  </si>
  <si>
    <t>Časť č.</t>
  </si>
  <si>
    <t>Názov príslušnej časti predmetu zákazky</t>
  </si>
  <si>
    <t>Por. č.</t>
  </si>
  <si>
    <t>Mer. 
jed.
(MJ)</t>
  </si>
  <si>
    <t>bez DPH</t>
  </si>
  <si>
    <t>s DPH</t>
  </si>
  <si>
    <t>SPOLU za príslušnú časť predmetu zákazky:</t>
  </si>
  <si>
    <t>DPH v %</t>
  </si>
  <si>
    <t>Celková cena za MJ</t>
  </si>
  <si>
    <t>KALKULÁCIA CENY A NÁVRH NA PLNENIE KRITÉRIA NA VYHODNOTENIE PONÚK</t>
  </si>
  <si>
    <t>Sortiment ponúkaného tovaru</t>
  </si>
  <si>
    <t>Výrobca ponúkaného produktu</t>
  </si>
  <si>
    <t>11.</t>
  </si>
  <si>
    <t>12.</t>
  </si>
  <si>
    <t xml:space="preserve">spĺňa / nespĺňa </t>
  </si>
  <si>
    <t>hodnota ponúkaného produktu</t>
  </si>
  <si>
    <t>Špecifikácia predmetu zákazky</t>
  </si>
  <si>
    <t>Zoznam subdodávateľov a podiel subdodávok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</si>
  <si>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</si>
  <si>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</si>
  <si>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Subdodávateľ</t>
  </si>
  <si>
    <t>Predmet subdodávky</t>
  </si>
  <si>
    <t>% podiel subdodávok</t>
  </si>
  <si>
    <t>Údaje o osobe oprávnenej konať za subdodávateľa *</t>
  </si>
  <si>
    <t>* údaje o osobe oprávnenej konať za subdodávateľa v rozsahu meno a priezvisko, adresa pobytu, dátum narodenia budú doplnené úspešným uchádzačom najneskôr v čase podpisu zmluvy.</t>
  </si>
  <si>
    <t>Antiinfektíva pre potreby VÚSCH, a. s.</t>
  </si>
  <si>
    <t>Položka č. 1 - RIFAXIMÍN p. o. 200 mg pevné LF</t>
  </si>
  <si>
    <t>ATC skupina:</t>
  </si>
  <si>
    <t>A07AA11</t>
  </si>
  <si>
    <t>názov ATC skupiny:</t>
  </si>
  <si>
    <t>Rifaximín</t>
  </si>
  <si>
    <t xml:space="preserve">názov účinnej látky: </t>
  </si>
  <si>
    <t>RIFAXIMÍN p. o. 200 mg pevné LF</t>
  </si>
  <si>
    <t>merná jednotka:</t>
  </si>
  <si>
    <t>veľkosť mernej jednotky:</t>
  </si>
  <si>
    <t xml:space="preserve"> - </t>
  </si>
  <si>
    <t>množstvo účinnej látky v mernej jednotke:</t>
  </si>
  <si>
    <t>200 mg</t>
  </si>
  <si>
    <t>lieková forma:</t>
  </si>
  <si>
    <t>obalená tableta</t>
  </si>
  <si>
    <t>obal:</t>
  </si>
  <si>
    <t>cesta podania:</t>
  </si>
  <si>
    <t>perorálne použitie</t>
  </si>
  <si>
    <t>vonkajší obal ponúkaných produktov musí obsahovať údaje podľa § 61 ods. 1 zákona č. 362/2011 Z.z. o liekoch a zdravotníckych pomôckach a o zmene a doplnení niektorých zákonov v znení neskorších predpisov.</t>
  </si>
  <si>
    <t>Časť č. 1 - Lieky ATC skupiny č. A07AA11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</si>
  <si>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</si>
  <si>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Časť č. 2 - Lieky ATC skupiny č. J01AA02 </t>
  </si>
  <si>
    <t>J01AA02</t>
  </si>
  <si>
    <t>Doxycyklín</t>
  </si>
  <si>
    <t>tbl</t>
  </si>
  <si>
    <t>tableta</t>
  </si>
  <si>
    <t>Položka č. 1 - DOXYCYKLÍN p. o. 200 mg pevné LF</t>
  </si>
  <si>
    <t>DOXYCYKLÍN p. o. 200 mg pevné LF</t>
  </si>
  <si>
    <t>Časť č. 3 - Lieky ATC skupiny č. J01CA01</t>
  </si>
  <si>
    <t>Položka č. 1 - AMPICILÍN parent. 1,0 g</t>
  </si>
  <si>
    <t>J01CA01</t>
  </si>
  <si>
    <t>Ampicilín</t>
  </si>
  <si>
    <t>AMPICILIN parent. 1 g</t>
  </si>
  <si>
    <t>liekovka</t>
  </si>
  <si>
    <t>1 g</t>
  </si>
  <si>
    <t>prášok na injekčný roztok</t>
  </si>
  <si>
    <t>sklenená liekovka</t>
  </si>
  <si>
    <t>intravenózne alebo intramuskulárne použitie</t>
  </si>
  <si>
    <t>AMPICILÍN parent. 1,0 g</t>
  </si>
  <si>
    <t>J01CR02</t>
  </si>
  <si>
    <t>Amoxicilín a inhibítor betalaktamázy</t>
  </si>
  <si>
    <t>375 mg</t>
  </si>
  <si>
    <t>prášok na injekčný a infúzny roztok</t>
  </si>
  <si>
    <t>sklenená injekčná liekovka</t>
  </si>
  <si>
    <t>intravenózne použitie</t>
  </si>
  <si>
    <t>tbl flm</t>
  </si>
  <si>
    <t>625 mg</t>
  </si>
  <si>
    <t>filmom obalená tableta</t>
  </si>
  <si>
    <t>1 000 mg</t>
  </si>
  <si>
    <t>Položka č. 1 - AMOXICILÍN A INHIBÍTOR BETALAKTAMÁZY parent. 1,2 g</t>
  </si>
  <si>
    <t>AMOXICILIN A INHIBITOR BETALAKTAMAZY  parent. 1,2 g</t>
  </si>
  <si>
    <t>1,2 g</t>
  </si>
  <si>
    <t>AMOXICILÍN a inhibítor betalaktamázy parent. 1,2 g</t>
  </si>
  <si>
    <t>Položka č. 1 - AMOXICILÍN a inhibítor betalaktamázy parent. 1,2 g</t>
  </si>
  <si>
    <t>Položka č. 1 - SULTAMICILÍN p. o. 375 mg</t>
  </si>
  <si>
    <t>J01CR04</t>
  </si>
  <si>
    <t>Sultamicilín</t>
  </si>
  <si>
    <t>SULTAMICILÍN p. o. 375 mg</t>
  </si>
  <si>
    <t xml:space="preserve">Položka č. 1 - SULTAMICILÍN parent. 1,5 g </t>
  </si>
  <si>
    <t xml:space="preserve">SULTAMICILÍN parent. 1,5 g </t>
  </si>
  <si>
    <t>1 500 mg</t>
  </si>
  <si>
    <t>prášok na injekčný alebo infúzny roztok</t>
  </si>
  <si>
    <t>Položka č. 1 - PIPERACILIN A TAZOBAKTÁM parent. 4,5 g</t>
  </si>
  <si>
    <t>J01CR05</t>
  </si>
  <si>
    <t>Piperacilín a inhibítor betalaktamázy</t>
  </si>
  <si>
    <t>ks</t>
  </si>
  <si>
    <t>4,5 g</t>
  </si>
  <si>
    <t>prášok na infúzny roztok</t>
  </si>
  <si>
    <t>injekčná sklenená liekovka alebo fľaša</t>
  </si>
  <si>
    <t>PIPERACILIN A TAZOBAKTÁM parent. 4,5 g</t>
  </si>
  <si>
    <t>CEFUROXIM parent. 1500 mg</t>
  </si>
  <si>
    <t>CEFUROXIM p. o. 500 mg pevné LF</t>
  </si>
  <si>
    <t>CEFOTAXIM parent.  1 g</t>
  </si>
  <si>
    <t>CEFTAZIDÍM  parent. 1000 mg</t>
  </si>
  <si>
    <t>CEFIZOXÍM parent. 1000 mg</t>
  </si>
  <si>
    <t>CEFIXÍM p. o. 200 mg pevné LF</t>
  </si>
  <si>
    <t>tbl film</t>
  </si>
  <si>
    <t>CEFIXÍM p. o. 400 mg pevné LF</t>
  </si>
  <si>
    <t>tbl dsp</t>
  </si>
  <si>
    <t>CEFOPERAZON a sulbaktam parent. 2 g</t>
  </si>
  <si>
    <t>MEROPENÉM parent. 500 mg</t>
  </si>
  <si>
    <t>MEROPENÉM parent. 1000 mg</t>
  </si>
  <si>
    <t>SULFAMETOXAZOL a TRIMETOPRIM parent.</t>
  </si>
  <si>
    <t>amp</t>
  </si>
  <si>
    <t>KLARITROMYCÍN p. o. 500 mg pevné LF</t>
  </si>
  <si>
    <t>tbl mod</t>
  </si>
  <si>
    <t>KLARITROMYCÍN parent. 500 mg</t>
  </si>
  <si>
    <t>AZITROMYCIN p. o. 500 mg pevné LF</t>
  </si>
  <si>
    <t>KLINDAMYCÍN parent. 300 mg/2 ml</t>
  </si>
  <si>
    <t>KLINDAMYCÍN parent. 600 mg/4 ml</t>
  </si>
  <si>
    <t>GENTAMICÍN parent. 80 mg</t>
  </si>
  <si>
    <t>GENTAMICÍN sterilizovaný implantát 130 mg</t>
  </si>
  <si>
    <t>implantát</t>
  </si>
  <si>
    <t>AMIKACIN parent.  500 mg</t>
  </si>
  <si>
    <t>CIPROFLOXACÍN parent. 200 mg/100 ml</t>
  </si>
  <si>
    <t>CIPROFLOXACÍN parent. 400 mg/200 ml</t>
  </si>
  <si>
    <t>VANKOMYCÍN parent. 1 g</t>
  </si>
  <si>
    <t>VANKOMYCIN parent. 500 mg</t>
  </si>
  <si>
    <t>METRONIDAZOL parent.</t>
  </si>
  <si>
    <t>LINEZOLID parent. 2mg/ml 300 ml</t>
  </si>
  <si>
    <t>FLUCONAZOL parent. 2mg/ ml</t>
  </si>
  <si>
    <t>Položka č. 1 - CEFAZOLÍN parent.  1 g</t>
  </si>
  <si>
    <t>J01DB04</t>
  </si>
  <si>
    <t>Cefazolín</t>
  </si>
  <si>
    <t>CEFAZOLÍN parent. 
1 g</t>
  </si>
  <si>
    <t>prášok na injekčný / infúzny roztok</t>
  </si>
  <si>
    <t>injekčná liekovka</t>
  </si>
  <si>
    <t>Položka č. 1 - CEFUROXIM parent. 1500 mg</t>
  </si>
  <si>
    <t>J01DC02</t>
  </si>
  <si>
    <t>Cefuroxím</t>
  </si>
  <si>
    <t>CEFUROXIM parent.                          1500 mg</t>
  </si>
  <si>
    <t>1500 mg</t>
  </si>
  <si>
    <t>Položka č. 1 - CEFUROXIM p. o. 500 mg pevné LF</t>
  </si>
  <si>
    <t>500 mg</t>
  </si>
  <si>
    <t>Časť č. 14 - Lieky ATC skupiny č. J01DD01</t>
  </si>
  <si>
    <t>Položka č. 1 - CEFOTAXIM parent.  1 g</t>
  </si>
  <si>
    <t>J01DD01</t>
  </si>
  <si>
    <t>Cefotaxím</t>
  </si>
  <si>
    <t>CEFOTAXIM parent. 
1 g</t>
  </si>
  <si>
    <t>prášok na injekčný/infúzny roztok</t>
  </si>
  <si>
    <t>J01DD02</t>
  </si>
  <si>
    <t>Ceftazidím</t>
  </si>
  <si>
    <t>sklenená fľaša alebo sklenená injekčná liekovka</t>
  </si>
  <si>
    <t>Položka č. 1 - CEFTAZIDÍM  parent. 1000 mg</t>
  </si>
  <si>
    <t>CEFTAZIDÍM parent.                      1000 mg</t>
  </si>
  <si>
    <t>1000 mg</t>
  </si>
  <si>
    <t>Položka č. 1 - CEFIZOXÍM parent. 1000 mg</t>
  </si>
  <si>
    <t>J01DD07</t>
  </si>
  <si>
    <t>Cefizoxím</t>
  </si>
  <si>
    <t>CEFIZOXIM parent.             1000 mg</t>
  </si>
  <si>
    <t>Položka č. 1 - CEFIXÍM p. o. 200 mg pevné LF</t>
  </si>
  <si>
    <t>J01DD08</t>
  </si>
  <si>
    <t>Cefixím</t>
  </si>
  <si>
    <t>Položka č. 1 - CEFIXÍM p. o. 400 mg pevné LF</t>
  </si>
  <si>
    <t>400 mg</t>
  </si>
  <si>
    <t>dispergovateľná tableta na perorálnu suspenziu</t>
  </si>
  <si>
    <t>Položka č. 1 - CEFOPERAZON a sulbaktam parent. 2 g</t>
  </si>
  <si>
    <t>J01DD62</t>
  </si>
  <si>
    <t>Cefoperazón, kombinácie</t>
  </si>
  <si>
    <t>CEFOPERAZON a sulbaktám</t>
  </si>
  <si>
    <t>2 g</t>
  </si>
  <si>
    <t>liekovka injekčná sklenená</t>
  </si>
  <si>
    <t>Položka č. 1 - MEROPENÉM parent.  500 mg</t>
  </si>
  <si>
    <t>J01DH02</t>
  </si>
  <si>
    <t>Meropeném</t>
  </si>
  <si>
    <t>prášok na injekčný a/alebo infúzny roztok</t>
  </si>
  <si>
    <t>Položka č. 1 - MEROPENÉM parent.  1 000 mg</t>
  </si>
  <si>
    <t>MEROPENÉM parent. 
1 000 mg</t>
  </si>
  <si>
    <t>J01EE01</t>
  </si>
  <si>
    <t xml:space="preserve">Sulfametoxazol a Trimetoprim  </t>
  </si>
  <si>
    <t>480 mg</t>
  </si>
  <si>
    <t>Položka č. 1 - SULFAMETOXAZOL A TRIMETOPRIM parent.</t>
  </si>
  <si>
    <t>5 ml</t>
  </si>
  <si>
    <t>infúzny koncentrát</t>
  </si>
  <si>
    <t>ampulka sklenená</t>
  </si>
  <si>
    <t>Položka č. 1 - KLARITROMYCÍN p. o. 500 mg pevné LF</t>
  </si>
  <si>
    <t>J01FA09</t>
  </si>
  <si>
    <t>Klaritromycín</t>
  </si>
  <si>
    <t>tableta s riadeným uvoľňovaním</t>
  </si>
  <si>
    <t>Položka č. 1 - KLARITROMYCÍN parent. 500 mg</t>
  </si>
  <si>
    <t>KLARITROMYCIN parent. 500 mg</t>
  </si>
  <si>
    <t>Položka č. 1 - AZITROMYCIN p. o. 500 mg pevné LF</t>
  </si>
  <si>
    <t>J01FA10</t>
  </si>
  <si>
    <t>Azitromycin</t>
  </si>
  <si>
    <t>AZITROMYCÍN p.o. 500 mg pevné LF</t>
  </si>
  <si>
    <t>J01FF01</t>
  </si>
  <si>
    <t>Klindamycín</t>
  </si>
  <si>
    <t>300 mg</t>
  </si>
  <si>
    <t>tvrdá kapsula</t>
  </si>
  <si>
    <t>Položka č. 1 - KLINDAMYCÍN parent. 300 mg/2 ml</t>
  </si>
  <si>
    <t>KLINDAMYCÍN parent. 150 mg/1 ml</t>
  </si>
  <si>
    <t>2 ml</t>
  </si>
  <si>
    <t xml:space="preserve"> 300 mg</t>
  </si>
  <si>
    <t>injekčný a infúzny roztok</t>
  </si>
  <si>
    <t>sklenený obal</t>
  </si>
  <si>
    <t>Položka č. 1 - KLINDAMYCÍN parent. 600 mg/4 ml</t>
  </si>
  <si>
    <t>KLINDAMYCÍN parent.
150 mg/1 ml</t>
  </si>
  <si>
    <t>4 ml</t>
  </si>
  <si>
    <t xml:space="preserve"> 600 mg</t>
  </si>
  <si>
    <t>Položka č. 1 - GENTAMICÍN parent. 80 mg</t>
  </si>
  <si>
    <t>J01GB03</t>
  </si>
  <si>
    <t>Gentamicín</t>
  </si>
  <si>
    <t>80 mg</t>
  </si>
  <si>
    <t>Položka č. 1 - GENTAMICÍN sterilizovaný implantát 130 mg</t>
  </si>
  <si>
    <t xml:space="preserve">GENTAMICÍN </t>
  </si>
  <si>
    <t>10 x 10 x 0,5 cm</t>
  </si>
  <si>
    <t>130 mg</t>
  </si>
  <si>
    <t>intrakavernózne použitie</t>
  </si>
  <si>
    <t>Položka č. 1 - AMIKACIN parent. 500 mg</t>
  </si>
  <si>
    <t>J01GB06</t>
  </si>
  <si>
    <t>Amikacín</t>
  </si>
  <si>
    <t>AMIKACIN parent.        500 mg</t>
  </si>
  <si>
    <t>Položka č. 1 - CIPROFLOXACÍN parent. 200 mg/100 ml I.</t>
  </si>
  <si>
    <t>J01MA02</t>
  </si>
  <si>
    <t>Ciprofloxacín</t>
  </si>
  <si>
    <t>CIPROFLOXACÍN parent. 2 mg/1 ml</t>
  </si>
  <si>
    <t>100 ml</t>
  </si>
  <si>
    <t>infúzny roztok</t>
  </si>
  <si>
    <t>Položka č. 1 - CIPROFLOXACÍN parent. 200 mg/100 ml</t>
  </si>
  <si>
    <t>Položka č. 1 - VANKOMYCÍN parent. 1 g</t>
  </si>
  <si>
    <t>intravenózne a orálne použitie</t>
  </si>
  <si>
    <t>J01XA01</t>
  </si>
  <si>
    <t>Vankomycín</t>
  </si>
  <si>
    <t>prášok na infúzny koncentrát</t>
  </si>
  <si>
    <t>Položka č. 1 - VANKOMYCÍN parent. 500 mg</t>
  </si>
  <si>
    <t>J01XB01</t>
  </si>
  <si>
    <t>Kolistín</t>
  </si>
  <si>
    <t>KOLISTÍN parent</t>
  </si>
  <si>
    <t>10 ml</t>
  </si>
  <si>
    <t>1 MIU</t>
  </si>
  <si>
    <t>prášok na injekčný, infúzny alebo inhalačný roztok</t>
  </si>
  <si>
    <t>J01XD01</t>
  </si>
  <si>
    <t xml:space="preserve">Metronidazol   </t>
  </si>
  <si>
    <t>infúzny intravenózny roztok</t>
  </si>
  <si>
    <t>Položka č. 1 - LINEZOLID parent. 2mg/ml 300 ml</t>
  </si>
  <si>
    <t>J01XX08</t>
  </si>
  <si>
    <t>Linezolid</t>
  </si>
  <si>
    <t>300 ml</t>
  </si>
  <si>
    <t>600 mg</t>
  </si>
  <si>
    <t>Položka č. 1 - FLUCONAZOL parent. 2mg/ ml</t>
  </si>
  <si>
    <t>J02AC01</t>
  </si>
  <si>
    <t>Flukonazol</t>
  </si>
  <si>
    <t>200 ml</t>
  </si>
  <si>
    <t>Položka č. 1 - CIPROFLOXACÍN parent. 400 mg/200 ml</t>
  </si>
  <si>
    <t>SULTAMICILÍN 
p. o. 375 mg</t>
  </si>
  <si>
    <t xml:space="preserve">Položka č. 1 - CIPROFLOXACÍN parent. 200 mg/100 ml </t>
  </si>
  <si>
    <t>Položka č. 1 - CEFOTAXIM  parent. 2 g</t>
  </si>
  <si>
    <t>Časť č. 4 - Lieky ATC skupiny č. J01CR02 II.</t>
  </si>
  <si>
    <t>Časť č. 5 - Lieky ATC skupiny č. J01CR02 III.</t>
  </si>
  <si>
    <t>Časť č. 6 - Lieky ATC skupiny č. J01CR02 IV.</t>
  </si>
  <si>
    <t>Časť č. 7 - Lieky ATC skupiny č. J01CR04 I.</t>
  </si>
  <si>
    <t>Časť č. 8 - Lieky ATC skupiny č. J01CR04 II.</t>
  </si>
  <si>
    <t>Časť č. 9 - Lieky ATC skupiny č. J01CR05</t>
  </si>
  <si>
    <t>Časť č. 10 - Lieky ATC skupiny č. J01DB04</t>
  </si>
  <si>
    <t>Časť č. 11 - Lieky ATC skupiny č. J01DC02 I.</t>
  </si>
  <si>
    <t>Časť č. 12 - Lieky ATC skupiny č. J01DC02 II.</t>
  </si>
  <si>
    <t>Časť č. 13 - Lieky ATC skupiny č. J01DD01</t>
  </si>
  <si>
    <t>CEFOTAXIM parent. 
2 g</t>
  </si>
  <si>
    <t>Časť č. 15 - Lieky ATC skupiny č. J01DD02 II.</t>
  </si>
  <si>
    <t>Časť č. 16 - Lieky ATC skupiny č. J01DD07</t>
  </si>
  <si>
    <t>Časť č. 17 - Lieky ATC skupiny č. J01DD08 I.</t>
  </si>
  <si>
    <t>Časť č. 18 - Lieky ATC skupiny č. J01DD08 II.</t>
  </si>
  <si>
    <t>Časť č. 19 - Lieky ATC skupiny č. J01DD62</t>
  </si>
  <si>
    <t>Časť č. 20 - Lieky ATC skupiny č. J01DH02 I.</t>
  </si>
  <si>
    <t>Časť č. 21 - Lieky ATC skupiny č. J01DH02 II.</t>
  </si>
  <si>
    <t>Časť č. 22 - Lieky ATC skupiny č. J01EE01 I.</t>
  </si>
  <si>
    <t>Časť č. 23 - Lieky ATC skupiny č. J01EE01 II.</t>
  </si>
  <si>
    <t xml:space="preserve">Časť č. 24 - Lieky ATC skupiny č. J01FA09 I. </t>
  </si>
  <si>
    <t>Časť č. 25 - Lieky ATC skupiny č. J01FA09 II.</t>
  </si>
  <si>
    <t>Časť č. 26 - Lieky ATC skupiny č. J01FA09 III.</t>
  </si>
  <si>
    <t>Časť č. 27 - Lieky ATC skupiny č. J01FA10</t>
  </si>
  <si>
    <t>Časť č. 28 - Lieky ATC skupiny č. J01FF01 I.</t>
  </si>
  <si>
    <t>Časť č. 29 - Lieky ATC skupiny č. J01FF01 III.</t>
  </si>
  <si>
    <t>Časť č. 30 - Lieky ATC skupiny č. J01FF01 IV.</t>
  </si>
  <si>
    <t>Časť č. 31 - Lieky ATC skupiny č. J01GB03 I.</t>
  </si>
  <si>
    <t>Časť č. 32 - Lieky ATC skupiny č. J01GB03 II.</t>
  </si>
  <si>
    <t>Časť č. 33 - Lieky ATC skupiny č. J01GB06</t>
  </si>
  <si>
    <t>Časť č. 34 - Lieky ATC skupiny č. J01MA02 I.</t>
  </si>
  <si>
    <t>Časť č. 36 - Lieky ATC skupiny č. J01MA02 III.</t>
  </si>
  <si>
    <t>Časť č. 37 - Lieky ATC skupiny č. J01XA01 I.</t>
  </si>
  <si>
    <t>Časť č. 38 - Lieky ATC skupiny č. J01XA01 II.</t>
  </si>
  <si>
    <t>Časť č. 39 - Lieky ATC skupiny č. J01XB01</t>
  </si>
  <si>
    <t>Časť č. 40 - Lieky ATC skupiny č. J01XD01</t>
  </si>
  <si>
    <t>Časť č. 41 - Lieky ATC skupiny č. J01XX08</t>
  </si>
  <si>
    <t>Časť č. 42 - Lieky ATC skupiny č. J02AC01 I.</t>
  </si>
  <si>
    <t>Časť č. 43 - Lieky ATC skupiny č. J02AC01 II.</t>
  </si>
  <si>
    <t>Časť č. 44 - Lieky ATC skupiny č. J02AX04</t>
  </si>
  <si>
    <t>Položka č. 1 - KASPOFUNGÍN parent. 50 mg</t>
  </si>
  <si>
    <t>J02AX04</t>
  </si>
  <si>
    <t>Kaspofungín</t>
  </si>
  <si>
    <t>Kaspofungín parent. 50 mg</t>
  </si>
  <si>
    <t>50 mg</t>
  </si>
  <si>
    <t>KASPOFUNGÍN parent. 50 mg</t>
  </si>
  <si>
    <t>Časť č. 45 - Lieky ATC skupiny č. J02AC03</t>
  </si>
  <si>
    <t>Položka č. 1 - VORIKONAZOL p. o. 200 mg pevné LF</t>
  </si>
  <si>
    <t>J02AC03</t>
  </si>
  <si>
    <t>Vorikonazol</t>
  </si>
  <si>
    <t xml:space="preserve">Vorikonazol p. o. 200 mg pevné LF </t>
  </si>
  <si>
    <t>VORIKONAZOL p. o. 200 mg pevné LF</t>
  </si>
  <si>
    <t>Časť č. 46 - Lieky ATC skupiny č. J06BA02</t>
  </si>
  <si>
    <t>J06BA02</t>
  </si>
  <si>
    <t>Normálne ľudské imunoglobulíny na intravenózne použitie</t>
  </si>
  <si>
    <t>NORMÁLNY ĽUDSKÝ IMUNOGLOBULÍN</t>
  </si>
  <si>
    <t>10  g</t>
  </si>
  <si>
    <t>Položka č. 1 - Normálne ľudské imunoglobulíny na intravenózne použitie</t>
  </si>
  <si>
    <t>Časť č. 47 - Lieky ATC skupiny č. J01AA12</t>
  </si>
  <si>
    <t>Položka č. 1 - TIGECYKLÍN parent. 50 mg</t>
  </si>
  <si>
    <t>J01AA12</t>
  </si>
  <si>
    <t>Tigecyklín</t>
  </si>
  <si>
    <t>TIGECYKLÍN parent. 50 mg</t>
  </si>
  <si>
    <t>prášok na injekčný roztok alebo infúzny roztok</t>
  </si>
  <si>
    <t>PIPERACILIN a inhibítor betalaktamázy parent.</t>
  </si>
  <si>
    <t>kapsula</t>
  </si>
  <si>
    <t>Katalógové 
číslo</t>
  </si>
  <si>
    <t>ŠUKL
 kód</t>
  </si>
  <si>
    <t>ATC 
skupina
číslo</t>
  </si>
  <si>
    <t>Názov ponúkaného produktu</t>
  </si>
  <si>
    <t xml:space="preserve">Názov účinnej látky </t>
  </si>
  <si>
    <t>Lieková 
forma</t>
  </si>
  <si>
    <t>Cesta 
podania</t>
  </si>
  <si>
    <t>Množstvo 
účinnej látky 
v MJ</t>
  </si>
  <si>
    <r>
      <t xml:space="preserve">Merná jednotka  </t>
    </r>
    <r>
      <rPr>
        <sz val="9"/>
        <color indexed="8"/>
        <rFont val="Arial"/>
        <family val="2"/>
        <charset val="238"/>
      </rPr>
      <t>(MJ)</t>
    </r>
  </si>
  <si>
    <r>
      <t xml:space="preserve">Merná jednotka balenia </t>
    </r>
    <r>
      <rPr>
        <sz val="9"/>
        <color indexed="8"/>
        <rFont val="Arial"/>
        <family val="2"/>
        <charset val="238"/>
      </rPr>
      <t>(MJB)</t>
    </r>
  </si>
  <si>
    <r>
      <t xml:space="preserve">Počet MJ 
v MJB
</t>
    </r>
    <r>
      <rPr>
        <sz val="8"/>
        <color indexed="8"/>
        <rFont val="Arial"/>
        <family val="2"/>
        <charset val="238"/>
      </rPr>
      <t>(veľkosť balenia)</t>
    </r>
  </si>
  <si>
    <t>Sadzba 
DPH 
v %</t>
  </si>
  <si>
    <t>DPH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</si>
  <si>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</si>
  <si>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</si>
  <si>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</si>
  <si>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</si>
  <si>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</si>
  <si>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</si>
  <si>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</si>
  <si>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</si>
  <si>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</si>
  <si>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Položka č. 1 - METRONIDAZOL parent. 500 mg</t>
  </si>
  <si>
    <t>METRONIDAZOL parent. 500 mg</t>
  </si>
  <si>
    <t>Výzva na plnenie RD</t>
  </si>
  <si>
    <t>Účastníci rámcovej dohody: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</si>
  <si>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</si>
  <si>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</si>
  <si>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</si>
  <si>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</si>
  <si>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</si>
  <si>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</si>
  <si>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</si>
  <si>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>Verejný obstarávateľ ako kupujúci prijíma ponuku predávajúceho (ako víťazného uchádzača po elektronickej aukcii) a týmto predávajúceho vyzýva na poskytovanie plnenia v rozsahu a za podmienok dodhodnutých rámcovou dohodou (ďalej len "výzva") a to najskôr odo dňa nasledujúceho po dni zverejnenia rámcovej dohody v Centrálnom registri zmlúv SR.</t>
  </si>
  <si>
    <t xml:space="preserve">Práva a povinnosti účastníkov dohody upravuje rámcová dohoda. </t>
  </si>
  <si>
    <t xml:space="preserve">Predávajúci výzvu kupujúceho na plnenie rámcovej dohody prijíma, čo potrvdrzuje podpisom tohto dokumentu. </t>
  </si>
  <si>
    <t>Za predávajúceho:</t>
  </si>
  <si>
    <t>údaje o osobe oprávnenej konať za subdodávateľa v rozsahu meno a priezvisko, adresa pobytu, dátum narodenia</t>
  </si>
  <si>
    <t>percentuálny podiel zákazky zabezpečovaný subdodávateľom</t>
  </si>
  <si>
    <t>hodnota alebo podiel zákazky s pravdepodobným subdodávateľským plnením tretími stranami v EUR bez DPH.</t>
  </si>
  <si>
    <t>Hodnota alebo podiel zákazky s pravdepodobným subdodávateľským plnením tretími stranami v EUR bez DPH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</si>
  <si>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zmluvy 
(48 mes.)</t>
    </r>
  </si>
  <si>
    <t>Držiteľ rozhodnutia o registrácii</t>
  </si>
  <si>
    <t>sadzba DPH v %</t>
  </si>
  <si>
    <t>sadzba 
DPH v %</t>
  </si>
  <si>
    <t>sadzba 
DPH 
v %</t>
  </si>
  <si>
    <t>sadzbaDPH v %</t>
  </si>
  <si>
    <t>sadzbs DPH v %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</si>
  <si>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</si>
  <si>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</si>
  <si>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</si>
  <si>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Položka č. 1 - CEFAZOLÍN parent. 1 g</t>
  </si>
  <si>
    <t>Položka č. 1 - CEFOTAXIM parent. 1 g</t>
  </si>
  <si>
    <t xml:space="preserve">Požadované minimálne parametre a hodnoty predmetu zákazky
</t>
  </si>
  <si>
    <t>údaje všetkých známych subdodávateľoch v rozsahu min. obchodné meno alebo názov, sídlo, miesto podnikania alebo obvyklý pobyt subdodávateľa, IČO</t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</si>
  <si>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"Antiinfektíva pre potreby VÚSCH, a.s. - Časť č. .... - ..................................................."</t>
    </r>
    <r>
      <rPr>
        <b/>
        <vertAlign val="superscript"/>
        <sz val="7"/>
        <color theme="1"/>
        <rFont val="Arial"/>
        <family val="2"/>
        <charset val="238"/>
      </rPr>
      <t>1</t>
    </r>
  </si>
  <si>
    <t xml:space="preserve">Položka č. 1 - KOLISTÍN parent. </t>
  </si>
  <si>
    <t xml:space="preserve">KOLISTÍN parent. </t>
  </si>
  <si>
    <r>
      <rPr>
        <b/>
        <sz val="10"/>
        <color theme="1"/>
        <rFont val="Arial"/>
        <family val="2"/>
        <charset val="238"/>
      </rPr>
      <t xml:space="preserve">Prehľad časti/častí predmetu zákazky, </t>
    </r>
    <r>
      <rPr>
        <sz val="10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</si>
  <si>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Jednotková cena za MJ v EUR</t>
  </si>
  <si>
    <t>Celková cena za MJ v EUR</t>
  </si>
  <si>
    <t xml:space="preserve">Jednotková cena za MJ v EUR </t>
  </si>
  <si>
    <t>Časť č. 35 - Lieky ATC skupiny č. J01MA02 II.</t>
  </si>
  <si>
    <t>Jednotková cena za MJB v EUR</t>
  </si>
  <si>
    <t xml:space="preserve">AMOXICILÍN A INHIBÍTOR BETALAKTAMÁZY p.o. 625 mg pevne LF </t>
  </si>
  <si>
    <t>CEFAZOLÍN parent. 1 g</t>
  </si>
  <si>
    <t>CEFOTAXIM parent. 2 g</t>
  </si>
  <si>
    <t>Položka č. 1 - AMOXICILÍN A INHIBÍTOR BETALAKTAMÁZY p. o. 625 mg pevne LF</t>
  </si>
  <si>
    <t>AMOXICILÍN A INHIBÍTOR BETALAKTAMÁZY p. o. 625 mg pevne LF</t>
  </si>
  <si>
    <t>AMOXICILÍN A INHIBÍTOR BETALAKTAMÁZY   p. o.
 1 000 mg pevne LF</t>
  </si>
  <si>
    <t>Položka č. 1 - AMOXICILÍN A INHIBÍTOR BETALAKTAMÁZY p. o. 1 000 mg pevne LF</t>
  </si>
  <si>
    <t>Položka č. 1 - AMOXICILÍN A INHIBÍTOR BETALAKTAMÁZY p. o. 
1 000 mg pevne LF</t>
  </si>
  <si>
    <t>AMOXICILÍN A INHIBÍTOR BETALAKTAMÁZY p. o. 1 000 mg pevne LF</t>
  </si>
  <si>
    <t>CEFIXIM p. o. 200 mg pevné LF</t>
  </si>
  <si>
    <t>CEFIXIM p. o. 400 mg pevné LF</t>
  </si>
  <si>
    <t>Položka č. 1 - SULFAMETOXAZOL A TRIMETOPRIM p. o. 480 pevné LF</t>
  </si>
  <si>
    <t>SULFAMETOXAZOL A TRIMETOPRIM p. o. 480 mg pevné LF</t>
  </si>
  <si>
    <t>SULFAMETOXAZOL A TRIMETOPRIM p. o. 480 pevné LF</t>
  </si>
  <si>
    <t>KLARITROMYCÍN p. o.
500 mg pevné LF</t>
  </si>
  <si>
    <t>Položka č. 1 - KLINDAMYCÍN p. o. 300 mg pevné LF</t>
  </si>
  <si>
    <t>KLINDAMYCIN p. o. 300 mg pevné LF</t>
  </si>
  <si>
    <t>Položka č. 1 - CIPROFLOXACÍN p. o. 500 mg pevné LF</t>
  </si>
  <si>
    <t>CIPROFLOXACIN p. o.         500 mg pevné LF</t>
  </si>
  <si>
    <t>CIPROFLOXACÍN p. o. 500 mg pevné LF</t>
  </si>
  <si>
    <t xml:space="preserve">SULFAMETOXAZOL a TRIMETOPRIM parent. </t>
  </si>
  <si>
    <t xml:space="preserve">Položka č. 1 - SULFAMETOXAZOL A TRIMETOPRIM parent. </t>
  </si>
  <si>
    <t>KLINDAMYCÍN p. o. 300 mg pevné 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</si>
</sst>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dotted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rgb="FFC0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rgb="FFFF0000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 style="thin">
        <color rgb="FFC00000"/>
      </top>
      <bottom style="thin">
        <color rgb="FFFF0000"/>
      </bottom>
      <diagonal/>
    </border>
    <border>
      <left style="dashed">
        <color indexed="64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thin">
        <color auto="1"/>
      </right>
      <top style="thin">
        <color rgb="FFFF0000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rgb="FFC00000"/>
      </top>
      <bottom style="thin">
        <color rgb="FFFF0000"/>
      </bottom>
      <diagonal/>
    </border>
    <border>
      <left style="dashed">
        <color indexed="64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dashed">
        <color indexed="64"/>
      </left>
      <right/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4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9" fontId="2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2" borderId="29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14" fontId="9" fillId="0" borderId="0" xfId="0" applyNumberFormat="1" applyFont="1" applyBorder="1" applyAlignment="1">
      <alignment horizontal="left" vertical="top" wrapText="1"/>
    </xf>
    <xf numFmtId="14" fontId="9" fillId="0" borderId="0" xfId="0" applyNumberFormat="1" applyFont="1" applyBorder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5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3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165" fontId="9" fillId="0" borderId="45" xfId="0" applyNumberFormat="1" applyFont="1" applyBorder="1" applyAlignment="1" applyProtection="1">
      <alignment horizontal="right" vertical="center" wrapText="1"/>
      <protection locked="0"/>
    </xf>
    <xf numFmtId="165" fontId="9" fillId="0" borderId="23" xfId="0" applyNumberFormat="1" applyFont="1" applyBorder="1" applyAlignment="1" applyProtection="1">
      <alignment horizontal="right" vertical="center" wrapText="1"/>
      <protection locked="0"/>
    </xf>
    <xf numFmtId="165" fontId="10" fillId="3" borderId="3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165" fontId="9" fillId="0" borderId="24" xfId="0" applyNumberFormat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165" fontId="9" fillId="0" borderId="44" xfId="0" applyNumberFormat="1" applyFont="1" applyBorder="1" applyAlignment="1" applyProtection="1">
      <alignment horizontal="right" vertical="center" wrapText="1"/>
      <protection locked="0"/>
    </xf>
    <xf numFmtId="9" fontId="9" fillId="0" borderId="2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2" borderId="29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9" fontId="9" fillId="0" borderId="19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7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7" fillId="2" borderId="58" xfId="0" applyFont="1" applyFill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 wrapText="1"/>
    </xf>
    <xf numFmtId="49" fontId="9" fillId="0" borderId="75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77" xfId="0" applyNumberFormat="1" applyFont="1" applyBorder="1" applyAlignment="1">
      <alignment horizontal="left" vertical="center" wrapText="1"/>
    </xf>
    <xf numFmtId="9" fontId="9" fillId="0" borderId="77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vertical="center"/>
    </xf>
    <xf numFmtId="49" fontId="1" fillId="0" borderId="85" xfId="0" applyNumberFormat="1" applyFont="1" applyBorder="1" applyAlignment="1">
      <alignment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3" fontId="1" fillId="0" borderId="87" xfId="0" applyNumberFormat="1" applyFont="1" applyBorder="1" applyAlignment="1">
      <alignment horizontal="left" vertical="center" wrapText="1"/>
    </xf>
    <xf numFmtId="166" fontId="1" fillId="0" borderId="72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0" borderId="64" xfId="0" applyNumberFormat="1" applyFont="1" applyBorder="1" applyAlignment="1">
      <alignment horizontal="left" vertical="center" wrapText="1"/>
    </xf>
    <xf numFmtId="166" fontId="1" fillId="0" borderId="21" xfId="0" applyNumberFormat="1" applyFont="1" applyBorder="1" applyAlignment="1">
      <alignment horizontal="left" vertical="center" wrapText="1"/>
    </xf>
    <xf numFmtId="49" fontId="1" fillId="0" borderId="71" xfId="0" applyNumberFormat="1" applyFont="1" applyBorder="1" applyAlignment="1">
      <alignment vertical="center"/>
    </xf>
    <xf numFmtId="3" fontId="1" fillId="0" borderId="65" xfId="0" applyNumberFormat="1" applyFont="1" applyBorder="1" applyAlignment="1">
      <alignment horizontal="left" vertical="center" wrapText="1"/>
    </xf>
    <xf numFmtId="166" fontId="1" fillId="0" borderId="23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4" borderId="82" xfId="0" applyNumberFormat="1" applyFont="1" applyFill="1" applyBorder="1" applyAlignment="1">
      <alignment horizontal="center" vertical="center" wrapText="1"/>
    </xf>
    <xf numFmtId="3" fontId="1" fillId="4" borderId="7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4" fontId="17" fillId="0" borderId="0" xfId="0" applyNumberFormat="1" applyFont="1" applyAlignment="1" applyProtection="1">
      <alignment wrapText="1"/>
      <protection hidden="1"/>
    </xf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90" xfId="0" applyFont="1" applyBorder="1" applyAlignment="1" applyProtection="1">
      <alignment horizontal="left" vertical="center" wrapText="1"/>
      <protection locked="0"/>
    </xf>
    <xf numFmtId="0" fontId="9" fillId="0" borderId="91" xfId="0" applyFont="1" applyBorder="1" applyAlignment="1" applyProtection="1">
      <alignment horizontal="center" vertical="center" wrapText="1"/>
      <protection locked="0"/>
    </xf>
    <xf numFmtId="0" fontId="7" fillId="0" borderId="75" xfId="0" applyFont="1" applyBorder="1" applyAlignment="1" applyProtection="1">
      <alignment horizontal="center" vertical="top" wrapText="1"/>
      <protection locked="0"/>
    </xf>
    <xf numFmtId="0" fontId="7" fillId="0" borderId="92" xfId="0" applyFont="1" applyBorder="1" applyAlignment="1" applyProtection="1">
      <alignment horizontal="center" vertical="top" wrapText="1"/>
      <protection locked="0"/>
    </xf>
    <xf numFmtId="3" fontId="7" fillId="0" borderId="93" xfId="0" applyNumberFormat="1" applyFont="1" applyBorder="1" applyAlignment="1" applyProtection="1">
      <alignment horizontal="center" vertical="center" wrapText="1"/>
      <protection locked="0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1" fillId="0" borderId="94" xfId="0" applyNumberFormat="1" applyFont="1" applyBorder="1" applyAlignment="1">
      <alignment vertical="center"/>
    </xf>
    <xf numFmtId="0" fontId="1" fillId="0" borderId="46" xfId="0" applyFont="1" applyBorder="1" applyAlignment="1" applyProtection="1">
      <alignment horizontal="center"/>
      <protection locked="0"/>
    </xf>
    <xf numFmtId="0" fontId="9" fillId="0" borderId="0" xfId="0" applyNumberFormat="1" applyFont="1" applyBorder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0" xfId="0" applyNumberFormat="1" applyFont="1" applyFill="1" applyBorder="1" applyAlignment="1">
      <alignment vertical="center"/>
    </xf>
    <xf numFmtId="49" fontId="1" fillId="0" borderId="85" xfId="0" applyNumberFormat="1" applyFont="1" applyFill="1" applyBorder="1" applyAlignment="1">
      <alignment vertical="center" wrapText="1"/>
    </xf>
    <xf numFmtId="49" fontId="1" fillId="0" borderId="8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4" fontId="2" fillId="0" borderId="6" xfId="0" applyNumberFormat="1" applyFont="1" applyBorder="1" applyAlignment="1">
      <alignment horizontal="center" vertical="top" wrapText="1"/>
    </xf>
    <xf numFmtId="1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164" fontId="2" fillId="0" borderId="104" xfId="0" applyNumberFormat="1" applyFont="1" applyBorder="1" applyAlignment="1">
      <alignment horizontal="center" vertical="top" wrapText="1"/>
    </xf>
    <xf numFmtId="0" fontId="1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0" fontId="1" fillId="2" borderId="105" xfId="0" applyFont="1" applyFill="1" applyBorder="1" applyAlignment="1" applyProtection="1">
      <alignment horizontal="center" vertical="center" wrapText="1"/>
      <protection locked="0"/>
    </xf>
    <xf numFmtId="0" fontId="1" fillId="2" borderId="106" xfId="0" applyFont="1" applyFill="1" applyBorder="1" applyAlignment="1" applyProtection="1">
      <alignment horizontal="center" vertical="center" wrapText="1"/>
      <protection locked="0"/>
    </xf>
    <xf numFmtId="0" fontId="1" fillId="2" borderId="107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center" vertical="center" wrapText="1"/>
      <protection locked="0"/>
    </xf>
    <xf numFmtId="0" fontId="1" fillId="2" borderId="109" xfId="0" applyFont="1" applyFill="1" applyBorder="1" applyAlignment="1" applyProtection="1">
      <alignment horizontal="center" vertical="center" wrapText="1"/>
      <protection locked="0"/>
    </xf>
    <xf numFmtId="0" fontId="1" fillId="2" borderId="110" xfId="0" applyFont="1" applyFill="1" applyBorder="1" applyAlignment="1" applyProtection="1">
      <alignment horizontal="center" vertical="center" wrapText="1"/>
      <protection locked="0"/>
    </xf>
    <xf numFmtId="0" fontId="1" fillId="2" borderId="61" xfId="0" applyFont="1" applyFill="1" applyBorder="1" applyAlignment="1" applyProtection="1">
      <alignment horizontal="center" vertical="center" wrapText="1"/>
      <protection locked="0"/>
    </xf>
    <xf numFmtId="0" fontId="1" fillId="2" borderId="67" xfId="0" applyFont="1" applyFill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165" fontId="1" fillId="0" borderId="36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0" fontId="1" fillId="0" borderId="112" xfId="0" applyFont="1" applyBorder="1" applyAlignment="1">
      <alignment horizontal="center" vertical="center" wrapText="1"/>
    </xf>
    <xf numFmtId="49" fontId="8" fillId="0" borderId="112" xfId="0" applyNumberFormat="1" applyFont="1" applyBorder="1" applyAlignment="1">
      <alignment horizontal="center" vertical="center" wrapText="1"/>
    </xf>
    <xf numFmtId="49" fontId="8" fillId="0" borderId="112" xfId="0" applyNumberFormat="1" applyFont="1" applyBorder="1" applyAlignment="1">
      <alignment vertical="center" wrapText="1"/>
    </xf>
    <xf numFmtId="49" fontId="8" fillId="0" borderId="112" xfId="0" applyNumberFormat="1" applyFont="1" applyFill="1" applyBorder="1" applyAlignment="1">
      <alignment horizontal="center" vertical="center" wrapText="1"/>
    </xf>
    <xf numFmtId="49" fontId="8" fillId="0" borderId="113" xfId="0" applyNumberFormat="1" applyFont="1" applyFill="1" applyBorder="1" applyAlignment="1">
      <alignment horizontal="center" vertical="center" wrapText="1"/>
    </xf>
    <xf numFmtId="3" fontId="8" fillId="0" borderId="114" xfId="0" applyNumberFormat="1" applyFont="1" applyBorder="1" applyAlignment="1">
      <alignment horizontal="center" vertical="center" wrapText="1"/>
    </xf>
    <xf numFmtId="165" fontId="1" fillId="0" borderId="113" xfId="0" applyNumberFormat="1" applyFont="1" applyBorder="1" applyAlignment="1">
      <alignment horizontal="right" vertical="center" wrapText="1"/>
    </xf>
    <xf numFmtId="9" fontId="1" fillId="0" borderId="115" xfId="0" applyNumberFormat="1" applyFont="1" applyBorder="1" applyAlignment="1">
      <alignment horizontal="center" vertical="center" wrapText="1"/>
    </xf>
    <xf numFmtId="165" fontId="1" fillId="0" borderId="115" xfId="0" applyNumberFormat="1" applyFont="1" applyBorder="1" applyAlignment="1">
      <alignment horizontal="right" vertical="center" wrapText="1"/>
    </xf>
    <xf numFmtId="165" fontId="1" fillId="0" borderId="114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4" fontId="26" fillId="0" borderId="0" xfId="0" applyNumberFormat="1" applyFont="1" applyBorder="1" applyAlignment="1">
      <alignment wrapText="1"/>
    </xf>
    <xf numFmtId="0" fontId="2" fillId="0" borderId="38" xfId="0" applyFont="1" applyBorder="1" applyAlignment="1">
      <alignment vertical="top" wrapText="1"/>
    </xf>
    <xf numFmtId="0" fontId="2" fillId="0" borderId="40" xfId="0" applyFont="1" applyBorder="1" applyAlignment="1">
      <alignment horizontal="center" vertical="top" wrapText="1"/>
    </xf>
    <xf numFmtId="0" fontId="18" fillId="0" borderId="117" xfId="0" applyFont="1" applyBorder="1" applyAlignment="1">
      <alignment horizontal="center" vertical="top" wrapText="1"/>
    </xf>
    <xf numFmtId="0" fontId="25" fillId="2" borderId="118" xfId="0" applyFont="1" applyFill="1" applyBorder="1" applyAlignment="1">
      <alignment horizontal="center" vertical="center" wrapText="1"/>
    </xf>
    <xf numFmtId="9" fontId="3" fillId="0" borderId="119" xfId="0" applyNumberFormat="1" applyFont="1" applyBorder="1" applyAlignment="1">
      <alignment horizontal="center" vertical="center" wrapText="1"/>
    </xf>
    <xf numFmtId="9" fontId="3" fillId="0" borderId="120" xfId="0" applyNumberFormat="1" applyFont="1" applyBorder="1" applyAlignment="1">
      <alignment horizontal="center" vertical="center" wrapText="1"/>
    </xf>
    <xf numFmtId="9" fontId="3" fillId="0" borderId="121" xfId="0" applyNumberFormat="1" applyFont="1" applyBorder="1" applyAlignment="1">
      <alignment horizontal="center" vertical="center" wrapText="1"/>
    </xf>
    <xf numFmtId="0" fontId="7" fillId="2" borderId="122" xfId="0" applyFont="1" applyFill="1" applyBorder="1" applyAlignment="1">
      <alignment horizontal="center" vertical="center" wrapText="1"/>
    </xf>
    <xf numFmtId="3" fontId="9" fillId="0" borderId="91" xfId="0" applyNumberFormat="1" applyFont="1" applyBorder="1" applyAlignment="1" applyProtection="1">
      <alignment horizontal="center" vertical="center" wrapText="1"/>
      <protection locked="0"/>
    </xf>
    <xf numFmtId="164" fontId="2" fillId="0" borderId="102" xfId="0" applyNumberFormat="1" applyFont="1" applyBorder="1" applyAlignment="1">
      <alignment horizontal="center" vertical="top" wrapText="1"/>
    </xf>
    <xf numFmtId="1" fontId="2" fillId="0" borderId="123" xfId="0" applyNumberFormat="1" applyFont="1" applyBorder="1" applyAlignment="1">
      <alignment horizontal="center" vertical="top" wrapText="1"/>
    </xf>
    <xf numFmtId="164" fontId="2" fillId="0" borderId="124" xfId="0" applyNumberFormat="1" applyFont="1" applyBorder="1" applyAlignment="1">
      <alignment horizontal="center" vertical="top" wrapText="1"/>
    </xf>
    <xf numFmtId="164" fontId="2" fillId="0" borderId="127" xfId="0" applyNumberFormat="1" applyFont="1" applyBorder="1" applyAlignment="1">
      <alignment horizontal="center" vertical="top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8" fillId="0" borderId="0" xfId="1" applyFont="1" applyAlignment="1">
      <alignment horizontal="left" vertical="center" wrapText="1"/>
    </xf>
    <xf numFmtId="49" fontId="18" fillId="0" borderId="0" xfId="1" applyNumberFormat="1" applyFont="1" applyAlignment="1" applyProtection="1">
      <alignment horizontal="left" vertical="center" wrapText="1"/>
      <protection locked="0"/>
    </xf>
    <xf numFmtId="0" fontId="1" fillId="2" borderId="128" xfId="0" applyFont="1" applyFill="1" applyBorder="1" applyAlignment="1" applyProtection="1">
      <alignment horizontal="center" vertical="center" wrapText="1"/>
      <protection locked="0"/>
    </xf>
    <xf numFmtId="0" fontId="1" fillId="2" borderId="129" xfId="0" applyFont="1" applyFill="1" applyBorder="1" applyAlignment="1" applyProtection="1">
      <alignment horizontal="center" vertical="center" wrapText="1"/>
      <protection locked="0"/>
    </xf>
    <xf numFmtId="0" fontId="1" fillId="2" borderId="130" xfId="0" applyFont="1" applyFill="1" applyBorder="1" applyAlignment="1" applyProtection="1">
      <alignment horizontal="center" vertical="center" wrapText="1"/>
      <protection locked="0"/>
    </xf>
    <xf numFmtId="0" fontId="1" fillId="2" borderId="131" xfId="0" applyFont="1" applyFill="1" applyBorder="1" applyAlignment="1" applyProtection="1">
      <alignment horizontal="center" vertical="center" wrapText="1"/>
      <protection locked="0"/>
    </xf>
    <xf numFmtId="0" fontId="1" fillId="2" borderId="133" xfId="0" applyFont="1" applyFill="1" applyBorder="1" applyAlignment="1" applyProtection="1">
      <alignment horizontal="center" vertical="center" wrapText="1"/>
      <protection locked="0"/>
    </xf>
    <xf numFmtId="0" fontId="1" fillId="2" borderId="13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9" fillId="0" borderId="0" xfId="0" applyNumberFormat="1" applyFont="1" applyBorder="1" applyAlignment="1">
      <alignment horizontal="left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0" fillId="0" borderId="0" xfId="0" applyNumberFormat="1" applyFont="1" applyBorder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8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5" borderId="68" xfId="0" applyNumberFormat="1" applyFont="1" applyFill="1" applyBorder="1" applyAlignment="1">
      <alignment horizontal="left" vertical="center" wrapText="1"/>
    </xf>
    <xf numFmtId="49" fontId="2" fillId="5" borderId="25" xfId="0" applyNumberFormat="1" applyFont="1" applyFill="1" applyBorder="1" applyAlignment="1">
      <alignment horizontal="left" vertical="center" wrapText="1"/>
    </xf>
    <xf numFmtId="49" fontId="2" fillId="5" borderId="83" xfId="0" applyNumberFormat="1" applyFont="1" applyFill="1" applyBorder="1" applyAlignment="1">
      <alignment horizontal="left" vertical="center" wrapText="1"/>
    </xf>
    <xf numFmtId="3" fontId="18" fillId="5" borderId="84" xfId="0" applyNumberFormat="1" applyFont="1" applyFill="1" applyBorder="1" applyAlignment="1">
      <alignment horizontal="left" vertical="center" wrapText="1"/>
    </xf>
    <xf numFmtId="3" fontId="18" fillId="5" borderId="69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1" fillId="0" borderId="59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wrapText="1"/>
    </xf>
    <xf numFmtId="0" fontId="11" fillId="0" borderId="88" xfId="0" applyFont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>
      <alignment horizontal="left" vertical="top" wrapText="1"/>
    </xf>
    <xf numFmtId="49" fontId="2" fillId="4" borderId="80" xfId="0" applyNumberFormat="1" applyFont="1" applyFill="1" applyBorder="1" applyAlignment="1">
      <alignment horizontal="left" vertical="top" wrapText="1"/>
    </xf>
    <xf numFmtId="49" fontId="2" fillId="4" borderId="60" xfId="0" applyNumberFormat="1" applyFont="1" applyFill="1" applyBorder="1" applyAlignment="1">
      <alignment horizontal="left" vertical="top" wrapText="1"/>
    </xf>
    <xf numFmtId="49" fontId="2" fillId="4" borderId="81" xfId="0" applyNumberFormat="1" applyFont="1" applyFill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left" vertical="top" wrapText="1"/>
    </xf>
    <xf numFmtId="49" fontId="2" fillId="4" borderId="30" xfId="0" applyNumberFormat="1" applyFont="1" applyFill="1" applyBorder="1" applyAlignment="1">
      <alignment horizontal="left" vertical="top" wrapText="1"/>
    </xf>
    <xf numFmtId="0" fontId="2" fillId="4" borderId="51" xfId="0" applyFont="1" applyFill="1" applyBorder="1" applyAlignment="1">
      <alignment horizontal="center" vertical="top" wrapText="1"/>
    </xf>
    <xf numFmtId="0" fontId="2" fillId="4" borderId="66" xfId="0" applyFont="1" applyFill="1" applyBorder="1" applyAlignment="1">
      <alignment horizontal="center" vertical="top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center" vertical="top" wrapText="1"/>
      <protection locked="0"/>
    </xf>
    <xf numFmtId="0" fontId="13" fillId="0" borderId="42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40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3" fontId="13" fillId="0" borderId="40" xfId="0" applyNumberFormat="1" applyFont="1" applyBorder="1" applyAlignment="1" applyProtection="1">
      <alignment horizontal="center" vertical="top" wrapText="1"/>
      <protection locked="0"/>
    </xf>
    <xf numFmtId="3" fontId="13" fillId="0" borderId="18" xfId="0" applyNumberFormat="1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4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2" fillId="0" borderId="95" xfId="0" applyNumberFormat="1" applyFont="1" applyBorder="1" applyAlignment="1">
      <alignment horizontal="left" vertical="top" wrapText="1"/>
    </xf>
    <xf numFmtId="49" fontId="2" fillId="0" borderId="101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8" fillId="0" borderId="0" xfId="1" applyNumberFormat="1" applyFont="1" applyAlignment="1" applyProtection="1">
      <alignment horizontal="left" vertical="center" wrapText="1"/>
      <protection locked="0"/>
    </xf>
    <xf numFmtId="49" fontId="2" fillId="0" borderId="97" xfId="0" applyNumberFormat="1" applyFont="1" applyBorder="1" applyAlignment="1">
      <alignment horizontal="center" vertical="top" wrapText="1"/>
    </xf>
    <xf numFmtId="49" fontId="2" fillId="0" borderId="103" xfId="0" applyNumberFormat="1" applyFont="1" applyBorder="1" applyAlignment="1">
      <alignment horizontal="center" vertical="top" wrapText="1"/>
    </xf>
    <xf numFmtId="164" fontId="2" fillId="0" borderId="92" xfId="0" applyNumberFormat="1" applyFont="1" applyBorder="1" applyAlignment="1">
      <alignment horizontal="center" vertical="top" wrapText="1"/>
    </xf>
    <xf numFmtId="164" fontId="2" fillId="0" borderId="125" xfId="0" applyNumberFormat="1" applyFont="1" applyBorder="1" applyAlignment="1">
      <alignment horizontal="center" vertical="top" wrapText="1"/>
    </xf>
    <xf numFmtId="164" fontId="2" fillId="0" borderId="126" xfId="0" applyNumberFormat="1" applyFont="1" applyBorder="1" applyAlignment="1">
      <alignment horizontal="center" vertical="top" wrapText="1"/>
    </xf>
    <xf numFmtId="49" fontId="2" fillId="0" borderId="95" xfId="0" applyNumberFormat="1" applyFont="1" applyFill="1" applyBorder="1" applyAlignment="1">
      <alignment horizontal="center" vertical="top" wrapText="1"/>
    </xf>
    <xf numFmtId="49" fontId="2" fillId="0" borderId="101" xfId="0" applyNumberFormat="1" applyFont="1" applyFill="1" applyBorder="1" applyAlignment="1">
      <alignment horizontal="center" vertical="top" wrapText="1"/>
    </xf>
    <xf numFmtId="0" fontId="2" fillId="0" borderId="9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49" fontId="2" fillId="0" borderId="95" xfId="0" applyNumberFormat="1" applyFont="1" applyBorder="1" applyAlignment="1">
      <alignment horizontal="center" vertical="top" wrapText="1"/>
    </xf>
    <xf numFmtId="49" fontId="2" fillId="0" borderId="101" xfId="0" applyNumberFormat="1" applyFont="1" applyBorder="1" applyAlignment="1">
      <alignment horizontal="center" vertical="top" wrapText="1"/>
    </xf>
    <xf numFmtId="0" fontId="7" fillId="0" borderId="11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4" fontId="2" fillId="0" borderId="98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 wrapText="1"/>
    </xf>
    <xf numFmtId="164" fontId="2" fillId="0" borderId="100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7" fillId="0" borderId="11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59" xfId="0" applyNumberFormat="1" applyFont="1" applyFill="1" applyBorder="1" applyAlignment="1">
      <alignment horizontal="left" vertical="center" wrapText="1"/>
    </xf>
    <xf numFmtId="49" fontId="2" fillId="0" borderId="96" xfId="0" applyNumberFormat="1" applyFont="1" applyFill="1" applyBorder="1" applyAlignment="1">
      <alignment horizontal="center" vertical="top" wrapText="1"/>
    </xf>
    <xf numFmtId="49" fontId="2" fillId="0" borderId="102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left" wrapText="1"/>
    </xf>
    <xf numFmtId="49" fontId="18" fillId="0" borderId="0" xfId="1" applyNumberFormat="1" applyFont="1" applyFill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6" fillId="2" borderId="107" xfId="0" applyFont="1" applyFill="1" applyBorder="1" applyAlignment="1">
      <alignment horizontal="left" vertical="top" wrapText="1"/>
    </xf>
    <xf numFmtId="0" fontId="16" fillId="2" borderId="56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24" fillId="0" borderId="0" xfId="0" applyFont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</cellXfs>
  <cellStyles count="5">
    <cellStyle name="Hypertextové prepojenie" xfId="4" builtinId="8"/>
    <cellStyle name="Normálne" xfId="0" builtinId="0"/>
    <cellStyle name="normálne 2 2" xfId="1"/>
    <cellStyle name="normálne 2 2 2" xfId="3"/>
    <cellStyle name="Normálne 4" xfId="2"/>
  </cellStyles>
  <dxfs count="534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zoomScaleNormal="100" workbookViewId="0">
      <selection activeCell="C31" sqref="C31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79" t="s">
        <v>12</v>
      </c>
      <c r="B1" s="279"/>
      <c r="F1" s="277"/>
    </row>
    <row r="2" spans="1:10" ht="30" customHeight="1" x14ac:dyDescent="0.2">
      <c r="A2" s="289" t="s">
        <v>67</v>
      </c>
      <c r="B2" s="289"/>
      <c r="C2" s="289"/>
      <c r="D2" s="289"/>
    </row>
    <row r="3" spans="1:10" ht="24.95" customHeight="1" x14ac:dyDescent="0.2">
      <c r="A3" s="285"/>
      <c r="B3" s="285"/>
      <c r="C3" s="285"/>
    </row>
    <row r="4" spans="1:10" ht="14.25" x14ac:dyDescent="0.2">
      <c r="A4" s="286" t="s">
        <v>13</v>
      </c>
      <c r="B4" s="286"/>
      <c r="C4" s="286"/>
      <c r="D4" s="286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81" t="s">
        <v>1</v>
      </c>
      <c r="B6" s="281"/>
      <c r="C6" s="287"/>
      <c r="D6" s="287"/>
      <c r="F6" s="12"/>
    </row>
    <row r="7" spans="1:10" s="3" customFormat="1" ht="15" customHeight="1" x14ac:dyDescent="0.25">
      <c r="A7" s="281" t="s">
        <v>2</v>
      </c>
      <c r="B7" s="281"/>
      <c r="C7" s="288"/>
      <c r="D7" s="288"/>
    </row>
    <row r="8" spans="1:10" s="3" customFormat="1" ht="15" customHeight="1" x14ac:dyDescent="0.25">
      <c r="A8" s="281" t="s">
        <v>3</v>
      </c>
      <c r="B8" s="281"/>
      <c r="C8" s="290"/>
      <c r="D8" s="290"/>
    </row>
    <row r="9" spans="1:10" s="3" customFormat="1" ht="15" customHeight="1" x14ac:dyDescent="0.25">
      <c r="A9" s="281" t="s">
        <v>4</v>
      </c>
      <c r="B9" s="281"/>
      <c r="C9" s="290"/>
      <c r="D9" s="290"/>
    </row>
    <row r="10" spans="1:10" x14ac:dyDescent="0.2">
      <c r="A10" s="1"/>
      <c r="B10" s="1"/>
      <c r="C10" s="1"/>
    </row>
    <row r="11" spans="1:10" x14ac:dyDescent="0.2">
      <c r="A11" s="282" t="s">
        <v>14</v>
      </c>
      <c r="B11" s="282"/>
      <c r="C11" s="282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81" t="s">
        <v>5</v>
      </c>
      <c r="B12" s="281"/>
      <c r="C12" s="284" t="s">
        <v>25</v>
      </c>
      <c r="D12" s="284"/>
    </row>
    <row r="13" spans="1:10" s="3" customFormat="1" ht="15" customHeight="1" x14ac:dyDescent="0.25">
      <c r="A13" s="281" t="s">
        <v>6</v>
      </c>
      <c r="B13" s="281"/>
      <c r="C13" s="280"/>
      <c r="D13" s="280"/>
    </row>
    <row r="14" spans="1:10" s="3" customFormat="1" ht="15" customHeight="1" x14ac:dyDescent="0.25">
      <c r="A14" s="281" t="s">
        <v>7</v>
      </c>
      <c r="B14" s="281"/>
      <c r="C14" s="283"/>
      <c r="D14" s="283"/>
    </row>
    <row r="15" spans="1:10" x14ac:dyDescent="0.2">
      <c r="A15" s="1"/>
      <c r="B15" s="1"/>
      <c r="C15" s="1"/>
    </row>
    <row r="16" spans="1:10" x14ac:dyDescent="0.2">
      <c r="A16" s="282" t="s">
        <v>15</v>
      </c>
      <c r="B16" s="282"/>
      <c r="C16" s="282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81" t="s">
        <v>5</v>
      </c>
      <c r="B17" s="281"/>
      <c r="C17" s="284"/>
      <c r="D17" s="284"/>
    </row>
    <row r="18" spans="1:5" s="3" customFormat="1" ht="15" customHeight="1" x14ac:dyDescent="0.25">
      <c r="A18" s="281" t="s">
        <v>16</v>
      </c>
      <c r="B18" s="281"/>
      <c r="C18" s="280"/>
      <c r="D18" s="280"/>
    </row>
    <row r="19" spans="1:5" s="3" customFormat="1" ht="15" customHeight="1" x14ac:dyDescent="0.25">
      <c r="A19" s="281" t="s">
        <v>7</v>
      </c>
      <c r="B19" s="281"/>
      <c r="C19" s="283"/>
      <c r="D19" s="283"/>
    </row>
    <row r="20" spans="1:5" x14ac:dyDescent="0.2">
      <c r="B20" s="279"/>
      <c r="C20" s="279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2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5" t="s">
        <v>408</v>
      </c>
    </row>
    <row r="29" spans="1:5" x14ac:dyDescent="0.2">
      <c r="A29" s="279" t="s">
        <v>10</v>
      </c>
      <c r="B29" s="279"/>
    </row>
    <row r="30" spans="1:5" s="10" customFormat="1" ht="12" customHeight="1" x14ac:dyDescent="0.2">
      <c r="A30" s="16"/>
      <c r="B30" s="280" t="s">
        <v>11</v>
      </c>
      <c r="C30" s="280"/>
      <c r="D30" s="8"/>
      <c r="E30" s="9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533" priority="6">
      <formula>LEN(TRIM(A30))=0</formula>
    </cfRule>
  </conditionalFormatting>
  <conditionalFormatting sqref="B23:B24">
    <cfRule type="containsBlanks" dxfId="532" priority="4">
      <formula>LEN(TRIM(B23))=0</formula>
    </cfRule>
  </conditionalFormatting>
  <conditionalFormatting sqref="C6:D9">
    <cfRule type="containsBlanks" dxfId="531" priority="3">
      <formula>LEN(TRIM(C6))=0</formula>
    </cfRule>
  </conditionalFormatting>
  <conditionalFormatting sqref="C12:D14">
    <cfRule type="containsBlanks" dxfId="530" priority="2">
      <formula>LEN(TRIM(C12))=0</formula>
    </cfRule>
  </conditionalFormatting>
  <conditionalFormatting sqref="C17:D19">
    <cfRule type="containsBlanks" dxfId="52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F16" sqref="F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95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96</v>
      </c>
      <c r="B8" s="321"/>
      <c r="C8" s="322"/>
      <c r="D8" s="323" t="s">
        <v>96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97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98</v>
      </c>
      <c r="D10" s="117"/>
      <c r="E10" s="118"/>
    </row>
    <row r="11" spans="1:11" s="3" customFormat="1" ht="30" customHeight="1" x14ac:dyDescent="0.25">
      <c r="A11" s="114" t="s">
        <v>29</v>
      </c>
      <c r="B11" s="115" t="s">
        <v>73</v>
      </c>
      <c r="C11" s="116" t="s">
        <v>99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101</v>
      </c>
      <c r="D14" s="117"/>
      <c r="E14" s="118"/>
    </row>
    <row r="15" spans="1:11" s="3" customFormat="1" ht="36" x14ac:dyDescent="0.25">
      <c r="A15" s="114" t="s">
        <v>33</v>
      </c>
      <c r="B15" s="115" t="s">
        <v>80</v>
      </c>
      <c r="C15" s="116" t="s">
        <v>357</v>
      </c>
      <c r="D15" s="117"/>
      <c r="E15" s="118"/>
    </row>
    <row r="16" spans="1:11" s="3" customFormat="1" ht="17.100000000000001" customHeight="1" x14ac:dyDescent="0.25">
      <c r="A16" s="114" t="s">
        <v>34</v>
      </c>
      <c r="B16" s="115" t="s">
        <v>82</v>
      </c>
      <c r="C16" s="116" t="s">
        <v>103</v>
      </c>
      <c r="D16" s="117"/>
      <c r="E16" s="118"/>
    </row>
    <row r="17" spans="1:11" s="3" customFormat="1" ht="48" x14ac:dyDescent="0.25">
      <c r="A17" s="114" t="s">
        <v>35</v>
      </c>
      <c r="B17" s="115" t="s">
        <v>83</v>
      </c>
      <c r="C17" s="183" t="s">
        <v>104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57"/>
      <c r="E25" s="157"/>
      <c r="F25" s="157"/>
      <c r="G25" s="157"/>
    </row>
    <row r="26" spans="1:11" s="123" customFormat="1" ht="12" x14ac:dyDescent="0.2">
      <c r="D26" s="157"/>
      <c r="E26" s="157"/>
      <c r="F26" s="157"/>
      <c r="G26" s="157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57"/>
      <c r="D27" s="157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57"/>
      <c r="D28" s="157"/>
    </row>
    <row r="29" spans="1:11" s="123" customFormat="1" ht="39.950000000000003" customHeight="1" x14ac:dyDescent="0.2">
      <c r="D29" s="142"/>
      <c r="E29" s="157"/>
      <c r="F29" s="157"/>
      <c r="G29" s="157"/>
    </row>
    <row r="30" spans="1:11" ht="45" customHeight="1" x14ac:dyDescent="0.2">
      <c r="D30" s="47"/>
      <c r="E30" s="156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53"/>
      <c r="D31" s="68"/>
      <c r="E31" s="155"/>
      <c r="F31" s="155"/>
      <c r="G31" s="155"/>
    </row>
    <row r="32" spans="1:11" s="70" customFormat="1" ht="12" customHeight="1" x14ac:dyDescent="0.2">
      <c r="A32" s="66"/>
      <c r="B32" s="67" t="s">
        <v>11</v>
      </c>
      <c r="C32" s="67"/>
      <c r="D32" s="54"/>
      <c r="E32" s="155"/>
      <c r="F32" s="155"/>
      <c r="G32" s="155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496" priority="4">
      <formula>LEN(TRIM(B27))=0</formula>
    </cfRule>
  </conditionalFormatting>
  <conditionalFormatting sqref="I19">
    <cfRule type="cellIs" dxfId="495" priority="3" operator="greaterThan">
      <formula>2560820</formula>
    </cfRule>
  </conditionalFormatting>
  <conditionalFormatting sqref="C22:E24">
    <cfRule type="containsBlanks" dxfId="494" priority="2">
      <formula>LEN(TRIM(C22))=0</formula>
    </cfRule>
  </conditionalFormatting>
  <conditionalFormatting sqref="C21:E21">
    <cfRule type="containsBlanks" dxfId="493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J18" sqref="J1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323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255</v>
      </c>
      <c r="B8" s="321"/>
      <c r="C8" s="322"/>
      <c r="D8" s="323" t="s">
        <v>255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256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257</v>
      </c>
      <c r="D10" s="117"/>
      <c r="E10" s="118"/>
    </row>
    <row r="11" spans="1:11" s="3" customFormat="1" ht="25.5" customHeight="1" x14ac:dyDescent="0.25">
      <c r="A11" s="114" t="s">
        <v>29</v>
      </c>
      <c r="B11" s="115" t="s">
        <v>73</v>
      </c>
      <c r="C11" s="116" t="s">
        <v>258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22.5" customHeight="1" x14ac:dyDescent="0.25">
      <c r="A14" s="114" t="s">
        <v>32</v>
      </c>
      <c r="B14" s="115" t="s">
        <v>80</v>
      </c>
      <c r="C14" s="278" t="s">
        <v>264</v>
      </c>
      <c r="D14" s="117"/>
      <c r="E14" s="118"/>
    </row>
    <row r="15" spans="1:11" s="3" customFormat="1" ht="21.75" customHeight="1" x14ac:dyDescent="0.25">
      <c r="A15" s="114" t="s">
        <v>33</v>
      </c>
      <c r="B15" s="115" t="s">
        <v>82</v>
      </c>
      <c r="C15" s="116" t="s">
        <v>77</v>
      </c>
      <c r="D15" s="117"/>
      <c r="E15" s="118"/>
    </row>
    <row r="16" spans="1:11" s="3" customFormat="1" ht="24" x14ac:dyDescent="0.25">
      <c r="A16" s="114" t="s">
        <v>34</v>
      </c>
      <c r="B16" s="115" t="s">
        <v>83</v>
      </c>
      <c r="C16" s="278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66" priority="4">
      <formula>LEN(TRIM(B26))=0</formula>
    </cfRule>
  </conditionalFormatting>
  <conditionalFormatting sqref="I18">
    <cfRule type="cellIs" dxfId="165" priority="3" operator="greaterThan">
      <formula>2560820</formula>
    </cfRule>
  </conditionalFormatting>
  <conditionalFormatting sqref="C21:E23">
    <cfRule type="containsBlanks" dxfId="164" priority="2">
      <formula>LEN(TRIM(C21))=0</formula>
    </cfRule>
  </conditionalFormatting>
  <conditionalFormatting sqref="C20:E20">
    <cfRule type="containsBlanks" dxfId="163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SP&amp;"Arial,Normálne"
Špecifikácia predmetu zákazky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33'!A3:C3</f>
        <v>Časť č. 33 - Lieky ATC skupiny č. J01GB06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160</v>
      </c>
      <c r="C10" s="158" t="s">
        <v>132</v>
      </c>
      <c r="D10" s="263">
        <v>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62" priority="4" operator="greaterThan">
      <formula>2560820</formula>
    </cfRule>
  </conditionalFormatting>
  <conditionalFormatting sqref="B20:B21">
    <cfRule type="containsBlanks" dxfId="161" priority="3">
      <formula>LEN(TRIM(B20))=0</formula>
    </cfRule>
  </conditionalFormatting>
  <conditionalFormatting sqref="E12">
    <cfRule type="cellIs" dxfId="160" priority="2" operator="greaterThan">
      <formula>2560820</formula>
    </cfRule>
  </conditionalFormatting>
  <conditionalFormatting sqref="C14:F17">
    <cfRule type="containsBlanks" dxfId="15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33'!A3:C3</f>
        <v>Časť č. 33 - Lieky ATC skupiny č. J01GB06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255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58" priority="3" operator="greaterThan">
      <formula>2560820</formula>
    </cfRule>
  </conditionalFormatting>
  <conditionalFormatting sqref="C17:E20">
    <cfRule type="containsBlanks" dxfId="157" priority="1">
      <formula>LEN(TRIM(C17))=0</formula>
    </cfRule>
  </conditionalFormatting>
  <conditionalFormatting sqref="B23:B24">
    <cfRule type="containsBlanks" dxfId="15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K9" sqref="K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324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292</v>
      </c>
      <c r="B8" s="321"/>
      <c r="C8" s="322"/>
      <c r="D8" s="323" t="s">
        <v>259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66" t="s">
        <v>260</v>
      </c>
      <c r="D9" s="112"/>
      <c r="E9" s="113"/>
    </row>
    <row r="10" spans="1:11" s="3" customFormat="1" ht="18" customHeight="1" x14ac:dyDescent="0.25">
      <c r="A10" s="114" t="s">
        <v>28</v>
      </c>
      <c r="B10" s="115" t="s">
        <v>71</v>
      </c>
      <c r="C10" s="167" t="s">
        <v>261</v>
      </c>
      <c r="D10" s="117"/>
      <c r="E10" s="118"/>
    </row>
    <row r="11" spans="1:11" s="3" customFormat="1" ht="32.25" customHeight="1" x14ac:dyDescent="0.25">
      <c r="A11" s="114" t="s">
        <v>29</v>
      </c>
      <c r="B11" s="115" t="s">
        <v>73</v>
      </c>
      <c r="C11" s="168" t="s">
        <v>262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68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68" t="s">
        <v>263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68" t="s">
        <v>79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68" t="s">
        <v>264</v>
      </c>
      <c r="D15" s="117"/>
      <c r="E15" s="118"/>
    </row>
    <row r="16" spans="1:11" s="3" customFormat="1" ht="24" x14ac:dyDescent="0.25">
      <c r="A16" s="114" t="s">
        <v>34</v>
      </c>
      <c r="B16" s="115" t="s">
        <v>83</v>
      </c>
      <c r="C16" s="168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55" priority="4">
      <formula>LEN(TRIM(B26))=0</formula>
    </cfRule>
  </conditionalFormatting>
  <conditionalFormatting sqref="I18">
    <cfRule type="cellIs" dxfId="154" priority="3" operator="greaterThan">
      <formula>2560820</formula>
    </cfRule>
  </conditionalFormatting>
  <conditionalFormatting sqref="C21:E23">
    <cfRule type="containsBlanks" dxfId="153" priority="2">
      <formula>LEN(TRIM(C21))=0</formula>
    </cfRule>
  </conditionalFormatting>
  <conditionalFormatting sqref="C20:E20">
    <cfRule type="containsBlanks" dxfId="152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34'!A3:C3</f>
        <v>Časť č. 34 - Lieky ATC skupiny č. J01MA02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161</v>
      </c>
      <c r="C10" s="158" t="s">
        <v>132</v>
      </c>
      <c r="D10" s="263">
        <v>24000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51" priority="4" operator="greaterThan">
      <formula>2560820</formula>
    </cfRule>
  </conditionalFormatting>
  <conditionalFormatting sqref="B20:B21">
    <cfRule type="containsBlanks" dxfId="150" priority="3">
      <formula>LEN(TRIM(B20))=0</formula>
    </cfRule>
  </conditionalFormatting>
  <conditionalFormatting sqref="E12">
    <cfRule type="cellIs" dxfId="149" priority="2" operator="greaterThan">
      <formula>2560820</formula>
    </cfRule>
  </conditionalFormatting>
  <conditionalFormatting sqref="C14:F17">
    <cfRule type="containsBlanks" dxfId="14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34'!A3:C3</f>
        <v>Časť č. 34 - Lieky ATC skupiny č. J01MA02 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292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47" priority="3" operator="greaterThan">
      <formula>2560820</formula>
    </cfRule>
  </conditionalFormatting>
  <conditionalFormatting sqref="C17:E20">
    <cfRule type="containsBlanks" dxfId="146" priority="1">
      <formula>LEN(TRIM(C17))=0</formula>
    </cfRule>
  </conditionalFormatting>
  <conditionalFormatting sqref="B23:B24">
    <cfRule type="containsBlanks" dxfId="14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11" sqref="G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90" t="s">
        <v>422</v>
      </c>
      <c r="B3" s="390"/>
      <c r="C3" s="390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290</v>
      </c>
      <c r="B8" s="321"/>
      <c r="C8" s="322"/>
      <c r="D8" s="323" t="s">
        <v>265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260</v>
      </c>
      <c r="D9" s="112"/>
      <c r="E9" s="113"/>
    </row>
    <row r="10" spans="1:11" s="3" customFormat="1" ht="18" customHeight="1" x14ac:dyDescent="0.25">
      <c r="A10" s="114" t="s">
        <v>28</v>
      </c>
      <c r="B10" s="115" t="s">
        <v>71</v>
      </c>
      <c r="C10" s="116" t="s">
        <v>261</v>
      </c>
      <c r="D10" s="117"/>
      <c r="E10" s="118"/>
    </row>
    <row r="11" spans="1:11" s="3" customFormat="1" ht="32.25" customHeight="1" x14ac:dyDescent="0.25">
      <c r="A11" s="114" t="s">
        <v>29</v>
      </c>
      <c r="B11" s="115" t="s">
        <v>73</v>
      </c>
      <c r="C11" s="116" t="s">
        <v>262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289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201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16" t="s">
        <v>264</v>
      </c>
      <c r="D15" s="117"/>
      <c r="E15" s="118"/>
    </row>
    <row r="16" spans="1:11" s="3" customFormat="1" ht="24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44" priority="4">
      <formula>LEN(TRIM(B26))=0</formula>
    </cfRule>
  </conditionalFormatting>
  <conditionalFormatting sqref="I18">
    <cfRule type="cellIs" dxfId="143" priority="3" operator="greaterThan">
      <formula>2560820</formula>
    </cfRule>
  </conditionalFormatting>
  <conditionalFormatting sqref="C21:E23">
    <cfRule type="containsBlanks" dxfId="142" priority="2">
      <formula>LEN(TRIM(C21))=0</formula>
    </cfRule>
  </conditionalFormatting>
  <conditionalFormatting sqref="C20:E20">
    <cfRule type="containsBlanks" dxfId="141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">
        <v>422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162</v>
      </c>
      <c r="C10" s="158" t="s">
        <v>132</v>
      </c>
      <c r="D10" s="263">
        <v>28000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40" priority="4" operator="greaterThan">
      <formula>2560820</formula>
    </cfRule>
  </conditionalFormatting>
  <conditionalFormatting sqref="B20:B21">
    <cfRule type="containsBlanks" dxfId="139" priority="3">
      <formula>LEN(TRIM(B20))=0</formula>
    </cfRule>
  </conditionalFormatting>
  <conditionalFormatting sqref="E12">
    <cfRule type="cellIs" dxfId="138" priority="2" operator="greaterThan">
      <formula>2560820</formula>
    </cfRule>
  </conditionalFormatting>
  <conditionalFormatting sqref="C14:F17">
    <cfRule type="containsBlanks" dxfId="13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H20" sqref="H20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90" t="str">
        <f>'Príloha č. 4 - časť 35'!A3:C3</f>
        <v>Časť č. 35 - Lieky ATC skupiny č. J01MA02 II.</v>
      </c>
      <c r="B4" s="390"/>
      <c r="C4" s="390"/>
      <c r="D4" s="390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290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36" priority="3" operator="greaterThan">
      <formula>2560820</formula>
    </cfRule>
  </conditionalFormatting>
  <conditionalFormatting sqref="C17:E20">
    <cfRule type="containsBlanks" dxfId="135" priority="1">
      <formula>LEN(TRIM(C17))=0</formula>
    </cfRule>
  </conditionalFormatting>
  <conditionalFormatting sqref="B23:B24">
    <cfRule type="containsBlanks" dxfId="13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13" sqref="G13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9.5703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325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441</v>
      </c>
      <c r="B8" s="321"/>
      <c r="C8" s="322"/>
      <c r="D8" s="323" t="s">
        <v>441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260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261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442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19.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33" priority="4">
      <formula>LEN(TRIM(B27))=0</formula>
    </cfRule>
  </conditionalFormatting>
  <conditionalFormatting sqref="I19">
    <cfRule type="cellIs" dxfId="132" priority="3" operator="greaterThan">
      <formula>2560820</formula>
    </cfRule>
  </conditionalFormatting>
  <conditionalFormatting sqref="C22:E24">
    <cfRule type="containsBlanks" dxfId="131" priority="2">
      <formula>LEN(TRIM(C22))=0</formula>
    </cfRule>
  </conditionalFormatting>
  <conditionalFormatting sqref="C21:E21">
    <cfRule type="containsBlanks" dxfId="13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3'!A3:C3</f>
        <v>Časť č. 3 - Lieky ATC skupiny č. J01CA01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50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105</v>
      </c>
      <c r="C10" s="145" t="s">
        <v>100</v>
      </c>
      <c r="D10" s="263">
        <v>2320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92" priority="4" operator="greaterThan">
      <formula>2560820</formula>
    </cfRule>
  </conditionalFormatting>
  <conditionalFormatting sqref="B20:B21">
    <cfRule type="containsBlanks" dxfId="491" priority="3">
      <formula>LEN(TRIM(B20))=0</formula>
    </cfRule>
  </conditionalFormatting>
  <conditionalFormatting sqref="E12">
    <cfRule type="cellIs" dxfId="490" priority="2" operator="greaterThan">
      <formula>2560820</formula>
    </cfRule>
  </conditionalFormatting>
  <conditionalFormatting sqref="C14:F17">
    <cfRule type="containsBlanks" dxfId="48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J19" sqref="J18:J19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36'!A3:C3</f>
        <v>Časť č. 36 - Lieky ATC skupiny č. J01MA02 III.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443</v>
      </c>
      <c r="C10" s="158" t="s">
        <v>143</v>
      </c>
      <c r="D10" s="263">
        <v>30400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29" priority="4" operator="greaterThan">
      <formula>2560820</formula>
    </cfRule>
  </conditionalFormatting>
  <conditionalFormatting sqref="B20:B21">
    <cfRule type="containsBlanks" dxfId="128" priority="3">
      <formula>LEN(TRIM(B20))=0</formula>
    </cfRule>
  </conditionalFormatting>
  <conditionalFormatting sqref="E12">
    <cfRule type="cellIs" dxfId="127" priority="2" operator="greaterThan">
      <formula>2560820</formula>
    </cfRule>
  </conditionalFormatting>
  <conditionalFormatting sqref="C14:F17">
    <cfRule type="containsBlanks" dxfId="12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G18" sqref="G18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36'!A3:C3</f>
        <v>Časť č. 36 - Lieky ATC skupiny č. J01MA02 III.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441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25" priority="3" operator="greaterThan">
      <formula>2560820</formula>
    </cfRule>
  </conditionalFormatting>
  <conditionalFormatting sqref="C17:E20">
    <cfRule type="containsBlanks" dxfId="124" priority="1">
      <formula>LEN(TRIM(C17))=0</formula>
    </cfRule>
  </conditionalFormatting>
  <conditionalFormatting sqref="B23:B24">
    <cfRule type="containsBlanks" dxfId="12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8" sqref="I28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326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266</v>
      </c>
      <c r="B8" s="321"/>
      <c r="C8" s="322"/>
      <c r="D8" s="323" t="s">
        <v>266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268</v>
      </c>
      <c r="D9" s="112"/>
      <c r="E9" s="113"/>
    </row>
    <row r="10" spans="1:11" s="3" customFormat="1" ht="19.5" customHeight="1" x14ac:dyDescent="0.25">
      <c r="A10" s="114" t="s">
        <v>28</v>
      </c>
      <c r="B10" s="115" t="s">
        <v>71</v>
      </c>
      <c r="C10" s="116" t="s">
        <v>269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163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101</v>
      </c>
      <c r="D13" s="117"/>
      <c r="E13" s="118"/>
    </row>
    <row r="14" spans="1:11" s="3" customFormat="1" ht="23.25" customHeight="1" x14ac:dyDescent="0.25">
      <c r="A14" s="114" t="s">
        <v>32</v>
      </c>
      <c r="B14" s="115" t="s">
        <v>80</v>
      </c>
      <c r="C14" s="116" t="s">
        <v>134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82</v>
      </c>
      <c r="C15" s="116" t="s">
        <v>110</v>
      </c>
      <c r="D15" s="117"/>
      <c r="E15" s="118"/>
    </row>
    <row r="16" spans="1:11" s="169" customFormat="1" ht="19.5" customHeigh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22" priority="4">
      <formula>LEN(TRIM(B26))=0</formula>
    </cfRule>
  </conditionalFormatting>
  <conditionalFormatting sqref="I18">
    <cfRule type="cellIs" dxfId="121" priority="3" operator="greaterThan">
      <formula>2560820</formula>
    </cfRule>
  </conditionalFormatting>
  <conditionalFormatting sqref="C21:E23">
    <cfRule type="containsBlanks" dxfId="120" priority="2">
      <formula>LEN(TRIM(C21))=0</formula>
    </cfRule>
  </conditionalFormatting>
  <conditionalFormatting sqref="C20:E20">
    <cfRule type="containsBlanks" dxfId="119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37'!A3:C3</f>
        <v>Časť č. 37 - Lieky ATC skupiny č. J01XA01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163</v>
      </c>
      <c r="C10" s="158" t="s">
        <v>100</v>
      </c>
      <c r="D10" s="263">
        <v>15200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18" priority="4" operator="greaterThan">
      <formula>2560820</formula>
    </cfRule>
  </conditionalFormatting>
  <conditionalFormatting sqref="B20:B21">
    <cfRule type="containsBlanks" dxfId="117" priority="3">
      <formula>LEN(TRIM(B20))=0</formula>
    </cfRule>
  </conditionalFormatting>
  <conditionalFormatting sqref="E12">
    <cfRule type="cellIs" dxfId="116" priority="2" operator="greaterThan">
      <formula>2560820</formula>
    </cfRule>
  </conditionalFormatting>
  <conditionalFormatting sqref="C14:F17">
    <cfRule type="containsBlanks" dxfId="11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37'!A3:C3</f>
        <v>Časť č. 37 - Lieky ATC skupiny č. J01XA01 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266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14" priority="3" operator="greaterThan">
      <formula>2560820</formula>
    </cfRule>
  </conditionalFormatting>
  <conditionalFormatting sqref="C17:E20">
    <cfRule type="containsBlanks" dxfId="113" priority="1">
      <formula>LEN(TRIM(C17))=0</formula>
    </cfRule>
  </conditionalFormatting>
  <conditionalFormatting sqref="B23:B24">
    <cfRule type="containsBlanks" dxfId="11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E38" sqref="E38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327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271</v>
      </c>
      <c r="B8" s="321"/>
      <c r="C8" s="322"/>
      <c r="D8" s="323" t="s">
        <v>271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268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269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164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23.25" customHeight="1" x14ac:dyDescent="0.25">
      <c r="A14" s="114" t="s">
        <v>32</v>
      </c>
      <c r="B14" s="115" t="s">
        <v>80</v>
      </c>
      <c r="C14" s="116" t="s">
        <v>134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82</v>
      </c>
      <c r="C15" s="116" t="s">
        <v>110</v>
      </c>
      <c r="D15" s="117"/>
      <c r="E15" s="118"/>
    </row>
    <row r="16" spans="1:11" s="169" customFormat="1" ht="24" x14ac:dyDescent="0.25">
      <c r="A16" s="114" t="s">
        <v>34</v>
      </c>
      <c r="B16" s="115" t="s">
        <v>83</v>
      </c>
      <c r="C16" s="116" t="s">
        <v>267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11" priority="4">
      <formula>LEN(TRIM(B26))=0</formula>
    </cfRule>
  </conditionalFormatting>
  <conditionalFormatting sqref="I18">
    <cfRule type="cellIs" dxfId="110" priority="3" operator="greaterThan">
      <formula>2560820</formula>
    </cfRule>
  </conditionalFormatting>
  <conditionalFormatting sqref="C21:E23">
    <cfRule type="containsBlanks" dxfId="109" priority="2">
      <formula>LEN(TRIM(C21))=0</formula>
    </cfRule>
  </conditionalFormatting>
  <conditionalFormatting sqref="C20:E20">
    <cfRule type="containsBlanks" dxfId="108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38'!A3:C3</f>
        <v>Časť č. 38 - Lieky ATC skupiny č. J01XA01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164</v>
      </c>
      <c r="C10" s="158" t="s">
        <v>100</v>
      </c>
      <c r="D10" s="263">
        <v>7400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07" priority="4" operator="greaterThan">
      <formula>2560820</formula>
    </cfRule>
  </conditionalFormatting>
  <conditionalFormatting sqref="B20:B21">
    <cfRule type="containsBlanks" dxfId="106" priority="3">
      <formula>LEN(TRIM(B20))=0</formula>
    </cfRule>
  </conditionalFormatting>
  <conditionalFormatting sqref="E12">
    <cfRule type="cellIs" dxfId="105" priority="2" operator="greaterThan">
      <formula>2560820</formula>
    </cfRule>
  </conditionalFormatting>
  <conditionalFormatting sqref="C14:F17">
    <cfRule type="containsBlanks" dxfId="10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38'!A3:C3</f>
        <v>Časť č. 38 - Lieky ATC skupiny č. J01XA01 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271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03" priority="3" operator="greaterThan">
      <formula>2560820</formula>
    </cfRule>
  </conditionalFormatting>
  <conditionalFormatting sqref="C17:E20">
    <cfRule type="containsBlanks" dxfId="102" priority="1">
      <formula>LEN(TRIM(C17))=0</formula>
    </cfRule>
  </conditionalFormatting>
  <conditionalFormatting sqref="B23:B24">
    <cfRule type="containsBlanks" dxfId="10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5" sqref="I15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8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328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416</v>
      </c>
      <c r="B8" s="321"/>
      <c r="C8" s="322"/>
      <c r="D8" s="323" t="s">
        <v>416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272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273</v>
      </c>
      <c r="D10" s="117"/>
      <c r="E10" s="118"/>
    </row>
    <row r="11" spans="1:11" s="3" customFormat="1" ht="41.25" customHeight="1" x14ac:dyDescent="0.25">
      <c r="A11" s="114" t="s">
        <v>29</v>
      </c>
      <c r="B11" s="115" t="s">
        <v>73</v>
      </c>
      <c r="C11" s="116" t="s">
        <v>274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275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276</v>
      </c>
      <c r="D14" s="117"/>
      <c r="E14" s="118"/>
    </row>
    <row r="15" spans="1:11" s="3" customFormat="1" ht="42" customHeight="1" x14ac:dyDescent="0.25">
      <c r="A15" s="114" t="s">
        <v>33</v>
      </c>
      <c r="B15" s="115" t="s">
        <v>80</v>
      </c>
      <c r="C15" s="116" t="s">
        <v>277</v>
      </c>
      <c r="D15" s="117"/>
      <c r="E15" s="118"/>
    </row>
    <row r="16" spans="1:11" s="3" customFormat="1" ht="33" customHeight="1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00" priority="4">
      <formula>LEN(TRIM(B27))=0</formula>
    </cfRule>
  </conditionalFormatting>
  <conditionalFormatting sqref="I19">
    <cfRule type="cellIs" dxfId="99" priority="3" operator="greaterThan">
      <formula>2560820</formula>
    </cfRule>
  </conditionalFormatting>
  <conditionalFormatting sqref="C22:E24">
    <cfRule type="containsBlanks" dxfId="98" priority="2">
      <formula>LEN(TRIM(C22))=0</formula>
    </cfRule>
  </conditionalFormatting>
  <conditionalFormatting sqref="C21:E21">
    <cfRule type="containsBlanks" dxfId="97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&amp;"Arial,Normálne"(časť č. 10 PZ)
Špecifikácia predmetu zákazky</oddHead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39'!A3:C3</f>
        <v>Časť č. 39 - Lieky ATC skupiny č. J01XB01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417</v>
      </c>
      <c r="C10" s="158" t="s">
        <v>100</v>
      </c>
      <c r="D10" s="263">
        <v>20000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96" priority="4" operator="greaterThan">
      <formula>2560820</formula>
    </cfRule>
  </conditionalFormatting>
  <conditionalFormatting sqref="B20:B21">
    <cfRule type="containsBlanks" dxfId="95" priority="3">
      <formula>LEN(TRIM(B20))=0</formula>
    </cfRule>
  </conditionalFormatting>
  <conditionalFormatting sqref="E12">
    <cfRule type="cellIs" dxfId="94" priority="2" operator="greaterThan">
      <formula>2560820</formula>
    </cfRule>
  </conditionalFormatting>
  <conditionalFormatting sqref="C14:F17">
    <cfRule type="containsBlanks" dxfId="9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
&amp;"Arial,Normálne"Kalkulácia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4257812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3'!A3:C3</f>
        <v>Časť č. 3 - Lieky ATC skupiny č. J01CA01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96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7.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88" priority="3" operator="greaterThan">
      <formula>2560820</formula>
    </cfRule>
  </conditionalFormatting>
  <conditionalFormatting sqref="C17:E20">
    <cfRule type="containsBlanks" dxfId="487" priority="1">
      <formula>LEN(TRIM(C17))=0</formula>
    </cfRule>
  </conditionalFormatting>
  <conditionalFormatting sqref="B23:B24">
    <cfRule type="containsBlanks" dxfId="48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39'!A3:C3</f>
        <v>Časť č. 39 - Lieky ATC skupiny č. J01XB01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416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92" priority="3" operator="greaterThan">
      <formula>2560820</formula>
    </cfRule>
  </conditionalFormatting>
  <conditionalFormatting sqref="C17:E20">
    <cfRule type="containsBlanks" dxfId="91" priority="1">
      <formula>LEN(TRIM(C17))=0</formula>
    </cfRule>
  </conditionalFormatting>
  <conditionalFormatting sqref="B23:B24">
    <cfRule type="containsBlanks" dxfId="9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33" sqref="G33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329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382</v>
      </c>
      <c r="B8" s="321"/>
      <c r="C8" s="322"/>
      <c r="D8" s="323" t="s">
        <v>382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278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279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83" t="s">
        <v>165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169" customFormat="1" ht="17.100000000000001" customHeight="1" x14ac:dyDescent="0.25">
      <c r="A13" s="114" t="s">
        <v>31</v>
      </c>
      <c r="B13" s="115" t="s">
        <v>76</v>
      </c>
      <c r="C13" s="116" t="s">
        <v>263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280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89" priority="4">
      <formula>LEN(TRIM(B26))=0</formula>
    </cfRule>
  </conditionalFormatting>
  <conditionalFormatting sqref="I18">
    <cfRule type="cellIs" dxfId="88" priority="3" operator="greaterThan">
      <formula>2560820</formula>
    </cfRule>
  </conditionalFormatting>
  <conditionalFormatting sqref="C21:E23">
    <cfRule type="containsBlanks" dxfId="87" priority="2">
      <formula>LEN(TRIM(C21))=0</formula>
    </cfRule>
  </conditionalFormatting>
  <conditionalFormatting sqref="C20:E20">
    <cfRule type="containsBlanks" dxfId="86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SP&amp;"Arial,Normálne"
Špecifikácia predmetu zákazky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40'!A3:C3</f>
        <v>Časť č. 40 - Lieky ATC skupiny č. J01XD01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245" t="s">
        <v>383</v>
      </c>
      <c r="C10" s="158" t="s">
        <v>132</v>
      </c>
      <c r="D10" s="263">
        <v>880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85" priority="4" operator="greaterThan">
      <formula>2560820</formula>
    </cfRule>
  </conditionalFormatting>
  <conditionalFormatting sqref="B20:B21">
    <cfRule type="containsBlanks" dxfId="84" priority="3">
      <formula>LEN(TRIM(B20))=0</formula>
    </cfRule>
  </conditionalFormatting>
  <conditionalFormatting sqref="E12">
    <cfRule type="cellIs" dxfId="83" priority="2" operator="greaterThan">
      <formula>2560820</formula>
    </cfRule>
  </conditionalFormatting>
  <conditionalFormatting sqref="C14:F17">
    <cfRule type="containsBlanks" dxfId="8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40'!A3:C3</f>
        <v>Časť č. 40 - Lieky ATC skupiny č. J01XD01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91" t="s">
        <v>382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81" priority="3" operator="greaterThan">
      <formula>2560820</formula>
    </cfRule>
  </conditionalFormatting>
  <conditionalFormatting sqref="C17:E20">
    <cfRule type="containsBlanks" dxfId="80" priority="1">
      <formula>LEN(TRIM(C17))=0</formula>
    </cfRule>
  </conditionalFormatting>
  <conditionalFormatting sqref="B23:B24">
    <cfRule type="containsBlanks" dxfId="7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SP&amp;"Arial,Normálne"
Sortiment ponúkaného tovaru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330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281</v>
      </c>
      <c r="B8" s="321"/>
      <c r="C8" s="322"/>
      <c r="D8" s="323" t="s">
        <v>281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283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166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169" customFormat="1" ht="17.100000000000001" customHeight="1" x14ac:dyDescent="0.25">
      <c r="A13" s="114" t="s">
        <v>31</v>
      </c>
      <c r="B13" s="115" t="s">
        <v>76</v>
      </c>
      <c r="C13" s="116" t="s">
        <v>284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285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264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78" priority="4">
      <formula>LEN(TRIM(B26))=0</formula>
    </cfRule>
  </conditionalFormatting>
  <conditionalFormatting sqref="I18">
    <cfRule type="cellIs" dxfId="77" priority="3" operator="greaterThan">
      <formula>2560820</formula>
    </cfRule>
  </conditionalFormatting>
  <conditionalFormatting sqref="C21:E23">
    <cfRule type="containsBlanks" dxfId="76" priority="2">
      <formula>LEN(TRIM(C21))=0</formula>
    </cfRule>
  </conditionalFormatting>
  <conditionalFormatting sqref="C20:E20">
    <cfRule type="containsBlanks" dxfId="75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41'!A3:C3</f>
        <v>Časť č. 41 - Lieky ATC skupiny č. J01XX08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166</v>
      </c>
      <c r="C10" s="158" t="s">
        <v>132</v>
      </c>
      <c r="D10" s="263">
        <v>4000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74" priority="4" operator="greaterThan">
      <formula>2560820</formula>
    </cfRule>
  </conditionalFormatting>
  <conditionalFormatting sqref="B20:B21">
    <cfRule type="containsBlanks" dxfId="73" priority="3">
      <formula>LEN(TRIM(B20))=0</formula>
    </cfRule>
  </conditionalFormatting>
  <conditionalFormatting sqref="E12">
    <cfRule type="cellIs" dxfId="72" priority="2" operator="greaterThan">
      <formula>2560820</formula>
    </cfRule>
  </conditionalFormatting>
  <conditionalFormatting sqref="C14:F17">
    <cfRule type="containsBlanks" dxfId="7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41'!A3:C3</f>
        <v>Časť č. 41 - Lieky ATC skupiny č. J01XX08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281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70" priority="3" operator="greaterThan">
      <formula>2560820</formula>
    </cfRule>
  </conditionalFormatting>
  <conditionalFormatting sqref="C17:E20">
    <cfRule type="containsBlanks" dxfId="69" priority="1">
      <formula>LEN(TRIM(C17))=0</formula>
    </cfRule>
  </conditionalFormatting>
  <conditionalFormatting sqref="B23:B24">
    <cfRule type="containsBlanks" dxfId="6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9" sqref="I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331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286</v>
      </c>
      <c r="B8" s="321"/>
      <c r="C8" s="322"/>
      <c r="D8" s="323" t="s">
        <v>286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288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167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79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263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264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67" priority="4">
      <formula>LEN(TRIM(B26))=0</formula>
    </cfRule>
  </conditionalFormatting>
  <conditionalFormatting sqref="I18">
    <cfRule type="cellIs" dxfId="66" priority="3" operator="greaterThan">
      <formula>2560820</formula>
    </cfRule>
  </conditionalFormatting>
  <conditionalFormatting sqref="C21:E23">
    <cfRule type="containsBlanks" dxfId="65" priority="2">
      <formula>LEN(TRIM(C21))=0</formula>
    </cfRule>
  </conditionalFormatting>
  <conditionalFormatting sqref="C20:E20">
    <cfRule type="containsBlanks" dxfId="64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42'!A3:C3</f>
        <v>Časť č. 42 - Lieky ATC skupiny č. J02AC01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407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167</v>
      </c>
      <c r="C10" s="158" t="s">
        <v>132</v>
      </c>
      <c r="D10" s="263">
        <v>3000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63" priority="4" operator="greaterThan">
      <formula>2560820</formula>
    </cfRule>
  </conditionalFormatting>
  <conditionalFormatting sqref="B20:B21">
    <cfRule type="containsBlanks" dxfId="62" priority="3">
      <formula>LEN(TRIM(B20))=0</formula>
    </cfRule>
  </conditionalFormatting>
  <conditionalFormatting sqref="E12">
    <cfRule type="cellIs" dxfId="61" priority="2" operator="greaterThan">
      <formula>2560820</formula>
    </cfRule>
  </conditionalFormatting>
  <conditionalFormatting sqref="C14:F17">
    <cfRule type="containsBlanks" dxfId="6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42'!A3:C3</f>
        <v>Časť č. 42 - Lieky ATC skupiny č. J02AC01 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286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59" priority="3" operator="greaterThan">
      <formula>2560820</formula>
    </cfRule>
  </conditionalFormatting>
  <conditionalFormatting sqref="C17:E20">
    <cfRule type="containsBlanks" dxfId="58" priority="1">
      <formula>LEN(TRIM(C17))=0</formula>
    </cfRule>
  </conditionalFormatting>
  <conditionalFormatting sqref="B23:B24">
    <cfRule type="containsBlanks" dxfId="5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Normal="100" workbookViewId="0">
      <selection activeCell="H11" sqref="H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294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4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427</v>
      </c>
      <c r="B8" s="321"/>
      <c r="C8" s="322"/>
      <c r="D8" s="323" t="s">
        <v>427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106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107</v>
      </c>
      <c r="D10" s="117"/>
      <c r="E10" s="118"/>
    </row>
    <row r="11" spans="1:11" s="3" customFormat="1" ht="60" x14ac:dyDescent="0.25">
      <c r="A11" s="114" t="s">
        <v>29</v>
      </c>
      <c r="B11" s="115" t="s">
        <v>73</v>
      </c>
      <c r="C11" s="116" t="s">
        <v>424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113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114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19" t="s">
        <v>34</v>
      </c>
      <c r="B16" s="325" t="s">
        <v>85</v>
      </c>
      <c r="C16" s="326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6" t="s">
        <v>38</v>
      </c>
      <c r="B18" s="316"/>
      <c r="C18" s="316"/>
      <c r="D18" s="316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5" t="s">
        <v>1</v>
      </c>
      <c r="B19" s="315"/>
      <c r="C19" s="319" t="str">
        <f>IF('Príloha č. 1'!$C$6="","",'Príloha č. 1'!$C$6)</f>
        <v/>
      </c>
      <c r="D19" s="319"/>
      <c r="E19" s="319"/>
      <c r="I19" s="139"/>
    </row>
    <row r="20" spans="1:11" s="129" customFormat="1" ht="15" customHeight="1" x14ac:dyDescent="0.2">
      <c r="A20" s="317" t="s">
        <v>2</v>
      </c>
      <c r="B20" s="317"/>
      <c r="C20" s="318" t="str">
        <f>IF('Príloha č. 1'!$C$7="","",'Príloha č. 1'!$C$7)</f>
        <v/>
      </c>
      <c r="D20" s="318"/>
      <c r="E20" s="318"/>
    </row>
    <row r="21" spans="1:11" s="129" customFormat="1" ht="15" customHeight="1" x14ac:dyDescent="0.2">
      <c r="A21" s="317" t="s">
        <v>3</v>
      </c>
      <c r="B21" s="317"/>
      <c r="C21" s="318" t="str">
        <f>IF('Príloha č. 1'!C8:D8="","",'Príloha č. 1'!C8:D8)</f>
        <v/>
      </c>
      <c r="D21" s="318"/>
      <c r="E21" s="318"/>
    </row>
    <row r="22" spans="1:11" s="129" customFormat="1" ht="15" customHeight="1" x14ac:dyDescent="0.2">
      <c r="A22" s="317" t="s">
        <v>4</v>
      </c>
      <c r="B22" s="317"/>
      <c r="C22" s="318" t="str">
        <f>IF('Príloha č. 1'!C9:D9="","",'Príloha č. 1'!C9:D9)</f>
        <v/>
      </c>
      <c r="D22" s="318"/>
      <c r="E22" s="318"/>
    </row>
    <row r="23" spans="1:11" s="123" customFormat="1" ht="12" x14ac:dyDescent="0.2">
      <c r="D23" s="157"/>
      <c r="E23" s="157"/>
      <c r="F23" s="157"/>
      <c r="G23" s="157"/>
    </row>
    <row r="24" spans="1:11" s="123" customFormat="1" ht="12" x14ac:dyDescent="0.2">
      <c r="D24" s="157"/>
      <c r="E24" s="157"/>
      <c r="F24" s="157"/>
      <c r="G24" s="157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57"/>
      <c r="D25" s="157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57"/>
      <c r="D26" s="157"/>
    </row>
    <row r="27" spans="1:11" s="123" customFormat="1" ht="39.950000000000003" customHeight="1" x14ac:dyDescent="0.2">
      <c r="D27" s="142"/>
      <c r="E27" s="157"/>
      <c r="F27" s="157"/>
      <c r="G27" s="157"/>
    </row>
    <row r="28" spans="1:11" ht="45" customHeight="1" x14ac:dyDescent="0.2">
      <c r="D28" s="47"/>
      <c r="E28" s="156" t="s">
        <v>410</v>
      </c>
      <c r="F28" s="68"/>
      <c r="G28" s="68"/>
    </row>
    <row r="29" spans="1:11" s="65" customFormat="1" x14ac:dyDescent="0.2">
      <c r="A29" s="314" t="s">
        <v>10</v>
      </c>
      <c r="B29" s="314"/>
      <c r="C29" s="153"/>
      <c r="D29" s="68"/>
      <c r="E29" s="155"/>
      <c r="F29" s="155"/>
      <c r="G29" s="155"/>
    </row>
    <row r="30" spans="1:11" s="70" customFormat="1" ht="12" customHeight="1" x14ac:dyDescent="0.2">
      <c r="A30" s="66"/>
      <c r="B30" s="67" t="s">
        <v>11</v>
      </c>
      <c r="C30" s="67"/>
      <c r="D30" s="54"/>
      <c r="E30" s="155"/>
      <c r="F30" s="155"/>
      <c r="G30" s="155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485" priority="4">
      <formula>LEN(TRIM(B25))=0</formula>
    </cfRule>
  </conditionalFormatting>
  <conditionalFormatting sqref="I17">
    <cfRule type="cellIs" dxfId="484" priority="3" operator="greaterThan">
      <formula>2560820</formula>
    </cfRule>
  </conditionalFormatting>
  <conditionalFormatting sqref="C20:E22">
    <cfRule type="containsBlanks" dxfId="483" priority="2">
      <formula>LEN(TRIM(C20))=0</formula>
    </cfRule>
  </conditionalFormatting>
  <conditionalFormatting sqref="C19:E19">
    <cfRule type="containsBlanks" dxfId="482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F29" sqref="F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62" customWidth="1"/>
    <col min="5" max="5" width="45.570312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332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286</v>
      </c>
      <c r="B8" s="321"/>
      <c r="C8" s="322"/>
      <c r="D8" s="323" t="s">
        <v>286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287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288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167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201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289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264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56" priority="4">
      <formula>LEN(TRIM(B26))=0</formula>
    </cfRule>
  </conditionalFormatting>
  <conditionalFormatting sqref="I18">
    <cfRule type="cellIs" dxfId="55" priority="3" operator="greaterThan">
      <formula>2560820</formula>
    </cfRule>
  </conditionalFormatting>
  <conditionalFormatting sqref="C21:E23">
    <cfRule type="containsBlanks" dxfId="54" priority="2">
      <formula>LEN(TRIM(C21))=0</formula>
    </cfRule>
  </conditionalFormatting>
  <conditionalFormatting sqref="C20:E20">
    <cfRule type="containsBlanks" dxfId="53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43'!A3:C3</f>
        <v>Časť č. 43 - Lieky ATC skupiny č. J02AC01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167</v>
      </c>
      <c r="C10" s="158" t="s">
        <v>132</v>
      </c>
      <c r="D10" s="263">
        <v>4400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52" priority="4" operator="greaterThan">
      <formula>2560820</formula>
    </cfRule>
  </conditionalFormatting>
  <conditionalFormatting sqref="B20:B21">
    <cfRule type="containsBlanks" dxfId="51" priority="3">
      <formula>LEN(TRIM(B20))=0</formula>
    </cfRule>
  </conditionalFormatting>
  <conditionalFormatting sqref="E12">
    <cfRule type="cellIs" dxfId="50" priority="2" operator="greaterThan">
      <formula>2560820</formula>
    </cfRule>
  </conditionalFormatting>
  <conditionalFormatting sqref="C14:F17">
    <cfRule type="containsBlanks" dxfId="4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43'!A3:C3</f>
        <v>Časť č. 43 - Lieky ATC skupiny č. J02AC01 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286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8" priority="3" operator="greaterThan">
      <formula>2560820</formula>
    </cfRule>
  </conditionalFormatting>
  <conditionalFormatting sqref="C17:E20">
    <cfRule type="containsBlanks" dxfId="47" priority="1">
      <formula>LEN(TRIM(C17))=0</formula>
    </cfRule>
  </conditionalFormatting>
  <conditionalFormatting sqref="B23:B24">
    <cfRule type="containsBlanks" dxfId="4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77"/>
      <c r="F1" s="177"/>
      <c r="G1" s="17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333</v>
      </c>
      <c r="B3" s="329"/>
      <c r="C3" s="329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334</v>
      </c>
      <c r="B8" s="321"/>
      <c r="C8" s="322"/>
      <c r="D8" s="323" t="s">
        <v>334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335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336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337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338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77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270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5" priority="4">
      <formula>LEN(TRIM(B26))=0</formula>
    </cfRule>
  </conditionalFormatting>
  <conditionalFormatting sqref="I18">
    <cfRule type="cellIs" dxfId="44" priority="3" operator="greaterThan">
      <formula>2560820</formula>
    </cfRule>
  </conditionalFormatting>
  <conditionalFormatting sqref="C21:E23">
    <cfRule type="containsBlanks" dxfId="43" priority="2">
      <formula>LEN(TRIM(C21))=0</formula>
    </cfRule>
  </conditionalFormatting>
  <conditionalFormatting sqref="C20:E20">
    <cfRule type="containsBlanks" dxfId="42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44'!A3:C3</f>
        <v>Časť č. 44 - Lieky ATC skupiny č. J02AX04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339</v>
      </c>
      <c r="C10" s="158" t="s">
        <v>100</v>
      </c>
      <c r="D10" s="263">
        <v>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7" t="str">
        <f>IF('Príloha č. 1'!$C$7="","",'Príloha č. 1'!$C$7)</f>
        <v/>
      </c>
      <c r="D14" s="357"/>
      <c r="E14" s="357"/>
      <c r="F14" s="357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1" priority="4" operator="greaterThan">
      <formula>2560820</formula>
    </cfRule>
  </conditionalFormatting>
  <conditionalFormatting sqref="B20:B21">
    <cfRule type="containsBlanks" dxfId="40" priority="3">
      <formula>LEN(TRIM(B20))=0</formula>
    </cfRule>
  </conditionalFormatting>
  <conditionalFormatting sqref="E12">
    <cfRule type="cellIs" dxfId="39" priority="2" operator="greaterThan">
      <formula>2560820</formula>
    </cfRule>
  </conditionalFormatting>
  <conditionalFormatting sqref="C14:F17">
    <cfRule type="containsBlanks" dxfId="3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44'!A3:C3</f>
        <v>Časť č. 44 - Lieky ATC skupiny č. J02AX04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334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7" priority="3" operator="greaterThan">
      <formula>2560820</formula>
    </cfRule>
  </conditionalFormatting>
  <conditionalFormatting sqref="C17:E20">
    <cfRule type="containsBlanks" dxfId="36" priority="1">
      <formula>LEN(TRIM(C17))=0</formula>
    </cfRule>
  </conditionalFormatting>
  <conditionalFormatting sqref="B23:B24">
    <cfRule type="containsBlanks" dxfId="3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9" sqref="I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77"/>
      <c r="F1" s="177"/>
      <c r="G1" s="17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340</v>
      </c>
      <c r="B3" s="329"/>
      <c r="C3" s="329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80.099999999999994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341</v>
      </c>
      <c r="B8" s="321"/>
      <c r="C8" s="322"/>
      <c r="D8" s="323" t="s">
        <v>341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342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343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344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79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77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84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34" priority="4">
      <formula>LEN(TRIM(B26))=0</formula>
    </cfRule>
  </conditionalFormatting>
  <conditionalFormatting sqref="I18">
    <cfRule type="cellIs" dxfId="33" priority="3" operator="greaterThan">
      <formula>2560820</formula>
    </cfRule>
  </conditionalFormatting>
  <conditionalFormatting sqref="C21:E23">
    <cfRule type="containsBlanks" dxfId="32" priority="2">
      <formula>LEN(TRIM(C21))=0</formula>
    </cfRule>
  </conditionalFormatting>
  <conditionalFormatting sqref="C20:E20">
    <cfRule type="containsBlanks" dxfId="31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45'!A3:C3</f>
        <v>Časť č. 45 - Lieky ATC skupiny č. J02AC03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345</v>
      </c>
      <c r="C10" s="158" t="s">
        <v>112</v>
      </c>
      <c r="D10" s="263">
        <v>1120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0" priority="4" operator="greaterThan">
      <formula>2560820</formula>
    </cfRule>
  </conditionalFormatting>
  <conditionalFormatting sqref="B20:B21">
    <cfRule type="containsBlanks" dxfId="29" priority="3">
      <formula>LEN(TRIM(B20))=0</formula>
    </cfRule>
  </conditionalFormatting>
  <conditionalFormatting sqref="E12">
    <cfRule type="cellIs" dxfId="28" priority="2" operator="greaterThan">
      <formula>2560820</formula>
    </cfRule>
  </conditionalFormatting>
  <conditionalFormatting sqref="C14:F17">
    <cfRule type="containsBlanks" dxfId="2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45'!A3:C3</f>
        <v>Časť č. 45 - Lieky ATC skupiny č. J02AC03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341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6" priority="3" operator="greaterThan">
      <formula>2560820</formula>
    </cfRule>
  </conditionalFormatting>
  <conditionalFormatting sqref="C17:E20">
    <cfRule type="containsBlanks" dxfId="25" priority="1">
      <formula>LEN(TRIM(C17))=0</formula>
    </cfRule>
  </conditionalFormatting>
  <conditionalFormatting sqref="B23:B24">
    <cfRule type="containsBlanks" dxfId="2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28" sqref="I28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77"/>
      <c r="F1" s="177"/>
      <c r="G1" s="17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346</v>
      </c>
      <c r="B3" s="329"/>
      <c r="C3" s="329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351</v>
      </c>
      <c r="B8" s="321"/>
      <c r="C8" s="322"/>
      <c r="D8" s="323" t="s">
        <v>351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347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348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349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350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263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280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23" priority="4">
      <formula>LEN(TRIM(B26))=0</formula>
    </cfRule>
  </conditionalFormatting>
  <conditionalFormatting sqref="I18">
    <cfRule type="cellIs" dxfId="22" priority="3" operator="greaterThan">
      <formula>2560820</formula>
    </cfRule>
  </conditionalFormatting>
  <conditionalFormatting sqref="C21:E23">
    <cfRule type="containsBlanks" dxfId="21" priority="2">
      <formula>LEN(TRIM(C21))=0</formula>
    </cfRule>
  </conditionalFormatting>
  <conditionalFormatting sqref="C20:E20">
    <cfRule type="containsBlanks" dxfId="20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K22" sqref="K22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4'!A3:C3</f>
        <v>Časť č. 4 - Lieky ATC skupiny č. J01CR02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44" t="s">
        <v>428</v>
      </c>
      <c r="C10" s="145" t="s">
        <v>112</v>
      </c>
      <c r="D10" s="263">
        <v>42000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81" priority="4" operator="greaterThan">
      <formula>2560820</formula>
    </cfRule>
  </conditionalFormatting>
  <conditionalFormatting sqref="B20:B21">
    <cfRule type="containsBlanks" dxfId="480" priority="3">
      <formula>LEN(TRIM(B20))=0</formula>
    </cfRule>
  </conditionalFormatting>
  <conditionalFormatting sqref="E12">
    <cfRule type="cellIs" dxfId="479" priority="2" operator="greaterThan">
      <formula>2560820</formula>
    </cfRule>
  </conditionalFormatting>
  <conditionalFormatting sqref="C14:F17">
    <cfRule type="containsBlanks" dxfId="47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46'!A3:C3</f>
        <v>Časť č. 46 - Lieky ATC skupiny č. J06BA02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348</v>
      </c>
      <c r="C10" s="158" t="s">
        <v>132</v>
      </c>
      <c r="D10" s="263">
        <v>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9" priority="4" operator="greaterThan">
      <formula>2560820</formula>
    </cfRule>
  </conditionalFormatting>
  <conditionalFormatting sqref="B20:B21">
    <cfRule type="containsBlanks" dxfId="18" priority="3">
      <formula>LEN(TRIM(B20))=0</formula>
    </cfRule>
  </conditionalFormatting>
  <conditionalFormatting sqref="E12">
    <cfRule type="cellIs" dxfId="17" priority="2" operator="greaterThan">
      <formula>2560820</formula>
    </cfRule>
  </conditionalFormatting>
  <conditionalFormatting sqref="C14:F17">
    <cfRule type="containsBlanks" dxfId="1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46'!A3:C3</f>
        <v>Časť č. 46 - Lieky ATC skupiny č. J06BA02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351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5" priority="3" operator="greaterThan">
      <formula>2560820</formula>
    </cfRule>
  </conditionalFormatting>
  <conditionalFormatting sqref="C17:E20">
    <cfRule type="containsBlanks" dxfId="14" priority="1">
      <formula>LEN(TRIM(C17))=0</formula>
    </cfRule>
  </conditionalFormatting>
  <conditionalFormatting sqref="B23:B24">
    <cfRule type="containsBlanks" dxfId="1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1.85546875" style="47" customWidth="1"/>
    <col min="3" max="3" width="17.85546875" style="47" customWidth="1"/>
    <col min="4" max="4" width="10.7109375" style="175" customWidth="1"/>
    <col min="5" max="5" width="45.5703125" style="175" customWidth="1"/>
    <col min="6" max="6" width="12.7109375" style="175" customWidth="1"/>
    <col min="7" max="7" width="15.7109375" style="17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77"/>
      <c r="F1" s="177"/>
      <c r="G1" s="17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352</v>
      </c>
      <c r="B3" s="329"/>
      <c r="C3" s="329"/>
      <c r="D3" s="125"/>
      <c r="E3" s="125"/>
    </row>
    <row r="4" spans="1:11" s="123" customFormat="1" ht="15" customHeight="1" x14ac:dyDescent="0.2">
      <c r="A4" s="173"/>
      <c r="B4" s="173"/>
      <c r="C4" s="173"/>
      <c r="D4" s="173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353</v>
      </c>
      <c r="B8" s="321"/>
      <c r="C8" s="322"/>
      <c r="D8" s="323" t="s">
        <v>353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354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355</v>
      </c>
      <c r="D10" s="117"/>
      <c r="E10" s="118"/>
    </row>
    <row r="11" spans="1:11" s="3" customFormat="1" ht="24" customHeight="1" x14ac:dyDescent="0.25">
      <c r="A11" s="114" t="s">
        <v>29</v>
      </c>
      <c r="B11" s="115" t="s">
        <v>73</v>
      </c>
      <c r="C11" s="116" t="s">
        <v>356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32</v>
      </c>
      <c r="B13" s="115" t="s">
        <v>78</v>
      </c>
      <c r="C13" s="116" t="s">
        <v>338</v>
      </c>
      <c r="D13" s="117"/>
      <c r="E13" s="118"/>
    </row>
    <row r="14" spans="1:11" s="169" customFormat="1" ht="17.100000000000001" customHeight="1" x14ac:dyDescent="0.25">
      <c r="A14" s="114" t="s">
        <v>31</v>
      </c>
      <c r="B14" s="115" t="s">
        <v>76</v>
      </c>
      <c r="C14" s="116" t="s">
        <v>77</v>
      </c>
      <c r="D14" s="117"/>
      <c r="E14" s="118"/>
    </row>
    <row r="15" spans="1:11" s="3" customFormat="1" ht="23.25" customHeight="1" x14ac:dyDescent="0.25">
      <c r="A15" s="114" t="s">
        <v>33</v>
      </c>
      <c r="B15" s="115" t="s">
        <v>80</v>
      </c>
      <c r="C15" s="116" t="s">
        <v>134</v>
      </c>
      <c r="D15" s="117"/>
      <c r="E15" s="118"/>
    </row>
    <row r="16" spans="1:11" s="169" customFormat="1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77"/>
      <c r="E24" s="177"/>
      <c r="F24" s="177"/>
      <c r="G24" s="177"/>
    </row>
    <row r="25" spans="1:11" s="123" customFormat="1" ht="12" x14ac:dyDescent="0.2">
      <c r="D25" s="177"/>
      <c r="E25" s="177"/>
      <c r="F25" s="177"/>
      <c r="G25" s="17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77"/>
      <c r="D26" s="17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77"/>
      <c r="D27" s="177"/>
    </row>
    <row r="28" spans="1:11" s="123" customFormat="1" ht="39.950000000000003" customHeight="1" x14ac:dyDescent="0.2">
      <c r="D28" s="142"/>
      <c r="E28" s="177"/>
      <c r="F28" s="177"/>
      <c r="G28" s="177"/>
    </row>
    <row r="29" spans="1:11" ht="45" customHeight="1" x14ac:dyDescent="0.2">
      <c r="D29" s="47"/>
      <c r="E29" s="176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74"/>
      <c r="D30" s="68"/>
      <c r="E30" s="175"/>
      <c r="F30" s="175"/>
      <c r="G30" s="175"/>
    </row>
    <row r="31" spans="1:11" s="70" customFormat="1" ht="12" customHeight="1" x14ac:dyDescent="0.2">
      <c r="A31" s="66"/>
      <c r="B31" s="67" t="s">
        <v>11</v>
      </c>
      <c r="C31" s="67"/>
      <c r="D31" s="54"/>
      <c r="E31" s="175"/>
      <c r="F31" s="175"/>
      <c r="G31" s="17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12" priority="4">
      <formula>LEN(TRIM(B26))=0</formula>
    </cfRule>
  </conditionalFormatting>
  <conditionalFormatting sqref="I18">
    <cfRule type="cellIs" dxfId="11" priority="3" operator="greaterThan">
      <formula>2560820</formula>
    </cfRule>
  </conditionalFormatting>
  <conditionalFormatting sqref="C21:E23">
    <cfRule type="containsBlanks" dxfId="10" priority="2">
      <formula>LEN(TRIM(C21))=0</formula>
    </cfRule>
  </conditionalFormatting>
  <conditionalFormatting sqref="C20:E20">
    <cfRule type="containsBlanks" dxfId="9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4" orientation="portrait" r:id="rId1"/>
  <headerFooter>
    <oddHeader>&amp;L&amp;"Arial,Tučné"&amp;10Príloha č. 4 SP &amp;"Arial,Normálne"
Špecifikácia predmetu zákazky</oddHead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47'!A3:C3</f>
        <v>Časť č. 47 - Lieky ATC skupiny č. J01AA12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356</v>
      </c>
      <c r="C10" s="158" t="s">
        <v>100</v>
      </c>
      <c r="D10" s="263">
        <v>1800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7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8" priority="4" operator="greaterThan">
      <formula>2560820</formula>
    </cfRule>
  </conditionalFormatting>
  <conditionalFormatting sqref="B20:B21">
    <cfRule type="containsBlanks" dxfId="7" priority="3">
      <formula>LEN(TRIM(B20))=0</formula>
    </cfRule>
  </conditionalFormatting>
  <conditionalFormatting sqref="E12">
    <cfRule type="cellIs" dxfId="6" priority="2" operator="greaterThan">
      <formula>2560820</formula>
    </cfRule>
  </conditionalFormatting>
  <conditionalFormatting sqref="C14:F17">
    <cfRule type="containsBlanks" dxfId="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47'!A3:C3</f>
        <v>Časť č. 47 - Lieky ATC skupiny č. J01AA12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353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" priority="3" operator="greaterThan">
      <formula>2560820</formula>
    </cfRule>
  </conditionalFormatting>
  <conditionalFormatting sqref="C17:E20">
    <cfRule type="containsBlanks" dxfId="3" priority="1">
      <formula>LEN(TRIM(C17))=0</formula>
    </cfRule>
  </conditionalFormatting>
  <conditionalFormatting sqref="B23:B24">
    <cfRule type="containsBlanks" dxfId="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activeCell="A2" sqref="A2:D2"/>
    </sheetView>
  </sheetViews>
  <sheetFormatPr defaultRowHeight="14.25" x14ac:dyDescent="0.2"/>
  <cols>
    <col min="1" max="1" width="5.28515625" style="25" customWidth="1"/>
    <col min="2" max="2" width="15.7109375" style="25" customWidth="1"/>
    <col min="3" max="3" width="40.7109375" style="25" customWidth="1"/>
    <col min="4" max="4" width="30.7109375" style="25" customWidth="1"/>
    <col min="5" max="5" width="14.28515625" style="25" customWidth="1"/>
    <col min="6" max="16384" width="9.140625" style="25"/>
  </cols>
  <sheetData>
    <row r="1" spans="1:12" s="27" customFormat="1" ht="15.75" x14ac:dyDescent="0.25">
      <c r="A1" s="400" t="s">
        <v>384</v>
      </c>
      <c r="B1" s="400"/>
      <c r="C1" s="400"/>
      <c r="D1" s="400"/>
      <c r="E1" s="26"/>
      <c r="F1" s="26"/>
      <c r="G1" s="26"/>
      <c r="H1" s="26"/>
      <c r="I1" s="26"/>
      <c r="J1" s="26"/>
      <c r="K1" s="26"/>
      <c r="L1" s="26"/>
    </row>
    <row r="2" spans="1:12" s="247" customFormat="1" ht="39" customHeight="1" x14ac:dyDescent="0.25">
      <c r="A2" s="401" t="s">
        <v>415</v>
      </c>
      <c r="B2" s="402"/>
      <c r="C2" s="402"/>
      <c r="D2" s="402"/>
      <c r="E2" s="246"/>
    </row>
    <row r="3" spans="1:12" s="44" customFormat="1" ht="25.5" customHeight="1" x14ac:dyDescent="0.25">
      <c r="A3" s="403" t="s">
        <v>385</v>
      </c>
      <c r="B3" s="403"/>
      <c r="C3" s="403"/>
      <c r="D3" s="403"/>
      <c r="E3" s="248"/>
      <c r="F3" s="102"/>
      <c r="G3" s="102"/>
      <c r="H3" s="102"/>
      <c r="I3" s="102"/>
      <c r="J3" s="102"/>
      <c r="K3" s="102"/>
      <c r="L3" s="102"/>
    </row>
    <row r="4" spans="1:12" s="44" customFormat="1" ht="12.75" x14ac:dyDescent="0.25">
      <c r="B4" s="249"/>
      <c r="C4" s="102"/>
      <c r="D4" s="249"/>
      <c r="E4" s="102"/>
      <c r="F4" s="102"/>
      <c r="G4" s="102"/>
      <c r="H4" s="102"/>
      <c r="I4" s="102"/>
      <c r="J4" s="102"/>
      <c r="K4" s="102"/>
      <c r="L4" s="102"/>
    </row>
    <row r="5" spans="1:12" s="44" customFormat="1" ht="12.75" x14ac:dyDescent="0.25">
      <c r="A5" s="396" t="s">
        <v>386</v>
      </c>
      <c r="B5" s="396"/>
      <c r="C5" s="392" t="s">
        <v>387</v>
      </c>
      <c r="D5" s="392"/>
      <c r="E5" s="102"/>
      <c r="F5" s="102"/>
      <c r="G5" s="102"/>
      <c r="H5" s="102"/>
      <c r="I5" s="102"/>
      <c r="J5" s="102"/>
      <c r="K5" s="102"/>
      <c r="L5" s="102"/>
    </row>
    <row r="6" spans="1:12" s="44" customFormat="1" ht="12.75" x14ac:dyDescent="0.25">
      <c r="A6" s="396"/>
      <c r="B6" s="396"/>
      <c r="C6" s="392" t="s">
        <v>388</v>
      </c>
      <c r="D6" s="392" t="s">
        <v>388</v>
      </c>
      <c r="E6" s="102"/>
      <c r="F6" s="102"/>
      <c r="G6" s="102"/>
      <c r="H6" s="102"/>
      <c r="I6" s="102"/>
      <c r="J6" s="102"/>
      <c r="K6" s="102"/>
      <c r="L6" s="102"/>
    </row>
    <row r="7" spans="1:12" s="44" customFormat="1" ht="12.75" x14ac:dyDescent="0.25">
      <c r="A7" s="396"/>
      <c r="B7" s="396"/>
      <c r="C7" s="392" t="s">
        <v>389</v>
      </c>
      <c r="D7" s="392" t="s">
        <v>389</v>
      </c>
      <c r="E7" s="102"/>
      <c r="F7" s="102"/>
      <c r="G7" s="102"/>
      <c r="H7" s="102"/>
      <c r="I7" s="102"/>
      <c r="J7" s="102"/>
      <c r="K7" s="102"/>
      <c r="L7" s="102"/>
    </row>
    <row r="8" spans="1:12" s="44" customFormat="1" ht="12.75" x14ac:dyDescent="0.25">
      <c r="A8" s="393" t="s">
        <v>390</v>
      </c>
      <c r="B8" s="393"/>
      <c r="C8" s="393"/>
      <c r="D8" s="393"/>
      <c r="E8" s="102"/>
      <c r="F8" s="102"/>
      <c r="G8" s="102"/>
      <c r="H8" s="102"/>
      <c r="I8" s="102"/>
      <c r="J8" s="102"/>
      <c r="K8" s="102"/>
      <c r="L8" s="102"/>
    </row>
    <row r="9" spans="1:12" s="44" customFormat="1" ht="12.75" x14ac:dyDescent="0.25">
      <c r="A9" s="396" t="s">
        <v>391</v>
      </c>
      <c r="B9" s="396"/>
      <c r="C9" s="397"/>
      <c r="D9" s="398"/>
      <c r="E9" s="249"/>
      <c r="F9" s="102"/>
      <c r="G9" s="102"/>
      <c r="H9" s="102"/>
      <c r="I9" s="102"/>
      <c r="J9" s="102"/>
      <c r="K9" s="102"/>
      <c r="L9" s="102"/>
    </row>
    <row r="10" spans="1:12" s="44" customFormat="1" ht="12.75" x14ac:dyDescent="0.25">
      <c r="A10" s="396"/>
      <c r="B10" s="396"/>
      <c r="C10" s="397"/>
      <c r="D10" s="398"/>
      <c r="E10" s="249"/>
      <c r="F10" s="102"/>
      <c r="G10" s="102"/>
      <c r="H10" s="102"/>
      <c r="I10" s="102"/>
      <c r="J10" s="102"/>
      <c r="K10" s="102"/>
      <c r="L10" s="102"/>
    </row>
    <row r="11" spans="1:12" s="44" customFormat="1" ht="12.75" x14ac:dyDescent="0.25">
      <c r="A11" s="396"/>
      <c r="B11" s="396"/>
      <c r="C11" s="397"/>
      <c r="D11" s="398"/>
      <c r="E11" s="249"/>
      <c r="F11" s="102"/>
      <c r="G11" s="102"/>
      <c r="H11" s="102"/>
      <c r="I11" s="102"/>
      <c r="J11" s="102"/>
      <c r="K11" s="102"/>
      <c r="L11" s="102"/>
    </row>
    <row r="12" spans="1:12" s="24" customFormat="1" ht="18" customHeight="1" x14ac:dyDescent="0.2">
      <c r="A12" s="399" t="s">
        <v>392</v>
      </c>
      <c r="B12" s="399"/>
      <c r="C12" s="399"/>
      <c r="D12" s="399"/>
      <c r="E12" s="250"/>
      <c r="F12" s="251"/>
      <c r="G12" s="251"/>
      <c r="H12" s="251"/>
      <c r="I12" s="251"/>
      <c r="J12" s="251"/>
      <c r="K12" s="251"/>
      <c r="L12" s="251"/>
    </row>
    <row r="13" spans="1:12" s="44" customFormat="1" ht="12.75" x14ac:dyDescent="0.25">
      <c r="B13" s="249"/>
      <c r="C13" s="102"/>
      <c r="D13" s="249"/>
      <c r="E13" s="102"/>
      <c r="F13" s="102"/>
      <c r="G13" s="102"/>
      <c r="H13" s="102"/>
      <c r="I13" s="102"/>
      <c r="J13" s="102"/>
      <c r="K13" s="102"/>
      <c r="L13" s="102"/>
    </row>
    <row r="14" spans="1:12" s="44" customFormat="1" ht="51.75" customHeight="1" x14ac:dyDescent="0.25">
      <c r="A14" s="249" t="s">
        <v>27</v>
      </c>
      <c r="B14" s="392" t="s">
        <v>393</v>
      </c>
      <c r="C14" s="392"/>
      <c r="D14" s="392"/>
      <c r="E14" s="249"/>
      <c r="F14" s="249"/>
      <c r="G14" s="249"/>
      <c r="H14" s="249"/>
      <c r="I14" s="249"/>
      <c r="J14" s="249"/>
      <c r="K14" s="249"/>
      <c r="L14" s="249"/>
    </row>
    <row r="15" spans="1:12" s="30" customFormat="1" ht="24.95" customHeight="1" x14ac:dyDescent="0.25">
      <c r="A15" s="102" t="s">
        <v>28</v>
      </c>
      <c r="B15" s="393" t="s">
        <v>394</v>
      </c>
      <c r="C15" s="393"/>
      <c r="D15" s="393"/>
      <c r="E15" s="102"/>
      <c r="F15" s="102"/>
      <c r="G15" s="102"/>
      <c r="H15" s="102"/>
      <c r="I15" s="102"/>
      <c r="J15" s="102"/>
      <c r="K15" s="102"/>
      <c r="L15" s="102"/>
    </row>
    <row r="16" spans="1:12" s="30" customFormat="1" ht="24.95" customHeight="1" x14ac:dyDescent="0.25">
      <c r="A16" s="30" t="s">
        <v>29</v>
      </c>
      <c r="B16" s="394" t="s">
        <v>395</v>
      </c>
      <c r="C16" s="394"/>
      <c r="D16" s="394"/>
      <c r="E16" s="252"/>
      <c r="F16" s="102"/>
      <c r="G16" s="102"/>
      <c r="H16" s="102"/>
      <c r="I16" s="102"/>
      <c r="J16" s="102"/>
      <c r="K16" s="102"/>
      <c r="L16" s="102"/>
    </row>
    <row r="17" spans="1:12" s="44" customFormat="1" ht="12.75" x14ac:dyDescent="0.25">
      <c r="B17" s="249"/>
      <c r="C17" s="102"/>
      <c r="D17" s="249"/>
      <c r="E17" s="102"/>
      <c r="F17" s="102"/>
      <c r="G17" s="102"/>
      <c r="H17" s="102"/>
      <c r="I17" s="102"/>
      <c r="J17" s="102"/>
      <c r="K17" s="102"/>
      <c r="L17" s="102"/>
    </row>
    <row r="18" spans="1:12" s="30" customFormat="1" ht="17.25" customHeight="1" x14ac:dyDescent="0.25">
      <c r="A18" s="395" t="s">
        <v>396</v>
      </c>
      <c r="B18" s="395"/>
      <c r="C18" s="395"/>
      <c r="D18" s="395"/>
      <c r="E18" s="253"/>
    </row>
    <row r="19" spans="1:12" s="24" customFormat="1" ht="12.75" x14ac:dyDescent="0.2">
      <c r="A19" s="24" t="s">
        <v>8</v>
      </c>
      <c r="B19" s="34"/>
      <c r="C19" s="98"/>
      <c r="D19" s="34"/>
      <c r="E19" s="98"/>
    </row>
    <row r="20" spans="1:12" s="24" customFormat="1" ht="12.75" x14ac:dyDescent="0.2">
      <c r="A20" s="24" t="s">
        <v>9</v>
      </c>
      <c r="B20" s="36"/>
      <c r="C20" s="35"/>
      <c r="D20" s="36"/>
      <c r="E20" s="35"/>
    </row>
    <row r="21" spans="1:12" x14ac:dyDescent="0.2">
      <c r="C21" s="99"/>
      <c r="D21" s="99"/>
      <c r="E21" s="99"/>
    </row>
    <row r="22" spans="1:12" ht="34.5" x14ac:dyDescent="0.2">
      <c r="C22" s="243"/>
      <c r="D22" s="100" t="s">
        <v>409</v>
      </c>
      <c r="E22" s="243"/>
    </row>
  </sheetData>
  <mergeCells count="17">
    <mergeCell ref="A1:D1"/>
    <mergeCell ref="A2:D2"/>
    <mergeCell ref="A3:D3"/>
    <mergeCell ref="A5:B7"/>
    <mergeCell ref="C5:D5"/>
    <mergeCell ref="C6:D6"/>
    <mergeCell ref="C7:D7"/>
    <mergeCell ref="B14:D14"/>
    <mergeCell ref="B15:D15"/>
    <mergeCell ref="B16:D16"/>
    <mergeCell ref="A18:D18"/>
    <mergeCell ref="A8:D8"/>
    <mergeCell ref="A9:B11"/>
    <mergeCell ref="C9:D9"/>
    <mergeCell ref="C10:D10"/>
    <mergeCell ref="C11:D11"/>
    <mergeCell ref="A12:D12"/>
  </mergeCells>
  <conditionalFormatting sqref="B19:B20">
    <cfRule type="containsBlanks" dxfId="1" priority="1">
      <formula>LEN(TRIM(B19))=0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&amp;LPríloha č. 7 SP (Príloha č. 3 k RD)
Výzva na plnenie RD</oddHead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30"/>
  <sheetViews>
    <sheetView showGridLines="0" zoomScaleNormal="100" workbookViewId="0">
      <selection activeCell="F8" sqref="F8"/>
    </sheetView>
  </sheetViews>
  <sheetFormatPr defaultRowHeight="14.25" x14ac:dyDescent="0.2"/>
  <cols>
    <col min="1" max="1" width="4.28515625" style="25" customWidth="1"/>
    <col min="2" max="4" width="22.7109375" style="25" customWidth="1"/>
    <col min="5" max="5" width="14.28515625" style="25" customWidth="1"/>
    <col min="6" max="6" width="24.7109375" style="25" customWidth="1"/>
    <col min="7" max="16384" width="9.140625" style="25"/>
  </cols>
  <sheetData>
    <row r="1" spans="1:12" s="24" customFormat="1" ht="12.75" x14ac:dyDescent="0.2">
      <c r="A1" s="306" t="s">
        <v>12</v>
      </c>
      <c r="B1" s="306"/>
      <c r="C1" s="29"/>
      <c r="D1" s="29"/>
      <c r="E1" s="29"/>
      <c r="F1" s="242"/>
    </row>
    <row r="2" spans="1:12" s="24" customFormat="1" ht="30" customHeight="1" x14ac:dyDescent="0.2">
      <c r="A2" s="311" t="str">
        <f>'Príloha č. 1'!A2:D2</f>
        <v>Antiinfektíva pre potreby VÚSCH, a. s.</v>
      </c>
      <c r="B2" s="311"/>
      <c r="C2" s="311"/>
      <c r="D2" s="311"/>
      <c r="E2" s="311"/>
    </row>
    <row r="3" spans="1:12" ht="24.95" customHeight="1" x14ac:dyDescent="0.2">
      <c r="A3" s="295"/>
      <c r="B3" s="295"/>
      <c r="C3" s="295"/>
      <c r="D3" s="295"/>
      <c r="E3" s="295"/>
    </row>
    <row r="4" spans="1:12" s="92" customFormat="1" ht="15.75" x14ac:dyDescent="0.25">
      <c r="A4" s="405" t="s">
        <v>59</v>
      </c>
      <c r="B4" s="405"/>
      <c r="C4" s="405"/>
      <c r="D4" s="405"/>
      <c r="E4" s="405"/>
      <c r="F4" s="91"/>
      <c r="G4" s="91"/>
      <c r="H4" s="91"/>
      <c r="I4" s="91"/>
      <c r="J4" s="91"/>
      <c r="K4" s="91"/>
      <c r="L4" s="91"/>
    </row>
    <row r="6" spans="1:12" s="44" customFormat="1" ht="30" customHeight="1" x14ac:dyDescent="0.25">
      <c r="A6" s="393" t="s">
        <v>60</v>
      </c>
      <c r="B6" s="393"/>
      <c r="C6" s="393"/>
      <c r="D6" s="393"/>
      <c r="E6" s="393"/>
      <c r="F6" s="102"/>
      <c r="G6" s="102"/>
      <c r="H6" s="102"/>
      <c r="I6" s="102"/>
      <c r="J6" s="102"/>
      <c r="K6" s="102"/>
      <c r="L6" s="102"/>
    </row>
    <row r="7" spans="1:12" s="44" customFormat="1" ht="30" customHeight="1" x14ac:dyDescent="0.25">
      <c r="A7" s="44" t="s">
        <v>27</v>
      </c>
      <c r="B7" s="392" t="s">
        <v>414</v>
      </c>
      <c r="C7" s="392"/>
      <c r="D7" s="392"/>
      <c r="E7" s="244"/>
      <c r="F7" s="102"/>
      <c r="G7" s="249"/>
      <c r="H7" s="249"/>
      <c r="I7" s="249"/>
      <c r="J7" s="249"/>
      <c r="K7" s="249"/>
      <c r="L7" s="249"/>
    </row>
    <row r="8" spans="1:12" s="44" customFormat="1" ht="30" customHeight="1" x14ac:dyDescent="0.25">
      <c r="A8" s="44" t="s">
        <v>28</v>
      </c>
      <c r="B8" s="392" t="s">
        <v>397</v>
      </c>
      <c r="C8" s="392"/>
      <c r="D8" s="392"/>
      <c r="E8" s="244"/>
      <c r="F8" s="102"/>
      <c r="G8" s="249"/>
      <c r="H8" s="249"/>
      <c r="I8" s="249"/>
      <c r="J8" s="249"/>
      <c r="K8" s="249"/>
      <c r="L8" s="249"/>
    </row>
    <row r="9" spans="1:12" s="44" customFormat="1" ht="21" customHeight="1" x14ac:dyDescent="0.25">
      <c r="A9" s="44" t="s">
        <v>29</v>
      </c>
      <c r="B9" s="392" t="s">
        <v>61</v>
      </c>
      <c r="C9" s="392"/>
      <c r="D9" s="392"/>
      <c r="E9" s="244"/>
      <c r="F9" s="102"/>
      <c r="G9" s="249"/>
      <c r="H9" s="249"/>
      <c r="I9" s="249"/>
      <c r="J9" s="249"/>
      <c r="K9" s="249"/>
      <c r="L9" s="249"/>
    </row>
    <row r="10" spans="1:12" s="44" customFormat="1" ht="21" customHeight="1" x14ac:dyDescent="0.25">
      <c r="A10" s="44" t="s">
        <v>30</v>
      </c>
      <c r="B10" s="392" t="s">
        <v>398</v>
      </c>
      <c r="C10" s="392"/>
      <c r="D10" s="392"/>
      <c r="E10" s="244"/>
      <c r="F10" s="102"/>
      <c r="G10" s="249"/>
      <c r="H10" s="249"/>
      <c r="I10" s="249"/>
      <c r="J10" s="249"/>
      <c r="K10" s="249"/>
      <c r="L10" s="249"/>
    </row>
    <row r="11" spans="1:12" s="44" customFormat="1" ht="30" customHeight="1" x14ac:dyDescent="0.25">
      <c r="A11" s="44" t="s">
        <v>31</v>
      </c>
      <c r="B11" s="392" t="s">
        <v>399</v>
      </c>
      <c r="C11" s="392"/>
      <c r="D11" s="392"/>
      <c r="E11" s="392"/>
      <c r="F11" s="102"/>
    </row>
    <row r="12" spans="1:12" s="44" customFormat="1" ht="15" customHeight="1" thickBot="1" x14ac:dyDescent="0.3">
      <c r="B12" s="244"/>
      <c r="C12" s="244"/>
      <c r="D12" s="244"/>
      <c r="E12" s="244"/>
    </row>
    <row r="13" spans="1:12" s="24" customFormat="1" ht="60" x14ac:dyDescent="0.2">
      <c r="A13" s="255" t="s">
        <v>37</v>
      </c>
      <c r="B13" s="256" t="s">
        <v>62</v>
      </c>
      <c r="C13" s="256" t="s">
        <v>65</v>
      </c>
      <c r="D13" s="256" t="s">
        <v>63</v>
      </c>
      <c r="E13" s="256" t="s">
        <v>64</v>
      </c>
      <c r="F13" s="257" t="s">
        <v>400</v>
      </c>
    </row>
    <row r="14" spans="1:12" ht="9.9499999999999993" customHeight="1" x14ac:dyDescent="0.2">
      <c r="A14" s="103" t="s">
        <v>27</v>
      </c>
      <c r="B14" s="93" t="s">
        <v>28</v>
      </c>
      <c r="C14" s="93" t="s">
        <v>29</v>
      </c>
      <c r="D14" s="93" t="s">
        <v>30</v>
      </c>
      <c r="E14" s="262" t="s">
        <v>31</v>
      </c>
      <c r="F14" s="258" t="s">
        <v>32</v>
      </c>
    </row>
    <row r="15" spans="1:12" s="30" customFormat="1" ht="15" customHeight="1" x14ac:dyDescent="0.25">
      <c r="A15" s="104"/>
      <c r="B15" s="94"/>
      <c r="C15" s="95"/>
      <c r="D15" s="94"/>
      <c r="E15" s="95"/>
      <c r="F15" s="259"/>
    </row>
    <row r="16" spans="1:12" s="30" customFormat="1" ht="15" customHeight="1" x14ac:dyDescent="0.25">
      <c r="A16" s="104"/>
      <c r="B16" s="94"/>
      <c r="C16" s="95"/>
      <c r="D16" s="94"/>
      <c r="E16" s="95"/>
      <c r="F16" s="260"/>
    </row>
    <row r="17" spans="1:6" s="30" customFormat="1" ht="15" customHeight="1" x14ac:dyDescent="0.25">
      <c r="A17" s="104"/>
      <c r="B17" s="94"/>
      <c r="C17" s="95"/>
      <c r="D17" s="94"/>
      <c r="E17" s="95"/>
      <c r="F17" s="260"/>
    </row>
    <row r="18" spans="1:6" s="30" customFormat="1" ht="15" customHeight="1" x14ac:dyDescent="0.25">
      <c r="A18" s="104"/>
      <c r="B18" s="94"/>
      <c r="C18" s="95"/>
      <c r="D18" s="94"/>
      <c r="E18" s="95"/>
      <c r="F18" s="260"/>
    </row>
    <row r="19" spans="1:6" s="30" customFormat="1" ht="15" customHeight="1" x14ac:dyDescent="0.25">
      <c r="A19" s="105"/>
      <c r="B19" s="96"/>
      <c r="C19" s="97"/>
      <c r="D19" s="96"/>
      <c r="E19" s="97"/>
      <c r="F19" s="260"/>
    </row>
    <row r="20" spans="1:6" s="30" customFormat="1" ht="15" customHeight="1" thickBot="1" x14ac:dyDescent="0.3">
      <c r="A20" s="106"/>
      <c r="B20" s="107"/>
      <c r="C20" s="108"/>
      <c r="D20" s="107"/>
      <c r="E20" s="108"/>
      <c r="F20" s="261"/>
    </row>
    <row r="21" spans="1:6" s="30" customFormat="1" ht="30" customHeight="1" x14ac:dyDescent="0.25">
      <c r="A21" s="298" t="s">
        <v>66</v>
      </c>
      <c r="B21" s="305"/>
      <c r="C21" s="305"/>
      <c r="D21" s="305"/>
      <c r="E21" s="305"/>
    </row>
    <row r="22" spans="1:6" s="24" customFormat="1" ht="15" customHeight="1" x14ac:dyDescent="0.2"/>
    <row r="23" spans="1:6" s="24" customFormat="1" ht="15" customHeight="1" x14ac:dyDescent="0.2">
      <c r="A23" s="24" t="s">
        <v>8</v>
      </c>
      <c r="B23" s="33" t="str">
        <f>IF('Príloha č. 1'!B23:B23="","",'Príloha č. 1'!B23:B23)</f>
        <v/>
      </c>
      <c r="C23" s="98"/>
      <c r="D23" s="34"/>
      <c r="E23" s="98"/>
      <c r="F23" s="98"/>
    </row>
    <row r="24" spans="1:6" s="24" customFormat="1" ht="15" customHeight="1" x14ac:dyDescent="0.2">
      <c r="A24" s="24" t="s">
        <v>9</v>
      </c>
      <c r="B24" s="35" t="str">
        <f>IF('Príloha č. 1'!B24:B24="","",'Príloha č. 1'!B24:B24)</f>
        <v/>
      </c>
      <c r="C24" s="35"/>
      <c r="D24" s="36"/>
      <c r="E24" s="35"/>
      <c r="F24" s="35"/>
    </row>
    <row r="25" spans="1:6" s="24" customFormat="1" ht="15" customHeight="1" x14ac:dyDescent="0.2"/>
    <row r="26" spans="1:6" ht="39.950000000000003" customHeight="1" x14ac:dyDescent="0.2">
      <c r="C26" s="99"/>
      <c r="D26" s="99"/>
      <c r="E26" s="99"/>
      <c r="F26" s="254"/>
    </row>
    <row r="27" spans="1:6" ht="50.1" customHeight="1" x14ac:dyDescent="0.2">
      <c r="C27" s="101"/>
      <c r="D27" s="100" t="s">
        <v>40</v>
      </c>
      <c r="E27" s="101"/>
    </row>
    <row r="28" spans="1:6" ht="15" customHeight="1" x14ac:dyDescent="0.2">
      <c r="C28" s="101"/>
      <c r="D28" s="21"/>
      <c r="E28" s="101"/>
      <c r="F28" s="243"/>
    </row>
    <row r="29" spans="1:6" s="39" customFormat="1" ht="12" x14ac:dyDescent="0.2">
      <c r="A29" s="297" t="s">
        <v>10</v>
      </c>
      <c r="B29" s="297"/>
      <c r="F29" s="7"/>
    </row>
    <row r="30" spans="1:6" s="43" customFormat="1" ht="12" customHeight="1" x14ac:dyDescent="0.2">
      <c r="A30" s="40"/>
      <c r="B30" s="404" t="s">
        <v>11</v>
      </c>
      <c r="C30" s="298"/>
      <c r="D30" s="298"/>
      <c r="E30" s="298"/>
      <c r="F30" s="42"/>
    </row>
  </sheetData>
  <mergeCells count="13">
    <mergeCell ref="A6:E6"/>
    <mergeCell ref="A21:E21"/>
    <mergeCell ref="A29:B29"/>
    <mergeCell ref="A1:B1"/>
    <mergeCell ref="A2:E2"/>
    <mergeCell ref="A3:E3"/>
    <mergeCell ref="A4:E4"/>
    <mergeCell ref="B30:E30"/>
    <mergeCell ref="B7:D7"/>
    <mergeCell ref="B8:D8"/>
    <mergeCell ref="B9:D9"/>
    <mergeCell ref="B10:D10"/>
    <mergeCell ref="B11:E11"/>
  </mergeCells>
  <conditionalFormatting sqref="B23:B24">
    <cfRule type="containsBlanks" dxfId="0" priority="1">
      <formula>LEN(TRIM(B23))=0</formula>
    </cfRule>
  </conditionalFormatting>
  <pageMargins left="0.78740157480314965" right="0.39370078740157483" top="0.98425196850393704" bottom="0.19685039370078741" header="0.31496062992125984" footer="0.31496062992125984"/>
  <pageSetup paperSize="9" scale="80" orientation="portrait" r:id="rId1"/>
  <headerFooter>
    <oddHeader>&amp;L&amp;"Arial,Tučné"&amp;10Príloha č. 8 SP&amp;"Arial,Normálne" (Príloha č. 4 k RD)&amp;"Arial,Tučné"
&amp;"Arial,Normálne"Zoznam subdodávateľov a podiel subdodávok</oddHeader>
  </headerFooter>
  <rowBreaks count="1" manualBreakCount="1">
    <brk id="2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A6" sqref="A6:K6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4'!A3:C3</f>
        <v>Časť č. 4 - Lieky ATC skupiny č. J01CR02 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427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9.7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77" priority="3" operator="greaterThan">
      <formula>2560820</formula>
    </cfRule>
  </conditionalFormatting>
  <conditionalFormatting sqref="C17:E20">
    <cfRule type="containsBlanks" dxfId="476" priority="1">
      <formula>LEN(TRIM(C17))=0</formula>
    </cfRule>
  </conditionalFormatting>
  <conditionalFormatting sqref="B23:B24">
    <cfRule type="containsBlanks" dxfId="47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Normal="100" workbookViewId="0">
      <selection activeCell="I11" sqref="I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295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430</v>
      </c>
      <c r="B8" s="321"/>
      <c r="C8" s="322"/>
      <c r="D8" s="323" t="s">
        <v>431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106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107</v>
      </c>
      <c r="D10" s="117"/>
      <c r="E10" s="118"/>
    </row>
    <row r="11" spans="1:11" s="3" customFormat="1" ht="72" x14ac:dyDescent="0.25">
      <c r="A11" s="114" t="s">
        <v>29</v>
      </c>
      <c r="B11" s="115" t="s">
        <v>73</v>
      </c>
      <c r="C11" s="116" t="s">
        <v>429</v>
      </c>
      <c r="D11" s="117"/>
      <c r="E11" s="118"/>
    </row>
    <row r="12" spans="1:11" s="3" customFormat="1" ht="12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115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114</v>
      </c>
      <c r="D14" s="117"/>
      <c r="E14" s="118"/>
    </row>
    <row r="15" spans="1:11" s="3" customFormat="1" ht="12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19" t="s">
        <v>34</v>
      </c>
      <c r="B16" s="325" t="s">
        <v>85</v>
      </c>
      <c r="C16" s="326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6" t="s">
        <v>38</v>
      </c>
      <c r="B18" s="316"/>
      <c r="C18" s="316"/>
      <c r="D18" s="316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5" t="s">
        <v>1</v>
      </c>
      <c r="B19" s="315"/>
      <c r="C19" s="319" t="str">
        <f>IF('Príloha č. 1'!$C$6="","",'Príloha č. 1'!$C$6)</f>
        <v/>
      </c>
      <c r="D19" s="319"/>
      <c r="E19" s="319"/>
      <c r="I19" s="139"/>
    </row>
    <row r="20" spans="1:11" s="129" customFormat="1" ht="15" customHeight="1" x14ac:dyDescent="0.2">
      <c r="A20" s="317" t="s">
        <v>2</v>
      </c>
      <c r="B20" s="317"/>
      <c r="C20" s="318" t="str">
        <f>IF('Príloha č. 1'!$C$7="","",'Príloha č. 1'!$C$7)</f>
        <v/>
      </c>
      <c r="D20" s="318"/>
      <c r="E20" s="318"/>
    </row>
    <row r="21" spans="1:11" s="129" customFormat="1" ht="15" customHeight="1" x14ac:dyDescent="0.2">
      <c r="A21" s="317" t="s">
        <v>3</v>
      </c>
      <c r="B21" s="317"/>
      <c r="C21" s="318" t="str">
        <f>IF('Príloha č. 1'!C8:D8="","",'Príloha č. 1'!C8:D8)</f>
        <v/>
      </c>
      <c r="D21" s="318"/>
      <c r="E21" s="318"/>
    </row>
    <row r="22" spans="1:11" s="129" customFormat="1" ht="15" customHeight="1" x14ac:dyDescent="0.2">
      <c r="A22" s="317" t="s">
        <v>4</v>
      </c>
      <c r="B22" s="317"/>
      <c r="C22" s="318" t="str">
        <f>IF('Príloha č. 1'!C9:D9="","",'Príloha č. 1'!C9:D9)</f>
        <v/>
      </c>
      <c r="D22" s="318"/>
      <c r="E22" s="318"/>
    </row>
    <row r="23" spans="1:11" s="123" customFormat="1" ht="12" x14ac:dyDescent="0.2">
      <c r="D23" s="157"/>
      <c r="E23" s="157"/>
      <c r="F23" s="157"/>
      <c r="G23" s="157"/>
    </row>
    <row r="24" spans="1:11" s="123" customFormat="1" ht="12" x14ac:dyDescent="0.2">
      <c r="D24" s="157"/>
      <c r="E24" s="157"/>
      <c r="F24" s="157"/>
      <c r="G24" s="157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57"/>
      <c r="D25" s="157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57"/>
      <c r="D26" s="157"/>
    </row>
    <row r="27" spans="1:11" s="123" customFormat="1" ht="39.950000000000003" customHeight="1" x14ac:dyDescent="0.2">
      <c r="D27" s="142"/>
      <c r="E27" s="157"/>
      <c r="F27" s="157"/>
      <c r="G27" s="157"/>
    </row>
    <row r="28" spans="1:11" ht="45" customHeight="1" x14ac:dyDescent="0.2">
      <c r="D28" s="47"/>
      <c r="E28" s="156" t="s">
        <v>410</v>
      </c>
      <c r="F28" s="68"/>
      <c r="G28" s="68"/>
    </row>
    <row r="29" spans="1:11" s="65" customFormat="1" x14ac:dyDescent="0.2">
      <c r="A29" s="314" t="s">
        <v>10</v>
      </c>
      <c r="B29" s="314"/>
      <c r="C29" s="153"/>
      <c r="D29" s="68"/>
      <c r="E29" s="155"/>
      <c r="F29" s="155"/>
      <c r="G29" s="155"/>
    </row>
    <row r="30" spans="1:11" s="70" customFormat="1" ht="12" customHeight="1" x14ac:dyDescent="0.2">
      <c r="A30" s="66"/>
      <c r="B30" s="67" t="s">
        <v>11</v>
      </c>
      <c r="C30" s="67"/>
      <c r="D30" s="54"/>
      <c r="E30" s="155"/>
      <c r="F30" s="155"/>
      <c r="G30" s="155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474" priority="4">
      <formula>LEN(TRIM(B25))=0</formula>
    </cfRule>
  </conditionalFormatting>
  <conditionalFormatting sqref="I17">
    <cfRule type="cellIs" dxfId="473" priority="3" operator="greaterThan">
      <formula>2560820</formula>
    </cfRule>
  </conditionalFormatting>
  <conditionalFormatting sqref="C20:E22">
    <cfRule type="containsBlanks" dxfId="472" priority="2">
      <formula>LEN(TRIM(C20))=0</formula>
    </cfRule>
  </conditionalFormatting>
  <conditionalFormatting sqref="C19:E19">
    <cfRule type="containsBlanks" dxfId="471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N14" sqref="N14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5'!A3:C3</f>
        <v>Časť č. 5 - Lieky ATC skupiny č. J01CR02 III.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40.5" customHeight="1" thickBot="1" x14ac:dyDescent="0.3">
      <c r="A10" s="143" t="s">
        <v>27</v>
      </c>
      <c r="B10" s="144" t="s">
        <v>432</v>
      </c>
      <c r="C10" s="145" t="s">
        <v>112</v>
      </c>
      <c r="D10" s="263">
        <v>10640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70" priority="4" operator="greaterThan">
      <formula>2560820</formula>
    </cfRule>
  </conditionalFormatting>
  <conditionalFormatting sqref="B20:B21">
    <cfRule type="containsBlanks" dxfId="469" priority="3">
      <formula>LEN(TRIM(B20))=0</formula>
    </cfRule>
  </conditionalFormatting>
  <conditionalFormatting sqref="E12">
    <cfRule type="cellIs" dxfId="468" priority="2" operator="greaterThan">
      <formula>2560820</formula>
    </cfRule>
  </conditionalFormatting>
  <conditionalFormatting sqref="C14:F17">
    <cfRule type="containsBlanks" dxfId="46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1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21" sqref="M21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42578125" style="47" customWidth="1"/>
    <col min="15" max="16" width="12.7109375" style="47" customWidth="1"/>
    <col min="17" max="17" width="9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5'!A3:C3</f>
        <v>Časť č. 5 - Lieky ATC skupiny č. J01CR02 III.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430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42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66" priority="3" operator="greaterThan">
      <formula>2560820</formula>
    </cfRule>
  </conditionalFormatting>
  <conditionalFormatting sqref="C17:E20">
    <cfRule type="containsBlanks" dxfId="465" priority="1">
      <formula>LEN(TRIM(C17))=0</formula>
    </cfRule>
  </conditionalFormatting>
  <conditionalFormatting sqref="B23:B24">
    <cfRule type="containsBlanks" dxfId="46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296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116</v>
      </c>
      <c r="B8" s="321"/>
      <c r="C8" s="322"/>
      <c r="D8" s="323" t="s">
        <v>116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106</v>
      </c>
      <c r="D9" s="112"/>
      <c r="E9" s="113"/>
    </row>
    <row r="10" spans="1:11" s="3" customFormat="1" ht="36" x14ac:dyDescent="0.25">
      <c r="A10" s="114" t="s">
        <v>28</v>
      </c>
      <c r="B10" s="115" t="s">
        <v>71</v>
      </c>
      <c r="C10" s="116" t="s">
        <v>107</v>
      </c>
      <c r="D10" s="117"/>
      <c r="E10" s="118"/>
    </row>
    <row r="11" spans="1:11" s="3" customFormat="1" ht="48" x14ac:dyDescent="0.25">
      <c r="A11" s="114" t="s">
        <v>29</v>
      </c>
      <c r="B11" s="115" t="s">
        <v>73</v>
      </c>
      <c r="C11" s="116" t="s">
        <v>117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118</v>
      </c>
      <c r="D14" s="117"/>
      <c r="E14" s="118"/>
    </row>
    <row r="15" spans="1:11" s="3" customFormat="1" ht="24" x14ac:dyDescent="0.25">
      <c r="A15" s="114" t="s">
        <v>33</v>
      </c>
      <c r="B15" s="115" t="s">
        <v>80</v>
      </c>
      <c r="C15" s="116" t="s">
        <v>109</v>
      </c>
      <c r="D15" s="117"/>
      <c r="E15" s="118"/>
    </row>
    <row r="16" spans="1:11" s="3" customFormat="1" ht="24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111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57"/>
      <c r="E25" s="157"/>
      <c r="F25" s="157"/>
      <c r="G25" s="157"/>
    </row>
    <row r="26" spans="1:11" s="123" customFormat="1" ht="12" x14ac:dyDescent="0.2">
      <c r="D26" s="157"/>
      <c r="E26" s="157"/>
      <c r="F26" s="157"/>
      <c r="G26" s="157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57"/>
      <c r="D27" s="157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57"/>
      <c r="D28" s="157"/>
    </row>
    <row r="29" spans="1:11" s="123" customFormat="1" ht="39.950000000000003" customHeight="1" x14ac:dyDescent="0.2">
      <c r="D29" s="142"/>
      <c r="E29" s="157"/>
      <c r="F29" s="157"/>
      <c r="G29" s="157"/>
    </row>
    <row r="30" spans="1:11" ht="45" customHeight="1" x14ac:dyDescent="0.2">
      <c r="D30" s="47"/>
      <c r="E30" s="156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53"/>
      <c r="D31" s="68"/>
      <c r="E31" s="155"/>
      <c r="F31" s="155"/>
      <c r="G31" s="155"/>
    </row>
    <row r="32" spans="1:11" s="70" customFormat="1" ht="12" customHeight="1" x14ac:dyDescent="0.2">
      <c r="A32" s="66"/>
      <c r="B32" s="67" t="s">
        <v>11</v>
      </c>
      <c r="C32" s="67"/>
      <c r="D32" s="54"/>
      <c r="E32" s="155"/>
      <c r="F32" s="155"/>
      <c r="G32" s="155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463" priority="4">
      <formula>LEN(TRIM(B27))=0</formula>
    </cfRule>
  </conditionalFormatting>
  <conditionalFormatting sqref="I19">
    <cfRule type="cellIs" dxfId="462" priority="3" operator="greaterThan">
      <formula>2560820</formula>
    </cfRule>
  </conditionalFormatting>
  <conditionalFormatting sqref="C22:E24">
    <cfRule type="containsBlanks" dxfId="461" priority="2">
      <formula>LEN(TRIM(C22))=0</formula>
    </cfRule>
  </conditionalFormatting>
  <conditionalFormatting sqref="C21:E21">
    <cfRule type="containsBlanks" dxfId="46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activeCell="G23" sqref="G23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91" t="s">
        <v>12</v>
      </c>
      <c r="B1" s="291"/>
    </row>
    <row r="2" spans="1:10" s="2" customFormat="1" ht="30" customHeight="1" x14ac:dyDescent="0.25">
      <c r="A2" s="289" t="str">
        <f>'Príloha č. 1'!A2:D2</f>
        <v>Antiinfektíva pre potreby VÚSCH, a. s.</v>
      </c>
      <c r="B2" s="289"/>
      <c r="C2" s="289"/>
      <c r="D2" s="289"/>
    </row>
    <row r="3" spans="1:10" ht="24.95" customHeight="1" x14ac:dyDescent="0.2">
      <c r="A3" s="294"/>
      <c r="B3" s="294"/>
      <c r="C3" s="294"/>
    </row>
    <row r="4" spans="1:10" ht="18.75" customHeight="1" x14ac:dyDescent="0.2">
      <c r="A4" s="295" t="s">
        <v>18</v>
      </c>
      <c r="B4" s="295"/>
      <c r="C4" s="295"/>
      <c r="D4" s="295"/>
      <c r="E4" s="17"/>
      <c r="F4" s="17"/>
      <c r="G4" s="17"/>
      <c r="H4" s="17"/>
      <c r="I4" s="17"/>
      <c r="J4" s="17"/>
    </row>
    <row r="6" spans="1:10" s="2" customFormat="1" ht="15" customHeight="1" x14ac:dyDescent="0.25">
      <c r="A6" s="292" t="s">
        <v>1</v>
      </c>
      <c r="B6" s="292"/>
      <c r="C6" s="296" t="str">
        <f>IF('Príloha č. 1'!$C$6="","",'Príloha č. 1'!$C$6)</f>
        <v/>
      </c>
      <c r="D6" s="296"/>
      <c r="E6" s="19"/>
    </row>
    <row r="7" spans="1:10" s="2" customFormat="1" ht="15" customHeight="1" x14ac:dyDescent="0.25">
      <c r="A7" s="292" t="s">
        <v>2</v>
      </c>
      <c r="B7" s="292"/>
      <c r="C7" s="293" t="str">
        <f>IF('Príloha č. 1'!$C$7="","",'Príloha č. 1'!$C$7)</f>
        <v/>
      </c>
      <c r="D7" s="293"/>
    </row>
    <row r="8" spans="1:10" ht="15" customHeight="1" x14ac:dyDescent="0.2">
      <c r="A8" s="291" t="s">
        <v>3</v>
      </c>
      <c r="B8" s="291"/>
      <c r="C8" s="23" t="str">
        <f>IF('Príloha č. 1'!C8:D8="","",'Príloha č. 1'!C8:D8)</f>
        <v/>
      </c>
      <c r="D8" s="18"/>
    </row>
    <row r="9" spans="1:10" ht="15" customHeight="1" x14ac:dyDescent="0.2">
      <c r="A9" s="291" t="s">
        <v>4</v>
      </c>
      <c r="B9" s="291"/>
      <c r="C9" s="23" t="str">
        <f>IF('Príloha č. 1'!C9:D9="","",'Príloha č. 1'!C9:D9)</f>
        <v/>
      </c>
      <c r="D9" s="18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81" t="s">
        <v>19</v>
      </c>
      <c r="B11" s="281"/>
      <c r="C11" s="281"/>
      <c r="D11" s="281"/>
    </row>
    <row r="12" spans="1:10" ht="24.95" customHeight="1" x14ac:dyDescent="0.2">
      <c r="A12" s="2" t="s">
        <v>0</v>
      </c>
      <c r="B12" s="292" t="s">
        <v>26</v>
      </c>
      <c r="C12" s="292"/>
      <c r="D12" s="292"/>
    </row>
    <row r="13" spans="1:10" ht="24.95" customHeight="1" x14ac:dyDescent="0.2">
      <c r="A13" s="2" t="s">
        <v>0</v>
      </c>
      <c r="B13" s="292" t="s">
        <v>20</v>
      </c>
      <c r="C13" s="292"/>
      <c r="D13" s="292"/>
    </row>
    <row r="14" spans="1:10" ht="24.95" customHeight="1" x14ac:dyDescent="0.2">
      <c r="A14" s="2" t="s">
        <v>0</v>
      </c>
      <c r="B14" s="292" t="s">
        <v>21</v>
      </c>
      <c r="C14" s="292"/>
      <c r="D14" s="292"/>
    </row>
    <row r="15" spans="1:10" ht="39.950000000000003" customHeight="1" x14ac:dyDescent="0.2">
      <c r="A15" s="2" t="s">
        <v>0</v>
      </c>
      <c r="B15" s="292" t="s">
        <v>22</v>
      </c>
      <c r="C15" s="292"/>
      <c r="D15" s="292"/>
    </row>
    <row r="16" spans="1:10" ht="20.100000000000001" customHeight="1" x14ac:dyDescent="0.2">
      <c r="A16" s="2" t="s">
        <v>0</v>
      </c>
      <c r="B16" s="292" t="s">
        <v>23</v>
      </c>
      <c r="C16" s="292"/>
      <c r="D16" s="292"/>
    </row>
    <row r="17" spans="1:5" ht="20.100000000000001" customHeight="1" x14ac:dyDescent="0.2"/>
    <row r="18" spans="1:5" s="4" customFormat="1" x14ac:dyDescent="0.25">
      <c r="A18" s="4" t="s">
        <v>8</v>
      </c>
      <c r="B18" s="13" t="str">
        <f>IF('Príloha č. 1'!B23:B23="","",'Príloha č. 1'!B23:B23)</f>
        <v/>
      </c>
    </row>
    <row r="19" spans="1:5" s="4" customFormat="1" x14ac:dyDescent="0.25">
      <c r="A19" s="4" t="s">
        <v>9</v>
      </c>
      <c r="B19" s="14" t="str">
        <f>IF('Príloha č. 1'!B24:B24="","",'Príloha č. 1'!B24:B24)</f>
        <v/>
      </c>
    </row>
    <row r="20" spans="1:5" ht="39.950000000000003" customHeight="1" x14ac:dyDescent="0.2">
      <c r="D20" s="15"/>
    </row>
    <row r="21" spans="1:5" ht="45" customHeight="1" x14ac:dyDescent="0.2">
      <c r="D21" s="5" t="s">
        <v>408</v>
      </c>
    </row>
    <row r="23" spans="1:5" s="7" customFormat="1" x14ac:dyDescent="0.2">
      <c r="A23" s="279" t="s">
        <v>10</v>
      </c>
      <c r="B23" s="279"/>
    </row>
    <row r="24" spans="1:5" s="10" customFormat="1" ht="12" customHeight="1" x14ac:dyDescent="0.2">
      <c r="A24" s="16"/>
      <c r="B24" s="291" t="s">
        <v>11</v>
      </c>
      <c r="C24" s="291"/>
      <c r="D24" s="8"/>
      <c r="E24" s="9"/>
    </row>
  </sheetData>
  <mergeCells count="18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</mergeCells>
  <conditionalFormatting sqref="A24">
    <cfRule type="containsBlanks" dxfId="528" priority="8">
      <formula>LEN(TRIM(A24))=0</formula>
    </cfRule>
  </conditionalFormatting>
  <conditionalFormatting sqref="B19">
    <cfRule type="containsBlanks" dxfId="527" priority="5">
      <formula>LEN(TRIM(B19))=0</formula>
    </cfRule>
  </conditionalFormatting>
  <conditionalFormatting sqref="C6:D6">
    <cfRule type="containsBlanks" dxfId="526" priority="4">
      <formula>LEN(TRIM(C6))=0</formula>
    </cfRule>
    <cfRule type="containsBlanks" dxfId="525" priority="7">
      <formula>LEN(TRIM(C6))=0</formula>
    </cfRule>
  </conditionalFormatting>
  <conditionalFormatting sqref="B18">
    <cfRule type="containsBlanks" dxfId="524" priority="6">
      <formula>LEN(TRIM(B18))=0</formula>
    </cfRule>
  </conditionalFormatting>
  <conditionalFormatting sqref="C7:D7">
    <cfRule type="containsBlanks" dxfId="523" priority="2">
      <formula>LEN(TRIM(C7))=0</formula>
    </cfRule>
    <cfRule type="containsBlanks" dxfId="522" priority="3">
      <formula>LEN(TRIM(C7))=0</formula>
    </cfRule>
  </conditionalFormatting>
  <conditionalFormatting sqref="C8:C9">
    <cfRule type="containsBlanks" dxfId="521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6'!A3:C3</f>
        <v>Časť č. 6 - Lieky ATC skupiny č. J01CR02 IV.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44" t="s">
        <v>119</v>
      </c>
      <c r="C10" s="158" t="s">
        <v>100</v>
      </c>
      <c r="D10" s="263">
        <v>21000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59" priority="4" operator="greaterThan">
      <formula>2560820</formula>
    </cfRule>
  </conditionalFormatting>
  <conditionalFormatting sqref="B20:B21">
    <cfRule type="containsBlanks" dxfId="458" priority="3">
      <formula>LEN(TRIM(B20))=0</formula>
    </cfRule>
  </conditionalFormatting>
  <conditionalFormatting sqref="E12">
    <cfRule type="cellIs" dxfId="457" priority="2" operator="greaterThan">
      <formula>2560820</formula>
    </cfRule>
  </conditionalFormatting>
  <conditionalFormatting sqref="C14:F17">
    <cfRule type="containsBlanks" dxfId="45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Y37" sqref="Y37:Z3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5" width="23.140625" style="190" customWidth="1"/>
    <col min="6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71093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26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19" s="126" customFormat="1" ht="15" customHeight="1" x14ac:dyDescent="0.2">
      <c r="A4" s="329" t="str">
        <f>'Príloha č. 4 - časť 6'!A3:C3</f>
        <v>Časť č. 6 - Lieky ATC skupiny č. J01CR02 IV.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120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270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40.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197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269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55" priority="3" operator="greaterThan">
      <formula>2560820</formula>
    </cfRule>
  </conditionalFormatting>
  <conditionalFormatting sqref="C17:E20">
    <cfRule type="containsBlanks" dxfId="454" priority="1">
      <formula>LEN(TRIM(C17))=0</formula>
    </cfRule>
  </conditionalFormatting>
  <conditionalFormatting sqref="B23:B24">
    <cfRule type="containsBlanks" dxfId="45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="90" zoomScaleNormal="90" workbookViewId="0">
      <selection activeCell="A8" sqref="A8:C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297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121</v>
      </c>
      <c r="B8" s="321"/>
      <c r="C8" s="322"/>
      <c r="D8" s="323" t="s">
        <v>121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122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123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291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108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80</v>
      </c>
      <c r="C14" s="116" t="s">
        <v>81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19" t="s">
        <v>34</v>
      </c>
      <c r="B16" s="325" t="s">
        <v>85</v>
      </c>
      <c r="C16" s="326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6" t="s">
        <v>38</v>
      </c>
      <c r="B18" s="316"/>
      <c r="C18" s="316"/>
      <c r="D18" s="316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5" t="s">
        <v>1</v>
      </c>
      <c r="B19" s="315"/>
      <c r="C19" s="319" t="str">
        <f>IF('Príloha č. 1'!$C$6="","",'Príloha č. 1'!$C$6)</f>
        <v/>
      </c>
      <c r="D19" s="319"/>
      <c r="E19" s="319"/>
      <c r="I19" s="139"/>
    </row>
    <row r="20" spans="1:11" s="129" customFormat="1" ht="15" customHeight="1" x14ac:dyDescent="0.2">
      <c r="A20" s="317" t="s">
        <v>2</v>
      </c>
      <c r="B20" s="317"/>
      <c r="C20" s="318" t="str">
        <f>IF('Príloha č. 1'!$C$7="","",'Príloha č. 1'!$C$7)</f>
        <v/>
      </c>
      <c r="D20" s="318"/>
      <c r="E20" s="318"/>
    </row>
    <row r="21" spans="1:11" s="129" customFormat="1" ht="15" customHeight="1" x14ac:dyDescent="0.2">
      <c r="A21" s="317" t="s">
        <v>3</v>
      </c>
      <c r="B21" s="317"/>
      <c r="C21" s="318" t="str">
        <f>IF('Príloha č. 1'!C8:D8="","",'Príloha č. 1'!C8:D8)</f>
        <v/>
      </c>
      <c r="D21" s="318"/>
      <c r="E21" s="318"/>
    </row>
    <row r="22" spans="1:11" s="129" customFormat="1" ht="15" customHeight="1" x14ac:dyDescent="0.2">
      <c r="A22" s="317" t="s">
        <v>4</v>
      </c>
      <c r="B22" s="317"/>
      <c r="C22" s="318" t="str">
        <f>IF('Príloha č. 1'!C9:D9="","",'Príloha č. 1'!C9:D9)</f>
        <v/>
      </c>
      <c r="D22" s="318"/>
      <c r="E22" s="318"/>
    </row>
    <row r="23" spans="1:11" s="123" customFormat="1" ht="12" x14ac:dyDescent="0.2">
      <c r="D23" s="157"/>
      <c r="E23" s="157"/>
      <c r="F23" s="157"/>
      <c r="G23" s="157"/>
    </row>
    <row r="24" spans="1:11" s="123" customFormat="1" ht="12" x14ac:dyDescent="0.2">
      <c r="D24" s="157"/>
      <c r="E24" s="157"/>
      <c r="F24" s="157"/>
      <c r="G24" s="157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57"/>
      <c r="D25" s="157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57"/>
      <c r="D26" s="157"/>
    </row>
    <row r="27" spans="1:11" s="123" customFormat="1" ht="39.950000000000003" customHeight="1" x14ac:dyDescent="0.2">
      <c r="D27" s="142"/>
      <c r="E27" s="157"/>
      <c r="F27" s="157"/>
      <c r="G27" s="157"/>
    </row>
    <row r="28" spans="1:11" ht="45" customHeight="1" x14ac:dyDescent="0.2">
      <c r="D28" s="47"/>
      <c r="E28" s="156" t="s">
        <v>410</v>
      </c>
      <c r="F28" s="68"/>
      <c r="G28" s="68"/>
    </row>
    <row r="29" spans="1:11" s="65" customFormat="1" x14ac:dyDescent="0.2">
      <c r="A29" s="314" t="s">
        <v>10</v>
      </c>
      <c r="B29" s="314"/>
      <c r="C29" s="153"/>
      <c r="D29" s="68"/>
      <c r="E29" s="155"/>
      <c r="F29" s="155"/>
      <c r="G29" s="155"/>
    </row>
    <row r="30" spans="1:11" s="70" customFormat="1" ht="12" customHeight="1" x14ac:dyDescent="0.2">
      <c r="A30" s="66"/>
      <c r="B30" s="67" t="s">
        <v>11</v>
      </c>
      <c r="C30" s="67"/>
      <c r="D30" s="54"/>
      <c r="E30" s="155"/>
      <c r="F30" s="155"/>
      <c r="G30" s="155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452" priority="4">
      <formula>LEN(TRIM(B25))=0</formula>
    </cfRule>
  </conditionalFormatting>
  <conditionalFormatting sqref="I17">
    <cfRule type="cellIs" dxfId="451" priority="3" operator="greaterThan">
      <formula>2560820</formula>
    </cfRule>
  </conditionalFormatting>
  <conditionalFormatting sqref="C20:E22">
    <cfRule type="containsBlanks" dxfId="450" priority="2">
      <formula>LEN(TRIM(C20))=0</formula>
    </cfRule>
  </conditionalFormatting>
  <conditionalFormatting sqref="C19:E19">
    <cfRule type="containsBlanks" dxfId="449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7'!A3:C3</f>
        <v>Časť č. 7 - Lieky ATC skupiny č. J01CR04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124</v>
      </c>
      <c r="C10" s="158" t="s">
        <v>91</v>
      </c>
      <c r="D10" s="263">
        <v>62720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48" priority="4" operator="greaterThan">
      <formula>2560820</formula>
    </cfRule>
  </conditionalFormatting>
  <conditionalFormatting sqref="B20:B21">
    <cfRule type="containsBlanks" dxfId="447" priority="3">
      <formula>LEN(TRIM(B20))=0</formula>
    </cfRule>
  </conditionalFormatting>
  <conditionalFormatting sqref="E12">
    <cfRule type="cellIs" dxfId="446" priority="2" operator="greaterThan">
      <formula>2560820</formula>
    </cfRule>
  </conditionalFormatting>
  <conditionalFormatting sqref="C14:F17">
    <cfRule type="containsBlanks" dxfId="44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P19" sqref="P19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" style="47" customWidth="1"/>
    <col min="15" max="16" width="12.7109375" style="47" customWidth="1"/>
    <col min="17" max="17" width="8.42578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7'!A3:C3</f>
        <v>Časť č. 7 - Lieky ATC skupiny č. J01CR04 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121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5.2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44" priority="3" operator="greaterThan">
      <formula>2560820</formula>
    </cfRule>
  </conditionalFormatting>
  <conditionalFormatting sqref="C17:E20">
    <cfRule type="containsBlanks" dxfId="443" priority="1">
      <formula>LEN(TRIM(C17))=0</formula>
    </cfRule>
  </conditionalFormatting>
  <conditionalFormatting sqref="B23:B24">
    <cfRule type="containsBlanks" dxfId="44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16" sqref="I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298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4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125</v>
      </c>
      <c r="B8" s="321"/>
      <c r="C8" s="322"/>
      <c r="D8" s="323" t="s">
        <v>125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122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123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126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127</v>
      </c>
      <c r="D13" s="117"/>
      <c r="E13" s="118"/>
    </row>
    <row r="14" spans="1:11" s="3" customFormat="1" ht="36" x14ac:dyDescent="0.25">
      <c r="A14" s="114" t="s">
        <v>32</v>
      </c>
      <c r="B14" s="115" t="s">
        <v>80</v>
      </c>
      <c r="C14" s="116" t="s">
        <v>128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82</v>
      </c>
      <c r="C15" s="116" t="s">
        <v>103</v>
      </c>
      <c r="D15" s="117"/>
      <c r="E15" s="118"/>
    </row>
    <row r="16" spans="1:11" s="3" customFormat="1" ht="48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57"/>
      <c r="E24" s="157"/>
      <c r="F24" s="157"/>
      <c r="G24" s="157"/>
    </row>
    <row r="25" spans="1:11" s="123" customFormat="1" ht="12" x14ac:dyDescent="0.2">
      <c r="D25" s="157"/>
      <c r="E25" s="157"/>
      <c r="F25" s="157"/>
      <c r="G25" s="15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57"/>
      <c r="D26" s="15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57"/>
      <c r="D27" s="157"/>
    </row>
    <row r="28" spans="1:11" s="123" customFormat="1" ht="39.950000000000003" customHeight="1" x14ac:dyDescent="0.2">
      <c r="D28" s="142"/>
      <c r="E28" s="157"/>
      <c r="F28" s="157"/>
      <c r="G28" s="157"/>
    </row>
    <row r="29" spans="1:11" ht="45" customHeight="1" x14ac:dyDescent="0.2">
      <c r="D29" s="47"/>
      <c r="E29" s="156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53"/>
      <c r="D30" s="68"/>
      <c r="E30" s="155"/>
      <c r="F30" s="155"/>
      <c r="G30" s="155"/>
    </row>
    <row r="31" spans="1:11" s="70" customFormat="1" ht="12" customHeight="1" x14ac:dyDescent="0.2">
      <c r="A31" s="66"/>
      <c r="B31" s="67" t="s">
        <v>11</v>
      </c>
      <c r="C31" s="67"/>
      <c r="D31" s="54"/>
      <c r="E31" s="155"/>
      <c r="F31" s="155"/>
      <c r="G31" s="15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41" priority="4">
      <formula>LEN(TRIM(B26))=0</formula>
    </cfRule>
  </conditionalFormatting>
  <conditionalFormatting sqref="I18">
    <cfRule type="cellIs" dxfId="440" priority="3" operator="greaterThan">
      <formula>2560820</formula>
    </cfRule>
  </conditionalFormatting>
  <conditionalFormatting sqref="C21:E23">
    <cfRule type="containsBlanks" dxfId="439" priority="2">
      <formula>LEN(TRIM(C21))=0</formula>
    </cfRule>
  </conditionalFormatting>
  <conditionalFormatting sqref="C20:E20">
    <cfRule type="containsBlanks" dxfId="438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8'!A3:C3</f>
        <v>Časť č. 8 - Lieky ATC skupiny č. J01CR04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406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126</v>
      </c>
      <c r="C10" s="158" t="s">
        <v>100</v>
      </c>
      <c r="D10" s="263">
        <v>76400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37" priority="4" operator="greaterThan">
      <formula>2560820</formula>
    </cfRule>
  </conditionalFormatting>
  <conditionalFormatting sqref="B20:B21">
    <cfRule type="containsBlanks" dxfId="436" priority="3">
      <formula>LEN(TRIM(B20))=0</formula>
    </cfRule>
  </conditionalFormatting>
  <conditionalFormatting sqref="E12">
    <cfRule type="cellIs" dxfId="435" priority="2" operator="greaterThan">
      <formula>2560820</formula>
    </cfRule>
  </conditionalFormatting>
  <conditionalFormatting sqref="C14:F17">
    <cfRule type="containsBlanks" dxfId="43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P21" sqref="P21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28515625" style="47" customWidth="1"/>
    <col min="15" max="16" width="12.7109375" style="47" customWidth="1"/>
    <col min="17" max="17" width="8.1406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8'!A3:C3</f>
        <v>Časť č. 8 - Lieky ATC skupiny č. J01CR04 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125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5.2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33" priority="3" operator="greaterThan">
      <formula>2560820</formula>
    </cfRule>
  </conditionalFormatting>
  <conditionalFormatting sqref="C17:E20">
    <cfRule type="containsBlanks" dxfId="432" priority="1">
      <formula>LEN(TRIM(C17))=0</formula>
    </cfRule>
  </conditionalFormatting>
  <conditionalFormatting sqref="B23:B24">
    <cfRule type="containsBlanks" dxfId="43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="90" zoomScaleNormal="90" workbookViewId="0">
      <selection activeCell="E11" sqref="E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8.5703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299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129</v>
      </c>
      <c r="B8" s="321"/>
      <c r="C8" s="322"/>
      <c r="D8" s="323" t="s">
        <v>129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130</v>
      </c>
      <c r="D9" s="112"/>
      <c r="E9" s="113"/>
    </row>
    <row r="10" spans="1:11" s="3" customFormat="1" ht="39" customHeight="1" x14ac:dyDescent="0.25">
      <c r="A10" s="114" t="s">
        <v>28</v>
      </c>
      <c r="B10" s="115" t="s">
        <v>71</v>
      </c>
      <c r="C10" s="116" t="s">
        <v>131</v>
      </c>
      <c r="D10" s="117"/>
      <c r="E10" s="118"/>
    </row>
    <row r="11" spans="1:11" s="3" customFormat="1" ht="36" x14ac:dyDescent="0.25">
      <c r="A11" s="114" t="s">
        <v>29</v>
      </c>
      <c r="B11" s="115" t="s">
        <v>73</v>
      </c>
      <c r="C11" s="116" t="s">
        <v>358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133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134</v>
      </c>
      <c r="D14" s="117"/>
      <c r="E14" s="118"/>
    </row>
    <row r="15" spans="1:11" s="3" customFormat="1" ht="27.75" customHeight="1" x14ac:dyDescent="0.25">
      <c r="A15" s="114" t="s">
        <v>33</v>
      </c>
      <c r="B15" s="115" t="s">
        <v>82</v>
      </c>
      <c r="C15" s="116" t="s">
        <v>135</v>
      </c>
      <c r="D15" s="117"/>
      <c r="E15" s="118"/>
    </row>
    <row r="16" spans="1:11" s="3" customFormat="1" ht="12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30" priority="4">
      <formula>LEN(TRIM(B26))=0</formula>
    </cfRule>
  </conditionalFormatting>
  <conditionalFormatting sqref="I18">
    <cfRule type="cellIs" dxfId="429" priority="3" operator="greaterThan">
      <formula>2560820</formula>
    </cfRule>
  </conditionalFormatting>
  <conditionalFormatting sqref="C21:E23">
    <cfRule type="containsBlanks" dxfId="428" priority="2">
      <formula>LEN(TRIM(C21))=0</formula>
    </cfRule>
  </conditionalFormatting>
  <conditionalFormatting sqref="C20:E20">
    <cfRule type="containsBlanks" dxfId="427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8.285156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9'!A3:C3</f>
        <v>Časť č. 9 - Lieky ATC skupiny č. J01CR05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49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136</v>
      </c>
      <c r="C10" s="158" t="s">
        <v>132</v>
      </c>
      <c r="D10" s="263">
        <v>7000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26" priority="4" operator="greaterThan">
      <formula>2560820</formula>
    </cfRule>
  </conditionalFormatting>
  <conditionalFormatting sqref="B20:B21">
    <cfRule type="containsBlanks" dxfId="425" priority="3">
      <formula>LEN(TRIM(B20))=0</formula>
    </cfRule>
  </conditionalFormatting>
  <conditionalFormatting sqref="E12">
    <cfRule type="cellIs" dxfId="424" priority="2" operator="greaterThan">
      <formula>2560820</formula>
    </cfRule>
  </conditionalFormatting>
  <conditionalFormatting sqref="C14:F17">
    <cfRule type="containsBlanks" dxfId="42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32"/>
  <sheetViews>
    <sheetView showGridLines="0" zoomScaleNormal="100" workbookViewId="0">
      <selection activeCell="A12" sqref="A12:D12"/>
    </sheetView>
  </sheetViews>
  <sheetFormatPr defaultRowHeight="14.25" x14ac:dyDescent="0.2"/>
  <cols>
    <col min="1" max="1" width="5.28515625" style="25" customWidth="1"/>
    <col min="2" max="2" width="19.7109375" style="25" customWidth="1"/>
    <col min="3" max="3" width="28.7109375" style="25" customWidth="1"/>
    <col min="4" max="4" width="30" style="25" customWidth="1"/>
    <col min="5" max="5" width="10.42578125" style="25" bestFit="1" customWidth="1"/>
    <col min="6" max="16384" width="9.140625" style="25"/>
  </cols>
  <sheetData>
    <row r="1" spans="1:10" s="24" customFormat="1" ht="15" customHeight="1" x14ac:dyDescent="0.2">
      <c r="A1" s="306" t="s">
        <v>12</v>
      </c>
      <c r="B1" s="306"/>
    </row>
    <row r="2" spans="1:10" s="24" customFormat="1" ht="30" customHeight="1" x14ac:dyDescent="0.2">
      <c r="A2" s="311" t="str">
        <f>'Príloha č. 1'!A2:D2</f>
        <v>Antiinfektíva pre potreby VÚSCH, a. s.</v>
      </c>
      <c r="B2" s="311"/>
      <c r="C2" s="311"/>
      <c r="D2" s="311"/>
    </row>
    <row r="3" spans="1:10" ht="15" customHeight="1" x14ac:dyDescent="0.2">
      <c r="A3" s="295"/>
      <c r="B3" s="295"/>
      <c r="C3" s="295"/>
    </row>
    <row r="4" spans="1:10" s="27" customFormat="1" ht="35.1" customHeight="1" x14ac:dyDescent="0.25">
      <c r="A4" s="312" t="s">
        <v>24</v>
      </c>
      <c r="B4" s="312"/>
      <c r="C4" s="312"/>
      <c r="D4" s="312"/>
      <c r="E4" s="26"/>
      <c r="F4" s="26"/>
      <c r="G4" s="26"/>
      <c r="H4" s="26"/>
      <c r="I4" s="26"/>
      <c r="J4" s="26"/>
    </row>
    <row r="5" spans="1:10" s="24" customFormat="1" ht="15" customHeight="1" x14ac:dyDescent="0.2"/>
    <row r="6" spans="1:10" s="24" customFormat="1" ht="15" customHeight="1" x14ac:dyDescent="0.2">
      <c r="A6" s="306" t="s">
        <v>1</v>
      </c>
      <c r="B6" s="306"/>
      <c r="C6" s="313" t="str">
        <f>IF('Príloha č. 1'!$C$6="","",'Príloha č. 1'!$C$6)</f>
        <v/>
      </c>
      <c r="D6" s="313"/>
      <c r="E6" s="28"/>
    </row>
    <row r="7" spans="1:10" s="24" customFormat="1" ht="15" customHeight="1" x14ac:dyDescent="0.2">
      <c r="A7" s="306" t="s">
        <v>2</v>
      </c>
      <c r="B7" s="306"/>
      <c r="C7" s="310" t="str">
        <f>IF('Príloha č. 1'!$C$7="","",'Príloha č. 1'!$C$7)</f>
        <v/>
      </c>
      <c r="D7" s="310"/>
    </row>
    <row r="8" spans="1:10" s="24" customFormat="1" ht="15" customHeight="1" x14ac:dyDescent="0.2">
      <c r="A8" s="306" t="s">
        <v>3</v>
      </c>
      <c r="B8" s="306"/>
      <c r="C8" s="310" t="str">
        <f>IF('Príloha č. 1'!C8:D8="","",'Príloha č. 1'!C8:D8)</f>
        <v/>
      </c>
      <c r="D8" s="310"/>
    </row>
    <row r="9" spans="1:10" s="24" customFormat="1" ht="15" customHeight="1" x14ac:dyDescent="0.2">
      <c r="A9" s="306" t="s">
        <v>4</v>
      </c>
      <c r="B9" s="306"/>
      <c r="C9" s="310" t="str">
        <f>IF('Príloha č. 1'!C9:D9="","",'Príloha č. 1'!C9:D9)</f>
        <v/>
      </c>
      <c r="D9" s="310"/>
    </row>
    <row r="10" spans="1:10" s="24" customFormat="1" ht="15" customHeight="1" x14ac:dyDescent="0.2">
      <c r="C10" s="29"/>
    </row>
    <row r="11" spans="1:10" s="30" customFormat="1" ht="30" customHeight="1" x14ac:dyDescent="0.25">
      <c r="A11" s="305" t="s">
        <v>41</v>
      </c>
      <c r="B11" s="305"/>
      <c r="C11" s="305"/>
      <c r="D11" s="305"/>
    </row>
    <row r="12" spans="1:10" s="31" customFormat="1" ht="54.95" customHeight="1" x14ac:dyDescent="0.2">
      <c r="A12" s="306" t="s">
        <v>418</v>
      </c>
      <c r="B12" s="306"/>
      <c r="C12" s="306"/>
      <c r="D12" s="306"/>
    </row>
    <row r="13" spans="1:10" s="32" customFormat="1" ht="15" customHeight="1" x14ac:dyDescent="0.2">
      <c r="A13" s="307" t="s">
        <v>42</v>
      </c>
      <c r="B13" s="308"/>
      <c r="C13" s="308" t="s">
        <v>43</v>
      </c>
      <c r="D13" s="309"/>
    </row>
    <row r="14" spans="1:10" s="32" customFormat="1" ht="15" customHeight="1" x14ac:dyDescent="0.2">
      <c r="A14" s="302"/>
      <c r="B14" s="303"/>
      <c r="C14" s="303"/>
      <c r="D14" s="304"/>
    </row>
    <row r="15" spans="1:10" s="32" customFormat="1" ht="15" customHeight="1" x14ac:dyDescent="0.2">
      <c r="A15" s="299"/>
      <c r="B15" s="300"/>
      <c r="C15" s="300"/>
      <c r="D15" s="301"/>
    </row>
    <row r="16" spans="1:10" s="32" customFormat="1" ht="15" customHeight="1" x14ac:dyDescent="0.2">
      <c r="A16" s="299"/>
      <c r="B16" s="300"/>
      <c r="C16" s="300"/>
      <c r="D16" s="301"/>
    </row>
    <row r="17" spans="1:5" s="32" customFormat="1" ht="15" customHeight="1" x14ac:dyDescent="0.2">
      <c r="A17" s="299"/>
      <c r="B17" s="300"/>
      <c r="C17" s="300"/>
      <c r="D17" s="301"/>
    </row>
    <row r="18" spans="1:5" s="32" customFormat="1" ht="15" customHeight="1" x14ac:dyDescent="0.2">
      <c r="A18" s="299"/>
      <c r="B18" s="300"/>
      <c r="C18" s="300"/>
      <c r="D18" s="301"/>
    </row>
    <row r="19" spans="1:5" s="32" customFormat="1" ht="15" customHeight="1" x14ac:dyDescent="0.2">
      <c r="A19" s="299"/>
      <c r="B19" s="300"/>
      <c r="C19" s="300"/>
      <c r="D19" s="301"/>
    </row>
    <row r="20" spans="1:5" s="24" customFormat="1" ht="15" customHeight="1" x14ac:dyDescent="0.2"/>
    <row r="21" spans="1:5" s="24" customFormat="1" ht="15" customHeight="1" x14ac:dyDescent="0.2"/>
    <row r="22" spans="1:5" s="24" customFormat="1" ht="15" customHeight="1" x14ac:dyDescent="0.2">
      <c r="A22" s="24" t="s">
        <v>8</v>
      </c>
      <c r="B22" s="33" t="str">
        <f>IF('Príloha č. 1'!B23:B23="","",'Príloha č. 1'!B23:B23)</f>
        <v/>
      </c>
      <c r="C22" s="34"/>
    </row>
    <row r="23" spans="1:5" s="44" customFormat="1" ht="15" customHeight="1" x14ac:dyDescent="0.25">
      <c r="A23" s="44" t="s">
        <v>9</v>
      </c>
      <c r="B23" s="45" t="str">
        <f>IF('Príloha č. 1'!B24:B24="","",'Príloha č. 1'!B24:B24)</f>
        <v/>
      </c>
      <c r="C23" s="46"/>
    </row>
    <row r="24" spans="1:5" s="24" customFormat="1" ht="15" customHeight="1" x14ac:dyDescent="0.2"/>
    <row r="25" spans="1:5" s="24" customFormat="1" ht="15" customHeight="1" x14ac:dyDescent="0.2"/>
    <row r="26" spans="1:5" s="24" customFormat="1" ht="15" customHeight="1" x14ac:dyDescent="0.2"/>
    <row r="27" spans="1:5" ht="39.950000000000003" customHeight="1" x14ac:dyDescent="0.2">
      <c r="D27" s="37"/>
    </row>
    <row r="28" spans="1:5" ht="45" customHeight="1" x14ac:dyDescent="0.2">
      <c r="D28" s="38" t="s">
        <v>409</v>
      </c>
    </row>
    <row r="31" spans="1:5" s="39" customFormat="1" ht="11.25" x14ac:dyDescent="0.2">
      <c r="A31" s="297" t="s">
        <v>10</v>
      </c>
      <c r="B31" s="297"/>
    </row>
    <row r="32" spans="1:5" s="43" customFormat="1" ht="12" customHeight="1" x14ac:dyDescent="0.2">
      <c r="A32" s="40"/>
      <c r="B32" s="298" t="s">
        <v>11</v>
      </c>
      <c r="C32" s="298"/>
      <c r="D32" s="41"/>
      <c r="E32" s="42"/>
    </row>
  </sheetData>
  <mergeCells count="30">
    <mergeCell ref="A1:B1"/>
    <mergeCell ref="A2:D2"/>
    <mergeCell ref="A3:C3"/>
    <mergeCell ref="A4:D4"/>
    <mergeCell ref="A6:B6"/>
    <mergeCell ref="C6:D6"/>
    <mergeCell ref="A11:D11"/>
    <mergeCell ref="A12:D12"/>
    <mergeCell ref="A13:B13"/>
    <mergeCell ref="C13:D13"/>
    <mergeCell ref="A7:B7"/>
    <mergeCell ref="C7:D7"/>
    <mergeCell ref="A8:B8"/>
    <mergeCell ref="C8:D8"/>
    <mergeCell ref="A9:B9"/>
    <mergeCell ref="C9:D9"/>
    <mergeCell ref="A14:B14"/>
    <mergeCell ref="C14:D14"/>
    <mergeCell ref="A15:B15"/>
    <mergeCell ref="C15:D15"/>
    <mergeCell ref="A16:B16"/>
    <mergeCell ref="C16:D16"/>
    <mergeCell ref="A31:B31"/>
    <mergeCell ref="B32:C32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520" priority="2">
      <formula>LEN(TRIM(C6))=0</formula>
    </cfRule>
  </conditionalFormatting>
  <conditionalFormatting sqref="B22:B23">
    <cfRule type="containsBlanks" dxfId="519" priority="1">
      <formula>LEN(TRIM(B22))=0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P27" sqref="P2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28515625" style="47" customWidth="1"/>
    <col min="15" max="16" width="12.7109375" style="47" customWidth="1"/>
    <col min="17" max="17" width="8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9'!A3:C3</f>
        <v>Časť č. 9 - Lieky ATC skupiny č. J01CR05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129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9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199" t="s">
        <v>54</v>
      </c>
      <c r="L9" s="271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22" priority="3" operator="greaterThan">
      <formula>2560820</formula>
    </cfRule>
  </conditionalFormatting>
  <conditionalFormatting sqref="C17:E20">
    <cfRule type="containsBlanks" dxfId="421" priority="1">
      <formula>LEN(TRIM(C17))=0</formula>
    </cfRule>
  </conditionalFormatting>
  <conditionalFormatting sqref="B23:B24">
    <cfRule type="containsBlanks" dxfId="42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J18" sqref="J17:J1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300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6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168</v>
      </c>
      <c r="B8" s="321"/>
      <c r="C8" s="322"/>
      <c r="D8" s="323" t="s">
        <v>168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169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170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171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101</v>
      </c>
      <c r="D13" s="117"/>
      <c r="E13" s="118"/>
    </row>
    <row r="14" spans="1:11" s="3" customFormat="1" ht="24" x14ac:dyDescent="0.25">
      <c r="A14" s="114" t="s">
        <v>32</v>
      </c>
      <c r="B14" s="115" t="s">
        <v>80</v>
      </c>
      <c r="C14" s="116" t="s">
        <v>172</v>
      </c>
      <c r="D14" s="117"/>
      <c r="E14" s="118"/>
    </row>
    <row r="15" spans="1:11" s="3" customFormat="1" ht="12" x14ac:dyDescent="0.25">
      <c r="A15" s="114" t="s">
        <v>33</v>
      </c>
      <c r="B15" s="115" t="s">
        <v>82</v>
      </c>
      <c r="C15" s="116" t="s">
        <v>173</v>
      </c>
      <c r="D15" s="117"/>
      <c r="E15" s="118"/>
    </row>
    <row r="16" spans="1:11" s="3" customFormat="1" ht="36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57"/>
      <c r="E24" s="157"/>
      <c r="F24" s="157"/>
      <c r="G24" s="157"/>
    </row>
    <row r="25" spans="1:11" s="123" customFormat="1" ht="12" x14ac:dyDescent="0.2">
      <c r="D25" s="157"/>
      <c r="E25" s="157"/>
      <c r="F25" s="157"/>
      <c r="G25" s="157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57"/>
      <c r="D26" s="157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57"/>
      <c r="D27" s="157"/>
    </row>
    <row r="28" spans="1:11" s="123" customFormat="1" ht="39.950000000000003" customHeight="1" x14ac:dyDescent="0.2">
      <c r="D28" s="142"/>
      <c r="E28" s="157"/>
      <c r="F28" s="157"/>
      <c r="G28" s="157"/>
    </row>
    <row r="29" spans="1:11" ht="45" customHeight="1" x14ac:dyDescent="0.2">
      <c r="D29" s="47"/>
      <c r="E29" s="156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53"/>
      <c r="D30" s="68"/>
      <c r="E30" s="155"/>
      <c r="F30" s="155"/>
      <c r="G30" s="155"/>
    </row>
    <row r="31" spans="1:11" s="70" customFormat="1" ht="12" customHeight="1" x14ac:dyDescent="0.2">
      <c r="A31" s="66"/>
      <c r="B31" s="67" t="s">
        <v>11</v>
      </c>
      <c r="C31" s="67"/>
      <c r="D31" s="54"/>
      <c r="E31" s="155"/>
      <c r="F31" s="155"/>
      <c r="G31" s="155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419" priority="4">
      <formula>LEN(TRIM(B26))=0</formula>
    </cfRule>
  </conditionalFormatting>
  <conditionalFormatting sqref="I18">
    <cfRule type="cellIs" dxfId="418" priority="3" operator="greaterThan">
      <formula>2560820</formula>
    </cfRule>
  </conditionalFormatting>
  <conditionalFormatting sqref="C21:E23">
    <cfRule type="containsBlanks" dxfId="417" priority="2">
      <formula>LEN(TRIM(C21))=0</formula>
    </cfRule>
  </conditionalFormatting>
  <conditionalFormatting sqref="C20:E20">
    <cfRule type="containsBlanks" dxfId="416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10'!A3:C3</f>
        <v>Časť č. 10 - Lieky ATC skupiny č. J01DB04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425</v>
      </c>
      <c r="C10" s="158" t="s">
        <v>100</v>
      </c>
      <c r="D10" s="263">
        <v>62000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15" priority="4" operator="greaterThan">
      <formula>2560820</formula>
    </cfRule>
  </conditionalFormatting>
  <conditionalFormatting sqref="B20:B21">
    <cfRule type="containsBlanks" dxfId="414" priority="3">
      <formula>LEN(TRIM(B20))=0</formula>
    </cfRule>
  </conditionalFormatting>
  <conditionalFormatting sqref="E12">
    <cfRule type="cellIs" dxfId="413" priority="2" operator="greaterThan">
      <formula>2560820</formula>
    </cfRule>
  </conditionalFormatting>
  <conditionalFormatting sqref="C14:F17">
    <cfRule type="containsBlanks" dxfId="41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42578125" style="47" customWidth="1"/>
    <col min="15" max="16" width="12.7109375" style="47" customWidth="1"/>
    <col min="17" max="17" width="9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10'!A3:C3</f>
        <v>Časť č. 10 - Lieky ATC skupiny č. J01DB04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411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5.2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72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11" priority="3" operator="greaterThan">
      <formula>2560820</formula>
    </cfRule>
  </conditionalFormatting>
  <conditionalFormatting sqref="C17:E20">
    <cfRule type="containsBlanks" dxfId="410" priority="1">
      <formula>LEN(TRIM(C17))=0</formula>
    </cfRule>
  </conditionalFormatting>
  <conditionalFormatting sqref="B23:B24">
    <cfRule type="containsBlanks" dxfId="40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I17" sqref="I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301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174</v>
      </c>
      <c r="B8" s="321"/>
      <c r="C8" s="322"/>
      <c r="D8" s="323" t="s">
        <v>174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175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176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177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178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128</v>
      </c>
      <c r="D15" s="117"/>
      <c r="E15" s="118"/>
    </row>
    <row r="16" spans="1:11" s="3" customFormat="1" ht="24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408" priority="4">
      <formula>LEN(TRIM(B27))=0</formula>
    </cfRule>
  </conditionalFormatting>
  <conditionalFormatting sqref="I19">
    <cfRule type="cellIs" dxfId="407" priority="3" operator="greaterThan">
      <formula>2560820</formula>
    </cfRule>
  </conditionalFormatting>
  <conditionalFormatting sqref="C22:E24">
    <cfRule type="containsBlanks" dxfId="406" priority="2">
      <formula>LEN(TRIM(C22))=0</formula>
    </cfRule>
  </conditionalFormatting>
  <conditionalFormatting sqref="C21:E21">
    <cfRule type="containsBlanks" dxfId="405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11'!A3:C3</f>
        <v>Časť č. 11 - Lieky ATC skupiny č. J01DC02 I.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137</v>
      </c>
      <c r="C10" s="158" t="s">
        <v>132</v>
      </c>
      <c r="D10" s="263">
        <v>2800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404" priority="4" operator="greaterThan">
      <formula>2560820</formula>
    </cfRule>
  </conditionalFormatting>
  <conditionalFormatting sqref="B20:B21">
    <cfRule type="containsBlanks" dxfId="403" priority="3">
      <formula>LEN(TRIM(B20))=0</formula>
    </cfRule>
  </conditionalFormatting>
  <conditionalFormatting sqref="E12">
    <cfRule type="cellIs" dxfId="402" priority="2" operator="greaterThan">
      <formula>2560820</formula>
    </cfRule>
  </conditionalFormatting>
  <conditionalFormatting sqref="C14:F17">
    <cfRule type="containsBlanks" dxfId="40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S30" sqref="S29:S30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11'!A3:C3</f>
        <v>Časť č. 11 - Lieky ATC skupiny č. J01DC02 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174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6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72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B29:D29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00" priority="3" operator="greaterThan">
      <formula>2560820</formula>
    </cfRule>
  </conditionalFormatting>
  <conditionalFormatting sqref="C17:E20">
    <cfRule type="containsBlanks" dxfId="399" priority="1">
      <formula>LEN(TRIM(C17))=0</formula>
    </cfRule>
  </conditionalFormatting>
  <conditionalFormatting sqref="B23:B24">
    <cfRule type="containsBlanks" dxfId="39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  
&amp;"Arial,Normálne"Sortiment ponúkaného tovaru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0"/>
  <sheetViews>
    <sheetView showGridLines="0" zoomScaleNormal="100" workbookViewId="0">
      <selection activeCell="H17" sqref="H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302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179</v>
      </c>
      <c r="B8" s="321"/>
      <c r="C8" s="322"/>
      <c r="D8" s="323" t="s">
        <v>179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175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176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138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28.5" customHeight="1" x14ac:dyDescent="0.25">
      <c r="A14" s="114" t="s">
        <v>32</v>
      </c>
      <c r="B14" s="115" t="s">
        <v>80</v>
      </c>
      <c r="C14" s="116" t="s">
        <v>81</v>
      </c>
      <c r="D14" s="117"/>
      <c r="E14" s="118"/>
    </row>
    <row r="15" spans="1:11" s="3" customFormat="1" ht="12" x14ac:dyDescent="0.25">
      <c r="A15" s="114" t="s">
        <v>33</v>
      </c>
      <c r="B15" s="115" t="s">
        <v>83</v>
      </c>
      <c r="C15" s="116" t="s">
        <v>84</v>
      </c>
      <c r="D15" s="117"/>
      <c r="E15" s="118"/>
    </row>
    <row r="16" spans="1:11" s="3" customFormat="1" ht="45" customHeight="1" thickBot="1" x14ac:dyDescent="0.3">
      <c r="A16" s="120" t="s">
        <v>34</v>
      </c>
      <c r="B16" s="325" t="s">
        <v>85</v>
      </c>
      <c r="C16" s="326"/>
      <c r="D16" s="120"/>
      <c r="E16" s="121"/>
    </row>
    <row r="17" spans="1:11" s="138" customFormat="1" ht="24.95" customHeight="1" x14ac:dyDescent="0.2">
      <c r="A17" s="133"/>
      <c r="B17" s="134"/>
      <c r="C17" s="134"/>
      <c r="D17" s="134"/>
      <c r="E17" s="134"/>
      <c r="F17" s="134"/>
      <c r="G17" s="134"/>
      <c r="H17" s="135"/>
      <c r="I17" s="136"/>
      <c r="J17" s="137"/>
      <c r="K17" s="137"/>
    </row>
    <row r="18" spans="1:11" s="20" customFormat="1" ht="20.100000000000001" customHeight="1" x14ac:dyDescent="0.25">
      <c r="A18" s="316" t="s">
        <v>38</v>
      </c>
      <c r="B18" s="316"/>
      <c r="C18" s="316"/>
      <c r="D18" s="316"/>
      <c r="E18" s="90"/>
      <c r="F18" s="90"/>
      <c r="G18" s="90"/>
      <c r="H18" s="90"/>
      <c r="I18" s="90"/>
      <c r="J18" s="90"/>
    </row>
    <row r="19" spans="1:11" s="129" customFormat="1" ht="30" customHeight="1" x14ac:dyDescent="0.25">
      <c r="A19" s="315" t="s">
        <v>1</v>
      </c>
      <c r="B19" s="315"/>
      <c r="C19" s="319" t="str">
        <f>IF('Príloha č. 1'!$C$6="","",'Príloha č. 1'!$C$6)</f>
        <v/>
      </c>
      <c r="D19" s="319"/>
      <c r="E19" s="319"/>
      <c r="I19" s="139"/>
    </row>
    <row r="20" spans="1:11" s="129" customFormat="1" ht="15" customHeight="1" x14ac:dyDescent="0.2">
      <c r="A20" s="317" t="s">
        <v>2</v>
      </c>
      <c r="B20" s="317"/>
      <c r="C20" s="318" t="str">
        <f>IF('Príloha č. 1'!$C$7="","",'Príloha č. 1'!$C$7)</f>
        <v/>
      </c>
      <c r="D20" s="318"/>
      <c r="E20" s="318"/>
    </row>
    <row r="21" spans="1:11" s="129" customFormat="1" ht="15" customHeight="1" x14ac:dyDescent="0.2">
      <c r="A21" s="317" t="s">
        <v>3</v>
      </c>
      <c r="B21" s="317"/>
      <c r="C21" s="318" t="str">
        <f>IF('Príloha č. 1'!C8:D8="","",'Príloha č. 1'!C8:D8)</f>
        <v/>
      </c>
      <c r="D21" s="318"/>
      <c r="E21" s="318"/>
    </row>
    <row r="22" spans="1:11" s="129" customFormat="1" ht="15" customHeight="1" x14ac:dyDescent="0.2">
      <c r="A22" s="317" t="s">
        <v>4</v>
      </c>
      <c r="B22" s="317"/>
      <c r="C22" s="318" t="str">
        <f>IF('Príloha č. 1'!C9:D9="","",'Príloha č. 1'!C9:D9)</f>
        <v/>
      </c>
      <c r="D22" s="318"/>
      <c r="E22" s="318"/>
    </row>
    <row r="23" spans="1:11" s="123" customFormat="1" ht="12" x14ac:dyDescent="0.2">
      <c r="D23" s="164"/>
      <c r="E23" s="164"/>
      <c r="F23" s="164"/>
      <c r="G23" s="164"/>
    </row>
    <row r="24" spans="1:11" s="123" customFormat="1" ht="12" x14ac:dyDescent="0.2">
      <c r="D24" s="164"/>
      <c r="E24" s="164"/>
      <c r="F24" s="164"/>
      <c r="G24" s="164"/>
    </row>
    <row r="25" spans="1:11" s="123" customFormat="1" ht="15" customHeight="1" x14ac:dyDescent="0.2">
      <c r="A25" s="123" t="s">
        <v>8</v>
      </c>
      <c r="B25" s="140" t="str">
        <f>IF('Príloha č. 1'!B23:B23="","",'Príloha č. 1'!B23:B23)</f>
        <v/>
      </c>
      <c r="C25" s="164"/>
      <c r="D25" s="164"/>
    </row>
    <row r="26" spans="1:11" s="123" customFormat="1" ht="15" customHeight="1" x14ac:dyDescent="0.2">
      <c r="A26" s="123" t="s">
        <v>9</v>
      </c>
      <c r="B26" s="141" t="str">
        <f>IF('Príloha č. 1'!B24:B24="","",'Príloha č. 1'!B24:B24)</f>
        <v/>
      </c>
      <c r="C26" s="164"/>
      <c r="D26" s="164"/>
    </row>
    <row r="27" spans="1:11" s="123" customFormat="1" ht="39.950000000000003" customHeight="1" x14ac:dyDescent="0.2">
      <c r="D27" s="142"/>
      <c r="E27" s="164"/>
      <c r="F27" s="164"/>
      <c r="G27" s="164"/>
    </row>
    <row r="28" spans="1:11" ht="45" customHeight="1" x14ac:dyDescent="0.2">
      <c r="D28" s="47"/>
      <c r="E28" s="163" t="s">
        <v>410</v>
      </c>
      <c r="F28" s="68"/>
      <c r="G28" s="68"/>
    </row>
    <row r="29" spans="1:11" s="65" customFormat="1" x14ac:dyDescent="0.2">
      <c r="A29" s="314" t="s">
        <v>10</v>
      </c>
      <c r="B29" s="314"/>
      <c r="C29" s="161"/>
      <c r="D29" s="68"/>
      <c r="E29" s="162"/>
      <c r="F29" s="162"/>
      <c r="G29" s="162"/>
    </row>
    <row r="30" spans="1:11" s="70" customFormat="1" ht="12" customHeight="1" x14ac:dyDescent="0.2">
      <c r="A30" s="66"/>
      <c r="B30" s="67" t="s">
        <v>11</v>
      </c>
      <c r="C30" s="67"/>
      <c r="D30" s="54"/>
      <c r="E30" s="162"/>
      <c r="F30" s="162"/>
      <c r="G30" s="162"/>
      <c r="H30" s="68"/>
    </row>
  </sheetData>
  <mergeCells count="19">
    <mergeCell ref="A29:B29"/>
    <mergeCell ref="A20:B20"/>
    <mergeCell ref="C20:E20"/>
    <mergeCell ref="A21:B21"/>
    <mergeCell ref="C21:E21"/>
    <mergeCell ref="A22:B22"/>
    <mergeCell ref="C22:E22"/>
    <mergeCell ref="A8:C8"/>
    <mergeCell ref="D8:E8"/>
    <mergeCell ref="B16:C16"/>
    <mergeCell ref="A18:D18"/>
    <mergeCell ref="A19:B19"/>
    <mergeCell ref="C19:E19"/>
    <mergeCell ref="A1:D1"/>
    <mergeCell ref="A2:D2"/>
    <mergeCell ref="A3:C3"/>
    <mergeCell ref="A5:E5"/>
    <mergeCell ref="A6:C7"/>
    <mergeCell ref="D6:E6"/>
  </mergeCells>
  <conditionalFormatting sqref="B25:B26">
    <cfRule type="containsBlanks" dxfId="397" priority="4">
      <formula>LEN(TRIM(B25))=0</formula>
    </cfRule>
  </conditionalFormatting>
  <conditionalFormatting sqref="I17">
    <cfRule type="cellIs" dxfId="396" priority="3" operator="greaterThan">
      <formula>2560820</formula>
    </cfRule>
  </conditionalFormatting>
  <conditionalFormatting sqref="C20:E22">
    <cfRule type="containsBlanks" dxfId="395" priority="2">
      <formula>LEN(TRIM(C20))=0</formula>
    </cfRule>
  </conditionalFormatting>
  <conditionalFormatting sqref="C19:E19">
    <cfRule type="containsBlanks" dxfId="394" priority="1">
      <formula>LEN(TRIM(C19))=0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G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12'!A3:C3</f>
        <v>Časť č. 12 - Lieky ATC skupiny č. J01DC02 II.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138</v>
      </c>
      <c r="C10" s="158" t="s">
        <v>91</v>
      </c>
      <c r="D10" s="263">
        <v>10000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93" priority="4" operator="greaterThan">
      <formula>2560820</formula>
    </cfRule>
  </conditionalFormatting>
  <conditionalFormatting sqref="B20:B21">
    <cfRule type="containsBlanks" dxfId="392" priority="3">
      <formula>LEN(TRIM(B20))=0</formula>
    </cfRule>
  </conditionalFormatting>
  <conditionalFormatting sqref="E12">
    <cfRule type="cellIs" dxfId="391" priority="2" operator="greaterThan">
      <formula>2560820</formula>
    </cfRule>
  </conditionalFormatting>
  <conditionalFormatting sqref="C14:F17">
    <cfRule type="containsBlanks" dxfId="39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" style="47" customWidth="1"/>
    <col min="15" max="16" width="12.7109375" style="47" customWidth="1"/>
    <col min="17" max="17" width="9.1406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12'!A3:C3</f>
        <v>Časť č. 12 - Lieky ATC skupiny č. J01DC02 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179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5.2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371</v>
      </c>
      <c r="O8" s="195" t="s">
        <v>47</v>
      </c>
      <c r="P8" s="192" t="s">
        <v>46</v>
      </c>
      <c r="Q8" s="193" t="s">
        <v>371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34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B29:D29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89" priority="3" operator="greaterThan">
      <formula>2560820</formula>
    </cfRule>
  </conditionalFormatting>
  <conditionalFormatting sqref="C17:E20">
    <cfRule type="containsBlanks" dxfId="388" priority="1">
      <formula>LEN(TRIM(C17))=0</formula>
    </cfRule>
  </conditionalFormatting>
  <conditionalFormatting sqref="B23:B24">
    <cfRule type="containsBlanks" dxfId="38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
&amp;"Arial,Normálne"Sortiment ponúkaného tovaru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K12" sqref="K12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86" customWidth="1"/>
    <col min="5" max="5" width="40.7109375" style="86" customWidth="1"/>
    <col min="6" max="6" width="12.7109375" style="86" customWidth="1"/>
    <col min="7" max="7" width="15.7109375" style="86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22"/>
      <c r="F1" s="122"/>
      <c r="G1" s="122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86</v>
      </c>
      <c r="B3" s="329"/>
      <c r="C3" s="329"/>
      <c r="D3" s="125"/>
      <c r="E3" s="125"/>
    </row>
    <row r="4" spans="1:11" s="123" customFormat="1" ht="15" customHeight="1" x14ac:dyDescent="0.2">
      <c r="A4" s="127"/>
      <c r="B4" s="127"/>
      <c r="C4" s="127"/>
      <c r="D4" s="127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68</v>
      </c>
      <c r="B8" s="321"/>
      <c r="C8" s="322"/>
      <c r="D8" s="323" t="s">
        <v>68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70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72</v>
      </c>
      <c r="D10" s="117"/>
      <c r="E10" s="118"/>
    </row>
    <row r="11" spans="1:11" s="3" customFormat="1" ht="30" customHeight="1" x14ac:dyDescent="0.25">
      <c r="A11" s="114" t="s">
        <v>29</v>
      </c>
      <c r="B11" s="115" t="s">
        <v>73</v>
      </c>
      <c r="C11" s="116" t="s">
        <v>74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79</v>
      </c>
      <c r="D14" s="117"/>
      <c r="E14" s="118"/>
    </row>
    <row r="15" spans="1:11" s="3" customFormat="1" ht="24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17.100000000000001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7.100000000000001" customHeight="1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22"/>
      <c r="E25" s="122"/>
      <c r="F25" s="122"/>
      <c r="G25" s="122"/>
    </row>
    <row r="26" spans="1:11" s="123" customFormat="1" ht="12" x14ac:dyDescent="0.2">
      <c r="D26" s="122"/>
      <c r="E26" s="122"/>
      <c r="F26" s="122"/>
      <c r="G26" s="122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22"/>
      <c r="D27" s="122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22"/>
      <c r="D28" s="122"/>
    </row>
    <row r="29" spans="1:11" s="123" customFormat="1" ht="39.950000000000003" customHeight="1" x14ac:dyDescent="0.2">
      <c r="D29" s="142"/>
      <c r="E29" s="122"/>
      <c r="F29" s="122"/>
      <c r="G29" s="122"/>
    </row>
    <row r="30" spans="1:11" ht="45" customHeight="1" x14ac:dyDescent="0.2">
      <c r="D30" s="47"/>
      <c r="E30" s="89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88"/>
      <c r="D31" s="68"/>
      <c r="E31" s="86"/>
      <c r="F31" s="86"/>
      <c r="G31" s="86"/>
    </row>
    <row r="32" spans="1:11" s="70" customFormat="1" ht="12" customHeight="1" x14ac:dyDescent="0.2">
      <c r="A32" s="66"/>
      <c r="B32" s="67" t="s">
        <v>11</v>
      </c>
      <c r="C32" s="67"/>
      <c r="D32" s="54"/>
      <c r="E32" s="86"/>
      <c r="F32" s="86"/>
      <c r="G32" s="86"/>
      <c r="H32" s="68"/>
    </row>
  </sheetData>
  <mergeCells count="19">
    <mergeCell ref="A8:C8"/>
    <mergeCell ref="D8:E8"/>
    <mergeCell ref="B18:C18"/>
    <mergeCell ref="A1:D1"/>
    <mergeCell ref="A2:D2"/>
    <mergeCell ref="A3:C3"/>
    <mergeCell ref="A5:E5"/>
    <mergeCell ref="A6:C7"/>
    <mergeCell ref="D6:E6"/>
    <mergeCell ref="A31:B31"/>
    <mergeCell ref="A21:B21"/>
    <mergeCell ref="A20:D20"/>
    <mergeCell ref="A22:B22"/>
    <mergeCell ref="A23:B23"/>
    <mergeCell ref="A24:B24"/>
    <mergeCell ref="C22:E22"/>
    <mergeCell ref="C23:E23"/>
    <mergeCell ref="C24:E24"/>
    <mergeCell ref="C21:E21"/>
  </mergeCells>
  <conditionalFormatting sqref="B27:B28">
    <cfRule type="containsBlanks" dxfId="518" priority="4">
      <formula>LEN(TRIM(B27))=0</formula>
    </cfRule>
  </conditionalFormatting>
  <conditionalFormatting sqref="I19">
    <cfRule type="cellIs" dxfId="517" priority="3" operator="greaterThan">
      <formula>2560820</formula>
    </cfRule>
  </conditionalFormatting>
  <conditionalFormatting sqref="C22:E24">
    <cfRule type="containsBlanks" dxfId="516" priority="2">
      <formula>LEN(TRIM(C22))=0</formula>
    </cfRule>
  </conditionalFormatting>
  <conditionalFormatting sqref="C21:E21">
    <cfRule type="containsBlanks" dxfId="515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SP&amp;"Arial,Normálne"
Špecifikácia predmetu zákazky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G15" sqref="G15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20.1406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303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182</v>
      </c>
      <c r="B8" s="321"/>
      <c r="C8" s="322"/>
      <c r="D8" s="323" t="s">
        <v>182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183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184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185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101</v>
      </c>
      <c r="D13" s="117"/>
      <c r="E13" s="118"/>
    </row>
    <row r="14" spans="1:11" s="3" customFormat="1" ht="22.5" customHeight="1" x14ac:dyDescent="0.25">
      <c r="A14" s="114" t="s">
        <v>32</v>
      </c>
      <c r="B14" s="115" t="s">
        <v>80</v>
      </c>
      <c r="C14" s="116" t="s">
        <v>186</v>
      </c>
      <c r="D14" s="117"/>
      <c r="E14" s="118"/>
    </row>
    <row r="15" spans="1:11" s="3" customFormat="1" ht="24" x14ac:dyDescent="0.25">
      <c r="A15" s="114" t="s">
        <v>33</v>
      </c>
      <c r="B15" s="115" t="s">
        <v>82</v>
      </c>
      <c r="C15" s="116" t="s">
        <v>110</v>
      </c>
      <c r="D15" s="117"/>
      <c r="E15" s="118"/>
    </row>
    <row r="16" spans="1:11" s="3" customFormat="1" ht="36" x14ac:dyDescent="0.25">
      <c r="A16" s="114" t="s">
        <v>34</v>
      </c>
      <c r="B16" s="115" t="s">
        <v>83</v>
      </c>
      <c r="C16" s="116" t="s">
        <v>104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386" priority="4">
      <formula>LEN(TRIM(B26))=0</formula>
    </cfRule>
  </conditionalFormatting>
  <conditionalFormatting sqref="I18">
    <cfRule type="cellIs" dxfId="385" priority="3" operator="greaterThan">
      <formula>2560820</formula>
    </cfRule>
  </conditionalFormatting>
  <conditionalFormatting sqref="C21:E23">
    <cfRule type="containsBlanks" dxfId="384" priority="2">
      <formula>LEN(TRIM(C21))=0</formula>
    </cfRule>
  </conditionalFormatting>
  <conditionalFormatting sqref="C20:E20">
    <cfRule type="containsBlanks" dxfId="383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6" orientation="portrait" r:id="rId1"/>
  <headerFooter>
    <oddHeader>&amp;L&amp;"Arial,Tučné"&amp;10Príloha č. 4 SP &amp;"Arial,Normálne"
Špecifikácia predmetu zákazky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L11" sqref="L11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13'!A3:C3</f>
        <v>Časť č. 13 - Lieky ATC skupiny č. J01DD01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21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6.75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139</v>
      </c>
      <c r="C10" s="158" t="s">
        <v>100</v>
      </c>
      <c r="D10" s="263">
        <v>12000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82" priority="4" operator="greaterThan">
      <formula>2560820</formula>
    </cfRule>
  </conditionalFormatting>
  <conditionalFormatting sqref="B20:B21">
    <cfRule type="containsBlanks" dxfId="381" priority="3">
      <formula>LEN(TRIM(B20))=0</formula>
    </cfRule>
  </conditionalFormatting>
  <conditionalFormatting sqref="E12">
    <cfRule type="cellIs" dxfId="380" priority="2" operator="greaterThan">
      <formula>2560820</formula>
    </cfRule>
  </conditionalFormatting>
  <conditionalFormatting sqref="C14:F17">
    <cfRule type="containsBlanks" dxfId="37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4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13'!A3:C3</f>
        <v>Časť č. 13 - Lieky ATC skupiny č. J01DD01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412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7.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B29:D29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78" priority="3" operator="greaterThan">
      <formula>2560820</formula>
    </cfRule>
  </conditionalFormatting>
  <conditionalFormatting sqref="C17:E20">
    <cfRule type="containsBlanks" dxfId="377" priority="1">
      <formula>LEN(TRIM(C17))=0</formula>
    </cfRule>
  </conditionalFormatting>
  <conditionalFormatting sqref="B23:B24">
    <cfRule type="containsBlanks" dxfId="37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181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293</v>
      </c>
      <c r="B8" s="321"/>
      <c r="C8" s="322"/>
      <c r="D8" s="323" t="s">
        <v>293</v>
      </c>
      <c r="E8" s="324"/>
    </row>
    <row r="9" spans="1:11" s="3" customFormat="1" ht="17.100000000000001" customHeight="1" x14ac:dyDescent="0.25">
      <c r="A9" s="178" t="s">
        <v>27</v>
      </c>
      <c r="B9" s="179" t="s">
        <v>69</v>
      </c>
      <c r="C9" s="180" t="s">
        <v>183</v>
      </c>
      <c r="D9" s="112"/>
      <c r="E9" s="113"/>
    </row>
    <row r="10" spans="1:11" s="3" customFormat="1" ht="12" x14ac:dyDescent="0.25">
      <c r="A10" s="181" t="s">
        <v>28</v>
      </c>
      <c r="B10" s="182" t="s">
        <v>71</v>
      </c>
      <c r="C10" s="183" t="s">
        <v>184</v>
      </c>
      <c r="D10" s="117"/>
      <c r="E10" s="118"/>
    </row>
    <row r="11" spans="1:11" s="3" customFormat="1" ht="24" x14ac:dyDescent="0.25">
      <c r="A11" s="181" t="s">
        <v>29</v>
      </c>
      <c r="B11" s="182" t="s">
        <v>73</v>
      </c>
      <c r="C11" s="183" t="s">
        <v>304</v>
      </c>
      <c r="D11" s="117"/>
      <c r="E11" s="118"/>
    </row>
    <row r="12" spans="1:11" s="3" customFormat="1" ht="17.100000000000001" customHeight="1" x14ac:dyDescent="0.25">
      <c r="A12" s="181" t="s">
        <v>30</v>
      </c>
      <c r="B12" s="182" t="s">
        <v>75</v>
      </c>
      <c r="C12" s="183" t="s">
        <v>100</v>
      </c>
      <c r="D12" s="117"/>
      <c r="E12" s="118"/>
    </row>
    <row r="13" spans="1:11" s="3" customFormat="1" ht="17.100000000000001" customHeight="1" x14ac:dyDescent="0.25">
      <c r="A13" s="181" t="s">
        <v>31</v>
      </c>
      <c r="B13" s="182" t="s">
        <v>76</v>
      </c>
      <c r="C13" s="183" t="s">
        <v>77</v>
      </c>
      <c r="D13" s="117"/>
      <c r="E13" s="118"/>
    </row>
    <row r="14" spans="1:11" s="3" customFormat="1" ht="17.100000000000001" customHeight="1" x14ac:dyDescent="0.25">
      <c r="A14" s="181" t="s">
        <v>32</v>
      </c>
      <c r="B14" s="182" t="s">
        <v>78</v>
      </c>
      <c r="C14" s="183" t="s">
        <v>207</v>
      </c>
      <c r="D14" s="117"/>
      <c r="E14" s="118"/>
    </row>
    <row r="15" spans="1:11" s="3" customFormat="1" ht="36.75" customHeight="1" x14ac:dyDescent="0.25">
      <c r="A15" s="181" t="s">
        <v>33</v>
      </c>
      <c r="B15" s="182" t="s">
        <v>80</v>
      </c>
      <c r="C15" s="183" t="s">
        <v>186</v>
      </c>
      <c r="D15" s="117"/>
      <c r="E15" s="118"/>
    </row>
    <row r="16" spans="1:11" s="3" customFormat="1" ht="24" x14ac:dyDescent="0.25">
      <c r="A16" s="181" t="s">
        <v>34</v>
      </c>
      <c r="B16" s="182" t="s">
        <v>82</v>
      </c>
      <c r="C16" s="183" t="s">
        <v>110</v>
      </c>
      <c r="D16" s="117"/>
      <c r="E16" s="118"/>
    </row>
    <row r="17" spans="1:11" s="3" customFormat="1" ht="36" x14ac:dyDescent="0.25">
      <c r="A17" s="181" t="s">
        <v>35</v>
      </c>
      <c r="B17" s="182" t="s">
        <v>83</v>
      </c>
      <c r="C17" s="183" t="s">
        <v>104</v>
      </c>
      <c r="D17" s="117"/>
      <c r="E17" s="118"/>
    </row>
    <row r="18" spans="1:11" s="3" customFormat="1" ht="45" customHeight="1" thickBot="1" x14ac:dyDescent="0.3">
      <c r="A18" s="184" t="s">
        <v>36</v>
      </c>
      <c r="B18" s="386" t="s">
        <v>85</v>
      </c>
      <c r="C18" s="387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75" priority="4">
      <formula>LEN(TRIM(B27))=0</formula>
    </cfRule>
  </conditionalFormatting>
  <conditionalFormatting sqref="I19">
    <cfRule type="cellIs" dxfId="374" priority="3" operator="greaterThan">
      <formula>2560820</formula>
    </cfRule>
  </conditionalFormatting>
  <conditionalFormatting sqref="C22:E24">
    <cfRule type="containsBlanks" dxfId="373" priority="2">
      <formula>LEN(TRIM(C22))=0</formula>
    </cfRule>
  </conditionalFormatting>
  <conditionalFormatting sqref="C21:E21">
    <cfRule type="containsBlanks" dxfId="372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&amp;"Arial,Normálne"(časť č. 10 PZ)
Špecifikácia predmetu zákazky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L17" sqref="L1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14'!A3:C3</f>
        <v>Časť č. 14 - Lieky ATC skupiny č. J01DD01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426</v>
      </c>
      <c r="C10" s="158" t="s">
        <v>100</v>
      </c>
      <c r="D10" s="263">
        <v>18000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71" priority="4" operator="greaterThan">
      <formula>2560820</formula>
    </cfRule>
  </conditionalFormatting>
  <conditionalFormatting sqref="B20:B21">
    <cfRule type="containsBlanks" dxfId="370" priority="3">
      <formula>LEN(TRIM(B20))=0</formula>
    </cfRule>
  </conditionalFormatting>
  <conditionalFormatting sqref="E12">
    <cfRule type="cellIs" dxfId="369" priority="2" operator="greaterThan">
      <formula>2560820</formula>
    </cfRule>
  </conditionalFormatting>
  <conditionalFormatting sqref="C14:F17">
    <cfRule type="containsBlanks" dxfId="36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7.7109375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14'!A3:C3</f>
        <v>Časť č. 14 - Lieky ATC skupiny č. J01DD01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293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41.2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199" t="s">
        <v>54</v>
      </c>
      <c r="L9" s="197" t="s">
        <v>55</v>
      </c>
      <c r="M9" s="202" t="s">
        <v>373</v>
      </c>
      <c r="N9" s="275" t="s">
        <v>374</v>
      </c>
      <c r="O9" s="276" t="s">
        <v>375</v>
      </c>
      <c r="P9" s="201" t="s">
        <v>376</v>
      </c>
      <c r="Q9" s="274" t="s">
        <v>377</v>
      </c>
      <c r="R9" s="273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67" priority="3" operator="greaterThan">
      <formula>2560820</formula>
    </cfRule>
  </conditionalFormatting>
  <conditionalFormatting sqref="C17:E20">
    <cfRule type="containsBlanks" dxfId="366" priority="1">
      <formula>LEN(TRIM(C17))=0</formula>
    </cfRule>
  </conditionalFormatting>
  <conditionalFormatting sqref="B23:B24">
    <cfRule type="containsBlanks" dxfId="36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J19" sqref="J1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305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190</v>
      </c>
      <c r="B8" s="321"/>
      <c r="C8" s="322"/>
      <c r="D8" s="323" t="s">
        <v>190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187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188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191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192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128</v>
      </c>
      <c r="D15" s="117"/>
      <c r="E15" s="118"/>
    </row>
    <row r="16" spans="1:11" s="3" customFormat="1" ht="36" x14ac:dyDescent="0.25">
      <c r="A16" s="114" t="s">
        <v>34</v>
      </c>
      <c r="B16" s="115" t="s">
        <v>82</v>
      </c>
      <c r="C16" s="116" t="s">
        <v>189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64" priority="4">
      <formula>LEN(TRIM(B27))=0</formula>
    </cfRule>
  </conditionalFormatting>
  <conditionalFormatting sqref="I19">
    <cfRule type="cellIs" dxfId="363" priority="3" operator="greaterThan">
      <formula>2560820</formula>
    </cfRule>
  </conditionalFormatting>
  <conditionalFormatting sqref="C22:E24">
    <cfRule type="containsBlanks" dxfId="362" priority="2">
      <formula>LEN(TRIM(C22))=0</formula>
    </cfRule>
  </conditionalFormatting>
  <conditionalFormatting sqref="C21:E21">
    <cfRule type="containsBlanks" dxfId="361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
&amp;"Arial,Normálne"Špecifikácia predmetu zákazky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15'!A3:C3</f>
        <v>Časť č. 15 - Lieky ATC skupiny č. J01DD02 II.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140</v>
      </c>
      <c r="C10" s="158" t="s">
        <v>132</v>
      </c>
      <c r="D10" s="263">
        <v>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60" priority="4" operator="greaterThan">
      <formula>2560820</formula>
    </cfRule>
  </conditionalFormatting>
  <conditionalFormatting sqref="B20:B21">
    <cfRule type="containsBlanks" dxfId="359" priority="3">
      <formula>LEN(TRIM(B20))=0</formula>
    </cfRule>
  </conditionalFormatting>
  <conditionalFormatting sqref="E12">
    <cfRule type="cellIs" dxfId="358" priority="2" operator="greaterThan">
      <formula>2560820</formula>
    </cfRule>
  </conditionalFormatting>
  <conditionalFormatting sqref="C14:F17">
    <cfRule type="containsBlanks" dxfId="35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85546875" style="47" customWidth="1"/>
    <col min="15" max="16" width="12.7109375" style="47" customWidth="1"/>
    <col min="17" max="17" width="7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15'!A3:C3</f>
        <v>Časť č. 15 - Lieky ATC skupiny č. J01DD02 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190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6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72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56" priority="3" operator="greaterThan">
      <formula>2560820</formula>
    </cfRule>
  </conditionalFormatting>
  <conditionalFormatting sqref="C17:E20">
    <cfRule type="containsBlanks" dxfId="355" priority="1">
      <formula>LEN(TRIM(C17))=0</formula>
    </cfRule>
  </conditionalFormatting>
  <conditionalFormatting sqref="B23:B24">
    <cfRule type="containsBlanks" dxfId="35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32" sqref="G32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306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4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193</v>
      </c>
      <c r="B8" s="321"/>
      <c r="C8" s="322"/>
      <c r="D8" s="323" t="s">
        <v>193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194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195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196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192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102</v>
      </c>
      <c r="D15" s="117"/>
      <c r="E15" s="118"/>
    </row>
    <row r="16" spans="1:11" s="3" customFormat="1" ht="24" x14ac:dyDescent="0.25">
      <c r="A16" s="114" t="s">
        <v>34</v>
      </c>
      <c r="B16" s="115" t="s">
        <v>82</v>
      </c>
      <c r="C16" s="116" t="s">
        <v>110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53" priority="4">
      <formula>LEN(TRIM(B27))=0</formula>
    </cfRule>
  </conditionalFormatting>
  <conditionalFormatting sqref="I19">
    <cfRule type="cellIs" dxfId="352" priority="3" operator="greaterThan">
      <formula>2560820</formula>
    </cfRule>
  </conditionalFormatting>
  <conditionalFormatting sqref="C22:E24">
    <cfRule type="containsBlanks" dxfId="351" priority="2">
      <formula>LEN(TRIM(C22))=0</formula>
    </cfRule>
  </conditionalFormatting>
  <conditionalFormatting sqref="C21:E21">
    <cfRule type="containsBlanks" dxfId="35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N21" sqref="N21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6.2851562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1'!A3:C3</f>
        <v>Časť č. 1 - Lieky ATC skupiny č. A07AA11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24.75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74</v>
      </c>
      <c r="C10" s="145" t="s">
        <v>112</v>
      </c>
      <c r="D10" s="263">
        <v>896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33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C14:F14"/>
    <mergeCell ref="C15:F15"/>
    <mergeCell ref="A3:C3"/>
    <mergeCell ref="A1:B1"/>
    <mergeCell ref="A2:I2"/>
    <mergeCell ref="A4:B4"/>
    <mergeCell ref="A5:I5"/>
    <mergeCell ref="C16:F16"/>
    <mergeCell ref="C17:F17"/>
    <mergeCell ref="A25:B25"/>
    <mergeCell ref="A11:H11"/>
    <mergeCell ref="E7:G7"/>
    <mergeCell ref="A15:B15"/>
    <mergeCell ref="A16:B16"/>
    <mergeCell ref="A17:B17"/>
    <mergeCell ref="A7:A8"/>
    <mergeCell ref="B7:B8"/>
    <mergeCell ref="C7:C8"/>
    <mergeCell ref="D7:D8"/>
    <mergeCell ref="H7:I7"/>
    <mergeCell ref="A14:B14"/>
    <mergeCell ref="H23:I23"/>
    <mergeCell ref="A13:F13"/>
  </mergeCells>
  <conditionalFormatting sqref="H12">
    <cfRule type="cellIs" dxfId="514" priority="8" operator="greaterThan">
      <formula>2560820</formula>
    </cfRule>
  </conditionalFormatting>
  <conditionalFormatting sqref="B20:B21">
    <cfRule type="containsBlanks" dxfId="513" priority="6">
      <formula>LEN(TRIM(B20))=0</formula>
    </cfRule>
  </conditionalFormatting>
  <conditionalFormatting sqref="E12">
    <cfRule type="cellIs" dxfId="512" priority="5" operator="greaterThan">
      <formula>2560820</formula>
    </cfRule>
  </conditionalFormatting>
  <conditionalFormatting sqref="C14:F17">
    <cfRule type="containsBlanks" dxfId="51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4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A3" sqref="A3:C3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83" t="str">
        <f>'Príloha č. 4 - časť 16'!A3:C3</f>
        <v>Časť č. 16 - Lieky ATC skupiny č. J01DD07</v>
      </c>
      <c r="B3" s="383"/>
      <c r="C3" s="383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141</v>
      </c>
      <c r="C10" s="158" t="s">
        <v>100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49" priority="4" operator="greaterThan">
      <formula>2560820</formula>
    </cfRule>
  </conditionalFormatting>
  <conditionalFormatting sqref="B20:B21">
    <cfRule type="containsBlanks" dxfId="348" priority="3">
      <formula>LEN(TRIM(B20))=0</formula>
    </cfRule>
  </conditionalFormatting>
  <conditionalFormatting sqref="E12">
    <cfRule type="cellIs" dxfId="347" priority="2" operator="greaterThan">
      <formula>2560820</formula>
    </cfRule>
  </conditionalFormatting>
  <conditionalFormatting sqref="C14:F17">
    <cfRule type="containsBlanks" dxfId="34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9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16'!A3:C3</f>
        <v>Časť č. 16 - Lieky ATC skupiny č. J01DD07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193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9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45" priority="3" operator="greaterThan">
      <formula>2560820</formula>
    </cfRule>
  </conditionalFormatting>
  <conditionalFormatting sqref="C17:E20">
    <cfRule type="containsBlanks" dxfId="344" priority="1">
      <formula>LEN(TRIM(C17))=0</formula>
    </cfRule>
  </conditionalFormatting>
  <conditionalFormatting sqref="B23:B24">
    <cfRule type="containsBlanks" dxfId="34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S
&amp;"Arial,Normálne"Sortiment ponúkaného tovaru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C11" sqref="C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307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4.75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197</v>
      </c>
      <c r="B8" s="321"/>
      <c r="C8" s="322"/>
      <c r="D8" s="323" t="s">
        <v>197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198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199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433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79</v>
      </c>
      <c r="D14" s="117"/>
      <c r="E14" s="118"/>
    </row>
    <row r="15" spans="1:11" s="3" customFormat="1" ht="28.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12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42" priority="4">
      <formula>LEN(TRIM(B27))=0</formula>
    </cfRule>
  </conditionalFormatting>
  <conditionalFormatting sqref="I19">
    <cfRule type="cellIs" dxfId="341" priority="3" operator="greaterThan">
      <formula>2560820</formula>
    </cfRule>
  </conditionalFormatting>
  <conditionalFormatting sqref="C22:E24">
    <cfRule type="containsBlanks" dxfId="340" priority="2">
      <formula>LEN(TRIM(C22))=0</formula>
    </cfRule>
  </conditionalFormatting>
  <conditionalFormatting sqref="C21:E21">
    <cfRule type="containsBlanks" dxfId="339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
&amp;"Arial,Normálne"Špecifikácia predmetu zákazky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N23" sqref="N23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17'!A3:C3</f>
        <v>Časť č. 17 - Lieky ATC skupiny č. J01DD08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142</v>
      </c>
      <c r="C10" s="158" t="s">
        <v>143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38" priority="4" operator="greaterThan">
      <formula>2560820</formula>
    </cfRule>
  </conditionalFormatting>
  <conditionalFormatting sqref="B20:B21">
    <cfRule type="containsBlanks" dxfId="337" priority="3">
      <formula>LEN(TRIM(B20))=0</formula>
    </cfRule>
  </conditionalFormatting>
  <conditionalFormatting sqref="E12">
    <cfRule type="cellIs" dxfId="336" priority="2" operator="greaterThan">
      <formula>2560820</formula>
    </cfRule>
  </conditionalFormatting>
  <conditionalFormatting sqref="C14:F17">
    <cfRule type="containsBlanks" dxfId="33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7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17'!A3:C3</f>
        <v>Časť č. 17 - Lieky ATC skupiny č. J01DD08 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197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6.7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34" priority="3" operator="greaterThan">
      <formula>2560820</formula>
    </cfRule>
  </conditionalFormatting>
  <conditionalFormatting sqref="C17:E20">
    <cfRule type="containsBlanks" dxfId="333" priority="1">
      <formula>LEN(TRIM(C17))=0</formula>
    </cfRule>
  </conditionalFormatting>
  <conditionalFormatting sqref="B23:B24">
    <cfRule type="containsBlanks" dxfId="33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6" sqref="I16:I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308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200</v>
      </c>
      <c r="B8" s="321"/>
      <c r="C8" s="322"/>
      <c r="D8" s="323" t="s">
        <v>200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198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199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434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145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201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202</v>
      </c>
      <c r="D15" s="117"/>
      <c r="E15" s="118"/>
    </row>
    <row r="16" spans="1:11" s="3" customFormat="1" ht="16.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31" priority="4">
      <formula>LEN(TRIM(B27))=0</formula>
    </cfRule>
  </conditionalFormatting>
  <conditionalFormatting sqref="I19">
    <cfRule type="cellIs" dxfId="330" priority="3" operator="greaterThan">
      <formula>2560820</formula>
    </cfRule>
  </conditionalFormatting>
  <conditionalFormatting sqref="C22:E24">
    <cfRule type="containsBlanks" dxfId="329" priority="2">
      <formula>LEN(TRIM(C22))=0</formula>
    </cfRule>
  </conditionalFormatting>
  <conditionalFormatting sqref="C21:E21">
    <cfRule type="containsBlanks" dxfId="328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O17" sqref="O1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18'!A3:C3</f>
        <v>Časť č. 18 - Lieky ATC skupiny č. J01DD08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144</v>
      </c>
      <c r="C10" s="158" t="s">
        <v>145</v>
      </c>
      <c r="D10" s="263">
        <v>364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27" priority="4" operator="greaterThan">
      <formula>2560820</formula>
    </cfRule>
  </conditionalFormatting>
  <conditionalFormatting sqref="B20:B21">
    <cfRule type="containsBlanks" dxfId="326" priority="3">
      <formula>LEN(TRIM(B20))=0</formula>
    </cfRule>
  </conditionalFormatting>
  <conditionalFormatting sqref="E12">
    <cfRule type="cellIs" dxfId="325" priority="2" operator="greaterThan">
      <formula>2560820</formula>
    </cfRule>
  </conditionalFormatting>
  <conditionalFormatting sqref="C14:F17">
    <cfRule type="containsBlanks" dxfId="32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7.85546875" style="47" customWidth="1"/>
    <col min="15" max="16" width="12.7109375" style="47" customWidth="1"/>
    <col min="17" max="17" width="8.42578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18'!A3:C3</f>
        <v>Časť č. 18 - Lieky ATC skupiny č. J01DD08 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200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6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23" priority="3" operator="greaterThan">
      <formula>2560820</formula>
    </cfRule>
  </conditionalFormatting>
  <conditionalFormatting sqref="C17:E20">
    <cfRule type="containsBlanks" dxfId="322" priority="1">
      <formula>LEN(TRIM(C17))=0</formula>
    </cfRule>
  </conditionalFormatting>
  <conditionalFormatting sqref="B23:B24">
    <cfRule type="containsBlanks" dxfId="32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4" sqref="I1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309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203</v>
      </c>
      <c r="B8" s="321"/>
      <c r="C8" s="322"/>
      <c r="D8" s="323" t="s">
        <v>203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204</v>
      </c>
      <c r="D9" s="112"/>
      <c r="E9" s="113"/>
    </row>
    <row r="10" spans="1:11" s="3" customFormat="1" ht="24" x14ac:dyDescent="0.25">
      <c r="A10" s="114" t="s">
        <v>28</v>
      </c>
      <c r="B10" s="115" t="s">
        <v>71</v>
      </c>
      <c r="C10" s="116" t="s">
        <v>205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206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207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172</v>
      </c>
      <c r="D15" s="117"/>
      <c r="E15" s="118"/>
    </row>
    <row r="16" spans="1:11" s="3" customFormat="1" ht="30" customHeight="1" x14ac:dyDescent="0.25">
      <c r="A16" s="114" t="s">
        <v>34</v>
      </c>
      <c r="B16" s="115" t="s">
        <v>82</v>
      </c>
      <c r="C16" s="116" t="s">
        <v>208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320" priority="4">
      <formula>LEN(TRIM(B27))=0</formula>
    </cfRule>
  </conditionalFormatting>
  <conditionalFormatting sqref="I19">
    <cfRule type="cellIs" dxfId="319" priority="3" operator="greaterThan">
      <formula>2560820</formula>
    </cfRule>
  </conditionalFormatting>
  <conditionalFormatting sqref="C22:E24">
    <cfRule type="containsBlanks" dxfId="318" priority="2">
      <formula>LEN(TRIM(C22))=0</formula>
    </cfRule>
  </conditionalFormatting>
  <conditionalFormatting sqref="C21:E21">
    <cfRule type="containsBlanks" dxfId="317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SP&amp;"Arial,Normálne"
Špecifikácia predmetu zákazky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19'!A3:C3</f>
        <v>Časť č. 19 - Lieky ATC skupiny č. J01DD62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146</v>
      </c>
      <c r="C10" s="158" t="s">
        <v>100</v>
      </c>
      <c r="D10" s="263">
        <v>1880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16" priority="4" operator="greaterThan">
      <formula>2560820</formula>
    </cfRule>
  </conditionalFormatting>
  <conditionalFormatting sqref="B20:B21">
    <cfRule type="containsBlanks" dxfId="315" priority="3">
      <formula>LEN(TRIM(B20))=0</formula>
    </cfRule>
  </conditionalFormatting>
  <conditionalFormatting sqref="E12">
    <cfRule type="cellIs" dxfId="314" priority="2" operator="greaterThan">
      <formula>2560820</formula>
    </cfRule>
  </conditionalFormatting>
  <conditionalFormatting sqref="C14:F17">
    <cfRule type="containsBlanks" dxfId="31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R21" sqref="R21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87" customWidth="1"/>
    <col min="5" max="5" width="25.7109375" style="187" customWidth="1"/>
    <col min="6" max="6" width="17.5703125" style="187" customWidth="1"/>
    <col min="7" max="8" width="15.7109375" style="187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.5703125" style="47" customWidth="1"/>
    <col min="15" max="16" width="12.7109375" style="47" customWidth="1"/>
    <col min="17" max="17" width="10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88"/>
      <c r="D3" s="188"/>
      <c r="E3" s="188"/>
      <c r="F3" s="188"/>
      <c r="G3" s="188"/>
      <c r="H3" s="188"/>
      <c r="I3" s="123"/>
      <c r="J3" s="123"/>
      <c r="K3" s="123"/>
    </row>
    <row r="4" spans="1:19" s="126" customFormat="1" ht="15" customHeight="1" x14ac:dyDescent="0.2">
      <c r="A4" s="329" t="str">
        <f>'Príloha č. 4 - časť 1'!A3:C3</f>
        <v>Časť č. 1 - Lieky ATC skupiny č. A07AA11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68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69" t="s">
        <v>419</v>
      </c>
      <c r="N7" s="370"/>
      <c r="O7" s="371"/>
      <c r="P7" s="369" t="s">
        <v>423</v>
      </c>
      <c r="Q7" s="370"/>
      <c r="R7" s="371"/>
    </row>
    <row r="8" spans="1:19" s="63" customFormat="1" ht="33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264" t="s">
        <v>46</v>
      </c>
      <c r="N8" s="265" t="s">
        <v>404</v>
      </c>
      <c r="O8" s="266" t="s">
        <v>47</v>
      </c>
      <c r="P8" s="267" t="s">
        <v>46</v>
      </c>
      <c r="Q8" s="265" t="s">
        <v>404</v>
      </c>
      <c r="R8" s="266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2" t="s">
        <v>373</v>
      </c>
      <c r="N9" s="204" t="s">
        <v>374</v>
      </c>
      <c r="O9" s="204" t="s">
        <v>375</v>
      </c>
      <c r="P9" s="202" t="s">
        <v>376</v>
      </c>
      <c r="Q9" s="204" t="s">
        <v>377</v>
      </c>
      <c r="R9" s="204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88"/>
      <c r="E21" s="188"/>
      <c r="F21" s="188"/>
      <c r="G21" s="188"/>
      <c r="H21" s="188"/>
      <c r="I21" s="123"/>
      <c r="J21" s="123"/>
      <c r="K21" s="123"/>
    </row>
    <row r="22" spans="1:18" x14ac:dyDescent="0.2">
      <c r="A22" s="123"/>
      <c r="B22" s="123"/>
      <c r="C22" s="123"/>
      <c r="D22" s="188"/>
      <c r="E22" s="188"/>
      <c r="F22" s="188"/>
      <c r="G22" s="188"/>
      <c r="H22" s="188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88"/>
      <c r="D23" s="188"/>
      <c r="E23" s="188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88"/>
      <c r="D24" s="188"/>
      <c r="E24" s="188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6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54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28:B28"/>
    <mergeCell ref="B29:C29"/>
    <mergeCell ref="A16:K16"/>
    <mergeCell ref="A17:B17"/>
    <mergeCell ref="A18:B18"/>
    <mergeCell ref="A19:B19"/>
    <mergeCell ref="A20:B20"/>
    <mergeCell ref="C17:E17"/>
    <mergeCell ref="C18:E18"/>
    <mergeCell ref="C19:E19"/>
    <mergeCell ref="C20:E20"/>
    <mergeCell ref="H27:J27"/>
    <mergeCell ref="A1:C1"/>
    <mergeCell ref="A7:A8"/>
    <mergeCell ref="B7:B8"/>
    <mergeCell ref="C7:C8"/>
    <mergeCell ref="D7:D8"/>
    <mergeCell ref="F7:F8"/>
    <mergeCell ref="A2:K2"/>
    <mergeCell ref="A3:B3"/>
    <mergeCell ref="A4:D4"/>
    <mergeCell ref="A5:R5"/>
    <mergeCell ref="A6:K6"/>
    <mergeCell ref="E7:E8"/>
    <mergeCell ref="L7:L8"/>
    <mergeCell ref="M7:O7"/>
    <mergeCell ref="P7:R7"/>
    <mergeCell ref="G7:G8"/>
    <mergeCell ref="H7:H8"/>
    <mergeCell ref="I7:I8"/>
    <mergeCell ref="J7:J8"/>
    <mergeCell ref="K7:K8"/>
  </mergeCells>
  <conditionalFormatting sqref="J25:J26 J10:J15">
    <cfRule type="cellIs" dxfId="510" priority="8" operator="greaterThan">
      <formula>2560820</formula>
    </cfRule>
  </conditionalFormatting>
  <conditionalFormatting sqref="C17:E20">
    <cfRule type="containsBlanks" dxfId="509" priority="1">
      <formula>LEN(TRIM(C17))=0</formula>
    </cfRule>
  </conditionalFormatting>
  <conditionalFormatting sqref="B23:B24">
    <cfRule type="containsBlanks" dxfId="508" priority="3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60" orientation="landscape" r:id="rId1"/>
  <headerFooter>
    <oddHeader>&amp;L&amp;"Arial,Tučné"&amp;10Príloha č. 6 SP &amp;"Arial,Normálne"
Sortiment ponúkaného tovaru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7.85546875" style="47" customWidth="1"/>
    <col min="15" max="16" width="12.7109375" style="47" customWidth="1"/>
    <col min="17" max="17" width="7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19'!A3:C3</f>
        <v>Časť č. 19 - Lieky ATC skupiny č. J01DD62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203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9.7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72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12" priority="3" operator="greaterThan">
      <formula>2560820</formula>
    </cfRule>
  </conditionalFormatting>
  <conditionalFormatting sqref="C17:E20">
    <cfRule type="containsBlanks" dxfId="311" priority="1">
      <formula>LEN(TRIM(C17))=0</formula>
    </cfRule>
  </conditionalFormatting>
  <conditionalFormatting sqref="B23:B24">
    <cfRule type="containsBlanks" dxfId="31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16" sqref="I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9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310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209</v>
      </c>
      <c r="B8" s="321"/>
      <c r="C8" s="322"/>
      <c r="D8" s="323" t="s">
        <v>209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211</v>
      </c>
      <c r="D10" s="117"/>
      <c r="E10" s="118"/>
    </row>
    <row r="11" spans="1:11" s="3" customFormat="1" ht="33" customHeight="1" x14ac:dyDescent="0.25">
      <c r="A11" s="114" t="s">
        <v>29</v>
      </c>
      <c r="B11" s="115" t="s">
        <v>73</v>
      </c>
      <c r="C11" s="116" t="s">
        <v>147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180</v>
      </c>
      <c r="D13" s="117"/>
      <c r="E13" s="118"/>
    </row>
    <row r="14" spans="1:11" s="3" customFormat="1" ht="34.5" customHeight="1" x14ac:dyDescent="0.25">
      <c r="A14" s="114" t="s">
        <v>32</v>
      </c>
      <c r="B14" s="115" t="s">
        <v>80</v>
      </c>
      <c r="C14" s="116" t="s">
        <v>212</v>
      </c>
      <c r="D14" s="117"/>
      <c r="E14" s="118"/>
    </row>
    <row r="15" spans="1:11" s="3" customFormat="1" ht="19.5" customHeight="1" x14ac:dyDescent="0.25">
      <c r="A15" s="114" t="s">
        <v>33</v>
      </c>
      <c r="B15" s="115" t="s">
        <v>82</v>
      </c>
      <c r="C15" s="116" t="s">
        <v>77</v>
      </c>
      <c r="D15" s="117"/>
      <c r="E15" s="118"/>
    </row>
    <row r="16" spans="1:11" s="3" customFormat="1" ht="12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70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71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309" priority="4">
      <formula>LEN(TRIM(B26))=0</formula>
    </cfRule>
  </conditionalFormatting>
  <conditionalFormatting sqref="I18">
    <cfRule type="cellIs" dxfId="308" priority="3" operator="greaterThan">
      <formula>2560820</formula>
    </cfRule>
  </conditionalFormatting>
  <conditionalFormatting sqref="C21:E23">
    <cfRule type="containsBlanks" dxfId="307" priority="2">
      <formula>LEN(TRIM(C21))=0</formula>
    </cfRule>
  </conditionalFormatting>
  <conditionalFormatting sqref="C20:E20">
    <cfRule type="containsBlanks" dxfId="306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7" orientation="portrait" r:id="rId1"/>
  <headerFooter>
    <oddHeader>&amp;L&amp;"Arial,Tučné"&amp;10Príloha č. 4 SP &amp;"Arial,Normálne"
Špecifikácia predmetu zákazky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20'!A3:C3</f>
        <v>Časť č. 20 - Lieky ATC skupiny č. J01DH02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147</v>
      </c>
      <c r="C10" s="158" t="s">
        <v>132</v>
      </c>
      <c r="D10" s="263">
        <v>36000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305" priority="4" operator="greaterThan">
      <formula>2560820</formula>
    </cfRule>
  </conditionalFormatting>
  <conditionalFormatting sqref="B20:B21">
    <cfRule type="containsBlanks" dxfId="304" priority="3">
      <formula>LEN(TRIM(B20))=0</formula>
    </cfRule>
  </conditionalFormatting>
  <conditionalFormatting sqref="E12">
    <cfRule type="cellIs" dxfId="303" priority="2" operator="greaterThan">
      <formula>2560820</formula>
    </cfRule>
  </conditionalFormatting>
  <conditionalFormatting sqref="C14:F17">
    <cfRule type="containsBlanks" dxfId="30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80" zoomScaleNormal="8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140625" style="47" customWidth="1"/>
    <col min="15" max="16" width="12.7109375" style="47" customWidth="1"/>
    <col min="17" max="17" width="8.285156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20'!A3:C3</f>
        <v>Časť č. 20 - Lieky ATC skupiny č. J01DH02 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209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7.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84" t="s">
        <v>11</v>
      </c>
      <c r="C29" s="385"/>
      <c r="D29" s="385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B29:D29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301" priority="3" operator="greaterThan">
      <formula>2560820</formula>
    </cfRule>
  </conditionalFormatting>
  <conditionalFormatting sqref="C17:E20">
    <cfRule type="containsBlanks" dxfId="300" priority="1">
      <formula>LEN(TRIM(C17))=0</formula>
    </cfRule>
  </conditionalFormatting>
  <conditionalFormatting sqref="B23:B24">
    <cfRule type="containsBlanks" dxfId="29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1"/>
  <sheetViews>
    <sheetView showGridLines="0" zoomScaleNormal="100" workbookViewId="0">
      <selection activeCell="I34" sqref="I3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20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311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213</v>
      </c>
      <c r="B8" s="321"/>
      <c r="C8" s="322"/>
      <c r="D8" s="323" t="s">
        <v>213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210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211</v>
      </c>
      <c r="D10" s="117"/>
      <c r="E10" s="118"/>
    </row>
    <row r="11" spans="1:11" s="3" customFormat="1" ht="24" x14ac:dyDescent="0.25">
      <c r="A11" s="114" t="s">
        <v>29</v>
      </c>
      <c r="B11" s="115" t="s">
        <v>73</v>
      </c>
      <c r="C11" s="116" t="s">
        <v>214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78</v>
      </c>
      <c r="C13" s="116" t="s">
        <v>115</v>
      </c>
      <c r="D13" s="117"/>
      <c r="E13" s="118"/>
    </row>
    <row r="14" spans="1:11" s="3" customFormat="1" ht="34.5" customHeight="1" x14ac:dyDescent="0.25">
      <c r="A14" s="114" t="s">
        <v>32</v>
      </c>
      <c r="B14" s="115" t="s">
        <v>80</v>
      </c>
      <c r="C14" s="116" t="s">
        <v>212</v>
      </c>
      <c r="D14" s="117"/>
      <c r="E14" s="118"/>
    </row>
    <row r="15" spans="1:11" s="3" customFormat="1" ht="24.75" customHeight="1" x14ac:dyDescent="0.25">
      <c r="A15" s="114" t="s">
        <v>33</v>
      </c>
      <c r="B15" s="115" t="s">
        <v>82</v>
      </c>
      <c r="C15" s="116" t="s">
        <v>77</v>
      </c>
      <c r="D15" s="117"/>
      <c r="E15" s="118"/>
    </row>
    <row r="16" spans="1:11" s="3" customFormat="1" ht="12" x14ac:dyDescent="0.25">
      <c r="A16" s="114" t="s">
        <v>34</v>
      </c>
      <c r="B16" s="115" t="s">
        <v>83</v>
      </c>
      <c r="C16" s="116" t="s">
        <v>111</v>
      </c>
      <c r="D16" s="117"/>
      <c r="E16" s="118"/>
    </row>
    <row r="17" spans="1:11" s="3" customFormat="1" ht="45" customHeight="1" thickBot="1" x14ac:dyDescent="0.3">
      <c r="A17" s="119" t="s">
        <v>35</v>
      </c>
      <c r="B17" s="325" t="s">
        <v>85</v>
      </c>
      <c r="C17" s="326"/>
      <c r="D17" s="120"/>
      <c r="E17" s="121"/>
    </row>
    <row r="18" spans="1:11" s="138" customFormat="1" ht="24.95" customHeight="1" x14ac:dyDescent="0.2">
      <c r="A18" s="133"/>
      <c r="B18" s="134"/>
      <c r="C18" s="134"/>
      <c r="D18" s="134"/>
      <c r="E18" s="134"/>
      <c r="F18" s="134"/>
      <c r="G18" s="134"/>
      <c r="H18" s="135"/>
      <c r="I18" s="136"/>
      <c r="J18" s="137"/>
      <c r="K18" s="137"/>
    </row>
    <row r="19" spans="1:11" s="20" customFormat="1" ht="20.100000000000001" customHeight="1" x14ac:dyDescent="0.25">
      <c r="A19" s="316" t="s">
        <v>38</v>
      </c>
      <c r="B19" s="316"/>
      <c r="C19" s="316"/>
      <c r="D19" s="316"/>
      <c r="E19" s="90"/>
      <c r="F19" s="90"/>
      <c r="G19" s="90"/>
      <c r="H19" s="90"/>
      <c r="I19" s="90"/>
      <c r="J19" s="90"/>
    </row>
    <row r="20" spans="1:11" s="129" customFormat="1" ht="30" customHeight="1" x14ac:dyDescent="0.25">
      <c r="A20" s="315" t="s">
        <v>1</v>
      </c>
      <c r="B20" s="315"/>
      <c r="C20" s="319" t="str">
        <f>IF('Príloha č. 1'!$C$6="","",'Príloha č. 1'!$C$6)</f>
        <v/>
      </c>
      <c r="D20" s="319"/>
      <c r="E20" s="319"/>
      <c r="I20" s="139"/>
    </row>
    <row r="21" spans="1:11" s="129" customFormat="1" ht="15" customHeight="1" x14ac:dyDescent="0.2">
      <c r="A21" s="317" t="s">
        <v>2</v>
      </c>
      <c r="B21" s="317"/>
      <c r="C21" s="318" t="str">
        <f>IF('Príloha č. 1'!$C$7="","",'Príloha č. 1'!$C$7)</f>
        <v/>
      </c>
      <c r="D21" s="318"/>
      <c r="E21" s="318"/>
    </row>
    <row r="22" spans="1:11" s="129" customFormat="1" ht="15" customHeight="1" x14ac:dyDescent="0.2">
      <c r="A22" s="317" t="s">
        <v>3</v>
      </c>
      <c r="B22" s="317"/>
      <c r="C22" s="318" t="str">
        <f>IF('Príloha č. 1'!C8:D8="","",'Príloha č. 1'!C8:D8)</f>
        <v/>
      </c>
      <c r="D22" s="318"/>
      <c r="E22" s="318"/>
    </row>
    <row r="23" spans="1:11" s="129" customFormat="1" ht="15" customHeight="1" x14ac:dyDescent="0.2">
      <c r="A23" s="317" t="s">
        <v>4</v>
      </c>
      <c r="B23" s="317"/>
      <c r="C23" s="318" t="str">
        <f>IF('Príloha č. 1'!C9:D9="","",'Príloha č. 1'!C9:D9)</f>
        <v/>
      </c>
      <c r="D23" s="318"/>
      <c r="E23" s="318"/>
    </row>
    <row r="24" spans="1:11" s="123" customFormat="1" ht="12" x14ac:dyDescent="0.2">
      <c r="D24" s="164"/>
      <c r="E24" s="164"/>
      <c r="F24" s="164"/>
      <c r="G24" s="164"/>
    </row>
    <row r="25" spans="1:11" s="123" customFormat="1" ht="12" x14ac:dyDescent="0.2">
      <c r="D25" s="164"/>
      <c r="E25" s="164"/>
      <c r="F25" s="164"/>
      <c r="G25" s="164"/>
    </row>
    <row r="26" spans="1:11" s="123" customFormat="1" ht="15" customHeight="1" x14ac:dyDescent="0.2">
      <c r="A26" s="123" t="s">
        <v>8</v>
      </c>
      <c r="B26" s="140" t="str">
        <f>IF('Príloha č. 1'!B23:B23="","",'Príloha č. 1'!B23:B23)</f>
        <v/>
      </c>
      <c r="C26" s="164"/>
      <c r="D26" s="164"/>
    </row>
    <row r="27" spans="1:11" s="123" customFormat="1" ht="15" customHeight="1" x14ac:dyDescent="0.2">
      <c r="A27" s="123" t="s">
        <v>9</v>
      </c>
      <c r="B27" s="141" t="str">
        <f>IF('Príloha č. 1'!B24:B24="","",'Príloha č. 1'!B24:B24)</f>
        <v/>
      </c>
      <c r="C27" s="164"/>
      <c r="D27" s="164"/>
    </row>
    <row r="28" spans="1:11" s="123" customFormat="1" ht="39.950000000000003" customHeight="1" x14ac:dyDescent="0.2">
      <c r="D28" s="142"/>
      <c r="E28" s="164"/>
      <c r="F28" s="164"/>
      <c r="G28" s="164"/>
    </row>
    <row r="29" spans="1:11" ht="45" customHeight="1" x14ac:dyDescent="0.2">
      <c r="D29" s="47"/>
      <c r="E29" s="163" t="s">
        <v>410</v>
      </c>
      <c r="F29" s="68"/>
      <c r="G29" s="68"/>
    </row>
    <row r="30" spans="1:11" s="65" customFormat="1" x14ac:dyDescent="0.2">
      <c r="A30" s="314" t="s">
        <v>10</v>
      </c>
      <c r="B30" s="314"/>
      <c r="C30" s="161"/>
      <c r="D30" s="68"/>
      <c r="E30" s="162"/>
      <c r="F30" s="162"/>
      <c r="G30" s="162"/>
    </row>
    <row r="31" spans="1:11" s="70" customFormat="1" ht="12" customHeight="1" x14ac:dyDescent="0.2">
      <c r="A31" s="66"/>
      <c r="B31" s="67" t="s">
        <v>11</v>
      </c>
      <c r="C31" s="67"/>
      <c r="D31" s="54"/>
      <c r="E31" s="162"/>
      <c r="F31" s="162"/>
      <c r="G31" s="162"/>
      <c r="H31" s="68"/>
    </row>
  </sheetData>
  <mergeCells count="19">
    <mergeCell ref="A30:B30"/>
    <mergeCell ref="A21:B21"/>
    <mergeCell ref="C21:E21"/>
    <mergeCell ref="A22:B22"/>
    <mergeCell ref="C22:E22"/>
    <mergeCell ref="A23:B23"/>
    <mergeCell ref="C23:E23"/>
    <mergeCell ref="A8:C8"/>
    <mergeCell ref="D8:E8"/>
    <mergeCell ref="B17:C17"/>
    <mergeCell ref="A19:D19"/>
    <mergeCell ref="A20:B20"/>
    <mergeCell ref="C20:E20"/>
    <mergeCell ref="A1:D1"/>
    <mergeCell ref="A2:D2"/>
    <mergeCell ref="A3:C3"/>
    <mergeCell ref="A5:E5"/>
    <mergeCell ref="A6:C7"/>
    <mergeCell ref="D6:E6"/>
  </mergeCells>
  <conditionalFormatting sqref="B26:B27">
    <cfRule type="containsBlanks" dxfId="298" priority="4">
      <formula>LEN(TRIM(B26))=0</formula>
    </cfRule>
  </conditionalFormatting>
  <conditionalFormatting sqref="I18">
    <cfRule type="cellIs" dxfId="297" priority="3" operator="greaterThan">
      <formula>2560820</formula>
    </cfRule>
  </conditionalFormatting>
  <conditionalFormatting sqref="C21:E23">
    <cfRule type="containsBlanks" dxfId="296" priority="2">
      <formula>LEN(TRIM(C21))=0</formula>
    </cfRule>
  </conditionalFormatting>
  <conditionalFormatting sqref="C20:E20">
    <cfRule type="containsBlanks" dxfId="295" priority="1">
      <formula>LEN(TRIM(C20))=0</formula>
    </cfRule>
  </conditionalFormatting>
  <pageMargins left="0.78740157480314965" right="0.39370078740157483" top="0.98425196850393704" bottom="0.39370078740157483" header="0.31496062992125984" footer="0.31496062992125984"/>
  <pageSetup paperSize="9" scale="76" orientation="portrait" r:id="rId1"/>
  <headerFooter>
    <oddHeader>&amp;L&amp;"Arial,Tučné"&amp;10Príloha č. 4 SP &amp;"Arial,Normálne"
Špecifikácia predmetu zákazky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21'!A3:C3</f>
        <v>Časť č. 21 - Lieky ATC skupiny č. J01DH02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148</v>
      </c>
      <c r="C10" s="158" t="s">
        <v>132</v>
      </c>
      <c r="D10" s="263">
        <v>14000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94" priority="4" operator="greaterThan">
      <formula>2560820</formula>
    </cfRule>
  </conditionalFormatting>
  <conditionalFormatting sqref="B20:B21">
    <cfRule type="containsBlanks" dxfId="293" priority="3">
      <formula>LEN(TRIM(B20))=0</formula>
    </cfRule>
  </conditionalFormatting>
  <conditionalFormatting sqref="E12">
    <cfRule type="cellIs" dxfId="292" priority="2" operator="greaterThan">
      <formula>2560820</formula>
    </cfRule>
  </conditionalFormatting>
  <conditionalFormatting sqref="C14:F17">
    <cfRule type="containsBlanks" dxfId="29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9" style="47" customWidth="1"/>
    <col min="15" max="16" width="12.7109375" style="47" customWidth="1"/>
    <col min="17" max="17" width="8.855468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21'!A3:C3</f>
        <v>Časť č. 21 - Lieky ATC skupiny č. J01DH02 II.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213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8.2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90" priority="3" operator="greaterThan">
      <formula>2560820</formula>
    </cfRule>
  </conditionalFormatting>
  <conditionalFormatting sqref="C17:E20">
    <cfRule type="containsBlanks" dxfId="289" priority="1">
      <formula>LEN(TRIM(C17))=0</formula>
    </cfRule>
  </conditionalFormatting>
  <conditionalFormatting sqref="B23:B24">
    <cfRule type="containsBlanks" dxfId="28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K16" sqref="K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312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435</v>
      </c>
      <c r="B8" s="321"/>
      <c r="C8" s="322"/>
      <c r="D8" s="323" t="s">
        <v>435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215</v>
      </c>
      <c r="D9" s="112"/>
      <c r="E9" s="113"/>
    </row>
    <row r="10" spans="1:11" s="3" customFormat="1" ht="24" x14ac:dyDescent="0.25">
      <c r="A10" s="114" t="s">
        <v>28</v>
      </c>
      <c r="B10" s="115" t="s">
        <v>71</v>
      </c>
      <c r="C10" s="116" t="s">
        <v>216</v>
      </c>
      <c r="D10" s="117"/>
      <c r="E10" s="118"/>
    </row>
    <row r="11" spans="1:11" s="3" customFormat="1" ht="36" x14ac:dyDescent="0.25">
      <c r="A11" s="114" t="s">
        <v>29</v>
      </c>
      <c r="B11" s="115" t="s">
        <v>73</v>
      </c>
      <c r="C11" s="116" t="s">
        <v>436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217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92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87" priority="4">
      <formula>LEN(TRIM(B27))=0</formula>
    </cfRule>
  </conditionalFormatting>
  <conditionalFormatting sqref="I19">
    <cfRule type="cellIs" dxfId="286" priority="3" operator="greaterThan">
      <formula>2560820</formula>
    </cfRule>
  </conditionalFormatting>
  <conditionalFormatting sqref="C22:E24">
    <cfRule type="containsBlanks" dxfId="285" priority="2">
      <formula>LEN(TRIM(C22))=0</formula>
    </cfRule>
  </conditionalFormatting>
  <conditionalFormatting sqref="C21:E21">
    <cfRule type="containsBlanks" dxfId="284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SP&amp;"Arial,Normálne"
Špecifikácia predmetu zákazky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L21" sqref="L21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22'!A3:C3</f>
        <v>Časť č. 22 - Lieky ATC skupiny č. J01EE01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437</v>
      </c>
      <c r="C10" s="158" t="s">
        <v>91</v>
      </c>
      <c r="D10" s="263">
        <v>5040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83" priority="4" operator="greaterThan">
      <formula>2560820</formula>
    </cfRule>
  </conditionalFormatting>
  <conditionalFormatting sqref="B20:B21">
    <cfRule type="containsBlanks" dxfId="282" priority="3">
      <formula>LEN(TRIM(B20))=0</formula>
    </cfRule>
  </conditionalFormatting>
  <conditionalFormatting sqref="E12">
    <cfRule type="cellIs" dxfId="281" priority="2" operator="greaterThan">
      <formula>2560820</formula>
    </cfRule>
  </conditionalFormatting>
  <conditionalFormatting sqref="C14:F17">
    <cfRule type="containsBlanks" dxfId="28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J22" sqref="J22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8.570312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22'!A3:C3</f>
        <v>Časť č. 22 - Lieky ATC skupiny č. J01EE01 I.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435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7.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199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208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79" priority="3" operator="greaterThan">
      <formula>2560820</formula>
    </cfRule>
  </conditionalFormatting>
  <conditionalFormatting sqref="C17:E20">
    <cfRule type="containsBlanks" dxfId="278" priority="1">
      <formula>LEN(TRIM(C17))=0</formula>
    </cfRule>
  </conditionalFormatting>
  <conditionalFormatting sqref="B23:B24">
    <cfRule type="containsBlanks" dxfId="27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&amp;"Arial,Normálne"
Sortiment ponúkaného tovaru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F16" sqref="F16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5.7109375" style="47" customWidth="1"/>
    <col min="4" max="4" width="10.7109375" style="155" customWidth="1"/>
    <col min="5" max="5" width="40.7109375" style="155" customWidth="1"/>
    <col min="6" max="6" width="12.7109375" style="155" customWidth="1"/>
    <col min="7" max="7" width="15.7109375" style="155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57"/>
      <c r="F1" s="157"/>
      <c r="G1" s="157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88</v>
      </c>
      <c r="B3" s="329"/>
      <c r="C3" s="329"/>
      <c r="D3" s="125"/>
      <c r="E3" s="125"/>
    </row>
    <row r="4" spans="1:11" s="123" customFormat="1" ht="15" customHeight="1" x14ac:dyDescent="0.2">
      <c r="A4" s="154"/>
      <c r="B4" s="154"/>
      <c r="C4" s="154"/>
      <c r="D4" s="154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93</v>
      </c>
      <c r="B8" s="321"/>
      <c r="C8" s="322"/>
      <c r="D8" s="323" t="s">
        <v>93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89</v>
      </c>
      <c r="D9" s="112"/>
      <c r="E9" s="113"/>
    </row>
    <row r="10" spans="1:11" s="3" customFormat="1" ht="17.100000000000001" customHeight="1" x14ac:dyDescent="0.25">
      <c r="A10" s="114" t="s">
        <v>28</v>
      </c>
      <c r="B10" s="115" t="s">
        <v>71</v>
      </c>
      <c r="C10" s="116" t="s">
        <v>90</v>
      </c>
      <c r="D10" s="117"/>
      <c r="E10" s="118"/>
    </row>
    <row r="11" spans="1:11" s="3" customFormat="1" ht="30" customHeight="1" x14ac:dyDescent="0.25">
      <c r="A11" s="114" t="s">
        <v>29</v>
      </c>
      <c r="B11" s="115" t="s">
        <v>73</v>
      </c>
      <c r="C11" s="116" t="s">
        <v>94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91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79</v>
      </c>
      <c r="D14" s="117"/>
      <c r="E14" s="118"/>
    </row>
    <row r="15" spans="1:11" s="3" customFormat="1" ht="17.100000000000001" customHeight="1" x14ac:dyDescent="0.25">
      <c r="A15" s="114" t="s">
        <v>33</v>
      </c>
      <c r="B15" s="115" t="s">
        <v>80</v>
      </c>
      <c r="C15" s="116" t="s">
        <v>92</v>
      </c>
      <c r="D15" s="117"/>
      <c r="E15" s="118"/>
    </row>
    <row r="16" spans="1:11" s="3" customFormat="1" ht="17.100000000000001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7.100000000000001" customHeight="1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57"/>
      <c r="E25" s="157"/>
      <c r="F25" s="157"/>
      <c r="G25" s="157"/>
    </row>
    <row r="26" spans="1:11" s="123" customFormat="1" ht="12" x14ac:dyDescent="0.2">
      <c r="D26" s="157"/>
      <c r="E26" s="157"/>
      <c r="F26" s="157"/>
      <c r="G26" s="157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57"/>
      <c r="D27" s="157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57"/>
      <c r="D28" s="157"/>
    </row>
    <row r="29" spans="1:11" s="123" customFormat="1" ht="39.950000000000003" customHeight="1" x14ac:dyDescent="0.2">
      <c r="D29" s="142"/>
      <c r="E29" s="157"/>
      <c r="F29" s="157"/>
      <c r="G29" s="157"/>
    </row>
    <row r="30" spans="1:11" ht="45" customHeight="1" x14ac:dyDescent="0.2">
      <c r="D30" s="47"/>
      <c r="E30" s="156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53"/>
      <c r="D31" s="68"/>
      <c r="E31" s="155"/>
      <c r="F31" s="155"/>
      <c r="G31" s="155"/>
    </row>
    <row r="32" spans="1:11" s="70" customFormat="1" ht="12" customHeight="1" x14ac:dyDescent="0.2">
      <c r="A32" s="66"/>
      <c r="B32" s="67" t="s">
        <v>11</v>
      </c>
      <c r="C32" s="67"/>
      <c r="D32" s="54"/>
      <c r="E32" s="155"/>
      <c r="F32" s="155"/>
      <c r="G32" s="155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507" priority="4">
      <formula>LEN(TRIM(B27))=0</formula>
    </cfRule>
  </conditionalFormatting>
  <conditionalFormatting sqref="I19">
    <cfRule type="cellIs" dxfId="506" priority="3" operator="greaterThan">
      <formula>2560820</formula>
    </cfRule>
  </conditionalFormatting>
  <conditionalFormatting sqref="C22:E24">
    <cfRule type="containsBlanks" dxfId="505" priority="2">
      <formula>LEN(TRIM(C22))=0</formula>
    </cfRule>
  </conditionalFormatting>
  <conditionalFormatting sqref="C21:E21">
    <cfRule type="containsBlanks" dxfId="504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
Špecifikácia predmetu zákazky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topLeftCell="A4" zoomScaleNormal="100" workbookViewId="0">
      <selection activeCell="H11" sqref="H11:I1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313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218</v>
      </c>
      <c r="B8" s="321"/>
      <c r="C8" s="322"/>
      <c r="D8" s="323" t="s">
        <v>218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215</v>
      </c>
      <c r="D9" s="112"/>
      <c r="E9" s="113"/>
    </row>
    <row r="10" spans="1:11" s="3" customFormat="1" ht="24" x14ac:dyDescent="0.25">
      <c r="A10" s="114" t="s">
        <v>28</v>
      </c>
      <c r="B10" s="115" t="s">
        <v>71</v>
      </c>
      <c r="C10" s="116" t="s">
        <v>216</v>
      </c>
      <c r="D10" s="117"/>
      <c r="E10" s="118"/>
    </row>
    <row r="11" spans="1:11" s="3" customFormat="1" ht="36" x14ac:dyDescent="0.25">
      <c r="A11" s="114" t="s">
        <v>29</v>
      </c>
      <c r="B11" s="115" t="s">
        <v>73</v>
      </c>
      <c r="C11" s="116" t="s">
        <v>149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150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219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217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220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221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111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76" priority="4">
      <formula>LEN(TRIM(B27))=0</formula>
    </cfRule>
  </conditionalFormatting>
  <conditionalFormatting sqref="I19">
    <cfRule type="cellIs" dxfId="275" priority="3" operator="greaterThan">
      <formula>2560820</formula>
    </cfRule>
  </conditionalFormatting>
  <conditionalFormatting sqref="C22:E24">
    <cfRule type="containsBlanks" dxfId="274" priority="2">
      <formula>LEN(TRIM(C22))=0</formula>
    </cfRule>
  </conditionalFormatting>
  <conditionalFormatting sqref="C21:E21">
    <cfRule type="containsBlanks" dxfId="273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23'!A3:C3</f>
        <v>Časť č. 23 - Lieky ATC skupiny č. J01EE01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444</v>
      </c>
      <c r="C10" s="158" t="s">
        <v>150</v>
      </c>
      <c r="D10" s="263">
        <v>1800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72" priority="4" operator="greaterThan">
      <formula>2560820</formula>
    </cfRule>
  </conditionalFormatting>
  <conditionalFormatting sqref="B20:B21">
    <cfRule type="containsBlanks" dxfId="271" priority="3">
      <formula>LEN(TRIM(B20))=0</formula>
    </cfRule>
  </conditionalFormatting>
  <conditionalFormatting sqref="E12">
    <cfRule type="cellIs" dxfId="270" priority="2" operator="greaterThan">
      <formula>2560820</formula>
    </cfRule>
  </conditionalFormatting>
  <conditionalFormatting sqref="C14:F17">
    <cfRule type="containsBlanks" dxfId="269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A6" sqref="A6:L6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23'!A3:C3</f>
        <v>Časť č. 23 - Lieky ATC skupiny č. J01EE01 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445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68" priority="3" operator="greaterThan">
      <formula>2560820</formula>
    </cfRule>
  </conditionalFormatting>
  <conditionalFormatting sqref="C17:E20">
    <cfRule type="containsBlanks" dxfId="267" priority="1">
      <formula>LEN(TRIM(C17))=0</formula>
    </cfRule>
  </conditionalFormatting>
  <conditionalFormatting sqref="B23:B24">
    <cfRule type="containsBlanks" dxfId="266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K19" sqref="K18:K1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314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222</v>
      </c>
      <c r="B8" s="321"/>
      <c r="C8" s="322"/>
      <c r="D8" s="323" t="s">
        <v>222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224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151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65" priority="4">
      <formula>LEN(TRIM(B27))=0</formula>
    </cfRule>
  </conditionalFormatting>
  <conditionalFormatting sqref="I19">
    <cfRule type="cellIs" dxfId="264" priority="3" operator="greaterThan">
      <formula>2560820</formula>
    </cfRule>
  </conditionalFormatting>
  <conditionalFormatting sqref="C22:E24">
    <cfRule type="containsBlanks" dxfId="263" priority="2">
      <formula>LEN(TRIM(C22))=0</formula>
    </cfRule>
  </conditionalFormatting>
  <conditionalFormatting sqref="C21:E21">
    <cfRule type="containsBlanks" dxfId="262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24'!A3:C3</f>
        <v xml:space="preserve">Časť č. 24 - Lieky ATC skupiny č. J01FA09 I. 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151</v>
      </c>
      <c r="C10" s="158" t="s">
        <v>143</v>
      </c>
      <c r="D10" s="263">
        <v>1120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61" priority="4" operator="greaterThan">
      <formula>2560820</formula>
    </cfRule>
  </conditionalFormatting>
  <conditionalFormatting sqref="B20:B21">
    <cfRule type="containsBlanks" dxfId="260" priority="3">
      <formula>LEN(TRIM(B20))=0</formula>
    </cfRule>
  </conditionalFormatting>
  <conditionalFormatting sqref="E12">
    <cfRule type="cellIs" dxfId="259" priority="2" operator="greaterThan">
      <formula>2560820</formula>
    </cfRule>
  </conditionalFormatting>
  <conditionalFormatting sqref="C14:F17">
    <cfRule type="containsBlanks" dxfId="258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24'!A3:C3</f>
        <v xml:space="preserve">Časť č. 24 - Lieky ATC skupiny č. J01FA09 I. 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222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57" priority="3" operator="greaterThan">
      <formula>2560820</formula>
    </cfRule>
  </conditionalFormatting>
  <conditionalFormatting sqref="C17:E20">
    <cfRule type="containsBlanks" dxfId="256" priority="1">
      <formula>LEN(TRIM(C17))=0</formula>
    </cfRule>
  </conditionalFormatting>
  <conditionalFormatting sqref="B23:B24">
    <cfRule type="containsBlanks" dxfId="255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315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222</v>
      </c>
      <c r="B8" s="321"/>
      <c r="C8" s="322"/>
      <c r="D8" s="323" t="s">
        <v>222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224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438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152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34.5" customHeight="1" x14ac:dyDescent="0.25">
      <c r="A15" s="114" t="s">
        <v>33</v>
      </c>
      <c r="B15" s="115" t="s">
        <v>80</v>
      </c>
      <c r="C15" s="116" t="s">
        <v>225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54" priority="4">
      <formula>LEN(TRIM(B27))=0</formula>
    </cfRule>
  </conditionalFormatting>
  <conditionalFormatting sqref="I19">
    <cfRule type="cellIs" dxfId="253" priority="3" operator="greaterThan">
      <formula>2560820</formula>
    </cfRule>
  </conditionalFormatting>
  <conditionalFormatting sqref="C22:E24">
    <cfRule type="containsBlanks" dxfId="252" priority="2">
      <formula>LEN(TRIM(C22))=0</formula>
    </cfRule>
  </conditionalFormatting>
  <conditionalFormatting sqref="C21:E21">
    <cfRule type="containsBlanks" dxfId="251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9" orientation="portrait" r:id="rId1"/>
  <headerFooter>
    <oddHeader>&amp;L&amp;"Arial,Tučné"&amp;10Príloha č. 4 SP &amp;"Arial,Normálne"(časť č. 10 PZ)
Špecifikácia predmetu zákazky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25'!A3:C3</f>
        <v>Časť č. 25 - Lieky ATC skupiny č. J01FA09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151</v>
      </c>
      <c r="C10" s="158" t="s">
        <v>152</v>
      </c>
      <c r="D10" s="263">
        <v>420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50" priority="4" operator="greaterThan">
      <formula>2560820</formula>
    </cfRule>
  </conditionalFormatting>
  <conditionalFormatting sqref="B20:B21">
    <cfRule type="containsBlanks" dxfId="249" priority="3">
      <formula>LEN(TRIM(B20))=0</formula>
    </cfRule>
  </conditionalFormatting>
  <conditionalFormatting sqref="E12">
    <cfRule type="cellIs" dxfId="248" priority="2" operator="greaterThan">
      <formula>2560820</formula>
    </cfRule>
  </conditionalFormatting>
  <conditionalFormatting sqref="C14:F17">
    <cfRule type="containsBlanks" dxfId="247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25'!A3:C3</f>
        <v>Časť č. 25 - Lieky ATC skupiny č. J01FA09 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222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46" priority="3" operator="greaterThan">
      <formula>2560820</formula>
    </cfRule>
  </conditionalFormatting>
  <conditionalFormatting sqref="C17:E20">
    <cfRule type="containsBlanks" dxfId="245" priority="1">
      <formula>LEN(TRIM(C17))=0</formula>
    </cfRule>
  </conditionalFormatting>
  <conditionalFormatting sqref="B23:B24">
    <cfRule type="containsBlanks" dxfId="244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="90" zoomScaleNormal="90" workbookViewId="0">
      <selection activeCell="F29" sqref="F29:G2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316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226</v>
      </c>
      <c r="B8" s="321"/>
      <c r="C8" s="322"/>
      <c r="D8" s="323" t="s">
        <v>226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223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224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227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100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134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103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111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43" priority="4">
      <formula>LEN(TRIM(B27))=0</formula>
    </cfRule>
  </conditionalFormatting>
  <conditionalFormatting sqref="I19">
    <cfRule type="cellIs" dxfId="242" priority="3" operator="greaterThan">
      <formula>2560820</formula>
    </cfRule>
  </conditionalFormatting>
  <conditionalFormatting sqref="C22:E24">
    <cfRule type="containsBlanks" dxfId="241" priority="2">
      <formula>LEN(TRIM(C22))=0</formula>
    </cfRule>
  </conditionalFormatting>
  <conditionalFormatting sqref="C21:E21">
    <cfRule type="containsBlanks" dxfId="240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5.7109375" style="47" customWidth="1"/>
    <col min="3" max="3" width="6.2851562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">
        <v>88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419</v>
      </c>
      <c r="F7" s="342"/>
      <c r="G7" s="342"/>
      <c r="H7" s="352" t="s">
        <v>50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44" t="s">
        <v>94</v>
      </c>
      <c r="C10" s="145" t="s">
        <v>91</v>
      </c>
      <c r="D10" s="263">
        <v>1200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2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503" priority="4" operator="greaterThan">
      <formula>2560820</formula>
    </cfRule>
  </conditionalFormatting>
  <conditionalFormatting sqref="B20:B21">
    <cfRule type="containsBlanks" dxfId="502" priority="3">
      <formula>LEN(TRIM(B20))=0</formula>
    </cfRule>
  </conditionalFormatting>
  <conditionalFormatting sqref="E12">
    <cfRule type="cellIs" dxfId="501" priority="2" operator="greaterThan">
      <formula>2560820</formula>
    </cfRule>
  </conditionalFormatting>
  <conditionalFormatting sqref="C14:F17">
    <cfRule type="containsBlanks" dxfId="50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26'!A3:C3</f>
        <v>Časť č. 26 - Lieky ATC skupiny č. J01FA09 III.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153</v>
      </c>
      <c r="C10" s="158" t="s">
        <v>100</v>
      </c>
      <c r="D10" s="263">
        <v>320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39" priority="4" operator="greaterThan">
      <formula>2560820</formula>
    </cfRule>
  </conditionalFormatting>
  <conditionalFormatting sqref="B20:B21">
    <cfRule type="containsBlanks" dxfId="238" priority="3">
      <formula>LEN(TRIM(B20))=0</formula>
    </cfRule>
  </conditionalFormatting>
  <conditionalFormatting sqref="E12">
    <cfRule type="cellIs" dxfId="237" priority="2" operator="greaterThan">
      <formula>2560820</formula>
    </cfRule>
  </conditionalFormatting>
  <conditionalFormatting sqref="C14:F17">
    <cfRule type="containsBlanks" dxfId="236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view="pageLayout" topLeftCell="D1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26'!A3:C3</f>
        <v>Časť č. 26 - Lieky ATC skupiny č. J01FA09 III.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226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35" priority="3" operator="greaterThan">
      <formula>2560820</formula>
    </cfRule>
  </conditionalFormatting>
  <conditionalFormatting sqref="C17:E20">
    <cfRule type="containsBlanks" dxfId="234" priority="1">
      <formula>LEN(TRIM(C17))=0</formula>
    </cfRule>
  </conditionalFormatting>
  <conditionalFormatting sqref="B23:B24">
    <cfRule type="containsBlanks" dxfId="233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317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2.2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228</v>
      </c>
      <c r="B8" s="321"/>
      <c r="C8" s="322"/>
      <c r="D8" s="323" t="s">
        <v>228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229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230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231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112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180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114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32" priority="4">
      <formula>LEN(TRIM(B27))=0</formula>
    </cfRule>
  </conditionalFormatting>
  <conditionalFormatting sqref="I19">
    <cfRule type="cellIs" dxfId="231" priority="3" operator="greaterThan">
      <formula>2560820</formula>
    </cfRule>
  </conditionalFormatting>
  <conditionalFormatting sqref="C22:E24">
    <cfRule type="containsBlanks" dxfId="230" priority="2">
      <formula>LEN(TRIM(C22))=0</formula>
    </cfRule>
  </conditionalFormatting>
  <conditionalFormatting sqref="C21:E21">
    <cfRule type="containsBlanks" dxfId="229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27'!A3:C3</f>
        <v>Časť č. 27 - Lieky ATC skupiny č. J01FA10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154</v>
      </c>
      <c r="C10" s="158" t="s">
        <v>143</v>
      </c>
      <c r="D10" s="263">
        <v>1440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28" priority="4" operator="greaterThan">
      <formula>2560820</formula>
    </cfRule>
  </conditionalFormatting>
  <conditionalFormatting sqref="B20:B21">
    <cfRule type="containsBlanks" dxfId="227" priority="3">
      <formula>LEN(TRIM(B20))=0</formula>
    </cfRule>
  </conditionalFormatting>
  <conditionalFormatting sqref="E12">
    <cfRule type="cellIs" dxfId="226" priority="2" operator="greaterThan">
      <formula>2560820</formula>
    </cfRule>
  </conditionalFormatting>
  <conditionalFormatting sqref="C14:F17">
    <cfRule type="containsBlanks" dxfId="225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27'!A3:C3</f>
        <v>Časť č. 27 - Lieky ATC skupiny č. J01FA10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228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24" priority="3" operator="greaterThan">
      <formula>2560820</formula>
    </cfRule>
  </conditionalFormatting>
  <conditionalFormatting sqref="C17:E20">
    <cfRule type="containsBlanks" dxfId="223" priority="1">
      <formula>LEN(TRIM(C17))=0</formula>
    </cfRule>
  </conditionalFormatting>
  <conditionalFormatting sqref="B23:B24">
    <cfRule type="containsBlanks" dxfId="222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I18" sqref="I18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318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439</v>
      </c>
      <c r="B8" s="321"/>
      <c r="C8" s="322"/>
      <c r="D8" s="323" t="s">
        <v>439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232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233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440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359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234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235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12" x14ac:dyDescent="0.25">
      <c r="A17" s="114" t="s">
        <v>35</v>
      </c>
      <c r="B17" s="115" t="s">
        <v>83</v>
      </c>
      <c r="C17" s="116" t="s">
        <v>84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21" priority="4">
      <formula>LEN(TRIM(B27))=0</formula>
    </cfRule>
  </conditionalFormatting>
  <conditionalFormatting sqref="I19">
    <cfRule type="cellIs" dxfId="220" priority="3" operator="greaterThan">
      <formula>2560820</formula>
    </cfRule>
  </conditionalFormatting>
  <conditionalFormatting sqref="C22:E24">
    <cfRule type="containsBlanks" dxfId="219" priority="2">
      <formula>LEN(TRIM(C22))=0</formula>
    </cfRule>
  </conditionalFormatting>
  <conditionalFormatting sqref="C21:E21">
    <cfRule type="containsBlanks" dxfId="218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B10" sqref="B10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28'!A3:C3</f>
        <v>Časť č. 28 - Lieky ATC skupiny č. J01FF01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446</v>
      </c>
      <c r="C10" s="158" t="s">
        <v>359</v>
      </c>
      <c r="D10" s="263">
        <v>12160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17" priority="4" operator="greaterThan">
      <formula>2560820</formula>
    </cfRule>
  </conditionalFormatting>
  <conditionalFormatting sqref="B20:B21">
    <cfRule type="containsBlanks" dxfId="216" priority="3">
      <formula>LEN(TRIM(B20))=0</formula>
    </cfRule>
  </conditionalFormatting>
  <conditionalFormatting sqref="E12">
    <cfRule type="cellIs" dxfId="215" priority="2" operator="greaterThan">
      <formula>2560820</formula>
    </cfRule>
  </conditionalFormatting>
  <conditionalFormatting sqref="C14:F17">
    <cfRule type="containsBlanks" dxfId="214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A6" sqref="A6:L6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28'!A3:C3</f>
        <v>Časť č. 28 - Lieky ATC skupiny č. J01FF01 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439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13" priority="3" operator="greaterThan">
      <formula>2560820</formula>
    </cfRule>
  </conditionalFormatting>
  <conditionalFormatting sqref="C17:E20">
    <cfRule type="containsBlanks" dxfId="212" priority="1">
      <formula>LEN(TRIM(C17))=0</formula>
    </cfRule>
  </conditionalFormatting>
  <conditionalFormatting sqref="B23:B24">
    <cfRule type="containsBlanks" dxfId="211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29" sqref="G29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319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236</v>
      </c>
      <c r="B8" s="321"/>
      <c r="C8" s="322"/>
      <c r="D8" s="323" t="s">
        <v>236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232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233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237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238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239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240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241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210" priority="4">
      <formula>LEN(TRIM(B27))=0</formula>
    </cfRule>
  </conditionalFormatting>
  <conditionalFormatting sqref="I19">
    <cfRule type="cellIs" dxfId="209" priority="3" operator="greaterThan">
      <formula>2560820</formula>
    </cfRule>
  </conditionalFormatting>
  <conditionalFormatting sqref="C22:E24">
    <cfRule type="containsBlanks" dxfId="208" priority="2">
      <formula>LEN(TRIM(C22))=0</formula>
    </cfRule>
  </conditionalFormatting>
  <conditionalFormatting sqref="C21:E21">
    <cfRule type="containsBlanks" dxfId="207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29'!A3:C3</f>
        <v>Časť č. 29 - Lieky ATC skupiny č. J01FF01 III.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155</v>
      </c>
      <c r="C10" s="158" t="s">
        <v>132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206" priority="4" operator="greaterThan">
      <formula>2560820</formula>
    </cfRule>
  </conditionalFormatting>
  <conditionalFormatting sqref="B20:B21">
    <cfRule type="containsBlanks" dxfId="205" priority="3">
      <formula>LEN(TRIM(B20))=0</formula>
    </cfRule>
  </conditionalFormatting>
  <conditionalFormatting sqref="E12">
    <cfRule type="cellIs" dxfId="204" priority="2" operator="greaterThan">
      <formula>2560820</formula>
    </cfRule>
  </conditionalFormatting>
  <conditionalFormatting sqref="C14:F17">
    <cfRule type="containsBlanks" dxfId="203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9"/>
  <sheetViews>
    <sheetView showGridLines="0" zoomScale="90" zoomScaleNormal="90" workbookViewId="0">
      <selection activeCell="M7" sqref="M7:R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2" width="8.7109375" style="47" customWidth="1"/>
    <col min="13" max="13" width="12.7109375" style="47" customWidth="1"/>
    <col min="14" max="14" width="8.5703125" style="47" customWidth="1"/>
    <col min="15" max="16" width="12.7109375" style="47" customWidth="1"/>
    <col min="17" max="17" width="9.7109375" style="47" customWidth="1"/>
    <col min="18" max="18" width="12.7109375" style="47" customWidth="1"/>
    <col min="19" max="16384" width="9.140625" style="47"/>
  </cols>
  <sheetData>
    <row r="1" spans="1:19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</row>
    <row r="2" spans="1:19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9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</row>
    <row r="4" spans="1:19" s="126" customFormat="1" ht="15" customHeight="1" x14ac:dyDescent="0.2">
      <c r="A4" s="329" t="str">
        <f>'Príloha č. 4 - časť 2'!A3:C3</f>
        <v xml:space="preserve">Časť č. 2 - Lieky ATC skupiny č. J01AA02 </v>
      </c>
      <c r="B4" s="329"/>
      <c r="C4" s="329"/>
      <c r="D4" s="329"/>
      <c r="E4" s="125"/>
    </row>
    <row r="5" spans="1:19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6" spans="1:19" s="64" customFormat="1" ht="30" customHeight="1" x14ac:dyDescent="0.25">
      <c r="A6" s="366" t="s">
        <v>93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9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402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67" t="s">
        <v>370</v>
      </c>
      <c r="M7" s="380" t="s">
        <v>419</v>
      </c>
      <c r="N7" s="381"/>
      <c r="O7" s="382"/>
      <c r="P7" s="380" t="s">
        <v>423</v>
      </c>
      <c r="Q7" s="381"/>
      <c r="R7" s="382"/>
    </row>
    <row r="8" spans="1:19" s="63" customFormat="1" ht="39.7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68"/>
      <c r="M8" s="192" t="s">
        <v>46</v>
      </c>
      <c r="N8" s="193" t="s">
        <v>405</v>
      </c>
      <c r="O8" s="195" t="s">
        <v>47</v>
      </c>
      <c r="P8" s="192" t="s">
        <v>46</v>
      </c>
      <c r="Q8" s="193" t="s">
        <v>405</v>
      </c>
      <c r="R8" s="195" t="s">
        <v>47</v>
      </c>
    </row>
    <row r="9" spans="1:19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4" t="s">
        <v>55</v>
      </c>
      <c r="M9" s="205" t="s">
        <v>373</v>
      </c>
      <c r="N9" s="206" t="s">
        <v>374</v>
      </c>
      <c r="O9" s="208" t="s">
        <v>375</v>
      </c>
      <c r="P9" s="209" t="s">
        <v>376</v>
      </c>
      <c r="Q9" s="206" t="s">
        <v>377</v>
      </c>
      <c r="R9" s="197" t="s">
        <v>378</v>
      </c>
      <c r="S9" s="210"/>
    </row>
    <row r="10" spans="1:19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6"/>
      <c r="M10" s="217"/>
      <c r="N10" s="218"/>
      <c r="O10" s="220"/>
      <c r="P10" s="217"/>
      <c r="Q10" s="218"/>
      <c r="R10" s="220"/>
    </row>
    <row r="11" spans="1:19" s="64" customFormat="1" ht="24.95" customHeight="1" x14ac:dyDescent="0.25">
      <c r="A11" s="221"/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6"/>
      <c r="M11" s="227"/>
      <c r="N11" s="228"/>
      <c r="O11" s="230"/>
      <c r="P11" s="227"/>
      <c r="Q11" s="228"/>
      <c r="R11" s="230"/>
    </row>
    <row r="12" spans="1:19" s="64" customFormat="1" ht="24.95" customHeight="1" x14ac:dyDescent="0.25">
      <c r="A12" s="221"/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6"/>
      <c r="M12" s="227"/>
      <c r="N12" s="228"/>
      <c r="O12" s="230"/>
      <c r="P12" s="227"/>
      <c r="Q12" s="228"/>
      <c r="R12" s="230"/>
    </row>
    <row r="13" spans="1:19" s="64" customFormat="1" ht="24.95" customHeight="1" x14ac:dyDescent="0.25">
      <c r="A13" s="221"/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6"/>
      <c r="M13" s="227"/>
      <c r="N13" s="228"/>
      <c r="O13" s="230"/>
      <c r="P13" s="227"/>
      <c r="Q13" s="228"/>
      <c r="R13" s="230"/>
    </row>
    <row r="14" spans="1:19" s="64" customFormat="1" ht="24.95" customHeight="1" x14ac:dyDescent="0.25">
      <c r="A14" s="231"/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6"/>
      <c r="M14" s="237"/>
      <c r="N14" s="238"/>
      <c r="O14" s="240"/>
      <c r="P14" s="237"/>
      <c r="Q14" s="238"/>
      <c r="R14" s="240"/>
    </row>
    <row r="15" spans="1:19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63"/>
      <c r="M15" s="63"/>
      <c r="N15" s="63"/>
      <c r="O15" s="63"/>
      <c r="P15" s="63"/>
      <c r="Q15" s="63"/>
      <c r="R15" s="63"/>
    </row>
    <row r="16" spans="1:19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8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</row>
    <row r="18" spans="1:18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</row>
    <row r="19" spans="1:18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</row>
    <row r="20" spans="1:18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</row>
    <row r="21" spans="1:18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</row>
    <row r="22" spans="1:18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</row>
    <row r="23" spans="1:18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</row>
    <row r="24" spans="1:18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</row>
    <row r="25" spans="1:18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63"/>
      <c r="M25" s="63"/>
      <c r="N25" s="63"/>
      <c r="O25" s="63"/>
      <c r="P25" s="63"/>
      <c r="Q25" s="63"/>
      <c r="R25" s="63"/>
    </row>
    <row r="26" spans="1:18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63"/>
      <c r="M26" s="63"/>
      <c r="N26" s="63"/>
      <c r="O26" s="63"/>
      <c r="P26" s="63"/>
      <c r="Q26" s="63"/>
      <c r="R26" s="63"/>
    </row>
    <row r="27" spans="1:18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18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</row>
  </sheetData>
  <mergeCells count="32">
    <mergeCell ref="A6:K6"/>
    <mergeCell ref="L7:L8"/>
    <mergeCell ref="M7:O7"/>
    <mergeCell ref="P7:R7"/>
    <mergeCell ref="A1:C1"/>
    <mergeCell ref="A2:K2"/>
    <mergeCell ref="A3:B3"/>
    <mergeCell ref="A4:D4"/>
    <mergeCell ref="A5:R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499" priority="3" operator="greaterThan">
      <formula>2560820</formula>
    </cfRule>
  </conditionalFormatting>
  <conditionalFormatting sqref="C17:E20">
    <cfRule type="containsBlanks" dxfId="498" priority="1">
      <formula>LEN(TRIM(C17))=0</formula>
    </cfRule>
  </conditionalFormatting>
  <conditionalFormatting sqref="B23:B24">
    <cfRule type="containsBlanks" dxfId="49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8" orientation="landscape" r:id="rId1"/>
  <headerFooter>
    <oddHeader>&amp;L&amp;"Arial,Tučné"&amp;10Príloha č. 6 SP 
&amp;"Arial,Normálne"Sortiment ponúkaného tovaru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29'!A3:C3</f>
        <v>Časť č. 29 - Lieky ATC skupiny č. J01FF01 III.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236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202" priority="3" operator="greaterThan">
      <formula>2560820</formula>
    </cfRule>
  </conditionalFormatting>
  <conditionalFormatting sqref="C17:E20">
    <cfRule type="containsBlanks" dxfId="201" priority="1">
      <formula>LEN(TRIM(C17))=0</formula>
    </cfRule>
  </conditionalFormatting>
  <conditionalFormatting sqref="B23:B24">
    <cfRule type="containsBlanks" dxfId="200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G7" sqref="G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320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1.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242</v>
      </c>
      <c r="B8" s="321"/>
      <c r="C8" s="322"/>
      <c r="D8" s="323" t="s">
        <v>242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232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233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85" t="s">
        <v>243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244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245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116" t="s">
        <v>240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241</v>
      </c>
      <c r="D16" s="117"/>
      <c r="E16" s="118"/>
    </row>
    <row r="17" spans="1:11" s="3" customFormat="1" ht="36" x14ac:dyDescent="0.25">
      <c r="A17" s="114" t="s">
        <v>35</v>
      </c>
      <c r="B17" s="115" t="s">
        <v>83</v>
      </c>
      <c r="C17" s="116" t="s">
        <v>104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99" priority="4">
      <formula>LEN(TRIM(B27))=0</formula>
    </cfRule>
  </conditionalFormatting>
  <conditionalFormatting sqref="I19">
    <cfRule type="cellIs" dxfId="198" priority="3" operator="greaterThan">
      <formula>2560820</formula>
    </cfRule>
  </conditionalFormatting>
  <conditionalFormatting sqref="C22:E24">
    <cfRule type="containsBlanks" dxfId="197" priority="2">
      <formula>LEN(TRIM(C22))=0</formula>
    </cfRule>
  </conditionalFormatting>
  <conditionalFormatting sqref="C21:E21">
    <cfRule type="containsBlanks" dxfId="196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30'!A3:C3</f>
        <v>Časť č. 30 - Lieky ATC skupiny č. J01FF01 IV.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156</v>
      </c>
      <c r="C10" s="158" t="s">
        <v>132</v>
      </c>
      <c r="D10" s="263">
        <v>10400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95" priority="4" operator="greaterThan">
      <formula>2560820</formula>
    </cfRule>
  </conditionalFormatting>
  <conditionalFormatting sqref="B20:B21">
    <cfRule type="containsBlanks" dxfId="194" priority="3">
      <formula>LEN(TRIM(B20))=0</formula>
    </cfRule>
  </conditionalFormatting>
  <conditionalFormatting sqref="E12">
    <cfRule type="cellIs" dxfId="193" priority="2" operator="greaterThan">
      <formula>2560820</formula>
    </cfRule>
  </conditionalFormatting>
  <conditionalFormatting sqref="C14:F17">
    <cfRule type="containsBlanks" dxfId="192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30'!A3:C3</f>
        <v>Časť č. 30 - Lieky ATC skupiny č. J01FF01 IV.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242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91" priority="3" operator="greaterThan">
      <formula>2560820</formula>
    </cfRule>
  </conditionalFormatting>
  <conditionalFormatting sqref="C17:E20">
    <cfRule type="containsBlanks" dxfId="190" priority="1">
      <formula>LEN(TRIM(C17))=0</formula>
    </cfRule>
  </conditionalFormatting>
  <conditionalFormatting sqref="B23:B24">
    <cfRule type="containsBlanks" dxfId="189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tabSelected="1" zoomScaleNormal="100" workbookViewId="0">
      <selection activeCell="J17" sqref="J16:J17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321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3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246</v>
      </c>
      <c r="B8" s="321"/>
      <c r="C8" s="322"/>
      <c r="D8" s="323" t="s">
        <v>246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247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248</v>
      </c>
      <c r="D10" s="117"/>
      <c r="E10" s="118"/>
    </row>
    <row r="11" spans="1:11" s="3" customFormat="1" ht="40.5" customHeight="1" x14ac:dyDescent="0.25">
      <c r="A11" s="114" t="s">
        <v>29</v>
      </c>
      <c r="B11" s="115" t="s">
        <v>73</v>
      </c>
      <c r="C11" s="116" t="s">
        <v>157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132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77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249</v>
      </c>
      <c r="D14" s="117"/>
      <c r="E14" s="118"/>
    </row>
    <row r="15" spans="1:11" s="3" customFormat="1" ht="29.25" customHeight="1" x14ac:dyDescent="0.25">
      <c r="A15" s="114" t="s">
        <v>33</v>
      </c>
      <c r="B15" s="115" t="s">
        <v>80</v>
      </c>
      <c r="C15" s="278" t="s">
        <v>264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278" t="s">
        <v>111</v>
      </c>
      <c r="D17" s="117"/>
      <c r="E17" s="118"/>
    </row>
    <row r="18" spans="1:11" s="3" customFormat="1" ht="45" customHeight="1" thickBot="1" x14ac:dyDescent="0.3">
      <c r="A18" s="170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71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88" priority="4">
      <formula>LEN(TRIM(B27))=0</formula>
    </cfRule>
  </conditionalFormatting>
  <conditionalFormatting sqref="I19">
    <cfRule type="cellIs" dxfId="187" priority="3" operator="greaterThan">
      <formula>2560820</formula>
    </cfRule>
  </conditionalFormatting>
  <conditionalFormatting sqref="C22:E24">
    <cfRule type="containsBlanks" dxfId="186" priority="2">
      <formula>LEN(TRIM(C22))=0</formula>
    </cfRule>
  </conditionalFormatting>
  <conditionalFormatting sqref="C21:E21">
    <cfRule type="containsBlanks" dxfId="185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E7" sqref="E7:I7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7.5703125" style="47" bestFit="1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31'!A3:C3</f>
        <v>Časť č. 31 - Lieky ATC skupiny č. J01GB03 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4.95" customHeight="1" thickBot="1" x14ac:dyDescent="0.3">
      <c r="A10" s="143" t="s">
        <v>27</v>
      </c>
      <c r="B10" s="165" t="s">
        <v>157</v>
      </c>
      <c r="C10" s="158" t="s">
        <v>132</v>
      </c>
      <c r="D10" s="263">
        <v>10000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84" priority="4" operator="greaterThan">
      <formula>2560820</formula>
    </cfRule>
  </conditionalFormatting>
  <conditionalFormatting sqref="B20:B21">
    <cfRule type="containsBlanks" dxfId="183" priority="3">
      <formula>LEN(TRIM(B20))=0</formula>
    </cfRule>
  </conditionalFormatting>
  <conditionalFormatting sqref="E12">
    <cfRule type="cellIs" dxfId="182" priority="2" operator="greaterThan">
      <formula>2560820</formula>
    </cfRule>
  </conditionalFormatting>
  <conditionalFormatting sqref="C14:F17">
    <cfRule type="containsBlanks" dxfId="181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&amp;"Arial,Normálne"
Kalkulácia ceny a návrh na plnenie kritéria na vyhodnotenie ponúk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31'!A3:C3</f>
        <v>Časť č. 31 - Lieky ATC skupiny č. J01GB03 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246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80" priority="3" operator="greaterThan">
      <formula>2560820</formula>
    </cfRule>
  </conditionalFormatting>
  <conditionalFormatting sqref="C17:E20">
    <cfRule type="containsBlanks" dxfId="179" priority="1">
      <formula>LEN(TRIM(C17))=0</formula>
    </cfRule>
  </conditionalFormatting>
  <conditionalFormatting sqref="B23:B24">
    <cfRule type="containsBlanks" dxfId="178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32"/>
  <sheetViews>
    <sheetView showGridLines="0" zoomScaleNormal="100" workbookViewId="0">
      <selection activeCell="F31" sqref="F31"/>
    </sheetView>
  </sheetViews>
  <sheetFormatPr defaultRowHeight="12.75" x14ac:dyDescent="0.2"/>
  <cols>
    <col min="1" max="1" width="5.28515625" style="47" customWidth="1"/>
    <col min="2" max="2" width="40.7109375" style="47" customWidth="1"/>
    <col min="3" max="3" width="17.42578125" style="47" customWidth="1"/>
    <col min="4" max="4" width="10.7109375" style="162" customWidth="1"/>
    <col min="5" max="5" width="40.7109375" style="162" customWidth="1"/>
    <col min="6" max="6" width="12.7109375" style="162" customWidth="1"/>
    <col min="7" max="7" width="15.7109375" style="162" customWidth="1"/>
    <col min="8" max="8" width="7.85546875" style="47" customWidth="1"/>
    <col min="9" max="9" width="15.7109375" style="47" customWidth="1"/>
    <col min="10" max="10" width="10.7109375" style="47" customWidth="1"/>
    <col min="11" max="11" width="15.7109375" style="47" customWidth="1"/>
    <col min="12" max="16384" width="9.140625" style="47"/>
  </cols>
  <sheetData>
    <row r="1" spans="1:11" s="123" customFormat="1" ht="15" customHeight="1" x14ac:dyDescent="0.2">
      <c r="A1" s="327" t="s">
        <v>12</v>
      </c>
      <c r="B1" s="327"/>
      <c r="C1" s="327"/>
      <c r="D1" s="327"/>
      <c r="E1" s="164"/>
      <c r="F1" s="164"/>
      <c r="G1" s="164"/>
    </row>
    <row r="2" spans="1:11" s="123" customFormat="1" ht="30" customHeight="1" x14ac:dyDescent="0.2">
      <c r="A2" s="328" t="str">
        <f>'Príloha č. 1'!A2:B2</f>
        <v>Antiinfektíva pre potreby VÚSCH, a. s.</v>
      </c>
      <c r="B2" s="328"/>
      <c r="C2" s="328"/>
      <c r="D2" s="328"/>
      <c r="E2" s="124"/>
      <c r="F2" s="124"/>
      <c r="G2" s="124"/>
      <c r="H2" s="124"/>
      <c r="I2" s="124"/>
      <c r="J2" s="124"/>
      <c r="K2" s="124"/>
    </row>
    <row r="3" spans="1:11" s="126" customFormat="1" ht="15" customHeight="1" x14ac:dyDescent="0.2">
      <c r="A3" s="329" t="s">
        <v>322</v>
      </c>
      <c r="B3" s="329"/>
      <c r="C3" s="329"/>
      <c r="D3" s="125"/>
      <c r="E3" s="125"/>
    </row>
    <row r="4" spans="1:11" s="123" customFormat="1" ht="15" customHeight="1" x14ac:dyDescent="0.2">
      <c r="A4" s="160"/>
      <c r="B4" s="160"/>
      <c r="C4" s="160"/>
      <c r="D4" s="160"/>
      <c r="E4" s="124"/>
      <c r="F4" s="124"/>
      <c r="G4" s="124"/>
      <c r="H4" s="124"/>
      <c r="I4" s="124"/>
      <c r="J4" s="124"/>
      <c r="K4" s="124"/>
    </row>
    <row r="5" spans="1:11" s="129" customFormat="1" ht="30" customHeight="1" thickBot="1" x14ac:dyDescent="0.3">
      <c r="A5" s="330" t="s">
        <v>58</v>
      </c>
      <c r="B5" s="330"/>
      <c r="C5" s="330"/>
      <c r="D5" s="330"/>
      <c r="E5" s="330"/>
      <c r="F5" s="128"/>
      <c r="G5" s="128"/>
      <c r="H5" s="128"/>
      <c r="I5" s="128"/>
      <c r="J5" s="128"/>
      <c r="K5" s="128"/>
    </row>
    <row r="6" spans="1:11" s="2" customFormat="1" ht="60.75" customHeight="1" x14ac:dyDescent="0.25">
      <c r="A6" s="331" t="s">
        <v>413</v>
      </c>
      <c r="B6" s="332"/>
      <c r="C6" s="333"/>
      <c r="D6" s="337" t="s">
        <v>87</v>
      </c>
      <c r="E6" s="338"/>
    </row>
    <row r="7" spans="1:11" s="2" customFormat="1" ht="26.1" customHeight="1" thickBot="1" x14ac:dyDescent="0.3">
      <c r="A7" s="334"/>
      <c r="B7" s="335"/>
      <c r="C7" s="336"/>
      <c r="D7" s="130" t="s">
        <v>56</v>
      </c>
      <c r="E7" s="131" t="s">
        <v>57</v>
      </c>
    </row>
    <row r="8" spans="1:11" s="132" customFormat="1" ht="24.95" customHeight="1" x14ac:dyDescent="0.25">
      <c r="A8" s="320" t="s">
        <v>250</v>
      </c>
      <c r="B8" s="321"/>
      <c r="C8" s="322"/>
      <c r="D8" s="323" t="s">
        <v>250</v>
      </c>
      <c r="E8" s="324"/>
    </row>
    <row r="9" spans="1:11" s="3" customFormat="1" ht="17.100000000000001" customHeight="1" x14ac:dyDescent="0.25">
      <c r="A9" s="109" t="s">
        <v>27</v>
      </c>
      <c r="B9" s="110" t="s">
        <v>69</v>
      </c>
      <c r="C9" s="111" t="s">
        <v>247</v>
      </c>
      <c r="D9" s="112"/>
      <c r="E9" s="113"/>
    </row>
    <row r="10" spans="1:11" s="3" customFormat="1" ht="12" x14ac:dyDescent="0.25">
      <c r="A10" s="114" t="s">
        <v>28</v>
      </c>
      <c r="B10" s="115" t="s">
        <v>71</v>
      </c>
      <c r="C10" s="116" t="s">
        <v>248</v>
      </c>
      <c r="D10" s="117"/>
      <c r="E10" s="118"/>
    </row>
    <row r="11" spans="1:11" s="3" customFormat="1" ht="19.5" customHeight="1" x14ac:dyDescent="0.25">
      <c r="A11" s="114" t="s">
        <v>29</v>
      </c>
      <c r="B11" s="115" t="s">
        <v>73</v>
      </c>
      <c r="C11" s="116" t="s">
        <v>251</v>
      </c>
      <c r="D11" s="117"/>
      <c r="E11" s="118"/>
    </row>
    <row r="12" spans="1:11" s="3" customFormat="1" ht="17.100000000000001" customHeight="1" x14ac:dyDescent="0.25">
      <c r="A12" s="114" t="s">
        <v>30</v>
      </c>
      <c r="B12" s="115" t="s">
        <v>75</v>
      </c>
      <c r="C12" s="116" t="s">
        <v>159</v>
      </c>
      <c r="D12" s="117"/>
      <c r="E12" s="118"/>
    </row>
    <row r="13" spans="1:11" s="3" customFormat="1" ht="17.100000000000001" customHeight="1" x14ac:dyDescent="0.25">
      <c r="A13" s="114" t="s">
        <v>31</v>
      </c>
      <c r="B13" s="115" t="s">
        <v>76</v>
      </c>
      <c r="C13" s="116" t="s">
        <v>252</v>
      </c>
      <c r="D13" s="117"/>
      <c r="E13" s="118"/>
    </row>
    <row r="14" spans="1:11" s="3" customFormat="1" ht="17.100000000000001" customHeight="1" x14ac:dyDescent="0.25">
      <c r="A14" s="114" t="s">
        <v>32</v>
      </c>
      <c r="B14" s="115" t="s">
        <v>78</v>
      </c>
      <c r="C14" s="116" t="s">
        <v>253</v>
      </c>
      <c r="D14" s="117"/>
      <c r="E14" s="118"/>
    </row>
    <row r="15" spans="1:11" s="3" customFormat="1" ht="22.5" customHeight="1" x14ac:dyDescent="0.25">
      <c r="A15" s="114" t="s">
        <v>33</v>
      </c>
      <c r="B15" s="115" t="s">
        <v>80</v>
      </c>
      <c r="C15" s="116" t="s">
        <v>159</v>
      </c>
      <c r="D15" s="117"/>
      <c r="E15" s="118"/>
    </row>
    <row r="16" spans="1:11" s="3" customFormat="1" ht="21.75" customHeight="1" x14ac:dyDescent="0.25">
      <c r="A16" s="114" t="s">
        <v>34</v>
      </c>
      <c r="B16" s="115" t="s">
        <v>82</v>
      </c>
      <c r="C16" s="116" t="s">
        <v>77</v>
      </c>
      <c r="D16" s="117"/>
      <c r="E16" s="118"/>
    </row>
    <row r="17" spans="1:11" s="3" customFormat="1" ht="24" x14ac:dyDescent="0.25">
      <c r="A17" s="114" t="s">
        <v>35</v>
      </c>
      <c r="B17" s="115" t="s">
        <v>83</v>
      </c>
      <c r="C17" s="116" t="s">
        <v>254</v>
      </c>
      <c r="D17" s="117"/>
      <c r="E17" s="118"/>
    </row>
    <row r="18" spans="1:11" s="3" customFormat="1" ht="45" customHeight="1" thickBot="1" x14ac:dyDescent="0.3">
      <c r="A18" s="119" t="s">
        <v>36</v>
      </c>
      <c r="B18" s="325" t="s">
        <v>85</v>
      </c>
      <c r="C18" s="326"/>
      <c r="D18" s="120"/>
      <c r="E18" s="121"/>
    </row>
    <row r="19" spans="1:11" s="138" customFormat="1" ht="24.95" customHeight="1" x14ac:dyDescent="0.2">
      <c r="A19" s="133"/>
      <c r="B19" s="134"/>
      <c r="C19" s="134"/>
      <c r="D19" s="134"/>
      <c r="E19" s="134"/>
      <c r="F19" s="134"/>
      <c r="G19" s="134"/>
      <c r="H19" s="135"/>
      <c r="I19" s="136"/>
      <c r="J19" s="137"/>
      <c r="K19" s="137"/>
    </row>
    <row r="20" spans="1:11" s="20" customFormat="1" ht="20.100000000000001" customHeight="1" x14ac:dyDescent="0.25">
      <c r="A20" s="316" t="s">
        <v>38</v>
      </c>
      <c r="B20" s="316"/>
      <c r="C20" s="316"/>
      <c r="D20" s="316"/>
      <c r="E20" s="90"/>
      <c r="F20" s="90"/>
      <c r="G20" s="90"/>
      <c r="H20" s="90"/>
      <c r="I20" s="90"/>
      <c r="J20" s="90"/>
    </row>
    <row r="21" spans="1:11" s="129" customFormat="1" ht="30" customHeight="1" x14ac:dyDescent="0.25">
      <c r="A21" s="315" t="s">
        <v>1</v>
      </c>
      <c r="B21" s="315"/>
      <c r="C21" s="319" t="str">
        <f>IF('Príloha č. 1'!$C$6="","",'Príloha č. 1'!$C$6)</f>
        <v/>
      </c>
      <c r="D21" s="319"/>
      <c r="E21" s="319"/>
      <c r="I21" s="139"/>
    </row>
    <row r="22" spans="1:11" s="129" customFormat="1" ht="15" customHeight="1" x14ac:dyDescent="0.2">
      <c r="A22" s="317" t="s">
        <v>2</v>
      </c>
      <c r="B22" s="317"/>
      <c r="C22" s="318" t="str">
        <f>IF('Príloha č. 1'!$C$7="","",'Príloha č. 1'!$C$7)</f>
        <v/>
      </c>
      <c r="D22" s="318"/>
      <c r="E22" s="318"/>
    </row>
    <row r="23" spans="1:11" s="129" customFormat="1" ht="15" customHeight="1" x14ac:dyDescent="0.2">
      <c r="A23" s="317" t="s">
        <v>3</v>
      </c>
      <c r="B23" s="317"/>
      <c r="C23" s="318" t="str">
        <f>IF('Príloha č. 1'!C8:D8="","",'Príloha č. 1'!C8:D8)</f>
        <v/>
      </c>
      <c r="D23" s="318"/>
      <c r="E23" s="318"/>
    </row>
    <row r="24" spans="1:11" s="129" customFormat="1" ht="15" customHeight="1" x14ac:dyDescent="0.2">
      <c r="A24" s="317" t="s">
        <v>4</v>
      </c>
      <c r="B24" s="317"/>
      <c r="C24" s="318" t="str">
        <f>IF('Príloha č. 1'!C9:D9="","",'Príloha č. 1'!C9:D9)</f>
        <v/>
      </c>
      <c r="D24" s="318"/>
      <c r="E24" s="318"/>
    </row>
    <row r="25" spans="1:11" s="123" customFormat="1" ht="12" x14ac:dyDescent="0.2">
      <c r="D25" s="164"/>
      <c r="E25" s="164"/>
      <c r="F25" s="164"/>
      <c r="G25" s="164"/>
    </row>
    <row r="26" spans="1:11" s="123" customFormat="1" ht="12" x14ac:dyDescent="0.2">
      <c r="D26" s="164"/>
      <c r="E26" s="164"/>
      <c r="F26" s="164"/>
      <c r="G26" s="164"/>
    </row>
    <row r="27" spans="1:11" s="123" customFormat="1" ht="15" customHeight="1" x14ac:dyDescent="0.2">
      <c r="A27" s="123" t="s">
        <v>8</v>
      </c>
      <c r="B27" s="140" t="str">
        <f>IF('Príloha č. 1'!B23:B23="","",'Príloha č. 1'!B23:B23)</f>
        <v/>
      </c>
      <c r="C27" s="164"/>
      <c r="D27" s="164"/>
    </row>
    <row r="28" spans="1:11" s="123" customFormat="1" ht="15" customHeight="1" x14ac:dyDescent="0.2">
      <c r="A28" s="123" t="s">
        <v>9</v>
      </c>
      <c r="B28" s="141" t="str">
        <f>IF('Príloha č. 1'!B24:B24="","",'Príloha č. 1'!B24:B24)</f>
        <v/>
      </c>
      <c r="C28" s="164"/>
      <c r="D28" s="164"/>
    </row>
    <row r="29" spans="1:11" s="123" customFormat="1" ht="39.950000000000003" customHeight="1" x14ac:dyDescent="0.2">
      <c r="D29" s="142"/>
      <c r="E29" s="164"/>
      <c r="F29" s="164"/>
      <c r="G29" s="164"/>
    </row>
    <row r="30" spans="1:11" ht="45" customHeight="1" x14ac:dyDescent="0.2">
      <c r="D30" s="47"/>
      <c r="E30" s="163" t="s">
        <v>410</v>
      </c>
      <c r="F30" s="68"/>
      <c r="G30" s="68"/>
    </row>
    <row r="31" spans="1:11" s="65" customFormat="1" x14ac:dyDescent="0.2">
      <c r="A31" s="314" t="s">
        <v>10</v>
      </c>
      <c r="B31" s="314"/>
      <c r="C31" s="161"/>
      <c r="D31" s="68"/>
      <c r="E31" s="162"/>
      <c r="F31" s="162"/>
      <c r="G31" s="162"/>
    </row>
    <row r="32" spans="1:11" s="70" customFormat="1" ht="12" customHeight="1" x14ac:dyDescent="0.2">
      <c r="A32" s="66"/>
      <c r="B32" s="67" t="s">
        <v>11</v>
      </c>
      <c r="C32" s="67"/>
      <c r="D32" s="54"/>
      <c r="E32" s="162"/>
      <c r="F32" s="162"/>
      <c r="G32" s="162"/>
      <c r="H32" s="68"/>
    </row>
  </sheetData>
  <mergeCells count="19">
    <mergeCell ref="A31:B31"/>
    <mergeCell ref="A22:B22"/>
    <mergeCell ref="C22:E22"/>
    <mergeCell ref="A23:B23"/>
    <mergeCell ref="C23:E23"/>
    <mergeCell ref="A24:B24"/>
    <mergeCell ref="C24:E24"/>
    <mergeCell ref="A8:C8"/>
    <mergeCell ref="D8:E8"/>
    <mergeCell ref="B18:C18"/>
    <mergeCell ref="A20:D20"/>
    <mergeCell ref="A21:B21"/>
    <mergeCell ref="C21:E21"/>
    <mergeCell ref="A1:D1"/>
    <mergeCell ref="A2:D2"/>
    <mergeCell ref="A3:C3"/>
    <mergeCell ref="A5:E5"/>
    <mergeCell ref="A6:C7"/>
    <mergeCell ref="D6:E6"/>
  </mergeCells>
  <conditionalFormatting sqref="B27:B28">
    <cfRule type="containsBlanks" dxfId="177" priority="4">
      <formula>LEN(TRIM(B27))=0</formula>
    </cfRule>
  </conditionalFormatting>
  <conditionalFormatting sqref="I19">
    <cfRule type="cellIs" dxfId="176" priority="3" operator="greaterThan">
      <formula>2560820</formula>
    </cfRule>
  </conditionalFormatting>
  <conditionalFormatting sqref="C22:E24">
    <cfRule type="containsBlanks" dxfId="175" priority="2">
      <formula>LEN(TRIM(C22))=0</formula>
    </cfRule>
  </conditionalFormatting>
  <conditionalFormatting sqref="C21:E21">
    <cfRule type="containsBlanks" dxfId="174" priority="1">
      <formula>LEN(TRIM(C21))=0</formula>
    </cfRule>
  </conditionalFormatting>
  <pageMargins left="0.78740157480314965" right="0.39370078740157483" top="0.98425196850393704" bottom="0.39370078740157483" header="0.31496062992125984" footer="0.31496062992125984"/>
  <pageSetup paperSize="9" scale="78" orientation="portrait" r:id="rId1"/>
  <headerFooter>
    <oddHeader>&amp;L&amp;"Arial,Tučné"&amp;10Príloha č. 4 SP &amp;"Arial,Normálne"
Špecifikácia predmetu zákazky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6"/>
  <sheetViews>
    <sheetView showGridLines="0" zoomScaleNormal="100" workbookViewId="0">
      <selection activeCell="H21" sqref="H21"/>
    </sheetView>
  </sheetViews>
  <sheetFormatPr defaultRowHeight="12.75" x14ac:dyDescent="0.2"/>
  <cols>
    <col min="1" max="1" width="5.28515625" style="47" customWidth="1"/>
    <col min="2" max="2" width="36.42578125" style="47" customWidth="1"/>
    <col min="3" max="3" width="8.85546875" style="47" customWidth="1"/>
    <col min="4" max="4" width="12.7109375" style="47" customWidth="1"/>
    <col min="5" max="5" width="15.7109375" style="47" customWidth="1"/>
    <col min="6" max="6" width="10.7109375" style="47" customWidth="1"/>
    <col min="7" max="9" width="15.7109375" style="47" customWidth="1"/>
    <col min="10" max="16384" width="9.140625" style="47"/>
  </cols>
  <sheetData>
    <row r="1" spans="1:21" x14ac:dyDescent="0.2">
      <c r="A1" s="358" t="s">
        <v>12</v>
      </c>
      <c r="B1" s="358"/>
    </row>
    <row r="2" spans="1:21" ht="30" customHeight="1" x14ac:dyDescent="0.2">
      <c r="A2" s="359" t="str">
        <f>'Príloha č. 1'!A2:B2</f>
        <v>Antiinfektíva pre potreby VÚSCH, a. s.</v>
      </c>
      <c r="B2" s="359"/>
      <c r="C2" s="359"/>
      <c r="D2" s="359"/>
      <c r="E2" s="359"/>
      <c r="F2" s="359"/>
      <c r="G2" s="359"/>
      <c r="H2" s="359"/>
      <c r="I2" s="359"/>
    </row>
    <row r="3" spans="1:21" s="126" customFormat="1" ht="15" customHeight="1" x14ac:dyDescent="0.2">
      <c r="A3" s="329" t="str">
        <f>'Príloha č. 4 - časť 32'!A3:C3</f>
        <v>Časť č. 32 - Lieky ATC skupiny č. J01GB03 II.</v>
      </c>
      <c r="B3" s="329"/>
      <c r="C3" s="329"/>
      <c r="D3" s="125"/>
      <c r="E3" s="125"/>
    </row>
    <row r="4" spans="1:21" ht="15" customHeight="1" x14ac:dyDescent="0.2">
      <c r="A4" s="360"/>
      <c r="B4" s="360"/>
    </row>
    <row r="5" spans="1:21" s="48" customFormat="1" ht="39.950000000000003" customHeight="1" x14ac:dyDescent="0.25">
      <c r="A5" s="361" t="s">
        <v>51</v>
      </c>
      <c r="B5" s="361"/>
      <c r="C5" s="361"/>
      <c r="D5" s="361"/>
      <c r="E5" s="361"/>
      <c r="F5" s="361"/>
      <c r="G5" s="361"/>
      <c r="H5" s="361"/>
      <c r="I5" s="361"/>
    </row>
    <row r="6" spans="1:21" s="24" customFormat="1" ht="15" customHeight="1" thickBot="1" x14ac:dyDescent="0.25">
      <c r="K6" s="49"/>
      <c r="L6" s="49"/>
      <c r="O6" s="49"/>
      <c r="P6" s="49"/>
      <c r="U6" s="49"/>
    </row>
    <row r="7" spans="1:21" s="50" customFormat="1" ht="30" customHeight="1" x14ac:dyDescent="0.25">
      <c r="A7" s="344" t="s">
        <v>44</v>
      </c>
      <c r="B7" s="346" t="s">
        <v>39</v>
      </c>
      <c r="C7" s="348" t="s">
        <v>45</v>
      </c>
      <c r="D7" s="350" t="s">
        <v>401</v>
      </c>
      <c r="E7" s="341" t="s">
        <v>421</v>
      </c>
      <c r="F7" s="342"/>
      <c r="G7" s="342"/>
      <c r="H7" s="352" t="s">
        <v>420</v>
      </c>
      <c r="I7" s="353"/>
    </row>
    <row r="8" spans="1:21" s="50" customFormat="1" ht="30" customHeight="1" x14ac:dyDescent="0.25">
      <c r="A8" s="345"/>
      <c r="B8" s="347"/>
      <c r="C8" s="349"/>
      <c r="D8" s="351"/>
      <c r="E8" s="51" t="s">
        <v>46</v>
      </c>
      <c r="F8" s="52" t="s">
        <v>403</v>
      </c>
      <c r="G8" s="79" t="s">
        <v>47</v>
      </c>
      <c r="H8" s="82" t="s">
        <v>46</v>
      </c>
      <c r="I8" s="71" t="s">
        <v>47</v>
      </c>
    </row>
    <row r="9" spans="1:21" s="54" customFormat="1" ht="12" customHeight="1" x14ac:dyDescent="0.25">
      <c r="A9" s="146" t="s">
        <v>27</v>
      </c>
      <c r="B9" s="147" t="s">
        <v>28</v>
      </c>
      <c r="C9" s="53" t="s">
        <v>29</v>
      </c>
      <c r="D9" s="148" t="s">
        <v>30</v>
      </c>
      <c r="E9" s="76" t="s">
        <v>31</v>
      </c>
      <c r="F9" s="77" t="s">
        <v>32</v>
      </c>
      <c r="G9" s="80" t="s">
        <v>33</v>
      </c>
      <c r="H9" s="83" t="s">
        <v>34</v>
      </c>
      <c r="I9" s="78" t="s">
        <v>35</v>
      </c>
    </row>
    <row r="10" spans="1:21" s="55" customFormat="1" ht="27" customHeight="1" thickBot="1" x14ac:dyDescent="0.3">
      <c r="A10" s="143" t="s">
        <v>27</v>
      </c>
      <c r="B10" s="165" t="s">
        <v>158</v>
      </c>
      <c r="C10" s="158" t="s">
        <v>159</v>
      </c>
      <c r="D10" s="263">
        <v>1600</v>
      </c>
      <c r="E10" s="72"/>
      <c r="F10" s="85"/>
      <c r="G10" s="81">
        <f>E10*1.1</f>
        <v>0</v>
      </c>
      <c r="H10" s="84">
        <f>D10*E10</f>
        <v>0</v>
      </c>
      <c r="I10" s="73">
        <f>H10*1.1</f>
        <v>0</v>
      </c>
    </row>
    <row r="11" spans="1:21" s="75" customFormat="1" ht="24.95" customHeight="1" thickBot="1" x14ac:dyDescent="0.3">
      <c r="A11" s="340" t="s">
        <v>48</v>
      </c>
      <c r="B11" s="340"/>
      <c r="C11" s="340"/>
      <c r="D11" s="340"/>
      <c r="E11" s="340"/>
      <c r="F11" s="340"/>
      <c r="G11" s="340"/>
      <c r="H11" s="340"/>
      <c r="I11" s="74">
        <f>SUM(I10:I10)</f>
        <v>0</v>
      </c>
    </row>
    <row r="12" spans="1:21" s="63" customFormat="1" ht="24.95" customHeight="1" x14ac:dyDescent="0.2">
      <c r="A12" s="56"/>
      <c r="B12" s="57"/>
      <c r="C12" s="58"/>
      <c r="D12" s="59"/>
      <c r="E12" s="60"/>
      <c r="F12" s="61"/>
      <c r="G12" s="61"/>
      <c r="H12" s="60"/>
      <c r="I12" s="62"/>
    </row>
    <row r="13" spans="1:21" s="20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</row>
    <row r="14" spans="1:21" s="64" customFormat="1" ht="30" customHeight="1" x14ac:dyDescent="0.25">
      <c r="A14" s="354" t="s">
        <v>1</v>
      </c>
      <c r="B14" s="354"/>
      <c r="C14" s="356" t="str">
        <f>IF('Príloha č. 1'!$C$6="","",'Príloha č. 1'!$C$6)</f>
        <v/>
      </c>
      <c r="D14" s="356"/>
      <c r="E14" s="356"/>
      <c r="F14" s="356"/>
    </row>
    <row r="15" spans="1:21" s="64" customFormat="1" ht="15" customHeight="1" x14ac:dyDescent="0.25">
      <c r="A15" s="343" t="s">
        <v>2</v>
      </c>
      <c r="B15" s="343"/>
      <c r="C15" s="357" t="str">
        <f>IF('Príloha č. 1'!$C$7="","",'Príloha č. 1'!$C$7)</f>
        <v/>
      </c>
      <c r="D15" s="357"/>
      <c r="E15" s="357"/>
      <c r="F15" s="357"/>
    </row>
    <row r="16" spans="1:21" s="64" customFormat="1" ht="15" customHeight="1" x14ac:dyDescent="0.25">
      <c r="A16" s="343" t="s">
        <v>3</v>
      </c>
      <c r="B16" s="343"/>
      <c r="C16" s="339" t="str">
        <f>IF('Príloha č. 1'!C8:D8="","",'Príloha č. 1'!C8:D8)</f>
        <v/>
      </c>
      <c r="D16" s="339"/>
      <c r="E16" s="339"/>
      <c r="F16" s="339"/>
    </row>
    <row r="17" spans="1:9" s="64" customFormat="1" ht="15" customHeight="1" x14ac:dyDescent="0.25">
      <c r="A17" s="343" t="s">
        <v>4</v>
      </c>
      <c r="B17" s="343"/>
      <c r="C17" s="339" t="str">
        <f>IF('Príloha č. 1'!C9:D9="","",'Príloha č. 1'!C9:D9)</f>
        <v/>
      </c>
      <c r="D17" s="339"/>
      <c r="E17" s="339"/>
      <c r="F17" s="339"/>
    </row>
    <row r="20" spans="1:9" ht="15" customHeight="1" x14ac:dyDescent="0.2">
      <c r="A20" s="47" t="s">
        <v>8</v>
      </c>
      <c r="B20" s="159" t="str">
        <f>IF('Príloha č. 1'!B23:B23="","",'Príloha č. 1'!B23:B23)</f>
        <v/>
      </c>
    </row>
    <row r="21" spans="1:9" ht="15" customHeight="1" x14ac:dyDescent="0.2">
      <c r="A21" s="47" t="s">
        <v>9</v>
      </c>
      <c r="B21" s="35" t="str">
        <f>IF('Príloha č. 1'!B24:B24="","",'Príloha č. 1'!B24:B24)</f>
        <v/>
      </c>
    </row>
    <row r="22" spans="1:9" ht="39.950000000000003" customHeight="1" x14ac:dyDescent="0.2">
      <c r="I22" s="87"/>
    </row>
    <row r="23" spans="1:9" ht="45" customHeight="1" x14ac:dyDescent="0.2">
      <c r="H23" s="355" t="s">
        <v>408</v>
      </c>
      <c r="I23" s="355"/>
    </row>
    <row r="25" spans="1:9" s="65" customFormat="1" ht="11.25" x14ac:dyDescent="0.2">
      <c r="A25" s="314" t="s">
        <v>10</v>
      </c>
      <c r="B25" s="314"/>
    </row>
    <row r="26" spans="1:9" s="70" customFormat="1" ht="12" customHeight="1" x14ac:dyDescent="0.2">
      <c r="A26" s="66"/>
      <c r="B26" s="67" t="s">
        <v>11</v>
      </c>
      <c r="C26" s="68"/>
      <c r="D26" s="69"/>
    </row>
  </sheetData>
  <mergeCells count="23">
    <mergeCell ref="H23:I23"/>
    <mergeCell ref="A25:B25"/>
    <mergeCell ref="H7:I7"/>
    <mergeCell ref="A11:H11"/>
    <mergeCell ref="A13:F13"/>
    <mergeCell ref="A14:B14"/>
    <mergeCell ref="C14:F14"/>
    <mergeCell ref="A15:B15"/>
    <mergeCell ref="C15:F15"/>
    <mergeCell ref="A7:A8"/>
    <mergeCell ref="B7:B8"/>
    <mergeCell ref="C7:C8"/>
    <mergeCell ref="D7:D8"/>
    <mergeCell ref="E7:G7"/>
    <mergeCell ref="A16:B16"/>
    <mergeCell ref="C16:F16"/>
    <mergeCell ref="A17:B17"/>
    <mergeCell ref="A1:B1"/>
    <mergeCell ref="A2:I2"/>
    <mergeCell ref="A3:C3"/>
    <mergeCell ref="A4:B4"/>
    <mergeCell ref="A5:I5"/>
    <mergeCell ref="C17:F17"/>
  </mergeCells>
  <conditionalFormatting sqref="H12">
    <cfRule type="cellIs" dxfId="173" priority="4" operator="greaterThan">
      <formula>2560820</formula>
    </cfRule>
  </conditionalFormatting>
  <conditionalFormatting sqref="B20:B21">
    <cfRule type="containsBlanks" dxfId="172" priority="3">
      <formula>LEN(TRIM(B20))=0</formula>
    </cfRule>
  </conditionalFormatting>
  <conditionalFormatting sqref="E12">
    <cfRule type="cellIs" dxfId="171" priority="2" operator="greaterThan">
      <formula>2560820</formula>
    </cfRule>
  </conditionalFormatting>
  <conditionalFormatting sqref="C14:F17">
    <cfRule type="containsBlanks" dxfId="170" priority="1">
      <formula>LEN(TRIM(C14))=0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5 SP 
&amp;"Arial,Normálne"Kalkulácia ceny a návrh na plnenie kritéria na vyhodnotenie ponúk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9"/>
  <sheetViews>
    <sheetView showGridLines="0" zoomScale="90" zoomScaleNormal="90" workbookViewId="0">
      <selection activeCell="N7" sqref="N7:U7"/>
    </sheetView>
  </sheetViews>
  <sheetFormatPr defaultRowHeight="12.75" x14ac:dyDescent="0.2"/>
  <cols>
    <col min="1" max="1" width="5.5703125" style="47" customWidth="1"/>
    <col min="2" max="2" width="13.7109375" style="47" customWidth="1"/>
    <col min="3" max="3" width="10.7109375" style="47" customWidth="1"/>
    <col min="4" max="4" width="10.7109375" style="190" customWidth="1"/>
    <col min="5" max="6" width="25.7109375" style="190" customWidth="1"/>
    <col min="7" max="8" width="15.7109375" style="190" customWidth="1"/>
    <col min="9" max="9" width="12.7109375" style="47" customWidth="1"/>
    <col min="10" max="10" width="11.140625" style="47" customWidth="1"/>
    <col min="11" max="13" width="8.7109375" style="47" customWidth="1"/>
    <col min="14" max="14" width="12.7109375" style="47" customWidth="1"/>
    <col min="15" max="15" width="7" style="47" customWidth="1"/>
    <col min="16" max="18" width="12.7109375" style="47" customWidth="1"/>
    <col min="19" max="19" width="7" style="47" customWidth="1"/>
    <col min="20" max="21" width="12.7109375" style="47" customWidth="1"/>
    <col min="22" max="16384" width="9.140625" style="47"/>
  </cols>
  <sheetData>
    <row r="1" spans="1:22" ht="15" customHeight="1" x14ac:dyDescent="0.2">
      <c r="A1" s="327" t="s">
        <v>12</v>
      </c>
      <c r="B1" s="327"/>
      <c r="C1" s="327"/>
      <c r="D1" s="191"/>
      <c r="E1" s="191"/>
      <c r="F1" s="191"/>
      <c r="G1" s="191"/>
      <c r="H1" s="191"/>
      <c r="I1" s="123"/>
      <c r="J1" s="123"/>
      <c r="K1" s="123"/>
      <c r="L1" s="123"/>
    </row>
    <row r="2" spans="1:22" ht="15" customHeight="1" x14ac:dyDescent="0.2">
      <c r="A2" s="328" t="str">
        <f>'Príloha č. 1'!A2:B2</f>
        <v>Antiinfektíva pre potreby VÚSCH, a. s.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2" ht="15" customHeight="1" x14ac:dyDescent="0.2">
      <c r="A3" s="364"/>
      <c r="B3" s="364"/>
      <c r="C3" s="191"/>
      <c r="D3" s="191"/>
      <c r="E3" s="191"/>
      <c r="F3" s="191"/>
      <c r="G3" s="191"/>
      <c r="H3" s="191"/>
      <c r="I3" s="123"/>
      <c r="J3" s="123"/>
      <c r="K3" s="123"/>
      <c r="L3" s="123"/>
    </row>
    <row r="4" spans="1:22" s="126" customFormat="1" ht="15" customHeight="1" x14ac:dyDescent="0.2">
      <c r="A4" s="329" t="str">
        <f>'Príloha č. 4 - časť 32'!A3:C3</f>
        <v>Časť č. 32 - Lieky ATC skupiny č. J01GB03 II.</v>
      </c>
      <c r="B4" s="329"/>
      <c r="C4" s="329"/>
      <c r="D4" s="329"/>
      <c r="E4" s="125"/>
    </row>
    <row r="5" spans="1:22" s="48" customFormat="1" ht="30" customHeight="1" x14ac:dyDescent="0.25">
      <c r="A5" s="365" t="s">
        <v>52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1:22" s="64" customFormat="1" ht="30" customHeight="1" x14ac:dyDescent="0.25">
      <c r="A6" s="366" t="s">
        <v>250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2" s="63" customFormat="1" ht="24.95" customHeight="1" x14ac:dyDescent="0.2">
      <c r="A7" s="374" t="s">
        <v>44</v>
      </c>
      <c r="B7" s="376" t="s">
        <v>360</v>
      </c>
      <c r="C7" s="376" t="s">
        <v>361</v>
      </c>
      <c r="D7" s="376" t="s">
        <v>362</v>
      </c>
      <c r="E7" s="362" t="s">
        <v>363</v>
      </c>
      <c r="F7" s="362" t="s">
        <v>53</v>
      </c>
      <c r="G7" s="372" t="s">
        <v>364</v>
      </c>
      <c r="H7" s="372" t="s">
        <v>365</v>
      </c>
      <c r="I7" s="372" t="s">
        <v>366</v>
      </c>
      <c r="J7" s="372" t="s">
        <v>367</v>
      </c>
      <c r="K7" s="372" t="s">
        <v>368</v>
      </c>
      <c r="L7" s="388" t="s">
        <v>369</v>
      </c>
      <c r="M7" s="367" t="s">
        <v>370</v>
      </c>
      <c r="N7" s="380" t="s">
        <v>419</v>
      </c>
      <c r="O7" s="381"/>
      <c r="P7" s="381"/>
      <c r="Q7" s="382"/>
      <c r="R7" s="380" t="s">
        <v>423</v>
      </c>
      <c r="S7" s="381"/>
      <c r="T7" s="381"/>
      <c r="U7" s="382"/>
    </row>
    <row r="8" spans="1:22" s="63" customFormat="1" ht="24.95" customHeight="1" x14ac:dyDescent="0.2">
      <c r="A8" s="375"/>
      <c r="B8" s="377"/>
      <c r="C8" s="377"/>
      <c r="D8" s="377"/>
      <c r="E8" s="363"/>
      <c r="F8" s="363"/>
      <c r="G8" s="373"/>
      <c r="H8" s="373"/>
      <c r="I8" s="373"/>
      <c r="J8" s="373"/>
      <c r="K8" s="373"/>
      <c r="L8" s="389"/>
      <c r="M8" s="368"/>
      <c r="N8" s="192" t="s">
        <v>46</v>
      </c>
      <c r="O8" s="193" t="s">
        <v>371</v>
      </c>
      <c r="P8" s="194" t="s">
        <v>372</v>
      </c>
      <c r="Q8" s="195" t="s">
        <v>47</v>
      </c>
      <c r="R8" s="192" t="s">
        <v>46</v>
      </c>
      <c r="S8" s="193" t="s">
        <v>371</v>
      </c>
      <c r="T8" s="194" t="s">
        <v>372</v>
      </c>
      <c r="U8" s="195" t="s">
        <v>47</v>
      </c>
    </row>
    <row r="9" spans="1:22" s="20" customFormat="1" ht="12" customHeight="1" x14ac:dyDescent="0.25">
      <c r="A9" s="196" t="s">
        <v>27</v>
      </c>
      <c r="B9" s="197" t="s">
        <v>28</v>
      </c>
      <c r="C9" s="198" t="s">
        <v>29</v>
      </c>
      <c r="D9" s="197" t="s">
        <v>30</v>
      </c>
      <c r="E9" s="199" t="s">
        <v>31</v>
      </c>
      <c r="F9" s="199" t="s">
        <v>32</v>
      </c>
      <c r="G9" s="200" t="s">
        <v>33</v>
      </c>
      <c r="H9" s="199" t="s">
        <v>34</v>
      </c>
      <c r="I9" s="149" t="s">
        <v>35</v>
      </c>
      <c r="J9" s="201" t="s">
        <v>36</v>
      </c>
      <c r="K9" s="202" t="s">
        <v>54</v>
      </c>
      <c r="L9" s="203" t="s">
        <v>55</v>
      </c>
      <c r="M9" s="204" t="s">
        <v>373</v>
      </c>
      <c r="N9" s="205" t="s">
        <v>374</v>
      </c>
      <c r="O9" s="206" t="s">
        <v>375</v>
      </c>
      <c r="P9" s="207" t="s">
        <v>376</v>
      </c>
      <c r="Q9" s="208" t="s">
        <v>377</v>
      </c>
      <c r="R9" s="209" t="s">
        <v>378</v>
      </c>
      <c r="S9" s="206" t="s">
        <v>379</v>
      </c>
      <c r="T9" s="207" t="s">
        <v>380</v>
      </c>
      <c r="U9" s="197" t="s">
        <v>381</v>
      </c>
      <c r="V9" s="210"/>
    </row>
    <row r="10" spans="1:22" s="64" customFormat="1" ht="24.95" customHeight="1" x14ac:dyDescent="0.25">
      <c r="A10" s="211" t="s">
        <v>27</v>
      </c>
      <c r="B10" s="212"/>
      <c r="C10" s="212"/>
      <c r="D10" s="212"/>
      <c r="E10" s="213"/>
      <c r="F10" s="213"/>
      <c r="G10" s="214"/>
      <c r="H10" s="214"/>
      <c r="I10" s="214"/>
      <c r="J10" s="214"/>
      <c r="K10" s="214"/>
      <c r="L10" s="215"/>
      <c r="M10" s="216"/>
      <c r="N10" s="217"/>
      <c r="O10" s="218"/>
      <c r="P10" s="219"/>
      <c r="Q10" s="220"/>
      <c r="R10" s="217"/>
      <c r="S10" s="218"/>
      <c r="T10" s="219"/>
      <c r="U10" s="220"/>
    </row>
    <row r="11" spans="1:22" s="64" customFormat="1" ht="24.95" customHeight="1" x14ac:dyDescent="0.25">
      <c r="A11" s="221" t="s">
        <v>28</v>
      </c>
      <c r="B11" s="222"/>
      <c r="C11" s="222"/>
      <c r="D11" s="222"/>
      <c r="E11" s="223"/>
      <c r="F11" s="223"/>
      <c r="G11" s="224"/>
      <c r="H11" s="224"/>
      <c r="I11" s="224"/>
      <c r="J11" s="224"/>
      <c r="K11" s="224"/>
      <c r="L11" s="225"/>
      <c r="M11" s="226"/>
      <c r="N11" s="227"/>
      <c r="O11" s="228"/>
      <c r="P11" s="229"/>
      <c r="Q11" s="230"/>
      <c r="R11" s="227"/>
      <c r="S11" s="228"/>
      <c r="T11" s="229"/>
      <c r="U11" s="230"/>
    </row>
    <row r="12" spans="1:22" s="64" customFormat="1" ht="24.95" customHeight="1" x14ac:dyDescent="0.25">
      <c r="A12" s="221" t="s">
        <v>29</v>
      </c>
      <c r="B12" s="222"/>
      <c r="C12" s="222"/>
      <c r="D12" s="222"/>
      <c r="E12" s="223"/>
      <c r="F12" s="223"/>
      <c r="G12" s="224"/>
      <c r="H12" s="224"/>
      <c r="I12" s="224"/>
      <c r="J12" s="224"/>
      <c r="K12" s="224"/>
      <c r="L12" s="225"/>
      <c r="M12" s="226"/>
      <c r="N12" s="227"/>
      <c r="O12" s="228"/>
      <c r="P12" s="229"/>
      <c r="Q12" s="230"/>
      <c r="R12" s="227"/>
      <c r="S12" s="228"/>
      <c r="T12" s="229"/>
      <c r="U12" s="230"/>
    </row>
    <row r="13" spans="1:22" s="64" customFormat="1" ht="24.95" customHeight="1" x14ac:dyDescent="0.25">
      <c r="A13" s="221" t="s">
        <v>30</v>
      </c>
      <c r="B13" s="222"/>
      <c r="C13" s="222"/>
      <c r="D13" s="222"/>
      <c r="E13" s="223"/>
      <c r="F13" s="223"/>
      <c r="G13" s="224"/>
      <c r="H13" s="224"/>
      <c r="I13" s="224"/>
      <c r="J13" s="224"/>
      <c r="K13" s="224"/>
      <c r="L13" s="225"/>
      <c r="M13" s="226"/>
      <c r="N13" s="227"/>
      <c r="O13" s="228"/>
      <c r="P13" s="229"/>
      <c r="Q13" s="230"/>
      <c r="R13" s="227"/>
      <c r="S13" s="228"/>
      <c r="T13" s="229"/>
      <c r="U13" s="230"/>
    </row>
    <row r="14" spans="1:22" s="64" customFormat="1" ht="24.95" customHeight="1" x14ac:dyDescent="0.25">
      <c r="A14" s="231" t="s">
        <v>31</v>
      </c>
      <c r="B14" s="232"/>
      <c r="C14" s="232"/>
      <c r="D14" s="232"/>
      <c r="E14" s="233"/>
      <c r="F14" s="233"/>
      <c r="G14" s="234"/>
      <c r="H14" s="234"/>
      <c r="I14" s="234"/>
      <c r="J14" s="234"/>
      <c r="K14" s="234"/>
      <c r="L14" s="235"/>
      <c r="M14" s="236"/>
      <c r="N14" s="237"/>
      <c r="O14" s="238"/>
      <c r="P14" s="239"/>
      <c r="Q14" s="240"/>
      <c r="R14" s="237"/>
      <c r="S14" s="238"/>
      <c r="T14" s="239"/>
      <c r="U14" s="240"/>
    </row>
    <row r="15" spans="1:22" ht="24.9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5"/>
      <c r="J15" s="136"/>
      <c r="K15" s="137"/>
      <c r="L15" s="137"/>
      <c r="M15" s="63"/>
      <c r="N15" s="63"/>
      <c r="O15" s="63"/>
      <c r="P15" s="63"/>
      <c r="Q15" s="63"/>
      <c r="R15" s="63"/>
      <c r="S15" s="63"/>
      <c r="T15" s="63"/>
      <c r="U15" s="63"/>
    </row>
    <row r="16" spans="1:22" s="20" customFormat="1" ht="20.100000000000001" customHeight="1" x14ac:dyDescent="0.25">
      <c r="A16" s="316" t="s">
        <v>38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21" s="64" customFormat="1" ht="30" customHeight="1" x14ac:dyDescent="0.25">
      <c r="A17" s="315" t="s">
        <v>1</v>
      </c>
      <c r="B17" s="315"/>
      <c r="C17" s="356" t="str">
        <f>IF('Príloha č. 1'!$C$6="","",'Príloha č. 1'!$C$6)</f>
        <v/>
      </c>
      <c r="D17" s="356"/>
      <c r="E17" s="356"/>
      <c r="F17" s="151"/>
      <c r="G17" s="129"/>
      <c r="H17" s="129"/>
      <c r="I17" s="129"/>
      <c r="J17" s="139"/>
      <c r="K17" s="129"/>
      <c r="L17" s="129"/>
    </row>
    <row r="18" spans="1:21" s="64" customFormat="1" ht="15" customHeight="1" x14ac:dyDescent="0.25">
      <c r="A18" s="317" t="s">
        <v>2</v>
      </c>
      <c r="B18" s="317"/>
      <c r="C18" s="357" t="str">
        <f>IF('Príloha č. 1'!$C$7="","",'Príloha č. 1'!$C$7)</f>
        <v/>
      </c>
      <c r="D18" s="357"/>
      <c r="E18" s="357"/>
      <c r="F18" s="150"/>
      <c r="G18" s="129"/>
      <c r="H18" s="129"/>
      <c r="I18" s="129"/>
      <c r="J18" s="129"/>
      <c r="K18" s="129"/>
      <c r="L18" s="129"/>
    </row>
    <row r="19" spans="1:21" s="64" customFormat="1" ht="15" customHeight="1" x14ac:dyDescent="0.25">
      <c r="A19" s="317" t="s">
        <v>3</v>
      </c>
      <c r="B19" s="317"/>
      <c r="C19" s="339" t="str">
        <f>IF('Príloha č. 1'!C8:D8="","",'Príloha č. 1'!C8:D8)</f>
        <v/>
      </c>
      <c r="D19" s="339"/>
      <c r="E19" s="339"/>
      <c r="F19" s="150"/>
      <c r="G19" s="129"/>
      <c r="H19" s="129"/>
      <c r="I19" s="129"/>
      <c r="J19" s="129"/>
      <c r="K19" s="129"/>
      <c r="L19" s="129"/>
    </row>
    <row r="20" spans="1:21" s="64" customFormat="1" ht="15" customHeight="1" x14ac:dyDescent="0.25">
      <c r="A20" s="317" t="s">
        <v>4</v>
      </c>
      <c r="B20" s="317"/>
      <c r="C20" s="339" t="str">
        <f>IF('Príloha č. 1'!C9:D9="","",'Príloha č. 1'!C9:D9)</f>
        <v/>
      </c>
      <c r="D20" s="339"/>
      <c r="E20" s="339"/>
      <c r="F20" s="150"/>
      <c r="G20" s="129"/>
      <c r="H20" s="129"/>
      <c r="I20" s="129"/>
      <c r="J20" s="129"/>
      <c r="K20" s="129"/>
      <c r="L20" s="129"/>
    </row>
    <row r="21" spans="1:21" x14ac:dyDescent="0.2">
      <c r="A21" s="123"/>
      <c r="B21" s="123"/>
      <c r="C21" s="123"/>
      <c r="D21" s="191"/>
      <c r="E21" s="191"/>
      <c r="F21" s="191"/>
      <c r="G21" s="191"/>
      <c r="H21" s="191"/>
      <c r="I21" s="123"/>
      <c r="J21" s="123"/>
      <c r="K21" s="123"/>
      <c r="L21" s="123"/>
    </row>
    <row r="22" spans="1:21" x14ac:dyDescent="0.2">
      <c r="A22" s="123"/>
      <c r="B22" s="123"/>
      <c r="C22" s="123"/>
      <c r="D22" s="191"/>
      <c r="E22" s="191"/>
      <c r="F22" s="191"/>
      <c r="G22" s="191"/>
      <c r="H22" s="191"/>
      <c r="I22" s="123"/>
      <c r="J22" s="123"/>
      <c r="K22" s="123"/>
      <c r="L22" s="123"/>
    </row>
    <row r="23" spans="1:21" ht="15" customHeight="1" x14ac:dyDescent="0.2">
      <c r="A23" s="123" t="s">
        <v>8</v>
      </c>
      <c r="B23" s="140" t="str">
        <f>IF('Príloha č. 1'!B23:B23="","",'Príloha č. 1'!B23:B23)</f>
        <v/>
      </c>
      <c r="C23" s="191"/>
      <c r="D23" s="191"/>
      <c r="E23" s="191"/>
      <c r="F23" s="123"/>
      <c r="G23" s="123"/>
      <c r="H23" s="123"/>
      <c r="I23" s="123"/>
      <c r="J23" s="123"/>
      <c r="K23" s="123"/>
      <c r="L23" s="123"/>
    </row>
    <row r="24" spans="1:21" ht="15" customHeight="1" x14ac:dyDescent="0.2">
      <c r="A24" s="123" t="s">
        <v>9</v>
      </c>
      <c r="B24" s="141" t="str">
        <f>IF('Príloha č. 1'!B24:B24="","",'Príloha č. 1'!B24:B24)</f>
        <v/>
      </c>
      <c r="C24" s="191"/>
      <c r="D24" s="191"/>
      <c r="E24" s="191"/>
      <c r="F24" s="123"/>
      <c r="G24" s="123"/>
      <c r="H24" s="123"/>
      <c r="I24" s="123"/>
      <c r="J24" s="123"/>
      <c r="K24" s="123"/>
      <c r="L24" s="123"/>
    </row>
    <row r="25" spans="1:21" ht="20.10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5"/>
      <c r="J25" s="136"/>
      <c r="K25" s="137"/>
      <c r="L25" s="137"/>
      <c r="M25" s="63"/>
      <c r="N25" s="63"/>
      <c r="O25" s="63"/>
      <c r="P25" s="63"/>
      <c r="Q25" s="63"/>
      <c r="R25" s="63"/>
      <c r="S25" s="63"/>
      <c r="T25" s="63"/>
      <c r="U25" s="63"/>
    </row>
    <row r="26" spans="1:21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5"/>
      <c r="J26" s="136"/>
      <c r="K26" s="137"/>
      <c r="L26" s="137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37.5" customHeight="1" x14ac:dyDescent="0.2">
      <c r="E27" s="68"/>
      <c r="F27" s="68"/>
      <c r="G27" s="68"/>
      <c r="H27" s="355" t="s">
        <v>408</v>
      </c>
      <c r="I27" s="355"/>
      <c r="J27" s="355"/>
    </row>
    <row r="28" spans="1:21" x14ac:dyDescent="0.2">
      <c r="A28" s="314" t="s">
        <v>10</v>
      </c>
      <c r="B28" s="314"/>
      <c r="C28" s="189"/>
      <c r="D28" s="68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 x14ac:dyDescent="0.2">
      <c r="A29" s="66"/>
      <c r="B29" s="378" t="s">
        <v>11</v>
      </c>
      <c r="C29" s="379"/>
      <c r="D29" s="241"/>
      <c r="I29" s="68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</sheetData>
  <mergeCells count="33">
    <mergeCell ref="A6:L6"/>
    <mergeCell ref="M7:M8"/>
    <mergeCell ref="N7:Q7"/>
    <mergeCell ref="R7:U7"/>
    <mergeCell ref="L7:L8"/>
    <mergeCell ref="A1:C1"/>
    <mergeCell ref="A2:L2"/>
    <mergeCell ref="A3:B3"/>
    <mergeCell ref="A4:D4"/>
    <mergeCell ref="A5:U5"/>
    <mergeCell ref="A16:K16"/>
    <mergeCell ref="A17:B17"/>
    <mergeCell ref="C17:E17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27:J27"/>
    <mergeCell ref="A28:B28"/>
    <mergeCell ref="B29:C29"/>
    <mergeCell ref="A18:B18"/>
    <mergeCell ref="C18:E18"/>
    <mergeCell ref="A19:B19"/>
    <mergeCell ref="C19:E19"/>
    <mergeCell ref="A20:B20"/>
    <mergeCell ref="C20:E20"/>
  </mergeCells>
  <conditionalFormatting sqref="J25:J26 J10:J15">
    <cfRule type="cellIs" dxfId="169" priority="3" operator="greaterThan">
      <formula>2560820</formula>
    </cfRule>
  </conditionalFormatting>
  <conditionalFormatting sqref="C17:E20">
    <cfRule type="containsBlanks" dxfId="168" priority="1">
      <formula>LEN(TRIM(C17))=0</formula>
    </cfRule>
  </conditionalFormatting>
  <conditionalFormatting sqref="B23:B24">
    <cfRule type="containsBlanks" dxfId="167" priority="2">
      <formula>LEN(TRIM(#REF!))=0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6 SP 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146</vt:i4>
      </vt:variant>
      <vt:variant>
        <vt:lpstr>Pomenované rozsahy</vt:lpstr>
      </vt:variant>
      <vt:variant>
        <vt:i4>144</vt:i4>
      </vt:variant>
    </vt:vector>
  </HeadingPairs>
  <TitlesOfParts>
    <vt:vector size="290" baseType="lpstr">
      <vt:lpstr>Príloha č. 1</vt:lpstr>
      <vt:lpstr>Príloha č. 2</vt:lpstr>
      <vt:lpstr>Príloha č. 3</vt:lpstr>
      <vt:lpstr>Príloha č. 4 - časť 1</vt:lpstr>
      <vt:lpstr>Príloha č. 5 - časť 1</vt:lpstr>
      <vt:lpstr>Príloha č. 6 - časť 1</vt:lpstr>
      <vt:lpstr>Príloha č. 4 - časť 2</vt:lpstr>
      <vt:lpstr>Príloha č. 5 - časť 2</vt:lpstr>
      <vt:lpstr>Príloha č. 6 - časť 2</vt:lpstr>
      <vt:lpstr>Príloha č. 4 - časť 3</vt:lpstr>
      <vt:lpstr>Príloha č. 5 - časť 3</vt:lpstr>
      <vt:lpstr>Príloha č. 6 - časť 3</vt:lpstr>
      <vt:lpstr>Príloha č. 4 - časť 4</vt:lpstr>
      <vt:lpstr>Príloha č. 5 - časť 4</vt:lpstr>
      <vt:lpstr>Príloha č. 6 - časť 4</vt:lpstr>
      <vt:lpstr>Príloha č. 4 - časť 5</vt:lpstr>
      <vt:lpstr>Príloha č. 5 - časť 5</vt:lpstr>
      <vt:lpstr>Príloha č. 6 - časť 5</vt:lpstr>
      <vt:lpstr>Príloha č. 4 - časť 6</vt:lpstr>
      <vt:lpstr>Príloha č. 5 - časť 6</vt:lpstr>
      <vt:lpstr>Príloha č. 6 - časť 6</vt:lpstr>
      <vt:lpstr>Príloha č. 4 - časť 7</vt:lpstr>
      <vt:lpstr>Príloha č. 5 - časť 7</vt:lpstr>
      <vt:lpstr>Príloha č. 6 - časť 7</vt:lpstr>
      <vt:lpstr>Príloha č. 4 - časť 8</vt:lpstr>
      <vt:lpstr>Príloha č. 5 - časť 8</vt:lpstr>
      <vt:lpstr>Príloha č. 6 - časť 8</vt:lpstr>
      <vt:lpstr>Príloha č. 4 - časť 9</vt:lpstr>
      <vt:lpstr>Príloha č. 5 - časť 9</vt:lpstr>
      <vt:lpstr>Príloha č. 6 - časť 9</vt:lpstr>
      <vt:lpstr>Príloha č. 4 - časť 10</vt:lpstr>
      <vt:lpstr>Príloha č. 5 - časť 10</vt:lpstr>
      <vt:lpstr>Príloha č. 6 - časť 10</vt:lpstr>
      <vt:lpstr>Príloha č. 4 - časť 11</vt:lpstr>
      <vt:lpstr>Príloha č. 5 - časť 11</vt:lpstr>
      <vt:lpstr>Príloha č. 6 - časť 11</vt:lpstr>
      <vt:lpstr>Príloha č. 4 - časť 12</vt:lpstr>
      <vt:lpstr>Príloha č. 5 - časť 12</vt:lpstr>
      <vt:lpstr>Príloha č. 6 - časť 12</vt:lpstr>
      <vt:lpstr>Príloha č. 4 - časť 13</vt:lpstr>
      <vt:lpstr>Príloha č. 5 - časť 13</vt:lpstr>
      <vt:lpstr>Príloha č. 6 - časť 13</vt:lpstr>
      <vt:lpstr>Príloha č. 4 - časť 14</vt:lpstr>
      <vt:lpstr>Príloha č. 5 - časť 14</vt:lpstr>
      <vt:lpstr>Príloha č. 6 - časť 14</vt:lpstr>
      <vt:lpstr>Príloha č. 4 - časť 15</vt:lpstr>
      <vt:lpstr>Príloha č. 5 - časť 15</vt:lpstr>
      <vt:lpstr>Príloha č. 6 - časť 15</vt:lpstr>
      <vt:lpstr>Príloha č. 4 - časť 16</vt:lpstr>
      <vt:lpstr>Príloha č. 5 - časť 16</vt:lpstr>
      <vt:lpstr>Príloha č. 6 - časť 16</vt:lpstr>
      <vt:lpstr>Príloha č. 4 - časť 17</vt:lpstr>
      <vt:lpstr>Príloha č. 5 - časť 17</vt:lpstr>
      <vt:lpstr>Príloha č. 6 - časť 17</vt:lpstr>
      <vt:lpstr>Príloha č. 4 - časť 18</vt:lpstr>
      <vt:lpstr>Príloha č. 5 - časť 18</vt:lpstr>
      <vt:lpstr>Príloha č. 6 - časť 18</vt:lpstr>
      <vt:lpstr>Príloha č. 4 - časť 19</vt:lpstr>
      <vt:lpstr>Príloha č. 5 - časť 19</vt:lpstr>
      <vt:lpstr>Príloha č. 6 - časť 19</vt:lpstr>
      <vt:lpstr>Príloha č. 4 - časť 20</vt:lpstr>
      <vt:lpstr>Príloha č. 5 - časť 20</vt:lpstr>
      <vt:lpstr>Príloha č. 6 - časť 20</vt:lpstr>
      <vt:lpstr>Príloha č. 4 - časť 21</vt:lpstr>
      <vt:lpstr>Príloha č. 5 - časť 21</vt:lpstr>
      <vt:lpstr>Príloha č. 6 - časť 21</vt:lpstr>
      <vt:lpstr>Príloha č. 4 - časť 22</vt:lpstr>
      <vt:lpstr>Príloha č. 5 - časť 22</vt:lpstr>
      <vt:lpstr>Príloha č. 6 - časť 22</vt:lpstr>
      <vt:lpstr>Príloha č. 4 - časť 23</vt:lpstr>
      <vt:lpstr>Príloha č. 5 - časť 23</vt:lpstr>
      <vt:lpstr>Príloha č. 6 - časť 23</vt:lpstr>
      <vt:lpstr>Príloha č. 4 - časť 24</vt:lpstr>
      <vt:lpstr>Príloha č. 5 - časť 24</vt:lpstr>
      <vt:lpstr>Príloha č. 6 - časť 24</vt:lpstr>
      <vt:lpstr>Príloha č. 4 - časť 25</vt:lpstr>
      <vt:lpstr>Príloha č. 5 - časť 25</vt:lpstr>
      <vt:lpstr>Príloha č. 6 - časť 25</vt:lpstr>
      <vt:lpstr>Príloha č. 4 - časť 26</vt:lpstr>
      <vt:lpstr>Príloha č. 5 - časť 26</vt:lpstr>
      <vt:lpstr>Príloha č. 6 - časť 26</vt:lpstr>
      <vt:lpstr>Príloha č. 4 - časť 27</vt:lpstr>
      <vt:lpstr>Príloha č. 5 - časť 27</vt:lpstr>
      <vt:lpstr>Príloha č. 6 - časť 27</vt:lpstr>
      <vt:lpstr>Príloha č. 4 - časť 28</vt:lpstr>
      <vt:lpstr>Príloha č. 5 - časť 28</vt:lpstr>
      <vt:lpstr>Príloha č. 6 - časť 28</vt:lpstr>
      <vt:lpstr>Príloha č. 4 - časť 29</vt:lpstr>
      <vt:lpstr>Príloha č. 5 - časť 29</vt:lpstr>
      <vt:lpstr>Príloha č. 6 - časť 29</vt:lpstr>
      <vt:lpstr>Príloha č. 4 - časť 30</vt:lpstr>
      <vt:lpstr>Príloha č. 5 - časť 30</vt:lpstr>
      <vt:lpstr>Príloha č. 6 - časť 30</vt:lpstr>
      <vt:lpstr>Príloha č. 4 - časť 31</vt:lpstr>
      <vt:lpstr>Príloha č. 5 - časť 31</vt:lpstr>
      <vt:lpstr>Príloha č. 6 - časť 31</vt:lpstr>
      <vt:lpstr>Príloha č. 4 - časť 32</vt:lpstr>
      <vt:lpstr>Príloha č. 5 - časť 32</vt:lpstr>
      <vt:lpstr>Príloha č. 6 - časť 32</vt:lpstr>
      <vt:lpstr>Príloha č. 4 - časť 33</vt:lpstr>
      <vt:lpstr>Príloha č. 5 - časť 33</vt:lpstr>
      <vt:lpstr>Príloha č. 6 - časť 33</vt:lpstr>
      <vt:lpstr>Príloha č. 4 - časť 34</vt:lpstr>
      <vt:lpstr>Príloha č. 5 - časť 34</vt:lpstr>
      <vt:lpstr>Príloha č. 6 - časť 34</vt:lpstr>
      <vt:lpstr>Príloha č. 4 - časť 35</vt:lpstr>
      <vt:lpstr>Príloha č. 5 - časť 35</vt:lpstr>
      <vt:lpstr>Príloha č. 6 - časť 35</vt:lpstr>
      <vt:lpstr>Príloha č. 4 - časť 36</vt:lpstr>
      <vt:lpstr>Príloha č. 5 - časť 36</vt:lpstr>
      <vt:lpstr>Príloha č. 6 - časť 36</vt:lpstr>
      <vt:lpstr>Príloha č. 4 - časť 37</vt:lpstr>
      <vt:lpstr>Príloha č. 5 - časť 37</vt:lpstr>
      <vt:lpstr>Príloha č. 6 - časť 37</vt:lpstr>
      <vt:lpstr>Príloha č. 4 - časť 38</vt:lpstr>
      <vt:lpstr>Príloha č. 5 - časť 38</vt:lpstr>
      <vt:lpstr>Príloha č. 6 - časť 38</vt:lpstr>
      <vt:lpstr>Príloha č. 4 - časť 39</vt:lpstr>
      <vt:lpstr>Príloha č. 5 - časť 39</vt:lpstr>
      <vt:lpstr>Príloha č. 6 - časť 39</vt:lpstr>
      <vt:lpstr>Príloha č. 4 - časť 40</vt:lpstr>
      <vt:lpstr>Príloha č. 5 - časť 40</vt:lpstr>
      <vt:lpstr>Príloha č. 6 - časť 40</vt:lpstr>
      <vt:lpstr>Príloha č. 4 - časť 41</vt:lpstr>
      <vt:lpstr>Príloha č. 5 - časť 41</vt:lpstr>
      <vt:lpstr>Príloha č. 6 - časť 41</vt:lpstr>
      <vt:lpstr>Príloha č. 4 - časť 42</vt:lpstr>
      <vt:lpstr>Príloha č. 5 - časť 42</vt:lpstr>
      <vt:lpstr>Príloha č. 6 - časť 42</vt:lpstr>
      <vt:lpstr>Príloha č. 4 - časť 43</vt:lpstr>
      <vt:lpstr>Príloha č. 5 - časť 43</vt:lpstr>
      <vt:lpstr>Príloha č. 6 - časť 43</vt:lpstr>
      <vt:lpstr>Príloha č. 4 - časť 44</vt:lpstr>
      <vt:lpstr>Príloha č. 5 - časť 44</vt:lpstr>
      <vt:lpstr>Príloha č. 6 - časť 44</vt:lpstr>
      <vt:lpstr>Príloha č. 4 - časť 45</vt:lpstr>
      <vt:lpstr>Príloha č. 5 - časť 45</vt:lpstr>
      <vt:lpstr>Príloha č. 6 - časť 45</vt:lpstr>
      <vt:lpstr>Príloha č. 4 - časť 46</vt:lpstr>
      <vt:lpstr>Príloha č. 5 - časť 46</vt:lpstr>
      <vt:lpstr>Príloha č. 6 - časť 46</vt:lpstr>
      <vt:lpstr>Príloha č. 4 - časť 47</vt:lpstr>
      <vt:lpstr>Príloha č. 5 - časť 47</vt:lpstr>
      <vt:lpstr>Príloha č. 6 - časť 47</vt:lpstr>
      <vt:lpstr>Príloha č. 7</vt:lpstr>
      <vt:lpstr>Príloha č. 8</vt:lpstr>
      <vt:lpstr>'Príloha č. 1'!Oblasť_tlače</vt:lpstr>
      <vt:lpstr>'Príloha č. 2'!Oblasť_tlače</vt:lpstr>
      <vt:lpstr>'Príloha č. 4 - časť 1'!Oblasť_tlače</vt:lpstr>
      <vt:lpstr>'Príloha č. 4 - časť 10'!Oblasť_tlače</vt:lpstr>
      <vt:lpstr>'Príloha č. 4 - časť 11'!Oblasť_tlače</vt:lpstr>
      <vt:lpstr>'Príloha č. 4 - časť 12'!Oblasť_tlače</vt:lpstr>
      <vt:lpstr>'Príloha č. 4 - časť 13'!Oblasť_tlače</vt:lpstr>
      <vt:lpstr>'Príloha č. 4 - časť 14'!Oblasť_tlače</vt:lpstr>
      <vt:lpstr>'Príloha č. 4 - časť 15'!Oblasť_tlače</vt:lpstr>
      <vt:lpstr>'Príloha č. 4 - časť 16'!Oblasť_tlače</vt:lpstr>
      <vt:lpstr>'Príloha č. 4 - časť 17'!Oblasť_tlače</vt:lpstr>
      <vt:lpstr>'Príloha č. 4 - časť 18'!Oblasť_tlače</vt:lpstr>
      <vt:lpstr>'Príloha č. 4 - časť 19'!Oblasť_tlače</vt:lpstr>
      <vt:lpstr>'Príloha č. 4 - časť 2'!Oblasť_tlače</vt:lpstr>
      <vt:lpstr>'Príloha č. 4 - časť 20'!Oblasť_tlače</vt:lpstr>
      <vt:lpstr>'Príloha č. 4 - časť 21'!Oblasť_tlače</vt:lpstr>
      <vt:lpstr>'Príloha č. 4 - časť 22'!Oblasť_tlače</vt:lpstr>
      <vt:lpstr>'Príloha č. 4 - časť 23'!Oblasť_tlače</vt:lpstr>
      <vt:lpstr>'Príloha č. 4 - časť 24'!Oblasť_tlače</vt:lpstr>
      <vt:lpstr>'Príloha č. 4 - časť 25'!Oblasť_tlače</vt:lpstr>
      <vt:lpstr>'Príloha č. 4 - časť 26'!Oblasť_tlače</vt:lpstr>
      <vt:lpstr>'Príloha č. 4 - časť 27'!Oblasť_tlače</vt:lpstr>
      <vt:lpstr>'Príloha č. 4 - časť 28'!Oblasť_tlače</vt:lpstr>
      <vt:lpstr>'Príloha č. 4 - časť 29'!Oblasť_tlače</vt:lpstr>
      <vt:lpstr>'Príloha č. 4 - časť 3'!Oblasť_tlače</vt:lpstr>
      <vt:lpstr>'Príloha č. 4 - časť 30'!Oblasť_tlače</vt:lpstr>
      <vt:lpstr>'Príloha č. 4 - časť 31'!Oblasť_tlače</vt:lpstr>
      <vt:lpstr>'Príloha č. 4 - časť 32'!Oblasť_tlače</vt:lpstr>
      <vt:lpstr>'Príloha č. 4 - časť 33'!Oblasť_tlače</vt:lpstr>
      <vt:lpstr>'Príloha č. 4 - časť 34'!Oblasť_tlače</vt:lpstr>
      <vt:lpstr>'Príloha č. 4 - časť 35'!Oblasť_tlače</vt:lpstr>
      <vt:lpstr>'Príloha č. 4 - časť 36'!Oblasť_tlače</vt:lpstr>
      <vt:lpstr>'Príloha č. 4 - časť 37'!Oblasť_tlače</vt:lpstr>
      <vt:lpstr>'Príloha č. 4 - časť 38'!Oblasť_tlače</vt:lpstr>
      <vt:lpstr>'Príloha č. 4 - časť 39'!Oblasť_tlače</vt:lpstr>
      <vt:lpstr>'Príloha č. 4 - časť 4'!Oblasť_tlače</vt:lpstr>
      <vt:lpstr>'Príloha č. 4 - časť 40'!Oblasť_tlače</vt:lpstr>
      <vt:lpstr>'Príloha č. 4 - časť 41'!Oblasť_tlače</vt:lpstr>
      <vt:lpstr>'Príloha č. 4 - časť 42'!Oblasť_tlače</vt:lpstr>
      <vt:lpstr>'Príloha č. 4 - časť 43'!Oblasť_tlače</vt:lpstr>
      <vt:lpstr>'Príloha č. 4 - časť 44'!Oblasť_tlače</vt:lpstr>
      <vt:lpstr>'Príloha č. 4 - časť 45'!Oblasť_tlače</vt:lpstr>
      <vt:lpstr>'Príloha č. 4 - časť 46'!Oblasť_tlače</vt:lpstr>
      <vt:lpstr>'Príloha č. 4 - časť 47'!Oblasť_tlače</vt:lpstr>
      <vt:lpstr>'Príloha č. 4 - časť 5'!Oblasť_tlače</vt:lpstr>
      <vt:lpstr>'Príloha č. 4 - časť 6'!Oblasť_tlače</vt:lpstr>
      <vt:lpstr>'Príloha č. 4 - časť 7'!Oblasť_tlače</vt:lpstr>
      <vt:lpstr>'Príloha č. 4 - časť 8'!Oblasť_tlače</vt:lpstr>
      <vt:lpstr>'Príloha č. 4 - časť 9'!Oblasť_tlače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23'!Oblasť_tlače</vt:lpstr>
      <vt:lpstr>'Príloha č. 5 - časť 24'!Oblasť_tlače</vt:lpstr>
      <vt:lpstr>'Príloha č. 5 - časť 25'!Oblasť_tlače</vt:lpstr>
      <vt:lpstr>'Príloha č. 5 - časť 26'!Oblasť_tlače</vt:lpstr>
      <vt:lpstr>'Príloha č. 5 - časť 27'!Oblasť_tlače</vt:lpstr>
      <vt:lpstr>'Príloha č. 5 - časť 28'!Oblasť_tlače</vt:lpstr>
      <vt:lpstr>'Príloha č. 5 - časť 29'!Oblasť_tlače</vt:lpstr>
      <vt:lpstr>'Príloha č. 5 - časť 3'!Oblasť_tlače</vt:lpstr>
      <vt:lpstr>'Príloha č. 5 - časť 30'!Oblasť_tlače</vt:lpstr>
      <vt:lpstr>'Príloha č. 5 - časť 31'!Oblasť_tlače</vt:lpstr>
      <vt:lpstr>'Príloha č. 5 - časť 32'!Oblasť_tlače</vt:lpstr>
      <vt:lpstr>'Príloha č. 5 - časť 33'!Oblasť_tlače</vt:lpstr>
      <vt:lpstr>'Príloha č. 5 - časť 34'!Oblasť_tlače</vt:lpstr>
      <vt:lpstr>'Príloha č. 5 - časť 35'!Oblasť_tlače</vt:lpstr>
      <vt:lpstr>'Príloha č. 5 - časť 36'!Oblasť_tlače</vt:lpstr>
      <vt:lpstr>'Príloha č. 5 - časť 37'!Oblasť_tlače</vt:lpstr>
      <vt:lpstr>'Príloha č. 5 - časť 38'!Oblasť_tlače</vt:lpstr>
      <vt:lpstr>'Príloha č. 5 - časť 39'!Oblasť_tlače</vt:lpstr>
      <vt:lpstr>'Príloha č. 5 - časť 4'!Oblasť_tlače</vt:lpstr>
      <vt:lpstr>'Príloha č. 5 - časť 40'!Oblasť_tlače</vt:lpstr>
      <vt:lpstr>'Príloha č. 5 - časť 41'!Oblasť_tlače</vt:lpstr>
      <vt:lpstr>'Príloha č. 5 - časť 42'!Oblasť_tlače</vt:lpstr>
      <vt:lpstr>'Príloha č. 5 - časť 43'!Oblasť_tlače</vt:lpstr>
      <vt:lpstr>'Príloha č. 5 - časť 44'!Oblasť_tlače</vt:lpstr>
      <vt:lpstr>'Príloha č. 5 - časť 45'!Oblasť_tlače</vt:lpstr>
      <vt:lpstr>'Príloha č. 5 - časť 46'!Oblasť_tlače</vt:lpstr>
      <vt:lpstr>'Príloha č. 5 - časť 47'!Oblasť_tlače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6 - časť 1'!Oblasť_tlače</vt:lpstr>
      <vt:lpstr>'Príloha č. 6 - časť 10'!Oblasť_tlače</vt:lpstr>
      <vt:lpstr>'Príloha č. 6 - časť 11'!Oblasť_tlače</vt:lpstr>
      <vt:lpstr>'Príloha č. 6 - časť 12'!Oblasť_tlače</vt:lpstr>
      <vt:lpstr>'Príloha č. 6 - časť 13'!Oblasť_tlače</vt:lpstr>
      <vt:lpstr>'Príloha č. 6 - časť 14'!Oblasť_tlače</vt:lpstr>
      <vt:lpstr>'Príloha č. 6 - časť 15'!Oblasť_tlače</vt:lpstr>
      <vt:lpstr>'Príloha č. 6 - časť 16'!Oblasť_tlače</vt:lpstr>
      <vt:lpstr>'Príloha č. 6 - časť 17'!Oblasť_tlače</vt:lpstr>
      <vt:lpstr>'Príloha č. 6 - časť 18'!Oblasť_tlače</vt:lpstr>
      <vt:lpstr>'Príloha č. 6 - časť 19'!Oblasť_tlače</vt:lpstr>
      <vt:lpstr>'Príloha č. 6 - časť 2'!Oblasť_tlače</vt:lpstr>
      <vt:lpstr>'Príloha č. 6 - časť 20'!Oblasť_tlače</vt:lpstr>
      <vt:lpstr>'Príloha č. 6 - časť 21'!Oblasť_tlače</vt:lpstr>
      <vt:lpstr>'Príloha č. 6 - časť 22'!Oblasť_tlače</vt:lpstr>
      <vt:lpstr>'Príloha č. 6 - časť 23'!Oblasť_tlače</vt:lpstr>
      <vt:lpstr>'Príloha č. 6 - časť 24'!Oblasť_tlače</vt:lpstr>
      <vt:lpstr>'Príloha č. 6 - časť 25'!Oblasť_tlače</vt:lpstr>
      <vt:lpstr>'Príloha č. 6 - časť 26'!Oblasť_tlače</vt:lpstr>
      <vt:lpstr>'Príloha č. 6 - časť 27'!Oblasť_tlače</vt:lpstr>
      <vt:lpstr>'Príloha č. 6 - časť 28'!Oblasť_tlače</vt:lpstr>
      <vt:lpstr>'Príloha č. 6 - časť 29'!Oblasť_tlače</vt:lpstr>
      <vt:lpstr>'Príloha č. 6 - časť 3'!Oblasť_tlače</vt:lpstr>
      <vt:lpstr>'Príloha č. 6 - časť 30'!Oblasť_tlače</vt:lpstr>
      <vt:lpstr>'Príloha č. 6 - časť 31'!Oblasť_tlače</vt:lpstr>
      <vt:lpstr>'Príloha č. 6 - časť 32'!Oblasť_tlače</vt:lpstr>
      <vt:lpstr>'Príloha č. 6 - časť 33'!Oblasť_tlače</vt:lpstr>
      <vt:lpstr>'Príloha č. 6 - časť 34'!Oblasť_tlače</vt:lpstr>
      <vt:lpstr>'Príloha č. 6 - časť 35'!Oblasť_tlače</vt:lpstr>
      <vt:lpstr>'Príloha č. 6 - časť 36'!Oblasť_tlače</vt:lpstr>
      <vt:lpstr>'Príloha č. 6 - časť 37'!Oblasť_tlače</vt:lpstr>
      <vt:lpstr>'Príloha č. 6 - časť 38'!Oblasť_tlače</vt:lpstr>
      <vt:lpstr>'Príloha č. 6 - časť 39'!Oblasť_tlače</vt:lpstr>
      <vt:lpstr>'Príloha č. 6 - časť 4'!Oblasť_tlače</vt:lpstr>
      <vt:lpstr>'Príloha č. 6 - časť 40'!Oblasť_tlače</vt:lpstr>
      <vt:lpstr>'Príloha č. 6 - časť 41'!Oblasť_tlače</vt:lpstr>
      <vt:lpstr>'Príloha č. 6 - časť 42'!Oblasť_tlače</vt:lpstr>
      <vt:lpstr>'Príloha č. 6 - časť 43'!Oblasť_tlače</vt:lpstr>
      <vt:lpstr>'Príloha č. 6 - časť 44'!Oblasť_tlače</vt:lpstr>
      <vt:lpstr>'Príloha č. 6 - časť 45'!Oblasť_tlače</vt:lpstr>
      <vt:lpstr>'Príloha č. 6 - časť 46'!Oblasť_tlače</vt:lpstr>
      <vt:lpstr>'Príloha č. 6 - časť 47'!Oblasť_tlače</vt:lpstr>
      <vt:lpstr>'Príloha č. 6 - časť 5'!Oblasť_tlače</vt:lpstr>
      <vt:lpstr>'Príloha č. 6 - časť 6'!Oblasť_tlače</vt:lpstr>
      <vt:lpstr>'Príloha č. 6 - časť 7'!Oblasť_tlače</vt:lpstr>
      <vt:lpstr>'Príloha č. 6 - časť 8'!Oblasť_tlače</vt:lpstr>
      <vt:lpstr>'Príloha č. 6 - časť 9'!Oblasť_tlače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2019-03-20T14:50:15Z</cp:lastPrinted>
  <dcterms:created xsi:type="dcterms:W3CDTF">2015-02-18T09:10:07Z</dcterms:created>
  <dcterms:modified xsi:type="dcterms:W3CDTF">2019-04-09T08:24:44Z</dcterms:modified>
</cp:coreProperties>
</file>