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2022 VEREJNÉ OBSTARÁVANIE\OZ SEVER\DNS ťažba SEVER\Čiastkové zákazky DNS SEVER 2022\10 -  Rajecké Teplice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ponuka'!$A$1:$P$27</definedName>
  </definedNames>
  <calcPr calcId="162913"/>
</workbook>
</file>

<file path=xl/calcChain.xml><?xml version="1.0" encoding="utf-8"?>
<calcChain xmlns="http://schemas.openxmlformats.org/spreadsheetml/2006/main">
  <c r="P13" i="1" l="1"/>
  <c r="G12" i="1"/>
  <c r="P12" i="1" s="1"/>
  <c r="G13" i="1" l="1"/>
  <c r="M13" i="1"/>
  <c r="P15" i="1" l="1"/>
  <c r="Q13" i="1" l="1"/>
  <c r="P14" i="1"/>
</calcChain>
</file>

<file path=xl/sharedStrings.xml><?xml version="1.0" encoding="utf-8"?>
<sst xmlns="http://schemas.openxmlformats.org/spreadsheetml/2006/main" count="84" uniqueCount="80">
  <si>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</si>
  <si>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</si>
  <si>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</si>
  <si>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</si>
  <si>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</si>
  <si>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</si>
  <si>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</si>
  <si>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</si>
  <si>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</si>
  <si>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</si>
  <si>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</si>
  <si>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</si>
  <si>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</si>
  <si>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</si>
  <si>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</si>
  <si>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</si>
  <si>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</si>
  <si>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</si>
  <si>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</si>
  <si>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</si>
  <si>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</si>
  <si>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</si>
  <si>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</si>
  <si>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</si>
  <si>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</si>
  <si>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</si>
  <si>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</si>
  <si>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</si>
  <si>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</si>
  <si>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</si>
  <si>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</si>
  <si>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</si>
  <si>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</si>
  <si>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</si>
  <si>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</si>
  <si>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</si>
  <si>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</si>
  <si>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</si>
  <si>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</si>
  <si>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</si>
  <si>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</si>
  <si>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</si>
  <si>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</si>
  <si>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</si>
  <si>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</si>
  <si>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</si>
  <si>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</si>
  <si>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</si>
  <si>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</si>
  <si>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</si>
  <si>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</si>
  <si>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</si>
  <si>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</si>
  <si>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</si>
  <si>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</si>
  <si>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</si>
  <si>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</si>
  <si>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</si>
  <si>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</si>
  <si>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</si>
  <si>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</si>
  <si>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</si>
  <si>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</si>
  <si>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</si>
  <si>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</si>
  <si>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</si>
  <si>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</si>
  <si>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</si>
  <si>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</si>
  <si>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ihličnaté (m3)</t>
  </si>
  <si>
    <t>listnaté (m3)</t>
  </si>
  <si>
    <t>LESY Slovenskej republiky, štátny podnik Organizačná zložka OZ Sever</t>
  </si>
  <si>
    <t xml:space="preserve">Cena stanovená objednávateľom Spolu bez DPH   </t>
  </si>
  <si>
    <t>Celková cena za realizáciu predmetu zákazky v EUR bez DPH</t>
  </si>
  <si>
    <t xml:space="preserve">Lesnícke služby v ťažbovom procese na OZ Sever, Lesná správa Rajecké Teplice - výzva č. 10/2022  </t>
  </si>
  <si>
    <t>Zmluva č. DNS/10/22/09/01</t>
  </si>
  <si>
    <t>10 - Medzihorská</t>
  </si>
  <si>
    <t>SL201-2247D1</t>
  </si>
  <si>
    <t>1,2,4a,4b,6,7</t>
  </si>
  <si>
    <t>230/500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</si>
</sst>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7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1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2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1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4" fontId="6" fillId="3" borderId="20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10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0" fillId="3" borderId="19" xfId="0" applyFill="1" applyBorder="1" applyProtection="1"/>
    <xf numFmtId="14" fontId="0" fillId="0" borderId="0" xfId="0" applyNumberForma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0" fontId="3" fillId="3" borderId="0" xfId="0" applyFont="1" applyFill="1" applyBorder="1" applyAlignment="1" applyProtection="1">
      <alignment horizontal="left" vertical="center"/>
    </xf>
    <xf numFmtId="2" fontId="6" fillId="3" borderId="34" xfId="0" applyNumberFormat="1" applyFont="1" applyFill="1" applyBorder="1" applyAlignment="1" applyProtection="1">
      <alignment vertical="center"/>
    </xf>
    <xf numFmtId="0" fontId="6" fillId="3" borderId="35" xfId="0" applyFont="1" applyFill="1" applyBorder="1" applyAlignment="1" applyProtection="1">
      <alignment vertical="center"/>
    </xf>
    <xf numFmtId="4" fontId="6" fillId="3" borderId="36" xfId="0" applyNumberFormat="1" applyFont="1" applyFill="1" applyBorder="1" applyAlignment="1" applyProtection="1">
      <alignment horizontal="right" vertical="center"/>
    </xf>
    <xf numFmtId="0" fontId="6" fillId="4" borderId="19" xfId="0" applyFont="1" applyFill="1" applyBorder="1" applyAlignment="1" applyProtection="1">
      <alignment vertical="center" wrapText="1"/>
    </xf>
    <xf numFmtId="4" fontId="6" fillId="4" borderId="16" xfId="0" applyNumberFormat="1" applyFont="1" applyFill="1" applyBorder="1" applyAlignment="1" applyProtection="1">
      <alignment horizontal="center" vertical="center"/>
    </xf>
    <xf numFmtId="0" fontId="10" fillId="3" borderId="17" xfId="0" applyFont="1" applyFill="1" applyBorder="1" applyAlignment="1" applyProtection="1">
      <alignment horizontal="left" vertical="center"/>
    </xf>
    <xf numFmtId="0" fontId="10" fillId="3" borderId="13" xfId="0" applyFont="1" applyFill="1" applyBorder="1" applyAlignment="1" applyProtection="1">
      <alignment horizontal="left" vertical="center"/>
    </xf>
    <xf numFmtId="0" fontId="15" fillId="3" borderId="13" xfId="0" applyFont="1" applyFill="1" applyBorder="1" applyAlignment="1" applyProtection="1">
      <alignment horizontal="left" vertical="center"/>
    </xf>
    <xf numFmtId="0" fontId="10" fillId="3" borderId="18" xfId="0" applyFont="1" applyFill="1" applyBorder="1" applyAlignment="1" applyProtection="1">
      <alignment horizontal="left" vertical="center"/>
    </xf>
    <xf numFmtId="0" fontId="6" fillId="3" borderId="3" xfId="0" applyFont="1" applyFill="1" applyBorder="1" applyAlignment="1" applyProtection="1">
      <alignment wrapText="1"/>
    </xf>
    <xf numFmtId="0" fontId="16" fillId="0" borderId="41" xfId="0" applyNumberFormat="1" applyFont="1" applyBorder="1" applyAlignment="1">
      <alignment horizontal="center" vertical="center"/>
    </xf>
    <xf numFmtId="0" fontId="16" fillId="0" borderId="31" xfId="0" applyNumberFormat="1" applyFont="1" applyBorder="1" applyAlignment="1">
      <alignment horizontal="center" vertical="center" wrapText="1"/>
    </xf>
    <xf numFmtId="0" fontId="17" fillId="0" borderId="32" xfId="0" applyNumberFormat="1" applyFont="1" applyBorder="1" applyAlignment="1">
      <alignment horizontal="center" vertical="center"/>
    </xf>
    <xf numFmtId="4" fontId="16" fillId="0" borderId="33" xfId="0" applyNumberFormat="1" applyFont="1" applyBorder="1" applyAlignment="1">
      <alignment horizontal="center" vertical="center"/>
    </xf>
    <xf numFmtId="14" fontId="0" fillId="3" borderId="44" xfId="0" applyNumberFormat="1" applyFont="1" applyFill="1" applyBorder="1" applyAlignment="1" applyProtection="1">
      <alignment horizontal="center" vertical="center"/>
    </xf>
    <xf numFmtId="2" fontId="18" fillId="0" borderId="31" xfId="0" applyNumberFormat="1" applyFont="1" applyBorder="1" applyAlignment="1">
      <alignment horizontal="right" vertical="center"/>
    </xf>
    <xf numFmtId="0" fontId="18" fillId="0" borderId="31" xfId="0" applyNumberFormat="1" applyFont="1" applyBorder="1" applyAlignment="1">
      <alignment horizontal="center" vertical="center"/>
    </xf>
    <xf numFmtId="0" fontId="18" fillId="0" borderId="31" xfId="0" applyNumberFormat="1" applyFont="1" applyBorder="1" applyAlignment="1">
      <alignment horizontal="right" vertical="center" wrapText="1"/>
    </xf>
    <xf numFmtId="2" fontId="18" fillId="0" borderId="31" xfId="0" applyNumberFormat="1" applyFont="1" applyBorder="1" applyAlignment="1">
      <alignment horizontal="right" vertical="center" wrapText="1"/>
    </xf>
    <xf numFmtId="0" fontId="3" fillId="3" borderId="45" xfId="0" applyFont="1" applyFill="1" applyBorder="1" applyAlignment="1" applyProtection="1">
      <alignment horizontal="center" vertical="center"/>
    </xf>
    <xf numFmtId="4" fontId="18" fillId="0" borderId="33" xfId="0" applyNumberFormat="1" applyFont="1" applyBorder="1" applyAlignment="1">
      <alignment horizontal="right" vertical="center" indent="1"/>
    </xf>
    <xf numFmtId="4" fontId="6" fillId="2" borderId="46" xfId="0" applyNumberFormat="1" applyFont="1" applyFill="1" applyBorder="1" applyAlignment="1" applyProtection="1">
      <alignment horizontal="center" vertical="center"/>
      <protection locked="0"/>
    </xf>
    <xf numFmtId="2" fontId="6" fillId="3" borderId="8" xfId="0" applyNumberFormat="1" applyFont="1" applyFill="1" applyBorder="1" applyAlignment="1" applyProtection="1">
      <alignment horizontal="center" vertical="center"/>
    </xf>
    <xf numFmtId="0" fontId="0" fillId="2" borderId="17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5" fillId="2" borderId="17" xfId="0" applyFont="1" applyFill="1" applyBorder="1" applyAlignment="1" applyProtection="1">
      <alignment horizontal="left"/>
      <protection locked="0"/>
    </xf>
    <xf numFmtId="0" fontId="5" fillId="2" borderId="13" xfId="0" applyFont="1" applyFill="1" applyBorder="1" applyAlignment="1" applyProtection="1">
      <alignment horizontal="left"/>
      <protection locked="0"/>
    </xf>
    <xf numFmtId="0" fontId="5" fillId="2" borderId="18" xfId="0" applyFont="1" applyFill="1" applyBorder="1" applyAlignment="1" applyProtection="1">
      <alignment horizontal="left"/>
      <protection locked="0"/>
    </xf>
    <xf numFmtId="0" fontId="0" fillId="3" borderId="23" xfId="0" applyFill="1" applyBorder="1" applyAlignment="1">
      <alignment horizontal="center" vertical="top" wrapText="1"/>
    </xf>
    <xf numFmtId="0" fontId="0" fillId="3" borderId="15" xfId="0" applyFill="1" applyBorder="1" applyAlignment="1">
      <alignment horizontal="center" vertical="top" wrapText="1"/>
    </xf>
    <xf numFmtId="0" fontId="0" fillId="3" borderId="24" xfId="0" applyFill="1" applyBorder="1" applyAlignment="1">
      <alignment horizontal="center" vertical="top" wrapText="1"/>
    </xf>
    <xf numFmtId="0" fontId="0" fillId="3" borderId="21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25" xfId="0" applyFill="1" applyBorder="1" applyAlignment="1">
      <alignment horizontal="center" vertical="top" wrapText="1"/>
    </xf>
    <xf numFmtId="0" fontId="0" fillId="3" borderId="26" xfId="0" applyFill="1" applyBorder="1" applyAlignment="1">
      <alignment horizontal="center" vertical="top" wrapText="1"/>
    </xf>
    <xf numFmtId="0" fontId="0" fillId="3" borderId="22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3" fillId="3" borderId="0" xfId="0" applyFont="1" applyFill="1" applyBorder="1" applyAlignment="1" applyProtection="1">
      <alignment horizontal="left" vertical="center"/>
    </xf>
    <xf numFmtId="0" fontId="6" fillId="6" borderId="10" xfId="0" applyFont="1" applyFill="1" applyBorder="1" applyAlignment="1" applyProtection="1">
      <alignment horizontal="center" vertical="center" wrapText="1"/>
    </xf>
    <xf numFmtId="0" fontId="6" fillId="6" borderId="12" xfId="0" applyFont="1" applyFill="1" applyBorder="1" applyAlignment="1" applyProtection="1">
      <alignment horizontal="center" vertical="center"/>
    </xf>
    <xf numFmtId="0" fontId="6" fillId="6" borderId="4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 wrapText="1"/>
    </xf>
    <xf numFmtId="0" fontId="6" fillId="3" borderId="19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40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14" fillId="0" borderId="29" xfId="0" applyNumberFormat="1" applyFont="1" applyBorder="1" applyAlignment="1">
      <alignment horizontal="center" vertical="center" wrapText="1"/>
    </xf>
    <xf numFmtId="0" fontId="14" fillId="0" borderId="39" xfId="0" applyNumberFormat="1" applyFont="1" applyBorder="1" applyAlignment="1">
      <alignment horizontal="center" vertical="center" wrapText="1"/>
    </xf>
    <xf numFmtId="0" fontId="14" fillId="0" borderId="30" xfId="0" applyNumberFormat="1" applyFont="1" applyBorder="1" applyAlignment="1">
      <alignment horizontal="center" vertical="center" wrapText="1"/>
    </xf>
    <xf numFmtId="0" fontId="14" fillId="0" borderId="37" xfId="0" applyNumberFormat="1" applyFont="1" applyBorder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</xf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38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1" fillId="3" borderId="0" xfId="0" applyFont="1" applyFill="1" applyAlignment="1" applyProtection="1">
      <alignment horizontal="center"/>
    </xf>
    <xf numFmtId="0" fontId="5" fillId="5" borderId="9" xfId="0" applyFont="1" applyFill="1" applyBorder="1" applyAlignment="1" applyProtection="1">
      <alignment horizontal="center"/>
    </xf>
    <xf numFmtId="0" fontId="5" fillId="5" borderId="10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4" fillId="5" borderId="17" xfId="0" applyFont="1" applyFill="1" applyBorder="1" applyAlignment="1"/>
    <xf numFmtId="0" fontId="0" fillId="5" borderId="13" xfId="0" applyFill="1" applyBorder="1" applyAlignment="1"/>
    <xf numFmtId="0" fontId="0" fillId="5" borderId="18" xfId="0" applyFill="1" applyBorder="1" applyAlignment="1"/>
    <xf numFmtId="0" fontId="5" fillId="3" borderId="7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3" borderId="16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16" xfId="0" applyFont="1" applyFill="1" applyBorder="1" applyAlignment="1" applyProtection="1">
      <alignment horizontal="center" vertical="center"/>
    </xf>
    <xf numFmtId="0" fontId="6" fillId="3" borderId="28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/>
    </xf>
    <xf numFmtId="0" fontId="6" fillId="3" borderId="6" xfId="0" applyFont="1" applyFill="1" applyBorder="1" applyAlignment="1" applyProtection="1">
      <alignment horizontal="right" vertical="center"/>
    </xf>
    <xf numFmtId="0" fontId="7" fillId="6" borderId="7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/>
    </xf>
    <xf numFmtId="0" fontId="7" fillId="6" borderId="16" xfId="0" applyFont="1" applyFill="1" applyBorder="1" applyAlignment="1" applyProtection="1">
      <alignment horizontal="center" vertical="center"/>
    </xf>
    <xf numFmtId="0" fontId="6" fillId="3" borderId="42" xfId="0" applyFont="1" applyFill="1" applyBorder="1" applyAlignment="1" applyProtection="1">
      <alignment horizontal="center" vertical="center" wrapText="1"/>
    </xf>
    <xf numFmtId="0" fontId="6" fillId="3" borderId="43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 applyProtection="1">
      <alignment horizontal="left" vertical="center" wrapText="1"/>
    </xf>
    <xf numFmtId="0" fontId="3" fillId="0" borderId="18" xfId="0" applyFont="1" applyFill="1" applyBorder="1" applyAlignment="1" applyProtection="1">
      <alignment horizontal="left" vertical="center" wrapText="1"/>
    </xf>
    <xf numFmtId="0" fontId="0" fillId="0" borderId="22" xfId="0" applyBorder="1" applyAlignment="1">
      <alignment horizont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8"/>
  <sheetViews>
    <sheetView tabSelected="1" view="pageBreakPreview" zoomScaleNormal="100" zoomScaleSheetLayoutView="100" workbookViewId="0">
      <selection activeCell="I6" sqref="I6"/>
    </sheetView>
  </sheetViews>
  <sheetFormatPr defaultRowHeight="15" x14ac:dyDescent="0.25"/>
  <cols>
    <col min="1" max="1" width="13.7109375" customWidth="1"/>
    <col min="2" max="2" width="17.28515625" customWidth="1"/>
    <col min="3" max="3" width="33.140625" customWidth="1"/>
    <col min="4" max="5" width="16" customWidth="1"/>
    <col min="8" max="8" width="11.85546875" customWidth="1"/>
    <col min="9" max="9" width="9.7109375" customWidth="1"/>
    <col min="12" max="12" width="10.5703125" customWidth="1"/>
    <col min="13" max="13" width="11.42578125" customWidth="1"/>
    <col min="14" max="14" width="8.7109375" customWidth="1"/>
    <col min="15" max="15" width="17.5703125" customWidth="1"/>
    <col min="16" max="16" width="19.28515625" customWidth="1"/>
    <col min="17" max="17" width="15.85546875" customWidth="1"/>
    <col min="18" max="18" width="14.5703125" customWidth="1"/>
    <col min="19" max="19" width="9.42578125" bestFit="1" customWidth="1"/>
  </cols>
  <sheetData>
    <row r="1" spans="1:18" ht="18" x14ac:dyDescent="0.25">
      <c r="A1" s="103" t="s">
        <v>62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6" t="s">
        <v>66</v>
      </c>
      <c r="Q1" s="15"/>
    </row>
    <row r="2" spans="1:18" ht="11.25" customHeight="1" x14ac:dyDescent="0.25">
      <c r="A2" s="13"/>
      <c r="B2" s="13"/>
      <c r="C2" s="13"/>
      <c r="D2" s="13"/>
      <c r="E2" s="33"/>
      <c r="F2" s="13"/>
      <c r="G2" s="13"/>
      <c r="H2" s="13"/>
      <c r="I2" s="13"/>
      <c r="J2" s="13"/>
      <c r="K2" s="34"/>
      <c r="L2" s="13"/>
      <c r="M2" s="13"/>
      <c r="N2" s="13"/>
      <c r="O2" s="16" t="s">
        <v>67</v>
      </c>
      <c r="Q2" s="15"/>
    </row>
    <row r="3" spans="1:18" ht="18" x14ac:dyDescent="0.25">
      <c r="A3" s="17" t="s">
        <v>0</v>
      </c>
      <c r="B3" s="13"/>
      <c r="C3" s="109" t="s">
        <v>74</v>
      </c>
      <c r="D3" s="110"/>
      <c r="E3" s="110"/>
      <c r="F3" s="110"/>
      <c r="G3" s="110"/>
      <c r="H3" s="110"/>
      <c r="I3" s="110"/>
      <c r="J3" s="110"/>
      <c r="K3" s="110"/>
      <c r="L3" s="110"/>
      <c r="M3" s="111"/>
      <c r="N3" s="13"/>
      <c r="P3" s="14"/>
      <c r="Q3" s="15"/>
    </row>
    <row r="4" spans="1:18" ht="10.5" customHeight="1" x14ac:dyDescent="0.25">
      <c r="A4" s="13"/>
      <c r="B4" s="13"/>
      <c r="C4" s="13"/>
      <c r="D4" s="13"/>
      <c r="E4" s="33"/>
      <c r="F4" s="13"/>
      <c r="G4" s="13"/>
      <c r="H4" s="13"/>
      <c r="I4" s="13"/>
      <c r="J4" s="13"/>
      <c r="K4" s="34"/>
      <c r="L4" s="13"/>
      <c r="M4" s="13"/>
      <c r="N4" s="13"/>
      <c r="O4" s="13"/>
      <c r="P4" s="14"/>
      <c r="Q4" s="15"/>
    </row>
    <row r="5" spans="1:18" x14ac:dyDescent="0.25">
      <c r="A5" s="18"/>
      <c r="B5" s="18"/>
      <c r="C5" s="18"/>
      <c r="D5" s="18"/>
      <c r="E5" s="18"/>
      <c r="F5" s="106"/>
      <c r="G5" s="106"/>
      <c r="H5" s="19"/>
      <c r="I5" s="18"/>
      <c r="J5" s="18"/>
      <c r="K5" s="18"/>
      <c r="L5" s="18"/>
      <c r="M5" s="18"/>
      <c r="N5" s="18"/>
      <c r="O5" s="18"/>
      <c r="P5" s="18"/>
      <c r="Q5" s="18"/>
    </row>
    <row r="6" spans="1:18" x14ac:dyDescent="0.25">
      <c r="A6" s="20" t="s">
        <v>1</v>
      </c>
      <c r="B6" s="107" t="s">
        <v>71</v>
      </c>
      <c r="C6" s="107"/>
      <c r="D6" s="107"/>
      <c r="E6" s="107"/>
      <c r="F6" s="107"/>
      <c r="G6" s="107"/>
      <c r="H6" s="19"/>
      <c r="I6" s="18"/>
      <c r="J6" s="18"/>
      <c r="K6" s="18"/>
      <c r="L6" s="21"/>
      <c r="M6" s="18"/>
      <c r="N6" s="18"/>
      <c r="O6" s="18"/>
      <c r="P6" s="18"/>
      <c r="Q6" s="18"/>
    </row>
    <row r="7" spans="1:18" ht="6" customHeight="1" thickBot="1" x14ac:dyDescent="0.3">
      <c r="A7" s="22"/>
      <c r="B7" s="108"/>
      <c r="C7" s="108"/>
      <c r="D7" s="108"/>
      <c r="E7" s="108"/>
      <c r="F7" s="108"/>
      <c r="G7" s="108"/>
      <c r="H7" s="19"/>
      <c r="I7" s="18"/>
      <c r="J7" s="18"/>
      <c r="K7" s="18"/>
      <c r="L7" s="18"/>
      <c r="M7" s="18"/>
      <c r="N7" s="18"/>
      <c r="O7" s="18"/>
      <c r="P7" s="18"/>
      <c r="Q7" s="18"/>
    </row>
    <row r="8" spans="1:18" ht="16.5" customHeight="1" thickBot="1" x14ac:dyDescent="0.3">
      <c r="A8" s="104" t="s">
        <v>75</v>
      </c>
      <c r="B8" s="105"/>
      <c r="C8" s="23"/>
      <c r="D8" s="24"/>
      <c r="E8" s="24"/>
      <c r="F8" s="24"/>
      <c r="G8" s="24"/>
      <c r="H8" s="19"/>
      <c r="I8" s="18"/>
      <c r="J8" s="18"/>
      <c r="K8" s="18"/>
      <c r="L8" s="18"/>
      <c r="M8" s="18"/>
      <c r="N8" s="18"/>
      <c r="O8" s="18"/>
      <c r="P8" s="18"/>
      <c r="Q8" s="18"/>
    </row>
    <row r="9" spans="1:18" ht="21" customHeight="1" thickBot="1" x14ac:dyDescent="0.3">
      <c r="A9" s="112" t="s">
        <v>8</v>
      </c>
      <c r="B9" s="115" t="s">
        <v>2</v>
      </c>
      <c r="C9" s="45" t="s">
        <v>51</v>
      </c>
      <c r="D9" s="84" t="s">
        <v>68</v>
      </c>
      <c r="E9" s="88" t="s">
        <v>3</v>
      </c>
      <c r="F9" s="89"/>
      <c r="G9" s="90"/>
      <c r="H9" s="97" t="s">
        <v>4</v>
      </c>
      <c r="I9" s="84" t="s">
        <v>5</v>
      </c>
      <c r="J9" s="95" t="s">
        <v>6</v>
      </c>
      <c r="K9" s="96"/>
      <c r="L9" s="100" t="s">
        <v>7</v>
      </c>
      <c r="M9" s="84" t="s">
        <v>52</v>
      </c>
      <c r="N9" s="85" t="s">
        <v>58</v>
      </c>
      <c r="O9" s="122" t="s">
        <v>56</v>
      </c>
      <c r="P9" s="77" t="s">
        <v>57</v>
      </c>
    </row>
    <row r="10" spans="1:18" ht="21.75" customHeight="1" thickBot="1" x14ac:dyDescent="0.3">
      <c r="A10" s="113"/>
      <c r="B10" s="116"/>
      <c r="C10" s="118" t="s">
        <v>65</v>
      </c>
      <c r="D10" s="82"/>
      <c r="E10" s="80" t="s">
        <v>9</v>
      </c>
      <c r="F10" s="82" t="s">
        <v>10</v>
      </c>
      <c r="G10" s="84" t="s">
        <v>11</v>
      </c>
      <c r="H10" s="98"/>
      <c r="I10" s="82"/>
      <c r="J10" s="91" t="s">
        <v>69</v>
      </c>
      <c r="K10" s="93" t="s">
        <v>70</v>
      </c>
      <c r="L10" s="101"/>
      <c r="M10" s="82"/>
      <c r="N10" s="86"/>
      <c r="O10" s="123"/>
      <c r="P10" s="78"/>
    </row>
    <row r="11" spans="1:18" ht="50.25" customHeight="1" thickBot="1" x14ac:dyDescent="0.3">
      <c r="A11" s="114"/>
      <c r="B11" s="117"/>
      <c r="C11" s="81"/>
      <c r="D11" s="83"/>
      <c r="E11" s="81"/>
      <c r="F11" s="83"/>
      <c r="G11" s="83"/>
      <c r="H11" s="99"/>
      <c r="I11" s="83"/>
      <c r="J11" s="92"/>
      <c r="K11" s="94"/>
      <c r="L11" s="102"/>
      <c r="M11" s="83"/>
      <c r="N11" s="87"/>
      <c r="O11" s="124"/>
      <c r="P11" s="79"/>
    </row>
    <row r="12" spans="1:18" ht="32.25" customHeight="1" x14ac:dyDescent="0.25">
      <c r="A12" s="46" t="s">
        <v>76</v>
      </c>
      <c r="B12" s="47" t="s">
        <v>77</v>
      </c>
      <c r="C12" s="48" t="s">
        <v>78</v>
      </c>
      <c r="D12" s="50">
        <v>44926</v>
      </c>
      <c r="E12" s="51">
        <v>1300.81</v>
      </c>
      <c r="F12" s="51"/>
      <c r="G12" s="51">
        <f>SUM(E12,F12)</f>
        <v>1300.81</v>
      </c>
      <c r="H12" s="52" t="s">
        <v>35</v>
      </c>
      <c r="I12" s="53">
        <v>80</v>
      </c>
      <c r="J12" s="54">
        <v>2.29</v>
      </c>
      <c r="L12" s="55" t="s">
        <v>79</v>
      </c>
      <c r="M12" s="56">
        <v>34041.89</v>
      </c>
      <c r="N12" s="49" t="s">
        <v>59</v>
      </c>
      <c r="O12" s="57"/>
      <c r="P12" s="58">
        <f>G12*O12</f>
        <v>0</v>
      </c>
      <c r="Q12" s="12"/>
      <c r="R12" s="32"/>
    </row>
    <row r="13" spans="1:18" ht="72.75" customHeight="1" thickBot="1" x14ac:dyDescent="0.3">
      <c r="A13" s="31"/>
      <c r="B13" s="37"/>
      <c r="C13" s="37"/>
      <c r="D13" s="37"/>
      <c r="E13" s="37"/>
      <c r="F13" s="37"/>
      <c r="G13" s="36">
        <f>SUM(G12:G12)</f>
        <v>1300.81</v>
      </c>
      <c r="I13" s="37"/>
      <c r="J13" s="37"/>
      <c r="K13" s="125" t="s">
        <v>72</v>
      </c>
      <c r="L13" s="126"/>
      <c r="M13" s="38">
        <f>SUM(M12:M12)</f>
        <v>34041.89</v>
      </c>
      <c r="O13" s="39" t="s">
        <v>73</v>
      </c>
      <c r="P13" s="40">
        <f>SUM(P12:P12)</f>
        <v>0</v>
      </c>
      <c r="Q13" s="12" t="str">
        <f>IF(P13&gt;M13,"prekročená cena","nižšia ako stanovená")</f>
        <v>nižšia ako stanovená</v>
      </c>
    </row>
    <row r="14" spans="1:18" ht="15.75" thickBot="1" x14ac:dyDescent="0.3">
      <c r="A14" s="119" t="s">
        <v>13</v>
      </c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1"/>
      <c r="P14" s="25">
        <f>P15-P13</f>
        <v>0</v>
      </c>
    </row>
    <row r="15" spans="1:18" ht="15.75" thickBot="1" x14ac:dyDescent="0.3">
      <c r="A15" s="119" t="s">
        <v>14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1"/>
      <c r="P15" s="25">
        <f>IF("nie"=MID(H23,1,3),P13,(P13*1.2))</f>
        <v>0</v>
      </c>
    </row>
    <row r="16" spans="1:18" x14ac:dyDescent="0.25">
      <c r="A16" s="62" t="s">
        <v>15</v>
      </c>
      <c r="B16" s="62"/>
      <c r="C16" s="62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x14ac:dyDescent="0.25">
      <c r="A17" s="76" t="s">
        <v>63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spans="1:17" ht="25.5" customHeight="1" x14ac:dyDescent="0.25">
      <c r="A18" s="41" t="s">
        <v>55</v>
      </c>
      <c r="B18" s="42"/>
      <c r="C18" s="42"/>
      <c r="D18" s="42"/>
      <c r="E18" s="42"/>
      <c r="F18" s="42"/>
      <c r="G18" s="42"/>
      <c r="H18" s="43" t="s">
        <v>53</v>
      </c>
      <c r="I18" s="44"/>
      <c r="J18" s="27"/>
      <c r="K18" s="35"/>
      <c r="L18" s="28"/>
      <c r="M18" s="28"/>
      <c r="N18" s="28"/>
      <c r="O18" s="28"/>
      <c r="P18" s="28"/>
      <c r="Q18" s="28"/>
    </row>
    <row r="19" spans="1:17" ht="15" customHeight="1" x14ac:dyDescent="0.25">
      <c r="A19" s="67" t="s">
        <v>64</v>
      </c>
      <c r="B19" s="68"/>
      <c r="C19" s="68"/>
      <c r="D19" s="68"/>
      <c r="E19" s="69"/>
      <c r="F19" s="63" t="s">
        <v>54</v>
      </c>
      <c r="G19" s="29" t="s">
        <v>16</v>
      </c>
      <c r="H19" s="64"/>
      <c r="I19" s="65"/>
      <c r="J19" s="65"/>
      <c r="K19" s="65"/>
      <c r="L19" s="65"/>
      <c r="M19" s="65"/>
      <c r="N19" s="65"/>
      <c r="O19" s="65"/>
      <c r="P19" s="66"/>
    </row>
    <row r="20" spans="1:17" x14ac:dyDescent="0.25">
      <c r="A20" s="70"/>
      <c r="B20" s="71"/>
      <c r="C20" s="71"/>
      <c r="D20" s="71"/>
      <c r="E20" s="72"/>
      <c r="F20" s="63"/>
      <c r="G20" s="29" t="s">
        <v>17</v>
      </c>
      <c r="H20" s="64"/>
      <c r="I20" s="65"/>
      <c r="J20" s="65"/>
      <c r="K20" s="65"/>
      <c r="L20" s="65"/>
      <c r="M20" s="65"/>
      <c r="N20" s="65"/>
      <c r="O20" s="65"/>
      <c r="P20" s="66"/>
    </row>
    <row r="21" spans="1:17" ht="18" customHeight="1" x14ac:dyDescent="0.25">
      <c r="A21" s="70"/>
      <c r="B21" s="71"/>
      <c r="C21" s="71"/>
      <c r="D21" s="71"/>
      <c r="E21" s="72"/>
      <c r="F21" s="63"/>
      <c r="G21" s="29" t="s">
        <v>18</v>
      </c>
      <c r="H21" s="64"/>
      <c r="I21" s="65"/>
      <c r="J21" s="65"/>
      <c r="K21" s="65"/>
      <c r="L21" s="65"/>
      <c r="M21" s="65"/>
      <c r="N21" s="65"/>
      <c r="O21" s="65"/>
      <c r="P21" s="66"/>
    </row>
    <row r="22" spans="1:17" x14ac:dyDescent="0.25">
      <c r="A22" s="70"/>
      <c r="B22" s="71"/>
      <c r="C22" s="71"/>
      <c r="D22" s="71"/>
      <c r="E22" s="72"/>
      <c r="F22" s="63"/>
      <c r="G22" s="29" t="s">
        <v>19</v>
      </c>
      <c r="H22" s="64"/>
      <c r="I22" s="65"/>
      <c r="J22" s="65"/>
      <c r="K22" s="65"/>
      <c r="L22" s="65"/>
      <c r="M22" s="65"/>
      <c r="N22" s="65"/>
      <c r="O22" s="65"/>
      <c r="P22" s="66"/>
    </row>
    <row r="23" spans="1:17" x14ac:dyDescent="0.25">
      <c r="A23" s="70"/>
      <c r="B23" s="71"/>
      <c r="C23" s="71"/>
      <c r="D23" s="71"/>
      <c r="E23" s="72"/>
      <c r="F23" s="63"/>
      <c r="G23" s="29" t="s">
        <v>20</v>
      </c>
      <c r="H23" s="64"/>
      <c r="I23" s="65"/>
      <c r="J23" s="65"/>
      <c r="K23" s="65"/>
      <c r="L23" s="65"/>
      <c r="M23" s="65"/>
      <c r="N23" s="65"/>
      <c r="O23" s="65"/>
      <c r="P23" s="66"/>
    </row>
    <row r="24" spans="1:17" x14ac:dyDescent="0.25">
      <c r="A24" s="70"/>
      <c r="B24" s="71"/>
      <c r="C24" s="71"/>
      <c r="D24" s="71"/>
      <c r="E24" s="72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</row>
    <row r="25" spans="1:17" x14ac:dyDescent="0.25">
      <c r="A25" s="70"/>
      <c r="B25" s="71"/>
      <c r="C25" s="71"/>
      <c r="D25" s="71"/>
      <c r="E25" s="72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17" ht="29.25" customHeight="1" x14ac:dyDescent="0.25">
      <c r="A26" s="73"/>
      <c r="B26" s="74"/>
      <c r="C26" s="74"/>
      <c r="D26" s="74"/>
      <c r="E26" s="75"/>
      <c r="F26" s="28"/>
      <c r="G26" s="24"/>
      <c r="H26" s="18"/>
      <c r="I26" s="24"/>
      <c r="J26" s="24"/>
      <c r="K26" s="24" t="s">
        <v>21</v>
      </c>
      <c r="L26" s="24"/>
      <c r="M26" s="59"/>
      <c r="N26" s="60"/>
      <c r="O26" s="61"/>
      <c r="P26" s="24"/>
    </row>
    <row r="27" spans="1:17" x14ac:dyDescent="0.25">
      <c r="A27" s="28"/>
      <c r="B27" s="28"/>
      <c r="C27" s="28"/>
      <c r="D27" s="28"/>
      <c r="E27" s="28"/>
      <c r="F27" s="28"/>
      <c r="G27" s="24"/>
      <c r="H27" s="24"/>
      <c r="I27" s="24"/>
      <c r="J27" s="24"/>
      <c r="K27" s="24"/>
      <c r="L27" s="24"/>
      <c r="M27" s="24"/>
      <c r="N27" s="24"/>
      <c r="O27" s="24"/>
      <c r="P27" s="24"/>
    </row>
    <row r="28" spans="1:17" x14ac:dyDescent="0.25">
      <c r="A28" s="21"/>
      <c r="B28" s="21"/>
      <c r="C28" s="21"/>
      <c r="D28" s="21"/>
      <c r="E28" s="21"/>
      <c r="F28" s="21"/>
      <c r="G28" s="21"/>
      <c r="H28" s="24"/>
      <c r="I28" s="24"/>
      <c r="J28" s="24"/>
      <c r="K28" s="24"/>
      <c r="L28" s="24"/>
      <c r="M28" s="24"/>
      <c r="N28" s="24"/>
      <c r="O28" s="24"/>
      <c r="P28" s="24"/>
      <c r="Q28" s="24"/>
    </row>
  </sheetData>
  <sheetProtection selectLockedCells="1"/>
  <mergeCells count="37">
    <mergeCell ref="A9:A11"/>
    <mergeCell ref="B9:B11"/>
    <mergeCell ref="C10:C11"/>
    <mergeCell ref="A14:O14"/>
    <mergeCell ref="A15:O15"/>
    <mergeCell ref="O9:O11"/>
    <mergeCell ref="D9:D11"/>
    <mergeCell ref="K13:L13"/>
    <mergeCell ref="A1:N1"/>
    <mergeCell ref="A8:B8"/>
    <mergeCell ref="F5:G5"/>
    <mergeCell ref="B6:G6"/>
    <mergeCell ref="B7:G7"/>
    <mergeCell ref="C3:M3"/>
    <mergeCell ref="P9:P11"/>
    <mergeCell ref="E10:E11"/>
    <mergeCell ref="F10:F11"/>
    <mergeCell ref="G10:G11"/>
    <mergeCell ref="N9:N11"/>
    <mergeCell ref="E9:G9"/>
    <mergeCell ref="J10:J11"/>
    <mergeCell ref="K10:K11"/>
    <mergeCell ref="J9:K9"/>
    <mergeCell ref="M9:M11"/>
    <mergeCell ref="H9:H11"/>
    <mergeCell ref="I9:I11"/>
    <mergeCell ref="L9:L11"/>
    <mergeCell ref="M26:O26"/>
    <mergeCell ref="A16:C16"/>
    <mergeCell ref="F19:F23"/>
    <mergeCell ref="H19:P19"/>
    <mergeCell ref="H20:P20"/>
    <mergeCell ref="H21:P21"/>
    <mergeCell ref="H22:P22"/>
    <mergeCell ref="A19:E26"/>
    <mergeCell ref="A17:Q17"/>
    <mergeCell ref="H23:P23"/>
  </mergeCells>
  <dataValidations count="1">
    <dataValidation type="custom" allowBlank="1" showErrorMessage="1" errorTitle="Chyba!" error="Môžete zadať maximálne 2 desatinné miesta" sqref="P12">
      <formula1>MOD(ROUND(P12*100,20),1)=0</formula1>
    </dataValidation>
  </dataValidations>
  <pageMargins left="0.23622047244094491" right="0.23622047244094491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22</v>
      </c>
      <c r="B2" s="2"/>
      <c r="C2" s="2"/>
      <c r="D2" s="3"/>
      <c r="E2" s="4"/>
      <c r="F2" s="4"/>
      <c r="L2" s="129" t="s">
        <v>49</v>
      </c>
      <c r="M2" s="129"/>
    </row>
    <row r="3" spans="1:14" x14ac:dyDescent="0.25">
      <c r="A3" s="5" t="s">
        <v>23</v>
      </c>
      <c r="B3" s="130" t="s">
        <v>24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</row>
    <row r="4" spans="1:14" x14ac:dyDescent="0.25">
      <c r="A4" s="5" t="s">
        <v>25</v>
      </c>
      <c r="B4" s="130" t="s">
        <v>26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</row>
    <row r="5" spans="1:14" x14ac:dyDescent="0.25">
      <c r="A5" s="5" t="s">
        <v>8</v>
      </c>
      <c r="B5" s="130" t="s">
        <v>27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</row>
    <row r="6" spans="1:14" x14ac:dyDescent="0.25">
      <c r="A6" s="5" t="s">
        <v>2</v>
      </c>
      <c r="B6" s="130" t="s">
        <v>28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 x14ac:dyDescent="0.25">
      <c r="A7" s="6" t="s">
        <v>29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8"/>
    </row>
    <row r="8" spans="1:14" x14ac:dyDescent="0.25">
      <c r="A8" s="5" t="s">
        <v>12</v>
      </c>
      <c r="B8" s="130" t="s">
        <v>30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</row>
    <row r="9" spans="1:14" x14ac:dyDescent="0.25">
      <c r="A9" s="7" t="s">
        <v>31</v>
      </c>
      <c r="B9" s="130" t="s">
        <v>32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</row>
    <row r="10" spans="1:14" x14ac:dyDescent="0.25">
      <c r="A10" s="7" t="s">
        <v>33</v>
      </c>
      <c r="B10" s="130" t="s">
        <v>34</v>
      </c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</row>
    <row r="11" spans="1:14" x14ac:dyDescent="0.25">
      <c r="A11" s="8" t="s">
        <v>35</v>
      </c>
      <c r="B11" s="130" t="s">
        <v>36</v>
      </c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</row>
    <row r="12" spans="1:14" x14ac:dyDescent="0.25">
      <c r="A12" s="9" t="s">
        <v>37</v>
      </c>
      <c r="B12" s="130" t="s">
        <v>38</v>
      </c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</row>
    <row r="13" spans="1:14" ht="24" customHeight="1" x14ac:dyDescent="0.25">
      <c r="A13" s="8" t="s">
        <v>39</v>
      </c>
      <c r="B13" s="130" t="s">
        <v>40</v>
      </c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</row>
    <row r="14" spans="1:14" ht="16.5" customHeight="1" x14ac:dyDescent="0.25">
      <c r="A14" s="8" t="s">
        <v>5</v>
      </c>
      <c r="B14" s="130" t="s">
        <v>50</v>
      </c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</row>
    <row r="15" spans="1:14" x14ac:dyDescent="0.25">
      <c r="A15" s="8" t="s">
        <v>41</v>
      </c>
      <c r="B15" s="130" t="s">
        <v>42</v>
      </c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</row>
    <row r="16" spans="1:14" ht="38.25" x14ac:dyDescent="0.25">
      <c r="A16" s="10" t="s">
        <v>43</v>
      </c>
      <c r="B16" s="130" t="s">
        <v>44</v>
      </c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</row>
    <row r="17" spans="1:14" ht="28.5" customHeight="1" x14ac:dyDescent="0.25">
      <c r="A17" s="10" t="s">
        <v>45</v>
      </c>
      <c r="B17" s="130" t="s">
        <v>46</v>
      </c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</row>
    <row r="18" spans="1:14" ht="27" customHeight="1" x14ac:dyDescent="0.25">
      <c r="A18" s="11" t="s">
        <v>47</v>
      </c>
      <c r="B18" s="130" t="s">
        <v>48</v>
      </c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</row>
    <row r="19" spans="1:14" ht="75" customHeight="1" x14ac:dyDescent="0.25">
      <c r="A19" s="30" t="s">
        <v>60</v>
      </c>
      <c r="B19" s="131" t="s">
        <v>61</v>
      </c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</row>
  </sheetData>
  <mergeCells count="18"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  <mergeCell ref="B7:N7"/>
    <mergeCell ref="L2:M2"/>
    <mergeCell ref="B3:N3"/>
    <mergeCell ref="B4:N4"/>
    <mergeCell ref="B5:N5"/>
    <mergeCell ref="B6:N6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2022-08-11T07:14:51Z</cp:lastPrinted>
  <dcterms:created xsi:type="dcterms:W3CDTF">2012-08-13T12:29:09Z</dcterms:created>
  <dcterms:modified xsi:type="dcterms:W3CDTF">2022-08-11T07:20:01Z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