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42" activeTab="43"/>
  </bookViews>
  <sheets>
    <sheet name="VC1 -Zubenské" sheetId="1" r:id="rId1"/>
    <sheet name="VC2 -Jablonka" sheetId="2" r:id="rId2"/>
    <sheet name="VC3 -Iľovica" sheetId="3" r:id="rId3"/>
    <sheet name="VC4 -Jabloň" sheetId="4" r:id="rId4"/>
    <sheet name="VC5-Veské" sheetId="5" r:id="rId5"/>
    <sheet name="VC6- Krosná" sheetId="6" r:id="rId6"/>
    <sheet name="VC7-Brestov" sheetId="7" r:id="rId7"/>
    <sheet name="VC8-Hubová" sheetId="8" r:id="rId8"/>
    <sheet name="VC9- Kamenica" sheetId="9" r:id="rId9"/>
    <sheet name="VC10- Píla" sheetId="10" r:id="rId10"/>
    <sheet name="VC11 Čabiny" sheetId="11" r:id="rId11"/>
    <sheet name="VC12 Magura" sheetId="12" r:id="rId12"/>
    <sheet name="VC13 Svetlice" sheetId="13" r:id="rId13"/>
    <sheet name="VC14 Výrava" sheetId="14" r:id="rId14"/>
    <sheet name="VC15 Ňagov" sheetId="15" r:id="rId15"/>
    <sheet name="VC16 Danová" sheetId="16" r:id="rId16"/>
    <sheet name="VC17 R. Hámre sever" sheetId="17" r:id="rId17"/>
    <sheet name="VC18 R. Hámre juh" sheetId="18" r:id="rId18"/>
    <sheet name="VC 19 Bačkov" sheetId="19" r:id="rId19"/>
    <sheet name="VC20 Dargov " sheetId="20" r:id="rId20"/>
    <sheet name="VC21 Veľaty" sheetId="21" r:id="rId21"/>
    <sheet name="VC22  Bodrog" sheetId="22" r:id="rId22"/>
    <sheet name="VC23 Strážske" sheetId="23" r:id="rId23"/>
    <sheet name="VC24 Ubľa" sheetId="24" r:id="rId24"/>
    <sheet name="VC25 Porúbka" sheetId="25" r:id="rId25"/>
    <sheet name="VC26 Potašňa" sheetId="26" r:id="rId26"/>
    <sheet name="VC27 Korunková" sheetId="27" r:id="rId27"/>
    <sheet name="VC28 Repejov" sheetId="28" r:id="rId28"/>
    <sheet name="VC29 Havaj" sheetId="29" r:id="rId29"/>
    <sheet name="VC30 Poľana" sheetId="30" r:id="rId30"/>
    <sheet name="VC31 Jablonovec" sheetId="31" r:id="rId31"/>
    <sheet name="VC32 Rybníky" sheetId="32" r:id="rId32"/>
    <sheet name="VC 33 Potočky" sheetId="33" r:id="rId33"/>
    <sheet name="VC34 Pakostov" sheetId="34" r:id="rId34"/>
    <sheet name="VC35 Vlčie" sheetId="35" r:id="rId35"/>
    <sheet name="VBC36 Hučok" sheetId="36" r:id="rId36"/>
    <sheet name="VC37 Karná" sheetId="37" r:id="rId37"/>
    <sheet name="VC38 Ohradzany" sheetId="38" r:id="rId38"/>
    <sheet name="VC39 Petrovec" sheetId="39" r:id="rId39"/>
    <sheet name="VC40 Dubová" sheetId="40" r:id="rId40"/>
    <sheet name="VC41 Šimonka" sheetId="41" r:id="rId41"/>
    <sheet name="VC42 Laš" sheetId="42" r:id="rId42"/>
    <sheet name="VC 43 Lipová" sheetId="43" r:id="rId43"/>
    <sheet name="VC 44 Makovica" sheetId="44" r:id="rId44"/>
    <sheet name="VC45 Diel" sheetId="45" r:id="rId45"/>
    <sheet name="VC46 Vyžnik" sheetId="46" r:id="rId46"/>
    <sheet name="VC47 Oľšavka" sheetId="47" r:id="rId47"/>
    <sheet name="VC48 Obora" sheetId="48" r:id="rId48"/>
    <sheet name="VC49 Ciganov" sheetId="49" r:id="rId49"/>
    <sheet name="VC50 Domaša" sheetId="50" r:id="rId50"/>
    <sheet name="VC51 Inoc" sheetId="51" r:id="rId51"/>
  </sheets>
  <definedNames>
    <definedName name="_Toc336189154" localSheetId="0">'VC1 -Zubenské'!#REF!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<sst xmlns="http://schemas.openxmlformats.org/spreadsheetml/2006/main" count="2151" uniqueCount="97">
  <si>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</si>
  <si>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</si>
  <si>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</si>
  <si>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</si>
  <si>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</si>
  <si>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</si>
  <si>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</si>
  <si>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</si>
  <si>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</si>
  <si>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</si>
  <si>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</si>
  <si>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</si>
  <si>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</si>
  <si>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</si>
  <si>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</si>
  <si>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</si>
  <si>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</si>
  <si>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</si>
  <si>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</si>
  <si>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</si>
  <si>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</si>
  <si>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</si>
  <si>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</si>
  <si>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</si>
  <si>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</si>
  <si>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</si>
  <si>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</si>
  <si>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</si>
  <si>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</si>
  <si>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</si>
  <si>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indexed="8"/>
        <rFont val="Times New Roman"/>
        <family val="1"/>
      </rPr>
      <t>1</t>
    </r>
  </si>
  <si>
    <r>
      <t>I</t>
    </r>
    <r>
      <rPr>
        <vertAlign val="subscript"/>
        <sz val="12"/>
        <color indexed="8"/>
        <rFont val="Times New Roman"/>
        <family val="1"/>
      </rPr>
      <t>2</t>
    </r>
  </si>
  <si>
    <r>
      <t>I</t>
    </r>
    <r>
      <rPr>
        <vertAlign val="subscript"/>
        <sz val="12"/>
        <color indexed="8"/>
        <rFont val="Times New Roman"/>
        <family val="1"/>
      </rPr>
      <t>3</t>
    </r>
  </si>
  <si>
    <r>
      <t>I</t>
    </r>
    <r>
      <rPr>
        <vertAlign val="subscript"/>
        <sz val="12"/>
        <color indexed="8"/>
        <rFont val="Times New Roman"/>
        <family val="1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</si>
  <si>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</si>
  <si>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</si>
  <si>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</si>
  <si>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</si>
  <si>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</si>
  <si>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</si>
  <si>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</si>
  <si>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</si>
  <si>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</si>
  <si>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</si>
  <si>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</si>
  <si>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</si>
  <si>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</si>
  <si>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</si>
  <si>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</si>
  <si>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</si>
  <si>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</si>
  <si>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</si>
  <si>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</si>
  <si>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</si>
  <si>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</si>
  <si>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</si>
  <si>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</si>
  <si>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</si>
  <si>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</si>
  <si>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</si>
  <si>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</si>
  <si>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</si>
  <si>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</si>
  <si>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</si>
  <si>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</si>
  <si>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</si>
  <si>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</si>
  <si>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</si>
  <si>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</si>
  <si>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</si>
  <si>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</si>
  <si>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</si>
  <si>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</si>
  <si>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</si>
  <si>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</si>
  <si>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</si>
  <si>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</si>
  <si>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</si>
  <si>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</si>
  <si>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</si>
  <si>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</si>
  <si>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</si>
  <si>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</si>
  <si>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</si>
  <si>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</si>
  <si>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</si>
  <si>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</si>
  <si>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</si>
  <si>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</si>
  <si>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</si>
  <si>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Jozef Hruška-MLADŠÍ</t>
  </si>
  <si>
    <t>09433 Petkovce 23</t>
  </si>
  <si>
    <t>Jozef Hruška</t>
  </si>
  <si>
    <t>SK57 1100 0000 0029 3313 7761</t>
  </si>
  <si>
    <t>SK1076373815</t>
  </si>
  <si>
    <t>dodo184@azet.sk</t>
  </si>
  <si>
    <t>0915865594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</si>
</sst>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"/>
    <numFmt numFmtId="173" formatCode="0.00000"/>
    <numFmt numFmtId="174" formatCode="#,##0.000"/>
    <numFmt numFmtId="175" formatCode="[$-41B]dddd\ d\.\ mmmm\ yyyy"/>
  </numFmts>
  <fonts count="5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vertAlign val="subscript"/>
      <sz val="12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Times New Roman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2" fillId="0" borderId="0" xfId="45">
      <alignment/>
      <protection/>
    </xf>
    <xf numFmtId="0" fontId="2" fillId="0" borderId="0" xfId="45" applyAlignment="1">
      <alignment horizontal="center"/>
      <protection/>
    </xf>
    <xf numFmtId="0" fontId="5" fillId="0" borderId="0" xfId="45" applyFont="1">
      <alignment/>
      <protection/>
    </xf>
    <xf numFmtId="0" fontId="5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2" fillId="0" borderId="0" xfId="45" applyAlignment="1">
      <alignment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3" fillId="0" borderId="14" xfId="0" applyFont="1" applyFill="1" applyBorder="1" applyAlignment="1">
      <alignment horizontal="right"/>
    </xf>
    <xf numFmtId="0" fontId="2" fillId="0" borderId="0" xfId="45" applyFont="1">
      <alignment/>
      <protection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0" xfId="45" applyFill="1">
      <alignment/>
      <protection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3" fillId="0" borderId="15" xfId="0" applyFont="1" applyBorder="1" applyAlignment="1">
      <alignment horizont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/>
    </xf>
    <xf numFmtId="0" fontId="6" fillId="0" borderId="15" xfId="45" applyFont="1" applyBorder="1" applyAlignment="1">
      <alignment horizontal="left"/>
      <protection/>
    </xf>
    <xf numFmtId="0" fontId="6" fillId="0" borderId="0" xfId="45" applyFont="1">
      <alignment/>
      <protection/>
    </xf>
    <xf numFmtId="0" fontId="5" fillId="33" borderId="16" xfId="45" applyFont="1" applyFill="1" applyBorder="1" applyAlignment="1">
      <alignment horizontal="center" vertical="center" wrapText="1"/>
      <protection/>
    </xf>
    <xf numFmtId="2" fontId="6" fillId="0" borderId="15" xfId="45" applyNumberFormat="1" applyFont="1" applyBorder="1" applyAlignment="1">
      <alignment horizontal="center" vertical="center"/>
      <protection/>
    </xf>
    <xf numFmtId="3" fontId="6" fillId="0" borderId="15" xfId="45" applyNumberFormat="1" applyFont="1" applyBorder="1" applyAlignment="1">
      <alignment vertical="center"/>
      <protection/>
    </xf>
    <xf numFmtId="0" fontId="6" fillId="0" borderId="15" xfId="0" applyFont="1" applyBorder="1" applyAlignment="1">
      <alignment wrapText="1"/>
    </xf>
    <xf numFmtId="0" fontId="55" fillId="0" borderId="15" xfId="0" applyFont="1" applyBorder="1" applyAlignment="1">
      <alignment horizontal="center" vertical="center" wrapText="1"/>
    </xf>
    <xf numFmtId="173" fontId="2" fillId="0" borderId="0" xfId="45" applyNumberFormat="1">
      <alignment/>
      <protection/>
    </xf>
    <xf numFmtId="0" fontId="53" fillId="0" borderId="17" xfId="0" applyFont="1" applyBorder="1" applyAlignment="1">
      <alignment horizontal="center" wrapText="1"/>
    </xf>
    <xf numFmtId="0" fontId="5" fillId="23" borderId="16" xfId="45" applyFont="1" applyFill="1" applyBorder="1" applyAlignment="1">
      <alignment horizontal="center" vertical="center" wrapText="1"/>
      <protection/>
    </xf>
    <xf numFmtId="172" fontId="6" fillId="23" borderId="17" xfId="45" applyNumberFormat="1" applyFont="1" applyFill="1" applyBorder="1" applyAlignment="1">
      <alignment horizontal="center" vertical="center"/>
      <protection/>
    </xf>
    <xf numFmtId="0" fontId="53" fillId="34" borderId="15" xfId="0" applyFont="1" applyFill="1" applyBorder="1" applyAlignment="1">
      <alignment horizontal="center" vertical="center" wrapText="1"/>
    </xf>
    <xf numFmtId="172" fontId="6" fillId="34" borderId="18" xfId="45" applyNumberFormat="1" applyFont="1" applyFill="1" applyBorder="1" applyAlignment="1">
      <alignment vertical="center"/>
      <protection/>
    </xf>
    <xf numFmtId="174" fontId="6" fillId="34" borderId="15" xfId="45" applyNumberFormat="1" applyFont="1" applyFill="1" applyBorder="1" applyAlignment="1">
      <alignment vertical="center"/>
      <protection/>
    </xf>
    <xf numFmtId="174" fontId="55" fillId="34" borderId="15" xfId="0" applyNumberFormat="1" applyFont="1" applyFill="1" applyBorder="1" applyAlignment="1">
      <alignment horizontal="right" vertical="center" wrapText="1"/>
    </xf>
    <xf numFmtId="4" fontId="53" fillId="34" borderId="10" xfId="0" applyNumberFormat="1" applyFont="1" applyFill="1" applyBorder="1" applyAlignment="1">
      <alignment horizontal="right" wrapText="1"/>
    </xf>
    <xf numFmtId="4" fontId="53" fillId="34" borderId="10" xfId="0" applyNumberFormat="1" applyFont="1" applyFill="1" applyBorder="1" applyAlignment="1">
      <alignment horizontal="right"/>
    </xf>
    <xf numFmtId="4" fontId="53" fillId="34" borderId="19" xfId="0" applyNumberFormat="1" applyFont="1" applyFill="1" applyBorder="1" applyAlignment="1">
      <alignment horizontal="right"/>
    </xf>
    <xf numFmtId="4" fontId="53" fillId="34" borderId="20" xfId="0" applyNumberFormat="1" applyFont="1" applyFill="1" applyBorder="1" applyAlignment="1">
      <alignment horizontal="right"/>
    </xf>
    <xf numFmtId="0" fontId="4" fillId="0" borderId="0" xfId="45" applyFont="1" applyAlignment="1">
      <alignment horizontal="right"/>
      <protection/>
    </xf>
    <xf numFmtId="0" fontId="53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11" fillId="0" borderId="0" xfId="45" applyFont="1">
      <alignment/>
      <protection/>
    </xf>
    <xf numFmtId="0" fontId="11" fillId="0" borderId="0" xfId="45" applyFont="1" applyAlignment="1">
      <alignment horizontal="center"/>
      <protection/>
    </xf>
    <xf numFmtId="0" fontId="56" fillId="0" borderId="0" xfId="0" applyFont="1" applyAlignment="1">
      <alignment/>
    </xf>
    <xf numFmtId="0" fontId="5" fillId="0" borderId="21" xfId="45" applyFont="1" applyFill="1" applyBorder="1" applyAlignment="1">
      <alignment horizontal="center" vertical="center" wrapText="1"/>
      <protection/>
    </xf>
    <xf numFmtId="0" fontId="5" fillId="0" borderId="18" xfId="45" applyFont="1" applyFill="1" applyBorder="1" applyAlignment="1">
      <alignment horizontal="center" vertical="center" wrapText="1"/>
      <protection/>
    </xf>
    <xf numFmtId="0" fontId="5" fillId="0" borderId="17" xfId="45" applyFont="1" applyBorder="1" applyAlignment="1">
      <alignment horizontal="left" vertical="center"/>
      <protection/>
    </xf>
    <xf numFmtId="0" fontId="5" fillId="0" borderId="22" xfId="45" applyFont="1" applyBorder="1" applyAlignment="1">
      <alignment horizontal="left" vertical="center"/>
      <protection/>
    </xf>
    <xf numFmtId="0" fontId="5" fillId="0" borderId="18" xfId="45" applyFont="1" applyBorder="1" applyAlignment="1">
      <alignment horizontal="left" vertical="center"/>
      <protection/>
    </xf>
    <xf numFmtId="0" fontId="6" fillId="23" borderId="15" xfId="4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3" borderId="23" xfId="0" applyFont="1" applyFill="1" applyBorder="1" applyAlignment="1" applyProtection="1">
      <alignment horizontal="center" wrapText="1"/>
      <protection locked="0"/>
    </xf>
    <xf numFmtId="0" fontId="6" fillId="23" borderId="24" xfId="0" applyFont="1" applyFill="1" applyBorder="1" applyAlignment="1" applyProtection="1">
      <alignment horizontal="center" wrapText="1"/>
      <protection locked="0"/>
    </xf>
    <xf numFmtId="0" fontId="6" fillId="23" borderId="25" xfId="0" applyFont="1" applyFill="1" applyBorder="1" applyAlignment="1" applyProtection="1">
      <alignment horizontal="center" wrapText="1"/>
      <protection locked="0"/>
    </xf>
    <xf numFmtId="0" fontId="6" fillId="23" borderId="15" xfId="0" applyFont="1" applyFill="1" applyBorder="1" applyAlignment="1" applyProtection="1">
      <alignment horizontal="center" wrapText="1"/>
      <protection locked="0"/>
    </xf>
    <xf numFmtId="0" fontId="6" fillId="23" borderId="17" xfId="0" applyFont="1" applyFill="1" applyBorder="1" applyAlignment="1" applyProtection="1">
      <alignment horizontal="center" wrapText="1"/>
      <protection locked="0"/>
    </xf>
    <xf numFmtId="0" fontId="6" fillId="23" borderId="11" xfId="0" applyFont="1" applyFill="1" applyBorder="1" applyAlignment="1" applyProtection="1">
      <alignment horizontal="center" wrapText="1"/>
      <protection locked="0"/>
    </xf>
    <xf numFmtId="0" fontId="53" fillId="0" borderId="15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49" fontId="6" fillId="23" borderId="15" xfId="45" applyNumberFormat="1" applyFont="1" applyFill="1" applyBorder="1" applyAlignment="1">
      <alignment horizontal="center"/>
      <protection/>
    </xf>
    <xf numFmtId="14" fontId="6" fillId="23" borderId="15" xfId="45" applyNumberFormat="1" applyFont="1" applyFill="1" applyBorder="1" applyAlignment="1">
      <alignment horizontal="center"/>
      <protection/>
    </xf>
    <xf numFmtId="0" fontId="6" fillId="23" borderId="15" xfId="45" applyFont="1" applyFill="1" applyBorder="1" applyAlignment="1">
      <alignment horizontal="center"/>
      <protection/>
    </xf>
    <xf numFmtId="0" fontId="34" fillId="23" borderId="15" xfId="36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1023937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3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800975"/>
          <a:ext cx="55245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>
      <xdr:nvSpPr>
        <xdr:cNvPr id="1" name="BlokTextu 2"/>
        <xdr:cNvSpPr txBox="1">
          <a:spLocks noChangeArrowheads="1"/>
        </xdr:cNvSpPr>
      </xdr:nvSpPr>
      <xdr:spPr>
        <a:xfrm>
          <a:off x="628650" y="7667625"/>
          <a:ext cx="604837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Uchádzač uvedie svoju cenovú ponuku v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prílohe č.II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pričom vyplní všetky žlto vyfarbené polia: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cena za technickú jednotku v € bez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údaj „Platca DPH“ -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áno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 , alebo  ak nie je platcom DPH doplní text „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obchodné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sídlo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IČ DPH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DIČ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Kontaktná osoba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Kontakt - č. telefónu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e-mailová adresa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dátum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podpis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Červene vyfarbené polia sa vyplnia automaticky.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mailto:dodo184@azet.sk" TargetMode="External" /><Relationship Id="rId2" Type="http://schemas.openxmlformats.org/officeDocument/2006/relationships/drawing" Target="../drawings/drawing44.xml" /><Relationship Id="rId3" Type="http://schemas.openxmlformats.org/officeDocument/2006/relationships/printerSettings" Target="../printerSettings/printerSettings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.8515625" style="6" customWidth="1"/>
    <col min="2" max="2" width="52.28125" style="6" customWidth="1"/>
    <col min="3" max="3" width="17.00390625" style="6" customWidth="1"/>
    <col min="4" max="4" width="19.00390625" style="7" customWidth="1"/>
    <col min="5" max="5" width="15.57421875" style="6" customWidth="1"/>
    <col min="6" max="6" width="2.57421875" style="6" bestFit="1" customWidth="1"/>
    <col min="7" max="7" width="15.8515625" style="6" customWidth="1"/>
    <col min="8" max="8" width="18.00390625" style="6" customWidth="1"/>
    <col min="9" max="16384" width="9.140625" style="6" customWidth="1"/>
  </cols>
  <sheetData>
    <row r="1" ht="12.75">
      <c r="H1" s="44" t="s">
        <v>37</v>
      </c>
    </row>
    <row r="2" spans="1:6" s="3" customFormat="1" ht="15.75">
      <c r="A2" s="3" t="s">
        <v>13</v>
      </c>
      <c r="D2" s="4"/>
      <c r="E2" s="15"/>
      <c r="F2" s="15"/>
    </row>
    <row r="3" s="3" customFormat="1" ht="12" customHeight="1">
      <c r="D3" s="4"/>
    </row>
    <row r="4" spans="1:8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8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8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8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</v>
      </c>
      <c r="E8" s="35"/>
      <c r="F8" s="36" t="s">
        <v>30</v>
      </c>
      <c r="G8" s="37">
        <f>_xlfn.IFERROR(ROUND(E8/D8,3)," ")</f>
        <v>0</v>
      </c>
      <c r="H8" s="38">
        <f>C8*E8</f>
        <v>0</v>
      </c>
      <c r="K8" s="32"/>
    </row>
    <row r="9" spans="1:8" ht="28.5" customHeight="1">
      <c r="A9" s="16">
        <v>2</v>
      </c>
      <c r="B9" s="17" t="s">
        <v>26</v>
      </c>
      <c r="C9" s="29">
        <v>7579</v>
      </c>
      <c r="D9" s="28">
        <v>30.192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28.5" customHeight="1">
      <c r="A11" s="16">
        <v>4</v>
      </c>
      <c r="B11" s="17" t="s">
        <v>34</v>
      </c>
      <c r="C11" s="29">
        <v>7150</v>
      </c>
      <c r="D11" s="28">
        <v>29.597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9" ht="27.75" customHeight="1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  <c r="I12" s="19"/>
    </row>
    <row r="13" spans="1:9" ht="12.75">
      <c r="A13" s="56"/>
      <c r="B13" s="57"/>
      <c r="C13" s="57"/>
      <c r="D13" s="57"/>
      <c r="E13" s="57"/>
      <c r="F13" s="57"/>
      <c r="G13" s="57"/>
      <c r="H13" s="57"/>
      <c r="I13" s="19"/>
    </row>
    <row r="14" spans="1:9" ht="13.5" thickBot="1">
      <c r="A14" s="20"/>
      <c r="B14" s="21"/>
      <c r="C14" s="21"/>
      <c r="D14" s="21"/>
      <c r="E14" s="21"/>
      <c r="F14" s="21"/>
      <c r="G14" s="21"/>
      <c r="H14" s="21"/>
      <c r="I14" s="19"/>
    </row>
    <row r="15" spans="2:9" ht="20.25" customHeight="1" thickTop="1">
      <c r="B15" s="12" t="s">
        <v>2</v>
      </c>
      <c r="C15" s="58"/>
      <c r="D15" s="58"/>
      <c r="E15" s="58"/>
      <c r="F15" s="59"/>
      <c r="G15" s="60"/>
      <c r="H15" s="19"/>
      <c r="I15" s="19"/>
    </row>
    <row r="16" spans="2:9" ht="20.25" customHeight="1">
      <c r="B16" s="13" t="s">
        <v>11</v>
      </c>
      <c r="C16" s="61" t="s">
        <v>38</v>
      </c>
      <c r="D16" s="61"/>
      <c r="E16" s="61"/>
      <c r="F16" s="62"/>
      <c r="G16" s="63"/>
      <c r="H16" s="19"/>
      <c r="I16" s="19"/>
    </row>
    <row r="17" spans="2:7" ht="24" customHeight="1">
      <c r="B17" s="65"/>
      <c r="C17" s="64"/>
      <c r="D17" s="22" t="s">
        <v>0</v>
      </c>
      <c r="E17" s="22" t="s">
        <v>7</v>
      </c>
      <c r="F17" s="33"/>
      <c r="G17" s="2" t="s">
        <v>1</v>
      </c>
    </row>
    <row r="18" spans="2:7" ht="24" customHeight="1">
      <c r="B18" s="65"/>
      <c r="C18" s="64"/>
      <c r="D18" s="22" t="s">
        <v>4</v>
      </c>
      <c r="E18" s="22" t="s">
        <v>5</v>
      </c>
      <c r="F18" s="33"/>
      <c r="G18" s="2" t="s">
        <v>5</v>
      </c>
    </row>
    <row r="19" spans="2:7" ht="27.75" customHeight="1" thickBot="1"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</row>
    <row r="20" spans="2:7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5"/>
      <c r="D21" s="55"/>
      <c r="E21" s="55"/>
      <c r="F21" s="55"/>
      <c r="G21" s="55"/>
      <c r="H21" s="55"/>
    </row>
    <row r="22" spans="2:8" ht="22.5" customHeight="1">
      <c r="B22" s="30" t="s">
        <v>3</v>
      </c>
      <c r="C22" s="55"/>
      <c r="D22" s="55"/>
      <c r="E22" s="55"/>
      <c r="F22" s="55"/>
      <c r="G22" s="55"/>
      <c r="H22" s="55"/>
    </row>
    <row r="23" spans="2:8" ht="22.5" customHeight="1">
      <c r="B23" s="25" t="s">
        <v>9</v>
      </c>
      <c r="C23" s="55"/>
      <c r="D23" s="55"/>
      <c r="E23" s="55"/>
      <c r="F23" s="55"/>
      <c r="G23" s="55"/>
      <c r="H23" s="55"/>
    </row>
    <row r="24" spans="2:8" ht="22.5" customHeight="1">
      <c r="B24" s="17" t="s">
        <v>17</v>
      </c>
      <c r="C24" s="55"/>
      <c r="D24" s="55"/>
      <c r="E24" s="55"/>
      <c r="F24" s="55"/>
      <c r="G24" s="55"/>
      <c r="H24" s="55"/>
    </row>
    <row r="25" spans="2:8" ht="22.5" customHeight="1">
      <c r="B25" s="17" t="s">
        <v>18</v>
      </c>
      <c r="C25" s="55"/>
      <c r="D25" s="55"/>
      <c r="E25" s="55"/>
      <c r="F25" s="55"/>
      <c r="G25" s="55"/>
      <c r="H25" s="55"/>
    </row>
    <row r="26" spans="2:8" ht="22.5" customHeight="1">
      <c r="B26" s="17" t="s">
        <v>19</v>
      </c>
      <c r="C26" s="55"/>
      <c r="D26" s="55"/>
      <c r="E26" s="55"/>
      <c r="F26" s="55"/>
      <c r="G26" s="55"/>
      <c r="H26" s="55"/>
    </row>
    <row r="27" spans="2:8" ht="22.5" customHeight="1">
      <c r="B27" s="17" t="s">
        <v>20</v>
      </c>
      <c r="C27" s="55"/>
      <c r="D27" s="55"/>
      <c r="E27" s="55"/>
      <c r="F27" s="55"/>
      <c r="G27" s="55"/>
      <c r="H27" s="55"/>
    </row>
    <row r="28" spans="2:8" ht="22.5" customHeight="1">
      <c r="B28" s="17" t="s">
        <v>15</v>
      </c>
      <c r="C28" s="55"/>
      <c r="D28" s="55"/>
      <c r="E28" s="55"/>
      <c r="F28" s="55"/>
      <c r="G28" s="55"/>
      <c r="H28" s="55"/>
    </row>
    <row r="29" spans="2:8" ht="22.5" customHeight="1">
      <c r="B29" s="17" t="s">
        <v>16</v>
      </c>
      <c r="C29" s="55"/>
      <c r="D29" s="55"/>
      <c r="E29" s="55"/>
      <c r="F29" s="55"/>
      <c r="G29" s="55"/>
      <c r="H29" s="55"/>
    </row>
    <row r="30" spans="2:8" ht="22.5" customHeight="1">
      <c r="B30" s="17" t="s">
        <v>21</v>
      </c>
      <c r="C30" s="55"/>
      <c r="D30" s="55"/>
      <c r="E30" s="55"/>
      <c r="F30" s="55"/>
      <c r="G30" s="55"/>
      <c r="H30" s="55"/>
    </row>
    <row r="31" spans="2:8" ht="22.5" customHeight="1">
      <c r="B31" s="25" t="s">
        <v>8</v>
      </c>
      <c r="C31" s="55"/>
      <c r="D31" s="55"/>
      <c r="E31" s="55"/>
      <c r="F31" s="55"/>
      <c r="G31" s="55"/>
      <c r="H31" s="55"/>
    </row>
    <row r="32" spans="2:8" ht="22.5" customHeight="1">
      <c r="B32" s="25" t="s">
        <v>10</v>
      </c>
      <c r="C32" s="55"/>
      <c r="D32" s="55"/>
      <c r="E32" s="55"/>
      <c r="F32" s="55"/>
      <c r="G32" s="55"/>
      <c r="H32" s="55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sheetProtection/>
  <mergeCells count="19"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33284.16</v>
      </c>
      <c r="D10" s="28">
        <v>23.8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52.224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32.419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33.065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16.014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32" sqref="C32:H32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27.897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22.168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9">
      <selection activeCell="C30" sqref="C30:H30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15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s="49" customFormat="1" ht="13.5">
      <c r="A4" s="47" t="s">
        <v>82</v>
      </c>
      <c r="B4" s="47"/>
      <c r="C4" s="47"/>
      <c r="D4" s="48"/>
      <c r="E4" s="47"/>
      <c r="F4" s="47"/>
      <c r="G4" s="47"/>
      <c r="H4" s="47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5">
        <v>49.5</v>
      </c>
      <c r="F8" s="36" t="s">
        <v>30</v>
      </c>
      <c r="G8" s="37">
        <f>_xlfn.IFERROR(ROUND(E8/D8,3)," ")</f>
        <v>0.999</v>
      </c>
      <c r="H8" s="38">
        <f>C8*E8</f>
        <v>51480</v>
      </c>
    </row>
    <row r="9" spans="1:8" ht="31.5">
      <c r="A9" s="16">
        <v>2</v>
      </c>
      <c r="B9" s="17" t="s">
        <v>26</v>
      </c>
      <c r="C9" s="29">
        <v>500</v>
      </c>
      <c r="D9" s="28">
        <v>36.01</v>
      </c>
      <c r="E9" s="35">
        <v>35.98</v>
      </c>
      <c r="F9" s="36" t="s">
        <v>31</v>
      </c>
      <c r="G9" s="37">
        <f>_xlfn.IFERROR(ROUND(E9/D9,3)," ")</f>
        <v>0.999</v>
      </c>
      <c r="H9" s="38">
        <f>C9*E9</f>
        <v>17990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5">
        <v>21.84</v>
      </c>
      <c r="F10" s="36" t="s">
        <v>32</v>
      </c>
      <c r="G10" s="37">
        <f>_xlfn.IFERROR(ROUND(E10/D10,3)," ")</f>
        <v>0.999</v>
      </c>
      <c r="H10" s="38">
        <f>C10*E10</f>
        <v>476985.6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5">
        <v>24.77</v>
      </c>
      <c r="F11" s="36" t="s">
        <v>33</v>
      </c>
      <c r="G11" s="37">
        <f>_xlfn.IFERROR(ROUND(E11/D11,3)," ")</f>
        <v>0.999</v>
      </c>
      <c r="H11" s="38">
        <f>C11*E11</f>
        <v>51521.6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597977.2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 t="s">
        <v>90</v>
      </c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597977.2</v>
      </c>
      <c r="E19" s="41">
        <f>IF(OR(C16="áno",C16="ano"),D19*0.2,0)</f>
        <v>119595.44</v>
      </c>
      <c r="F19" s="42"/>
      <c r="G19" s="43">
        <f>D19+E19</f>
        <v>717572.6399999999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 t="s">
        <v>90</v>
      </c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 t="s">
        <v>91</v>
      </c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 t="s">
        <v>92</v>
      </c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 t="s">
        <v>93</v>
      </c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>
        <v>43036155</v>
      </c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 t="s">
        <v>94</v>
      </c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>
        <v>1076373815</v>
      </c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 t="s">
        <v>92</v>
      </c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66" t="s">
        <v>96</v>
      </c>
      <c r="D29" s="66"/>
      <c r="E29" s="66"/>
      <c r="F29" s="66"/>
      <c r="G29" s="66"/>
      <c r="H29" s="66"/>
    </row>
    <row r="30" spans="1:8" ht="15.75">
      <c r="A30" s="6"/>
      <c r="B30" s="17" t="s">
        <v>21</v>
      </c>
      <c r="C30" s="69" t="s">
        <v>95</v>
      </c>
      <c r="D30" s="68"/>
      <c r="E30" s="68"/>
      <c r="F30" s="68"/>
      <c r="G30" s="68"/>
      <c r="H30" s="68"/>
    </row>
    <row r="31" spans="1:8" ht="15.75">
      <c r="A31" s="6"/>
      <c r="B31" s="25" t="s">
        <v>8</v>
      </c>
      <c r="C31" s="67">
        <v>44841</v>
      </c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hyperlinks>
    <hyperlink ref="C30" r:id="rId1" display="dodo184@azet.sk"/>
  </hyperlinks>
  <printOptions/>
  <pageMargins left="0.31496062992125984" right="0.31496062992125984" top="0" bottom="0" header="0.31496062992125984" footer="0.31496062992125984"/>
  <pageSetup horizontalDpi="600" verticalDpi="600" orientation="landscape" paperSize="9" r:id="rId3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36.3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6" t="s">
        <v>0</v>
      </c>
      <c r="E17" s="46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6" t="s">
        <v>4</v>
      </c>
      <c r="E18" s="46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8515625" style="0" customWidth="1"/>
    <col min="2" max="2" width="52.28125" style="0" customWidth="1"/>
    <col min="3" max="3" width="17.00390625" style="0" customWidth="1"/>
    <col min="4" max="4" width="19.00390625" style="0" customWidth="1"/>
    <col min="5" max="5" width="15.57421875" style="0" customWidth="1"/>
    <col min="6" max="6" width="2.57421875" style="0" bestFit="1" customWidth="1"/>
    <col min="7" max="7" width="15.8515625" style="0" customWidth="1"/>
    <col min="8" max="8" width="18.00390625" style="0" customWidth="1"/>
  </cols>
  <sheetData>
    <row r="1" spans="1:8" ht="15">
      <c r="A1" s="6"/>
      <c r="B1" s="6"/>
      <c r="C1" s="6"/>
      <c r="D1" s="7"/>
      <c r="E1" s="6"/>
      <c r="F1" s="6"/>
      <c r="G1" s="6"/>
      <c r="H1" s="44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4" t="s">
        <v>23</v>
      </c>
      <c r="F7" s="50" t="s">
        <v>29</v>
      </c>
      <c r="G7" s="51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5"/>
      <c r="F8" s="36" t="s">
        <v>30</v>
      </c>
      <c r="G8" s="37">
        <f>_xlfn.IFERROR(ROUND(E8/D8,3)," ")</f>
        <v>0</v>
      </c>
      <c r="H8" s="38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5"/>
      <c r="F9" s="36" t="s">
        <v>31</v>
      </c>
      <c r="G9" s="37">
        <f>_xlfn.IFERROR(ROUND(E9/D9,3)," ")</f>
        <v>0</v>
      </c>
      <c r="H9" s="38">
        <f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5"/>
      <c r="F10" s="36" t="s">
        <v>32</v>
      </c>
      <c r="G10" s="37">
        <f>_xlfn.IFERROR(ROUND(E10/D10,3)," ")</f>
        <v>0</v>
      </c>
      <c r="H10" s="38">
        <f>C10*E10</f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5"/>
      <c r="F11" s="36" t="s">
        <v>33</v>
      </c>
      <c r="G11" s="37">
        <f>_xlfn.IFERROR(ROUND(E11/D11,3)," ")</f>
        <v>0</v>
      </c>
      <c r="H11" s="38">
        <f>C11*E11</f>
        <v>0</v>
      </c>
    </row>
    <row r="12" spans="1:8" ht="15.75">
      <c r="A12" s="52" t="s">
        <v>28</v>
      </c>
      <c r="B12" s="53"/>
      <c r="C12" s="53"/>
      <c r="D12" s="53"/>
      <c r="E12" s="53"/>
      <c r="F12" s="53"/>
      <c r="G12" s="54"/>
      <c r="H12" s="39">
        <f>SUM(H8:H11)</f>
        <v>0</v>
      </c>
    </row>
    <row r="13" spans="1:8" ht="15">
      <c r="A13" s="56"/>
      <c r="B13" s="57"/>
      <c r="C13" s="57"/>
      <c r="D13" s="57"/>
      <c r="E13" s="57"/>
      <c r="F13" s="57"/>
      <c r="G13" s="57"/>
      <c r="H13" s="57"/>
    </row>
    <row r="14" spans="1:8" ht="15.75" thickBot="1">
      <c r="A14" s="20"/>
      <c r="B14" s="21"/>
      <c r="C14" s="21"/>
      <c r="D14" s="21"/>
      <c r="E14" s="21"/>
      <c r="F14" s="21"/>
      <c r="G14" s="21"/>
      <c r="H14" s="21"/>
    </row>
    <row r="15" spans="1:8" ht="16.5" thickTop="1">
      <c r="A15" s="6"/>
      <c r="B15" s="12" t="s">
        <v>2</v>
      </c>
      <c r="C15" s="58"/>
      <c r="D15" s="58"/>
      <c r="E15" s="58"/>
      <c r="F15" s="59"/>
      <c r="G15" s="60"/>
      <c r="H15" s="19"/>
    </row>
    <row r="16" spans="1:8" ht="15.75">
      <c r="A16" s="6"/>
      <c r="B16" s="13" t="s">
        <v>11</v>
      </c>
      <c r="C16" s="61" t="s">
        <v>38</v>
      </c>
      <c r="D16" s="61"/>
      <c r="E16" s="61"/>
      <c r="F16" s="62"/>
      <c r="G16" s="63"/>
      <c r="H16" s="19"/>
    </row>
    <row r="17" spans="1:8" ht="15.75">
      <c r="A17" s="6"/>
      <c r="B17" s="65"/>
      <c r="C17" s="64"/>
      <c r="D17" s="45" t="s">
        <v>0</v>
      </c>
      <c r="E17" s="45" t="s">
        <v>7</v>
      </c>
      <c r="F17" s="33"/>
      <c r="G17" s="2" t="s">
        <v>1</v>
      </c>
      <c r="H17" s="6"/>
    </row>
    <row r="18" spans="1:8" ht="15.75">
      <c r="A18" s="6"/>
      <c r="B18" s="65"/>
      <c r="C18" s="64"/>
      <c r="D18" s="45" t="s">
        <v>4</v>
      </c>
      <c r="E18" s="45" t="s">
        <v>5</v>
      </c>
      <c r="F18" s="33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0">
        <f>H12</f>
        <v>0</v>
      </c>
      <c r="E19" s="41">
        <f>IF(OR(C16="áno",C16="ano"),D19*0.2,0)</f>
        <v>0</v>
      </c>
      <c r="F19" s="42"/>
      <c r="G19" s="43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5"/>
      <c r="D21" s="55"/>
      <c r="E21" s="55"/>
      <c r="F21" s="55"/>
      <c r="G21" s="55"/>
      <c r="H21" s="55"/>
    </row>
    <row r="22" spans="1:8" ht="15.75">
      <c r="A22" s="6"/>
      <c r="B22" s="30" t="s">
        <v>3</v>
      </c>
      <c r="C22" s="55"/>
      <c r="D22" s="55"/>
      <c r="E22" s="55"/>
      <c r="F22" s="55"/>
      <c r="G22" s="55"/>
      <c r="H22" s="55"/>
    </row>
    <row r="23" spans="1:8" ht="15.75">
      <c r="A23" s="6"/>
      <c r="B23" s="25" t="s">
        <v>9</v>
      </c>
      <c r="C23" s="55"/>
      <c r="D23" s="55"/>
      <c r="E23" s="55"/>
      <c r="F23" s="55"/>
      <c r="G23" s="55"/>
      <c r="H23" s="55"/>
    </row>
    <row r="24" spans="1:8" ht="15.75">
      <c r="A24" s="6"/>
      <c r="B24" s="17" t="s">
        <v>17</v>
      </c>
      <c r="C24" s="55"/>
      <c r="D24" s="55"/>
      <c r="E24" s="55"/>
      <c r="F24" s="55"/>
      <c r="G24" s="55"/>
      <c r="H24" s="55"/>
    </row>
    <row r="25" spans="1:8" ht="15.75">
      <c r="A25" s="6"/>
      <c r="B25" s="17" t="s">
        <v>18</v>
      </c>
      <c r="C25" s="55"/>
      <c r="D25" s="55"/>
      <c r="E25" s="55"/>
      <c r="F25" s="55"/>
      <c r="G25" s="55"/>
      <c r="H25" s="55"/>
    </row>
    <row r="26" spans="1:8" ht="15.75">
      <c r="A26" s="6"/>
      <c r="B26" s="17" t="s">
        <v>19</v>
      </c>
      <c r="C26" s="55"/>
      <c r="D26" s="55"/>
      <c r="E26" s="55"/>
      <c r="F26" s="55"/>
      <c r="G26" s="55"/>
      <c r="H26" s="55"/>
    </row>
    <row r="27" spans="1:8" ht="15.75">
      <c r="A27" s="6"/>
      <c r="B27" s="17" t="s">
        <v>20</v>
      </c>
      <c r="C27" s="55"/>
      <c r="D27" s="55"/>
      <c r="E27" s="55"/>
      <c r="F27" s="55"/>
      <c r="G27" s="55"/>
      <c r="H27" s="55"/>
    </row>
    <row r="28" spans="1:8" ht="15.75">
      <c r="A28" s="6"/>
      <c r="B28" s="17" t="s">
        <v>15</v>
      </c>
      <c r="C28" s="55"/>
      <c r="D28" s="55"/>
      <c r="E28" s="55"/>
      <c r="F28" s="55"/>
      <c r="G28" s="55"/>
      <c r="H28" s="55"/>
    </row>
    <row r="29" spans="1:8" ht="15.75">
      <c r="A29" s="6"/>
      <c r="B29" s="17" t="s">
        <v>16</v>
      </c>
      <c r="C29" s="55"/>
      <c r="D29" s="55"/>
      <c r="E29" s="55"/>
      <c r="F29" s="55"/>
      <c r="G29" s="55"/>
      <c r="H29" s="55"/>
    </row>
    <row r="30" spans="1:8" ht="15.75">
      <c r="A30" s="6"/>
      <c r="B30" s="17" t="s">
        <v>21</v>
      </c>
      <c r="C30" s="55"/>
      <c r="D30" s="55"/>
      <c r="E30" s="55"/>
      <c r="F30" s="55"/>
      <c r="G30" s="55"/>
      <c r="H30" s="55"/>
    </row>
    <row r="31" spans="1:8" ht="15.75">
      <c r="A31" s="6"/>
      <c r="B31" s="25" t="s">
        <v>8</v>
      </c>
      <c r="C31" s="55"/>
      <c r="D31" s="55"/>
      <c r="E31" s="55"/>
      <c r="F31" s="55"/>
      <c r="G31" s="55"/>
      <c r="H31" s="55"/>
    </row>
    <row r="32" spans="1:8" ht="15.75">
      <c r="A32" s="6"/>
      <c r="B32" s="25" t="s">
        <v>10</v>
      </c>
      <c r="C32" s="55"/>
      <c r="D32" s="55"/>
      <c r="E32" s="55"/>
      <c r="F32" s="55"/>
      <c r="G32" s="55"/>
      <c r="H32" s="55"/>
    </row>
    <row r="33" spans="1:8" ht="15">
      <c r="A33" s="6"/>
      <c r="H33" s="6"/>
    </row>
    <row r="34" spans="1:8" ht="15">
      <c r="A34" s="6"/>
      <c r="E34" s="23"/>
      <c r="F34" s="23"/>
      <c r="H34" s="6"/>
    </row>
    <row r="35" spans="1:8" ht="15">
      <c r="A35" s="6"/>
      <c r="H35" s="6"/>
    </row>
    <row r="36" spans="1:8" ht="15">
      <c r="A36" s="6"/>
      <c r="H36" s="6"/>
    </row>
    <row r="37" spans="1:8" ht="15">
      <c r="A37" s="6"/>
      <c r="H37" s="6"/>
    </row>
    <row r="38" spans="1:8" ht="15">
      <c r="A38" s="6"/>
      <c r="H38" s="6"/>
    </row>
    <row r="39" spans="1:8" ht="15">
      <c r="A39" s="6"/>
      <c r="H39" s="6"/>
    </row>
    <row r="40" spans="1:8" ht="15">
      <c r="A40" s="6"/>
      <c r="H40" s="6"/>
    </row>
    <row r="41" spans="1:8" ht="15">
      <c r="A41" s="6"/>
      <c r="H41" s="6"/>
    </row>
    <row r="42" spans="1:8" ht="15">
      <c r="A42" s="6"/>
      <c r="H42" s="6"/>
    </row>
    <row r="43" spans="1:8" ht="15">
      <c r="A43" s="6"/>
      <c r="H43" s="6"/>
    </row>
    <row r="44" spans="1:8" ht="15">
      <c r="A44" s="6"/>
      <c r="H44" s="6"/>
    </row>
    <row r="45" spans="1:8" ht="15">
      <c r="A45" s="6"/>
      <c r="H45" s="6"/>
    </row>
    <row r="46" spans="1:8" ht="15">
      <c r="A46" s="6"/>
      <c r="H46" s="6"/>
    </row>
    <row r="47" spans="1:8" ht="15">
      <c r="A47" s="6"/>
      <c r="B47" s="6"/>
      <c r="C47" s="6"/>
      <c r="D47" s="7"/>
      <c r="E47" s="6"/>
      <c r="F47" s="6"/>
      <c r="G47" s="6"/>
      <c r="H47" s="6"/>
    </row>
    <row r="48" spans="1:8" ht="15">
      <c r="A48" s="6"/>
      <c r="B48" s="6"/>
      <c r="C48" s="6"/>
      <c r="D48" s="7"/>
      <c r="E48" s="6"/>
      <c r="F48" s="6"/>
      <c r="G48" s="6"/>
      <c r="H48" s="6"/>
    </row>
    <row r="49" spans="1:8" ht="15">
      <c r="A49" s="6"/>
      <c r="B49" s="6"/>
      <c r="C49" s="6"/>
      <c r="D49" s="7"/>
      <c r="E49" s="6"/>
      <c r="F49" s="6"/>
      <c r="G49" s="6"/>
      <c r="H49" s="6"/>
    </row>
    <row r="50" spans="1:8" ht="15">
      <c r="A50" s="6"/>
      <c r="B50" s="6"/>
      <c r="C50" s="6"/>
      <c r="D50" s="7"/>
      <c r="E50" s="6"/>
      <c r="F50" s="6"/>
      <c r="G50" s="6"/>
      <c r="H50" s="6"/>
    </row>
    <row r="51" spans="1:8" ht="15">
      <c r="A51" s="6"/>
      <c r="B51" s="6"/>
      <c r="C51" s="6"/>
      <c r="D51" s="7"/>
      <c r="E51" s="6"/>
      <c r="F51" s="6"/>
      <c r="G51" s="6"/>
      <c r="H51" s="6"/>
    </row>
    <row r="52" spans="1:8" ht="15">
      <c r="A52" s="6"/>
      <c r="B52" s="6"/>
      <c r="C52" s="6"/>
      <c r="D52" s="7"/>
      <c r="E52" s="6"/>
      <c r="F52" s="6"/>
      <c r="G52" s="6"/>
      <c r="H52" s="6"/>
    </row>
  </sheetData>
  <sheetProtection/>
  <mergeCells count="19"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B17:B18"/>
    <mergeCell ref="C17:C18"/>
    <mergeCell ref="F7:G7"/>
    <mergeCell ref="A12:G12"/>
    <mergeCell ref="A13:H13"/>
    <mergeCell ref="C15:G15"/>
    <mergeCell ref="C16:G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Majek</dc:creator>
  <cp:keywords/>
  <dc:description/>
  <cp:lastModifiedBy>Lenovo</cp:lastModifiedBy>
  <cp:lastPrinted>2022-10-10T18:39:03Z</cp:lastPrinted>
  <dcterms:created xsi:type="dcterms:W3CDTF">2012-03-14T10:26:47Z</dcterms:created>
  <dcterms:modified xsi:type="dcterms:W3CDTF">2022-10-10T18:42:22Z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