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a.oberhauserova\Desktop\VLADIMIR DUDA  2023-2026\"/>
    </mc:Choice>
  </mc:AlternateContent>
  <bookViews>
    <workbookView xWindow="0" yWindow="0" windowWidth="28800" windowHeight="12300" firstSheet="10" activeTab="12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62913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4" l="1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<sst xmlns="http://schemas.openxmlformats.org/spreadsheetml/2006/main" count="976" uniqueCount="70">
  <si>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</si>
  <si>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</si>
  <si>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</si>
  <si>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</si>
  <si>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</si>
  <si>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</si>
  <si>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</si>
  <si>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</si>
  <si>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</si>
  <si>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</si>
  <si>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</si>
  <si>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</si>
  <si>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</si>
  <si>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</si>
  <si>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</si>
  <si>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</si>
  <si>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</si>
  <si>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</si>
  <si>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</si>
  <si>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</si>
  <si>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</si>
  <si>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</si>
  <si>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</si>
  <si>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</si>
  <si>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</si>
  <si>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</si>
  <si>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</si>
  <si>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</si>
  <si>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</si>
  <si>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</si>
  <si>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</si>
  <si>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</si>
  <si>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</si>
  <si>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</si>
  <si>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</si>
  <si>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</si>
  <si>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</si>
  <si>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</si>
  <si>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</si>
  <si>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</si>
  <si>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</si>
  <si>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</si>
  <si>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</si>
  <si>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</si>
  <si>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</si>
  <si>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</si>
  <si>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</si>
  <si>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</si>
  <si>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</si>
  <si>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</si>
  <si>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</si>
  <si>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</si>
  <si>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</si>
  <si>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</si>
  <si>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</si>
  <si>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</si>
  <si>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</si>
  <si>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</si>
  <si>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</si>
  <si>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</si>
  <si>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</si>
  <si>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</si>
  <si>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Vladimír Duda</t>
  </si>
  <si>
    <t>065 34 Veľká Lesná</t>
  </si>
  <si>
    <t>SK37 0900 0000 0005 3044 9075</t>
  </si>
  <si>
    <t>SK1046114278</t>
  </si>
  <si>
    <t>0902544554.</t>
  </si>
  <si>
    <t xml:space="preserve">vladimirduda129@gmail.com </t>
  </si>
  <si>
    <t>áno</t>
  </si>
  <si>
    <t>Vladimír Duda, 065 34 Veľká Lesná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</si>
</sst>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vladimirduda129@g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25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25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25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25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25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25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25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25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25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25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25">
      <c r="B32" s="25" t="s">
        <v>10</v>
      </c>
      <c r="C32" s="54"/>
      <c r="D32" s="54"/>
      <c r="E32" s="54"/>
      <c r="F32" s="54"/>
      <c r="G32" s="54"/>
      <c r="H32" s="5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N17" sqref="N1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>
        <v>44.1</v>
      </c>
      <c r="F8" s="37" t="s">
        <v>30</v>
      </c>
      <c r="G8" s="38">
        <f t="shared" ref="G8:G11" si="0">IFERROR( ROUND(E8/D8,3)," ")</f>
        <v>0.995</v>
      </c>
      <c r="H8" s="39">
        <f>C8*E8</f>
        <v>26460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>
        <v>27.1</v>
      </c>
      <c r="F9" s="37" t="s">
        <v>31</v>
      </c>
      <c r="G9" s="38">
        <f t="shared" si="0"/>
        <v>0.996</v>
      </c>
      <c r="H9" s="39">
        <f t="shared" ref="H9:H11" si="1">C9*E9</f>
        <v>102980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>
        <v>24</v>
      </c>
      <c r="F10" s="37" t="s">
        <v>32</v>
      </c>
      <c r="G10" s="38">
        <f t="shared" si="0"/>
        <v>0.99399999999999999</v>
      </c>
      <c r="H10" s="39">
        <f t="shared" si="1"/>
        <v>948000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>
        <v>22</v>
      </c>
      <c r="F11" s="37" t="s">
        <v>33</v>
      </c>
      <c r="G11" s="38">
        <f t="shared" si="0"/>
        <v>0.995</v>
      </c>
      <c r="H11" s="39">
        <f t="shared" si="1"/>
        <v>61600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1139040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69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68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1139040</v>
      </c>
      <c r="E19" s="42">
        <f>IF(OR(C16="áno",C16="ano"),D19*0.2,0)</f>
        <v>227808</v>
      </c>
      <c r="F19" s="43"/>
      <c r="G19" s="44">
        <f>D19+E19</f>
        <v>1366848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 t="s">
        <v>62</v>
      </c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 t="s">
        <v>63</v>
      </c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 t="s">
        <v>62</v>
      </c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 t="s">
        <v>64</v>
      </c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>
        <v>37169017</v>
      </c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 t="s">
        <v>65</v>
      </c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>
        <v>1046114278</v>
      </c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 t="s">
        <v>62</v>
      </c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 t="s">
        <v>66</v>
      </c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65" t="s">
        <v>67</v>
      </c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66">
        <v>44838</v>
      </c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 t="s">
        <v>62</v>
      </c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maria.oberhauserova</cp:lastModifiedBy>
  <cp:lastPrinted>2017-05-18T10:01:18Z</cp:lastPrinted>
  <dcterms:created xsi:type="dcterms:W3CDTF">2012-03-14T10:26:47Z</dcterms:created>
  <dcterms:modified xsi:type="dcterms:W3CDTF">2022-10-07T08:59:52Z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