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1840" windowHeight="12300" firstSheet="16" activeTab="20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25725"/>
</workbook>
</file>

<file path=xl/calcChain.xml><?xml version="1.0" encoding="utf-8"?>
<calcChain xmlns="http://schemas.openxmlformats.org/spreadsheetml/2006/main">
  <c r="H11" i="25"/>
  <c r="G11"/>
  <c r="H10"/>
  <c r="H12" s="1"/>
  <c r="D19" s="1"/>
  <c r="G10"/>
  <c r="H9"/>
  <c r="G9"/>
  <c r="H8"/>
  <c r="G8"/>
  <c r="H11" i="24"/>
  <c r="G11"/>
  <c r="H10"/>
  <c r="G10"/>
  <c r="H9"/>
  <c r="G9"/>
  <c r="H8"/>
  <c r="G8"/>
  <c r="H11" i="23"/>
  <c r="G11"/>
  <c r="H10"/>
  <c r="G10"/>
  <c r="H9"/>
  <c r="G9"/>
  <c r="H8"/>
  <c r="G8"/>
  <c r="H11" i="22"/>
  <c r="G11"/>
  <c r="H10"/>
  <c r="G10"/>
  <c r="H9"/>
  <c r="G9"/>
  <c r="H8"/>
  <c r="H12" s="1"/>
  <c r="D19" s="1"/>
  <c r="G8"/>
  <c r="H11" i="21"/>
  <c r="G11"/>
  <c r="H10"/>
  <c r="G10"/>
  <c r="H9"/>
  <c r="G9"/>
  <c r="H8"/>
  <c r="G8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G10"/>
  <c r="H9"/>
  <c r="G9"/>
  <c r="H8"/>
  <c r="G8"/>
  <c r="H12" i="17"/>
  <c r="D19" s="1"/>
  <c r="H11"/>
  <c r="G11"/>
  <c r="H10"/>
  <c r="G10"/>
  <c r="H9"/>
  <c r="G9"/>
  <c r="H8"/>
  <c r="G8"/>
  <c r="H11" i="16"/>
  <c r="G11"/>
  <c r="H10"/>
  <c r="G10"/>
  <c r="H9"/>
  <c r="G9"/>
  <c r="H8"/>
  <c r="H12" s="1"/>
  <c r="D19" s="1"/>
  <c r="G8"/>
  <c r="H11" i="15"/>
  <c r="G11"/>
  <c r="H10"/>
  <c r="G10"/>
  <c r="H9"/>
  <c r="G9"/>
  <c r="H8"/>
  <c r="G8"/>
  <c r="H11" i="14"/>
  <c r="G11"/>
  <c r="H10"/>
  <c r="G10"/>
  <c r="H9"/>
  <c r="G9"/>
  <c r="H8"/>
  <c r="H12" s="1"/>
  <c r="D19" s="1"/>
  <c r="G8"/>
  <c r="H11" i="13"/>
  <c r="G11"/>
  <c r="H10"/>
  <c r="G10"/>
  <c r="H9"/>
  <c r="G9"/>
  <c r="H8"/>
  <c r="H12" s="1"/>
  <c r="D19" s="1"/>
  <c r="G8"/>
  <c r="H11" i="12"/>
  <c r="G11"/>
  <c r="H10"/>
  <c r="G10"/>
  <c r="H9"/>
  <c r="G9"/>
  <c r="H8"/>
  <c r="H12" s="1"/>
  <c r="D19" s="1"/>
  <c r="G8"/>
  <c r="H11" i="11"/>
  <c r="G11"/>
  <c r="H10"/>
  <c r="G10"/>
  <c r="H9"/>
  <c r="G9"/>
  <c r="H8"/>
  <c r="G8"/>
  <c r="H11" i="10"/>
  <c r="G11"/>
  <c r="H10"/>
  <c r="G10"/>
  <c r="H9"/>
  <c r="G9"/>
  <c r="H8"/>
  <c r="H12" s="1"/>
  <c r="D19" s="1"/>
  <c r="G8"/>
  <c r="H11" i="9"/>
  <c r="G11"/>
  <c r="H10"/>
  <c r="G10"/>
  <c r="H9"/>
  <c r="G9"/>
  <c r="H8"/>
  <c r="H12" s="1"/>
  <c r="D19" s="1"/>
  <c r="G8"/>
  <c r="H11" i="8"/>
  <c r="G11"/>
  <c r="H10"/>
  <c r="G10"/>
  <c r="H9"/>
  <c r="G9"/>
  <c r="H8"/>
  <c r="G8"/>
  <c r="H11" i="7"/>
  <c r="G11"/>
  <c r="H10"/>
  <c r="G10"/>
  <c r="H9"/>
  <c r="G9"/>
  <c r="H8"/>
  <c r="G8"/>
  <c r="H12" i="6"/>
  <c r="D19" s="1"/>
  <c r="H11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G10"/>
  <c r="H9"/>
  <c r="G9"/>
  <c r="H8"/>
  <c r="G8"/>
  <c r="H12" i="24" l="1"/>
  <c r="D19" s="1"/>
  <c r="H12" i="23"/>
  <c r="D19" s="1"/>
  <c r="H12" i="21"/>
  <c r="D19" s="1"/>
  <c r="H12" i="20"/>
  <c r="D19" s="1"/>
  <c r="H12" i="19"/>
  <c r="D19" s="1"/>
  <c r="H12" i="18"/>
  <c r="D19" s="1"/>
  <c r="H12" i="15"/>
  <c r="D19" s="1"/>
  <c r="H12" i="11"/>
  <c r="D19" s="1"/>
  <c r="H12" i="8"/>
  <c r="D19" s="1"/>
  <c r="H12" i="7"/>
  <c r="D19" s="1"/>
  <c r="H12" i="5"/>
  <c r="D19" s="1"/>
  <c r="H12" i="4"/>
  <c r="D19" s="1"/>
  <c r="E19" i="25"/>
  <c r="G19" s="1"/>
  <c r="E19" i="24"/>
  <c r="G19" s="1"/>
  <c r="E19" i="23"/>
  <c r="G19" s="1"/>
  <c r="E19" i="22"/>
  <c r="G19" s="1"/>
  <c r="E19" i="21"/>
  <c r="G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<sst xmlns="http://schemas.openxmlformats.org/spreadsheetml/2006/main" count="982" uniqueCount="67">
  <si>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</si>
  <si>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</si>
  <si>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</si>
  <si>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</si>
  <si>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</si>
  <si>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</si>
  <si>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</si>
  <si>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</si>
  <si>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</si>
  <si>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</si>
  <si>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</si>
  <si>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</si>
  <si>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</si>
  <si>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</si>
  <si>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</si>
  <si>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</si>
  <si>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</si>
  <si>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</si>
  <si>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</si>
  <si>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</si>
  <si>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</si>
  <si>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</si>
  <si>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</si>
  <si>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</si>
  <si>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</si>
  <si>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</si>
  <si>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</si>
  <si>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</si>
  <si>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</si>
  <si>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</si>
  <si>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</si>
  <si>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</si>
  <si>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</si>
  <si>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</si>
  <si>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</si>
  <si>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</si>
  <si>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</si>
  <si>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</si>
  <si>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</si>
  <si>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</si>
  <si>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</si>
  <si>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</si>
  <si>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</si>
  <si>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</si>
  <si>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</si>
  <si>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</si>
  <si>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</si>
  <si>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</si>
  <si>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</si>
  <si>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</si>
  <si>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</si>
  <si>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</si>
  <si>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</si>
  <si>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</si>
  <si>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</si>
  <si>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</si>
  <si>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</si>
  <si>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</si>
  <si>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</si>
  <si>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</si>
  <si>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</si>
  <si>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</si>
  <si>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Ján Sciranko</t>
  </si>
  <si>
    <t>Kalša 110, 04418 Kalša</t>
  </si>
  <si>
    <t>SK3075000000004014064855</t>
  </si>
  <si>
    <t>SK1046251129</t>
  </si>
  <si>
    <t>jansciranko@gmail.com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</si>
</sst>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sciranko@gmail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ansciranko@g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11" ht="28.5" customHeight="1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>
      <c r="B32" s="25" t="s">
        <v>10</v>
      </c>
      <c r="C32" s="49"/>
      <c r="D32" s="49"/>
      <c r="E32" s="49"/>
      <c r="F32" s="49"/>
      <c r="G32" s="49"/>
      <c r="H32" s="49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9"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1680</v>
      </c>
      <c r="D8" s="28">
        <v>31.602999999999998</v>
      </c>
      <c r="E8" s="36">
        <v>30</v>
      </c>
      <c r="F8" s="37" t="s">
        <v>30</v>
      </c>
      <c r="G8" s="38">
        <f t="shared" ref="G8:G11" si="0">IFERROR( ROUND(E8/D8,3)," ")</f>
        <v>0.94899999999999995</v>
      </c>
      <c r="H8" s="39">
        <f>C8*E8</f>
        <v>50400</v>
      </c>
    </row>
    <row r="9" spans="1:8" ht="18.75">
      <c r="A9" s="16">
        <v>2</v>
      </c>
      <c r="B9" s="17" t="s">
        <v>26</v>
      </c>
      <c r="C9" s="29">
        <v>3360</v>
      </c>
      <c r="D9" s="28">
        <v>26.094999999999999</v>
      </c>
      <c r="E9" s="36">
        <v>25</v>
      </c>
      <c r="F9" s="37" t="s">
        <v>31</v>
      </c>
      <c r="G9" s="38">
        <f t="shared" si="0"/>
        <v>0.95799999999999996</v>
      </c>
      <c r="H9" s="39">
        <f t="shared" ref="H9:H11" si="1">C9*E9</f>
        <v>84000</v>
      </c>
    </row>
    <row r="10" spans="1:8" ht="18.75">
      <c r="A10" s="16">
        <v>3</v>
      </c>
      <c r="B10" s="17" t="s">
        <v>24</v>
      </c>
      <c r="C10" s="29">
        <v>30960</v>
      </c>
      <c r="D10" s="28">
        <v>22.065999999999999</v>
      </c>
      <c r="E10" s="36">
        <v>21</v>
      </c>
      <c r="F10" s="37" t="s">
        <v>32</v>
      </c>
      <c r="G10" s="38">
        <f t="shared" si="0"/>
        <v>0.95199999999999996</v>
      </c>
      <c r="H10" s="39">
        <f t="shared" si="1"/>
        <v>650160</v>
      </c>
    </row>
    <row r="11" spans="1:8" ht="18.75">
      <c r="A11" s="16">
        <v>4</v>
      </c>
      <c r="B11" s="17" t="s">
        <v>34</v>
      </c>
      <c r="C11" s="29">
        <v>7200</v>
      </c>
      <c r="D11" s="28">
        <v>25.891000000000002</v>
      </c>
      <c r="E11" s="36">
        <v>24.5</v>
      </c>
      <c r="F11" s="37" t="s">
        <v>33</v>
      </c>
      <c r="G11" s="38">
        <f t="shared" si="0"/>
        <v>0.94599999999999995</v>
      </c>
      <c r="H11" s="39">
        <f t="shared" si="1"/>
        <v>176400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960960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960960</v>
      </c>
      <c r="E19" s="42">
        <f>IF(OR(C16="áno",C16="ano"),D19*0.2,0)</f>
        <v>192192</v>
      </c>
      <c r="F19" s="43"/>
      <c r="G19" s="44">
        <f>D19+E19</f>
        <v>1153152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 t="s">
        <v>62</v>
      </c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 t="s">
        <v>63</v>
      </c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 t="s">
        <v>62</v>
      </c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 t="s">
        <v>64</v>
      </c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>
        <v>37641620</v>
      </c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 t="s">
        <v>65</v>
      </c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>
        <v>1046251129</v>
      </c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 t="s">
        <v>62</v>
      </c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>
        <v>907927604</v>
      </c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65" t="s">
        <v>66</v>
      </c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66">
        <v>44841</v>
      </c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1" sqref="C3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4800</v>
      </c>
      <c r="D8" s="28">
        <v>31.602999999999998</v>
      </c>
      <c r="E8" s="36">
        <v>31.5</v>
      </c>
      <c r="F8" s="37" t="s">
        <v>30</v>
      </c>
      <c r="G8" s="38">
        <f t="shared" ref="G8:G11" si="0">IFERROR( ROUND(E8/D8,3)," ")</f>
        <v>0.997</v>
      </c>
      <c r="H8" s="39">
        <f>C8*E8</f>
        <v>151200</v>
      </c>
    </row>
    <row r="9" spans="1:8" ht="18.75">
      <c r="A9" s="16">
        <v>2</v>
      </c>
      <c r="B9" s="17" t="s">
        <v>26</v>
      </c>
      <c r="C9" s="29">
        <v>12000</v>
      </c>
      <c r="D9" s="28">
        <v>26.094999999999999</v>
      </c>
      <c r="E9" s="36">
        <v>26</v>
      </c>
      <c r="F9" s="37" t="s">
        <v>31</v>
      </c>
      <c r="G9" s="38">
        <f t="shared" si="0"/>
        <v>0.996</v>
      </c>
      <c r="H9" s="39">
        <f t="shared" ref="H9:H11" si="1">C9*E9</f>
        <v>312000</v>
      </c>
    </row>
    <row r="10" spans="1:8" ht="18.75">
      <c r="A10" s="16">
        <v>3</v>
      </c>
      <c r="B10" s="17" t="s">
        <v>24</v>
      </c>
      <c r="C10" s="29">
        <v>55200</v>
      </c>
      <c r="D10" s="28">
        <v>22.065999999999999</v>
      </c>
      <c r="E10" s="36">
        <v>22</v>
      </c>
      <c r="F10" s="37" t="s">
        <v>32</v>
      </c>
      <c r="G10" s="38">
        <f t="shared" si="0"/>
        <v>0.997</v>
      </c>
      <c r="H10" s="39">
        <f t="shared" si="1"/>
        <v>1214400</v>
      </c>
    </row>
    <row r="11" spans="1:8" ht="18.75">
      <c r="A11" s="16">
        <v>4</v>
      </c>
      <c r="B11" s="17" t="s">
        <v>34</v>
      </c>
      <c r="C11" s="29">
        <v>33600</v>
      </c>
      <c r="D11" s="28">
        <v>25.891000000000002</v>
      </c>
      <c r="E11" s="36">
        <v>25.8</v>
      </c>
      <c r="F11" s="37" t="s">
        <v>33</v>
      </c>
      <c r="G11" s="38">
        <f t="shared" si="0"/>
        <v>0.996</v>
      </c>
      <c r="H11" s="39">
        <f t="shared" si="1"/>
        <v>866880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2544480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2544480</v>
      </c>
      <c r="E19" s="42">
        <f>IF(OR(C16="áno",C16="ano"),D19*0.2,0)</f>
        <v>508896</v>
      </c>
      <c r="F19" s="43"/>
      <c r="G19" s="44">
        <f>D19+E19</f>
        <v>3053376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 t="s">
        <v>62</v>
      </c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 t="s">
        <v>63</v>
      </c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 t="s">
        <v>62</v>
      </c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 t="s">
        <v>64</v>
      </c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>
        <v>37641620</v>
      </c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 t="s">
        <v>65</v>
      </c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>
        <v>1046251129</v>
      </c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 t="s">
        <v>62</v>
      </c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>
        <v>907927604</v>
      </c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65" t="s">
        <v>66</v>
      </c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66">
        <v>44841</v>
      </c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topLeftCell="A5"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</cp:lastModifiedBy>
  <cp:lastPrinted>2022-10-07T16:51:11Z</cp:lastPrinted>
  <dcterms:created xsi:type="dcterms:W3CDTF">2012-03-14T10:26:47Z</dcterms:created>
  <dcterms:modified xsi:type="dcterms:W3CDTF">2022-10-09T10:16:46Z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