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https://olosk-my.sharepoint.com/personal/lucna_olo_sk/Documents/Pracovná plocha/A ROK 2022/Čerpadlá ZEVO/Súťažné podklady/"/>
    </mc:Choice>
  </mc:AlternateContent>
  <xr:revisionPtr revIDLastSave="37" documentId="8_{0C539C41-B1DE-42F9-9300-BFA0862F2D44}" xr6:coauthVersionLast="47" xr6:coauthVersionMax="47" xr10:uidLastSave="{48B4A466-566E-44C7-85E7-8F015C0AFB21}"/>
  <bookViews>
    <workbookView xWindow="-110" yWindow="-110" windowWidth="19420" windowHeight="10420" xr2:uid="{00000000-000D-0000-FFFF-FFFF00000000}"/>
  </bookViews>
  <sheets>
    <sheet name="Návrh na plnenie kritérií" sheetId="6" r:id="rId1"/>
  </sheets>
  <definedNames>
    <definedName name="_xlnm._FilterDatabase" localSheetId="0" hidden="1">'Návrh na plnenie kritérií'!$C$1:$H$63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8" i="6" l="1"/>
  <c r="L59" i="6"/>
  <c r="R2" i="6"/>
  <c r="L3" i="6"/>
  <c r="L2" i="6"/>
  <c r="P60" i="6" l="1"/>
  <c r="J60" i="6"/>
  <c r="M60" i="6" l="1"/>
  <c r="R59" i="6"/>
  <c r="R58" i="6"/>
  <c r="R57" i="6"/>
  <c r="L57" i="6"/>
  <c r="R56" i="6"/>
  <c r="L56" i="6"/>
  <c r="R55" i="6"/>
  <c r="L55" i="6"/>
  <c r="R54" i="6"/>
  <c r="L54" i="6"/>
  <c r="R53" i="6"/>
  <c r="L53" i="6"/>
  <c r="R52" i="6"/>
  <c r="L52" i="6"/>
  <c r="R51" i="6"/>
  <c r="L51" i="6"/>
  <c r="R50" i="6"/>
  <c r="L50" i="6"/>
  <c r="R49" i="6"/>
  <c r="L49" i="6"/>
  <c r="R48" i="6"/>
  <c r="L48" i="6"/>
  <c r="R47" i="6"/>
  <c r="L47" i="6"/>
  <c r="R46" i="6"/>
  <c r="L46" i="6"/>
  <c r="R45" i="6"/>
  <c r="L45" i="6"/>
  <c r="R44" i="6"/>
  <c r="L44" i="6"/>
  <c r="R43" i="6"/>
  <c r="L43" i="6"/>
  <c r="R42" i="6"/>
  <c r="L42" i="6"/>
  <c r="R41" i="6"/>
  <c r="L41" i="6"/>
  <c r="R40" i="6"/>
  <c r="L40" i="6"/>
  <c r="R39" i="6"/>
  <c r="L39" i="6"/>
  <c r="R38" i="6"/>
  <c r="L38" i="6"/>
  <c r="R37" i="6"/>
  <c r="L37" i="6"/>
  <c r="R36" i="6"/>
  <c r="L36" i="6"/>
  <c r="R35" i="6"/>
  <c r="L35" i="6"/>
  <c r="R34" i="6"/>
  <c r="L34" i="6"/>
  <c r="R33" i="6"/>
  <c r="L33" i="6"/>
  <c r="R32" i="6"/>
  <c r="L32" i="6"/>
  <c r="R31" i="6"/>
  <c r="L31" i="6"/>
  <c r="R30" i="6"/>
  <c r="L30" i="6"/>
  <c r="R29" i="6"/>
  <c r="L29" i="6"/>
  <c r="R28" i="6"/>
  <c r="L28" i="6"/>
  <c r="R27" i="6"/>
  <c r="L27" i="6"/>
  <c r="R26" i="6"/>
  <c r="L26" i="6"/>
  <c r="R25" i="6"/>
  <c r="L25" i="6"/>
  <c r="R24" i="6"/>
  <c r="L24" i="6"/>
  <c r="R23" i="6"/>
  <c r="L23" i="6"/>
  <c r="R22" i="6"/>
  <c r="L22" i="6"/>
  <c r="R21" i="6"/>
  <c r="L21" i="6"/>
  <c r="R20" i="6"/>
  <c r="L20" i="6"/>
  <c r="R19" i="6"/>
  <c r="L19" i="6"/>
  <c r="R18" i="6"/>
  <c r="L18" i="6"/>
  <c r="R17" i="6"/>
  <c r="L17" i="6"/>
  <c r="R16" i="6"/>
  <c r="L16" i="6"/>
  <c r="R15" i="6"/>
  <c r="L15" i="6"/>
  <c r="R14" i="6"/>
  <c r="L14" i="6"/>
  <c r="R13" i="6"/>
  <c r="O13" i="6"/>
  <c r="L13" i="6"/>
  <c r="R12" i="6"/>
  <c r="O12" i="6"/>
  <c r="L12" i="6"/>
  <c r="R11" i="6"/>
  <c r="O11" i="6"/>
  <c r="L11" i="6"/>
  <c r="R10" i="6"/>
  <c r="L10" i="6"/>
  <c r="R9" i="6"/>
  <c r="L9" i="6"/>
  <c r="R8" i="6"/>
  <c r="L8" i="6"/>
  <c r="R7" i="6"/>
  <c r="L7" i="6"/>
  <c r="R6" i="6"/>
  <c r="L6" i="6"/>
  <c r="R5" i="6"/>
  <c r="L5" i="6"/>
  <c r="R4" i="6"/>
  <c r="L4" i="6"/>
  <c r="R3" i="6"/>
  <c r="R62" i="6" l="1"/>
  <c r="L62" i="6"/>
  <c r="J63" i="6" s="1"/>
  <c r="O62" i="6"/>
</calcChain>
</file>

<file path=xl/sharedStrings.xml><?xml version="1.0" encoding="utf-8"?>
<sst xmlns="http://schemas.openxmlformats.org/spreadsheetml/2006/main" count="331" uniqueCount="212">
  <si>
    <t>00LCM11AP001</t>
  </si>
  <si>
    <t>00LCM12AP001</t>
  </si>
  <si>
    <t>00LCN11AP001</t>
  </si>
  <si>
    <t>00LCN12AP001</t>
  </si>
  <si>
    <t>Hlavné čerpadlo kondenzátu č. 1</t>
  </si>
  <si>
    <t>00LCB11AP001</t>
  </si>
  <si>
    <t>Hlavné čerpadlo kondenzátu č. 2</t>
  </si>
  <si>
    <t>00LCB12AP001</t>
  </si>
  <si>
    <t>Pomocné čerpadlo kondenzátu č. 1</t>
  </si>
  <si>
    <t>Pomocné čerpadlo kondenzátu č. 2</t>
  </si>
  <si>
    <t>Elektronapájacie čerpadlo (ENČ) č. 1</t>
  </si>
  <si>
    <t>00LAC11AP001</t>
  </si>
  <si>
    <t>Elektronapájacie čerpadlo (ENČ) č. 2</t>
  </si>
  <si>
    <t>00LAC12AP001</t>
  </si>
  <si>
    <t>Plniace čerpadlo nádrže NH4OH</t>
  </si>
  <si>
    <t>00HSM20AP001</t>
  </si>
  <si>
    <t>00HSS10AP001</t>
  </si>
  <si>
    <t>10PGB32AP001</t>
  </si>
  <si>
    <t>10PGB42AP001</t>
  </si>
  <si>
    <t>20PGB32AP001</t>
  </si>
  <si>
    <t>20PGB42AP001</t>
  </si>
  <si>
    <t>00HSL21AP001</t>
  </si>
  <si>
    <t>00HSL22AP001</t>
  </si>
  <si>
    <t>Čerpadlo zbernej jímky</t>
  </si>
  <si>
    <t>00HSM10AP001</t>
  </si>
  <si>
    <t>00LCL40AP001</t>
  </si>
  <si>
    <t>00LCL41AP001</t>
  </si>
  <si>
    <t>Čerpadlo vápenného mlieka č.1</t>
  </si>
  <si>
    <t>00HTK30AP001</t>
  </si>
  <si>
    <t>Čerpadlo vápenného mlieka č.2</t>
  </si>
  <si>
    <t>00HTK50AP001</t>
  </si>
  <si>
    <t>Čerpadlo surovej vody P1a</t>
  </si>
  <si>
    <t>00GAC00AP001</t>
  </si>
  <si>
    <t>Čerpadlo surovej vody P1b</t>
  </si>
  <si>
    <t>00GAC00AP002</t>
  </si>
  <si>
    <t>Čerpadlo surovej vody P1c</t>
  </si>
  <si>
    <t>00GAC00AP003</t>
  </si>
  <si>
    <t xml:space="preserve">Čerpadlo dekarbonizovanej vody P7a </t>
  </si>
  <si>
    <t>00GCK00AP001</t>
  </si>
  <si>
    <t>Čerpadlo dekarbonizovanej vody P7b</t>
  </si>
  <si>
    <t>00GCK00AP002</t>
  </si>
  <si>
    <t>Čerpadlo demivody zo zásobníka P12a</t>
  </si>
  <si>
    <t>00GBK00AP001</t>
  </si>
  <si>
    <t>Čerpadlo demivody zo zásobníka P12b</t>
  </si>
  <si>
    <t>00GBK00AP002</t>
  </si>
  <si>
    <t>Čerpadlo demivody zo zásobníka P12c</t>
  </si>
  <si>
    <t>00GCP00AP003</t>
  </si>
  <si>
    <t>Čerpadlo demivody zo zásobníka P12d</t>
  </si>
  <si>
    <t>00GCP00AP004</t>
  </si>
  <si>
    <t>Pracie čerpadlo katexu P14a</t>
  </si>
  <si>
    <t>00GBP00AP001</t>
  </si>
  <si>
    <t>Pracie čerpadlo anexu P14b</t>
  </si>
  <si>
    <t>00GCP00AP001</t>
  </si>
  <si>
    <t>Pracie čerpadlo mixedbedov P14c</t>
  </si>
  <si>
    <t>00GCP00AP002</t>
  </si>
  <si>
    <t>Čerpadlo neutralizovanej vody P15</t>
  </si>
  <si>
    <t>00GCR00AP001</t>
  </si>
  <si>
    <t>Čerpadlo filtrovanej vody P22a</t>
  </si>
  <si>
    <t>Čerpadlo filtrovanej vody P22b</t>
  </si>
  <si>
    <t>Čerpadlo NB50 – 160/153</t>
  </si>
  <si>
    <t>TG.POZ. 2.1</t>
  </si>
  <si>
    <t>TG.POZ. 2.2</t>
  </si>
  <si>
    <t>KSB</t>
  </si>
  <si>
    <t>ETANORM G065-200 G11</t>
  </si>
  <si>
    <t>60 m3/h</t>
  </si>
  <si>
    <t>00LCB11AP002</t>
  </si>
  <si>
    <t>00LCB12AP002</t>
  </si>
  <si>
    <t>GRUNDFOS</t>
  </si>
  <si>
    <t>00LAC13AP001</t>
  </si>
  <si>
    <t>Turbonapájacie čerpadlo (TNČ) č. 3</t>
  </si>
  <si>
    <t>HGM 2/11</t>
  </si>
  <si>
    <t>27,7 t/h</t>
  </si>
  <si>
    <t>25-500 PCVL</t>
  </si>
  <si>
    <t>VERDER MAG</t>
  </si>
  <si>
    <t>25 m3/h</t>
  </si>
  <si>
    <t>S102 AMA DRAINER 303.1 SE/NEC</t>
  </si>
  <si>
    <t>17 m3/h</t>
  </si>
  <si>
    <t>19 cm3/ot</t>
  </si>
  <si>
    <t>CRN2-110 A-P-G-BUBV</t>
  </si>
  <si>
    <t>2,5 m3/h</t>
  </si>
  <si>
    <t>9,5 m3/h</t>
  </si>
  <si>
    <t>50-32-NHD-250-8,5-LY 02-009</t>
  </si>
  <si>
    <t>ISH</t>
  </si>
  <si>
    <t>2,8 l/s</t>
  </si>
  <si>
    <t>UPS 40-180/F</t>
  </si>
  <si>
    <t>00 NVA 263</t>
  </si>
  <si>
    <t>264 m3/h</t>
  </si>
  <si>
    <t>P.č.</t>
  </si>
  <si>
    <t>00SGA11AP001</t>
  </si>
  <si>
    <t>00SGA12AP001</t>
  </si>
  <si>
    <t>Označenie 
KKS</t>
  </si>
  <si>
    <t>Typ 
čerpadla</t>
  </si>
  <si>
    <t>Názov 
čerpadla</t>
  </si>
  <si>
    <t xml:space="preserve">Cirkulačné čerpadlo chladenia sklzu č.1 </t>
  </si>
  <si>
    <t>Cirkulačné čerpadlo chladenia sklzu č.2</t>
  </si>
  <si>
    <t>Čerpadlo vstrekovanej vody č. 1</t>
  </si>
  <si>
    <t>Čerpadlo vstrekovanej vody č. 2</t>
  </si>
  <si>
    <t>Čerpadlo návratu čistého kondenz.č. 1</t>
  </si>
  <si>
    <t>Čerpadlo návratu čistého kondenz.č. 2</t>
  </si>
  <si>
    <t xml:space="preserve">Vákuové kondenzačné čerpadlo PČK č. 1 </t>
  </si>
  <si>
    <t xml:space="preserve">Vákuové kondenzačné čerpadlo PČK č. 2 </t>
  </si>
  <si>
    <t>Čerpadlo - VNK č. 1 - v jame</t>
  </si>
  <si>
    <t>Čerpadlo - VNK č. 2 - v jame</t>
  </si>
  <si>
    <t>Dodávané 
mn. MAX</t>
  </si>
  <si>
    <t>Otáčky  
(ot/min)</t>
  </si>
  <si>
    <t>SIGMA</t>
  </si>
  <si>
    <t>3,65 l/s</t>
  </si>
  <si>
    <t>NK 100-315/280/BAQE</t>
  </si>
  <si>
    <t>2200 l/min</t>
  </si>
  <si>
    <t>120,01 m3/h</t>
  </si>
  <si>
    <t>ETANORM G 065-200 G11</t>
  </si>
  <si>
    <t>ETACHROM BC 050-200/1102 C11</t>
  </si>
  <si>
    <t>ETACHROM BC 050-125/1102 C11</t>
  </si>
  <si>
    <t>ETACHROM BC 050 250/1852 C11</t>
  </si>
  <si>
    <t>ETACHROM BC 032 250/1102 C11</t>
  </si>
  <si>
    <t>VILO</t>
  </si>
  <si>
    <t>N/A</t>
  </si>
  <si>
    <t>LP80-125/124 A-F-A-BUBE</t>
  </si>
  <si>
    <t>50 m3/h</t>
  </si>
  <si>
    <t>SARMAT</t>
  </si>
  <si>
    <t>65 40 NVY 200 11 LY 020 92</t>
  </si>
  <si>
    <t xml:space="preserve">ETACHROM BC 040-160/402 C11 </t>
  </si>
  <si>
    <t>ETACHROM BC 050-125/552 C11</t>
  </si>
  <si>
    <t>MCPK050 032 1251 CC MA 2015</t>
  </si>
  <si>
    <t>MVI2121/16/E/3-400-50-2/B</t>
  </si>
  <si>
    <t>NB50 – 160/153 A-F-A BAQE</t>
  </si>
  <si>
    <t>75 m3/h</t>
  </si>
  <si>
    <t>00SGA13AP001</t>
  </si>
  <si>
    <t>Staré požiarne čerpadlo č.1</t>
  </si>
  <si>
    <t>Staré požiarne čerpadlo č.2</t>
  </si>
  <si>
    <t>Nové požiarne čerpadlo č.3</t>
  </si>
  <si>
    <t>Výrobca 
čerpadla</t>
  </si>
  <si>
    <t>00GKB00AP001</t>
  </si>
  <si>
    <t>00GKB00AP002</t>
  </si>
  <si>
    <t>00GBF00AP001</t>
  </si>
  <si>
    <t>00GBF00AP002</t>
  </si>
  <si>
    <t>00GCM00AP001</t>
  </si>
  <si>
    <t>00GCM00AP002</t>
  </si>
  <si>
    <t>CR8-140 A-F-A AUUE</t>
  </si>
  <si>
    <t>Plnenie dávkovacej nádrže NH4OH</t>
  </si>
  <si>
    <t>P.025/SSPPP/WFS/TF/SWF/0014</t>
  </si>
  <si>
    <t>WILDEN</t>
  </si>
  <si>
    <t>11,00 l/s</t>
  </si>
  <si>
    <t>13,89 l/s</t>
  </si>
  <si>
    <t>4,5 l/s</t>
  </si>
  <si>
    <t>11,50 l/s</t>
  </si>
  <si>
    <t xml:space="preserve">5,56 l/s </t>
  </si>
  <si>
    <t>5,56 l/s</t>
  </si>
  <si>
    <t>3,0 l/s</t>
  </si>
  <si>
    <t>7,00 l/s</t>
  </si>
  <si>
    <t>recilkulačné (katex/anex) čerpadlo P13a</t>
  </si>
  <si>
    <t>Recilkulačné (Katex/anex) čerpadlo P13b</t>
  </si>
  <si>
    <t xml:space="preserve">Čerpadlo na pitnú vodu </t>
  </si>
  <si>
    <t>15l/s</t>
  </si>
  <si>
    <t>ISH Olomouc</t>
  </si>
  <si>
    <t>čerpadlo odpadných vôd č.1 do ČOV</t>
  </si>
  <si>
    <t>čerpadlo odpadných vôd č.2 do ČOV</t>
  </si>
  <si>
    <t>čerpadlo odpadných vôd č.3 do ČOV</t>
  </si>
  <si>
    <t>TRAVAINI TCHM 50-250/1 GL420</t>
  </si>
  <si>
    <t>KWP 0065-050-0200</t>
  </si>
  <si>
    <t>P1</t>
  </si>
  <si>
    <t>P2</t>
  </si>
  <si>
    <t>P3</t>
  </si>
  <si>
    <t>P4</t>
  </si>
  <si>
    <t>havárijné čerp. odpadných vôd do ČOV</t>
  </si>
  <si>
    <t>PRAKTIKPUMP</t>
  </si>
  <si>
    <t>SPIRAM S100A80AS4SS</t>
  </si>
  <si>
    <t>ISH Pumps Olomouc</t>
  </si>
  <si>
    <t>2,36 l/s</t>
  </si>
  <si>
    <t>TCHM 40-200/1-C/RA</t>
  </si>
  <si>
    <t>Travaini</t>
  </si>
  <si>
    <r>
      <rPr>
        <b/>
        <u/>
        <sz val="11"/>
        <color theme="1"/>
        <rFont val="Calibri"/>
        <family val="2"/>
        <charset val="238"/>
        <scheme val="minor"/>
      </rPr>
      <t>Stredná oprava</t>
    </r>
    <r>
      <rPr>
        <b/>
        <sz val="11"/>
        <color theme="1"/>
        <rFont val="Calibri"/>
        <family val="2"/>
        <charset val="238"/>
        <scheme val="minor"/>
      </rPr>
      <t xml:space="preserve"> Cena za človekohodinu </t>
    </r>
  </si>
  <si>
    <t>Profylaktika počet človekohodín / 2 roky</t>
  </si>
  <si>
    <t>Profylaktika cena za človekohodinu / 2 roky</t>
  </si>
  <si>
    <r>
      <rPr>
        <b/>
        <u/>
        <sz val="11"/>
        <color theme="1"/>
        <rFont val="Calibri"/>
        <family val="2"/>
        <charset val="238"/>
        <scheme val="minor"/>
      </rPr>
      <t xml:space="preserve">Generálna oprava                            </t>
    </r>
    <r>
      <rPr>
        <b/>
        <sz val="11"/>
        <color theme="1"/>
        <rFont val="Calibri"/>
        <family val="2"/>
        <charset val="238"/>
        <scheme val="minor"/>
      </rPr>
      <t xml:space="preserve">Cena za člkh.     </t>
    </r>
  </si>
  <si>
    <t>Movitec V 10/7B</t>
  </si>
  <si>
    <t>Čerpadlo - čistenie II. A III. Ťahu kotlov</t>
  </si>
  <si>
    <t>Čerpadlo vody pre vstrek.absorbér č.1</t>
  </si>
  <si>
    <t>00HTQ40AP001</t>
  </si>
  <si>
    <t>MULTI-V206-OSE-T/2/B</t>
  </si>
  <si>
    <t>SALMSON</t>
  </si>
  <si>
    <t>Čerpadlo vody pre vstrek.absorbér č.2</t>
  </si>
  <si>
    <t>00HTQ50AP001</t>
  </si>
  <si>
    <t>Čerpadlo vody pre vstrek.absorbér č.3</t>
  </si>
  <si>
    <t>00HTQ60AP001</t>
  </si>
  <si>
    <t>Čerpadlo ohriatej vody č.1</t>
  </si>
  <si>
    <t>Čerpadlo ohriatej vody č.2</t>
  </si>
  <si>
    <t>N</t>
  </si>
  <si>
    <t>12 m3/h</t>
  </si>
  <si>
    <t>TP 32-200/2 A-F-A-GOOE</t>
  </si>
  <si>
    <r>
      <rPr>
        <b/>
        <sz val="14"/>
        <color theme="1"/>
        <rFont val="Calibri"/>
        <family val="2"/>
        <charset val="238"/>
      </rPr>
      <t xml:space="preserve">∑ Suma náhradných dielov za </t>
    </r>
    <r>
      <rPr>
        <b/>
        <sz val="14"/>
        <color theme="1"/>
        <rFont val="Calibri"/>
        <family val="2"/>
        <charset val="238"/>
        <scheme val="minor"/>
      </rPr>
      <t xml:space="preserve">stredné a generálne opravy čerpadiel + suma za prevíjanie elektromotorov = pevný budget určený obstarávateľom </t>
    </r>
  </si>
  <si>
    <t>Budget náhradné diely + prevíjanie  (€)</t>
  </si>
  <si>
    <t>∑ Človekohod. jednotlivo</t>
  </si>
  <si>
    <t>∑ Cien jednotlivo</t>
  </si>
  <si>
    <t>∑ Výsledná cena</t>
  </si>
  <si>
    <t>Uchádzač vyplní oranžové polia</t>
  </si>
  <si>
    <r>
      <rPr>
        <b/>
        <u/>
        <sz val="11"/>
        <color theme="1"/>
        <rFont val="Calibri"/>
        <family val="2"/>
        <charset val="238"/>
        <scheme val="minor"/>
      </rPr>
      <t>Stredná oprava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</rPr>
      <t>(človekohodiny)</t>
    </r>
    <r>
      <rPr>
        <b/>
        <sz val="11"/>
        <color theme="1"/>
        <rFont val="Calibri"/>
        <family val="2"/>
        <charset val="238"/>
        <scheme val="minor"/>
      </rPr>
      <t xml:space="preserve"> max.</t>
    </r>
  </si>
  <si>
    <r>
      <t xml:space="preserve">   </t>
    </r>
    <r>
      <rPr>
        <b/>
        <u/>
        <sz val="11"/>
        <color theme="1"/>
        <rFont val="Calibri"/>
        <family val="2"/>
        <charset val="238"/>
        <scheme val="minor"/>
      </rPr>
      <t xml:space="preserve">Generálna oprava 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</rPr>
      <t>(človekohodiny) max.</t>
    </r>
  </si>
  <si>
    <r>
      <rPr>
        <b/>
        <u/>
        <sz val="11"/>
        <color theme="1"/>
        <rFont val="Calibri"/>
        <family val="2"/>
        <charset val="238"/>
        <scheme val="minor"/>
      </rPr>
      <t>Stredná oprava</t>
    </r>
    <r>
      <rPr>
        <b/>
        <sz val="11"/>
        <color theme="1"/>
        <rFont val="Calibri"/>
        <family val="2"/>
        <charset val="238"/>
        <scheme val="minor"/>
      </rPr>
      <t xml:space="preserve"> výsledná suma max (€ bez DPH)</t>
    </r>
  </si>
  <si>
    <t>Budget (€ bez DPH)</t>
  </si>
  <si>
    <r>
      <rPr>
        <b/>
        <u/>
        <sz val="11"/>
        <color theme="1"/>
        <rFont val="Calibri"/>
        <family val="2"/>
        <charset val="238"/>
        <scheme val="minor"/>
      </rPr>
      <t>Generálna oprava</t>
    </r>
    <r>
      <rPr>
        <b/>
        <sz val="11"/>
        <color theme="1"/>
        <rFont val="Calibri"/>
        <family val="2"/>
        <charset val="238"/>
        <scheme val="minor"/>
      </rPr>
      <t xml:space="preserve"> výsledná suma max (€ bez DPH)</t>
    </r>
  </si>
  <si>
    <t>Profylaktika výsledná suma / 2 roky (€ bez DPH)</t>
  </si>
  <si>
    <t>Všetky ceny sú uvádzané v EUR bez DPH</t>
  </si>
  <si>
    <t>Obchodný názov:</t>
  </si>
  <si>
    <t>Adresa sídla:</t>
  </si>
  <si>
    <t>IČO:</t>
  </si>
  <si>
    <t>Kontaktná osoba:</t>
  </si>
  <si>
    <t>Mobil a e-mail kontaktnej osoby:</t>
  </si>
  <si>
    <t xml:space="preserve">             Identifikácia dodávateľa</t>
  </si>
  <si>
    <t>V .............................dňa .......................</t>
  </si>
  <si>
    <t>.......................................................</t>
  </si>
  <si>
    <t>Meno, podpis, odtačok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</si>
</sst>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#,##0\ _€"/>
    <numFmt numFmtId="166" formatCode="#,##0.00\ &quot;€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2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/>
    <xf numFmtId="0" fontId="4" fillId="3" borderId="2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 wrapText="1"/>
    </xf>
    <xf numFmtId="164" fontId="4" fillId="6" borderId="2" xfId="0" applyNumberFormat="1" applyFont="1" applyFill="1" applyBorder="1" applyAlignment="1">
      <alignment horizontal="center" vertical="center"/>
    </xf>
    <xf numFmtId="164" fontId="4" fillId="6" borderId="16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164" fontId="9" fillId="0" borderId="22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/>
    </xf>
    <xf numFmtId="166" fontId="4" fillId="4" borderId="13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165" fontId="4" fillId="3" borderId="13" xfId="0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center" vertical="center"/>
    </xf>
    <xf numFmtId="164" fontId="4" fillId="6" borderId="14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wrapText="1"/>
    </xf>
    <xf numFmtId="0" fontId="4" fillId="5" borderId="2" xfId="0" quotePrefix="1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/>
    </xf>
    <xf numFmtId="0" fontId="0" fillId="5" borderId="1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5" fillId="5" borderId="24" xfId="0" quotePrefix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 vertical="center"/>
    </xf>
    <xf numFmtId="0" fontId="4" fillId="5" borderId="27" xfId="0" applyFont="1" applyFill="1" applyBorder="1" applyAlignment="1">
      <alignment horizontal="left"/>
    </xf>
    <xf numFmtId="0" fontId="0" fillId="5" borderId="27" xfId="0" applyFill="1" applyBorder="1" applyAlignment="1">
      <alignment horizontal="left" vertical="center"/>
    </xf>
    <xf numFmtId="0" fontId="0" fillId="5" borderId="27" xfId="0" applyFont="1" applyFill="1" applyBorder="1" applyAlignment="1">
      <alignment horizontal="left" vertical="center"/>
    </xf>
    <xf numFmtId="0" fontId="0" fillId="5" borderId="28" xfId="0" applyFont="1" applyFill="1" applyBorder="1" applyAlignment="1">
      <alignment horizontal="left" vertical="center"/>
    </xf>
    <xf numFmtId="0" fontId="1" fillId="5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164" fontId="4" fillId="4" borderId="31" xfId="0" applyNumberFormat="1" applyFont="1" applyFill="1" applyBorder="1" applyAlignment="1">
      <alignment horizontal="center" vertical="center"/>
    </xf>
    <xf numFmtId="164" fontId="4" fillId="6" borderId="30" xfId="0" applyNumberFormat="1" applyFont="1" applyFill="1" applyBorder="1" applyAlignment="1">
      <alignment horizontal="center" vertical="center"/>
    </xf>
    <xf numFmtId="164" fontId="4" fillId="4" borderId="30" xfId="0" applyNumberFormat="1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center" vertical="center"/>
    </xf>
    <xf numFmtId="164" fontId="4" fillId="4" borderId="32" xfId="0" applyNumberFormat="1" applyFont="1" applyFill="1" applyBorder="1" applyAlignment="1">
      <alignment horizontal="center" vertical="center"/>
    </xf>
    <xf numFmtId="164" fontId="4" fillId="6" borderId="32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9" fillId="6" borderId="23" xfId="0" applyNumberFormat="1" applyFont="1" applyFill="1" applyBorder="1" applyAlignment="1">
      <alignment horizontal="center" vertical="center"/>
    </xf>
    <xf numFmtId="164" fontId="9" fillId="6" borderId="0" xfId="0" applyNumberFormat="1" applyFont="1" applyFill="1" applyBorder="1" applyAlignment="1">
      <alignment horizontal="center" vertical="center"/>
    </xf>
    <xf numFmtId="164" fontId="9" fillId="6" borderId="5" xfId="0" applyNumberFormat="1" applyFont="1" applyFill="1" applyBorder="1" applyAlignment="1">
      <alignment horizontal="center" vertical="center"/>
    </xf>
    <xf numFmtId="164" fontId="9" fillId="6" borderId="20" xfId="0" applyNumberFormat="1" applyFont="1" applyFill="1" applyBorder="1" applyAlignment="1">
      <alignment horizontal="center" vertical="center"/>
    </xf>
    <xf numFmtId="164" fontId="4" fillId="4" borderId="36" xfId="0" applyNumberFormat="1" applyFont="1" applyFill="1" applyBorder="1" applyAlignment="1">
      <alignment horizontal="center" vertical="center"/>
    </xf>
    <xf numFmtId="164" fontId="4" fillId="6" borderId="37" xfId="0" applyNumberFormat="1" applyFont="1" applyFill="1" applyBorder="1" applyAlignment="1">
      <alignment horizontal="center" vertical="center"/>
    </xf>
    <xf numFmtId="164" fontId="4" fillId="6" borderId="21" xfId="0" applyNumberFormat="1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164" fontId="9" fillId="0" borderId="33" xfId="0" applyNumberFormat="1" applyFont="1" applyBorder="1" applyAlignment="1">
      <alignment horizontal="center" vertical="center"/>
    </xf>
    <xf numFmtId="3" fontId="9" fillId="5" borderId="33" xfId="0" applyNumberFormat="1" applyFont="1" applyFill="1" applyBorder="1" applyAlignment="1">
      <alignment horizontal="center" vertical="center"/>
    </xf>
    <xf numFmtId="3" fontId="9" fillId="5" borderId="42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9" fillId="0" borderId="4" xfId="0" applyFont="1" applyBorder="1"/>
    <xf numFmtId="0" fontId="4" fillId="0" borderId="22" xfId="0" applyFont="1" applyBorder="1" applyAlignment="1">
      <alignment horizontal="center" vertical="center"/>
    </xf>
    <xf numFmtId="0" fontId="4" fillId="7" borderId="18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6" fontId="9" fillId="0" borderId="23" xfId="0" applyNumberFormat="1" applyFont="1" applyBorder="1" applyAlignment="1">
      <alignment horizontal="center"/>
    </xf>
    <xf numFmtId="0" fontId="9" fillId="0" borderId="23" xfId="0" applyFont="1" applyBorder="1"/>
    <xf numFmtId="0" fontId="9" fillId="5" borderId="22" xfId="0" applyFont="1" applyFill="1" applyBorder="1" applyAlignment="1">
      <alignment horizontal="center" vertical="center"/>
    </xf>
    <xf numFmtId="0" fontId="9" fillId="0" borderId="22" xfId="0" applyFont="1" applyBorder="1"/>
    <xf numFmtId="0" fontId="4" fillId="5" borderId="1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quotePrefix="1" applyFont="1" applyFill="1" applyBorder="1" applyAlignment="1">
      <alignment horizontal="center" vertical="center"/>
    </xf>
    <xf numFmtId="0" fontId="0" fillId="3" borderId="11" xfId="0" applyFont="1" applyFill="1" applyBorder="1" applyAlignment="1">
      <alignment horizontal="center" vertical="center"/>
    </xf>
    <xf numFmtId="0" fontId="0" fillId="3" borderId="38" xfId="0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0" fontId="8" fillId="3" borderId="38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164" fontId="2" fillId="6" borderId="3" xfId="0" applyNumberFormat="1" applyFont="1" applyFill="1" applyBorder="1" applyAlignment="1">
      <alignment horizontal="center"/>
    </xf>
    <xf numFmtId="164" fontId="2" fillId="2" borderId="20" xfId="0" applyNumberFormat="1" applyFont="1" applyFill="1" applyBorder="1" applyAlignment="1">
      <alignment horizontal="center" vertical="center"/>
    </xf>
    <xf numFmtId="166" fontId="4" fillId="4" borderId="2" xfId="0" applyNumberFormat="1" applyFont="1" applyFill="1" applyBorder="1" applyAlignment="1">
      <alignment horizontal="center" vertical="center"/>
    </xf>
    <xf numFmtId="166" fontId="4" fillId="4" borderId="44" xfId="0" applyNumberFormat="1" applyFont="1" applyFill="1" applyBorder="1" applyAlignment="1">
      <alignment horizontal="center" vertical="center"/>
    </xf>
    <xf numFmtId="166" fontId="4" fillId="4" borderId="41" xfId="0" applyNumberFormat="1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1" fillId="5" borderId="46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center"/>
    </xf>
    <xf numFmtId="0" fontId="0" fillId="5" borderId="2" xfId="0" applyFont="1" applyFill="1" applyBorder="1" applyAlignment="1">
      <alignment horizontal="center" vertical="center" wrapText="1"/>
    </xf>
    <xf numFmtId="0" fontId="2" fillId="0" borderId="0" xfId="0" applyFont="1"/>
    <xf numFmtId="0" fontId="9" fillId="0" borderId="0" xfId="0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/>
    </xf>
    <xf numFmtId="164" fontId="12" fillId="7" borderId="18" xfId="0" applyNumberFormat="1" applyFont="1" applyFill="1" applyBorder="1" applyAlignment="1">
      <alignment horizontal="center" vertical="center"/>
    </xf>
    <xf numFmtId="164" fontId="12" fillId="7" borderId="40" xfId="0" applyNumberFormat="1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 textRotation="90"/>
    </xf>
    <xf numFmtId="0" fontId="4" fillId="2" borderId="19" xfId="0" applyFont="1" applyFill="1" applyBorder="1" applyAlignment="1">
      <alignment horizontal="center" vertical="center" textRotation="90"/>
    </xf>
    <xf numFmtId="0" fontId="4" fillId="2" borderId="39" xfId="0" applyFont="1" applyFill="1" applyBorder="1" applyAlignment="1">
      <alignment horizontal="center" vertical="center" textRotation="90"/>
    </xf>
    <xf numFmtId="0" fontId="1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6" borderId="8" xfId="0" applyFont="1" applyFill="1" applyBorder="1" applyAlignment="1">
      <alignment horizontal="center" vertical="center"/>
    </xf>
    <xf numFmtId="0" fontId="11" fillId="7" borderId="6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14" fillId="0" borderId="0" xfId="1" applyFont="1" applyAlignment="1">
      <alignment horizontal="left" vertical="top" wrapText="1"/>
    </xf>
    <xf numFmtId="49" fontId="14" fillId="8" borderId="1" xfId="1" applyNumberFormat="1" applyFont="1" applyFill="1" applyBorder="1" applyAlignment="1">
      <alignment horizontal="left" vertical="top" wrapText="1"/>
    </xf>
    <xf numFmtId="49" fontId="14" fillId="8" borderId="27" xfId="1" applyNumberFormat="1" applyFont="1" applyFill="1" applyBorder="1" applyAlignment="1">
      <alignment horizontal="left" vertical="top" wrapText="1"/>
    </xf>
    <xf numFmtId="49" fontId="14" fillId="8" borderId="38" xfId="1" applyNumberFormat="1" applyFont="1" applyFill="1" applyBorder="1" applyAlignment="1">
      <alignment horizontal="left" vertical="top" wrapText="1"/>
    </xf>
    <xf numFmtId="49" fontId="15" fillId="8" borderId="1" xfId="1" applyNumberFormat="1" applyFont="1" applyFill="1" applyBorder="1" applyAlignment="1">
      <alignment horizontal="left" vertical="top" wrapText="1"/>
    </xf>
    <xf numFmtId="49" fontId="15" fillId="8" borderId="27" xfId="1" applyNumberFormat="1" applyFont="1" applyFill="1" applyBorder="1" applyAlignment="1">
      <alignment horizontal="left" vertical="top" wrapText="1"/>
    </xf>
    <xf numFmtId="49" fontId="15" fillId="8" borderId="38" xfId="1" applyNumberFormat="1" applyFont="1" applyFill="1" applyBorder="1" applyAlignment="1">
      <alignment horizontal="left" vertical="top" wrapText="1"/>
    </xf>
    <xf numFmtId="0" fontId="14" fillId="0" borderId="42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42" xfId="1" applyFont="1" applyBorder="1" applyAlignment="1">
      <alignment horizontal="left" vertical="top" wrapText="1"/>
    </xf>
  </cellXfs>
  <cellStyles count="2">
    <cellStyle name="Normálna" xfId="0" builtinId="0"/>
    <cellStyle name="Normálna 2" xfId="1" xr:uid="{EBE407BB-3FAD-48ED-A890-BA1A5B476A2B}"/>
  </cellStyles>
  <dxfs count="0"/>
  <tableStyles count="0" defaultTableStyle="TableStyleMedium2" defaultPivotStyle="PivotStyleLight16"/>
  <colors>
    <mruColors>
      <color rgb="FFFFFF00"/>
      <color rgb="FFEC92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R75"/>
  <sheetViews>
    <sheetView tabSelected="1" zoomScale="70" zoomScaleNormal="70" workbookViewId="0">
      <selection activeCell="R78" sqref="R78"/>
    </sheetView>
  </sheetViews>
  <sheetFormatPr defaultColWidth="9.1796875" defaultRowHeight="14.5" x14ac:dyDescent="0.35"/>
  <cols>
    <col min="1" max="1" width="1.54296875" style="5" customWidth="1"/>
    <col min="2" max="2" width="4.1796875" style="5" customWidth="1"/>
    <col min="3" max="3" width="36.54296875" style="3" customWidth="1"/>
    <col min="4" max="4" width="15" style="4" bestFit="1" customWidth="1"/>
    <col min="5" max="5" width="30.54296875" style="2" bestFit="1" customWidth="1"/>
    <col min="6" max="6" width="13.81640625" style="2" bestFit="1" customWidth="1"/>
    <col min="7" max="7" width="14.453125" style="2" bestFit="1" customWidth="1"/>
    <col min="8" max="8" width="9.7265625" style="2" bestFit="1" customWidth="1"/>
    <col min="9" max="9" width="11.7265625" style="2" customWidth="1"/>
    <col min="10" max="10" width="15.1796875" style="5" customWidth="1"/>
    <col min="11" max="12" width="14.26953125" style="5" customWidth="1"/>
    <col min="13" max="13" width="15.453125" style="5" customWidth="1"/>
    <col min="14" max="14" width="10.1796875" style="5" customWidth="1"/>
    <col min="15" max="15" width="11.7265625" style="5" customWidth="1"/>
    <col min="16" max="16" width="13" style="5" customWidth="1"/>
    <col min="17" max="17" width="14.453125" style="5" customWidth="1"/>
    <col min="18" max="18" width="12.26953125" style="5" customWidth="1"/>
    <col min="19" max="19" width="10.81640625" style="5" customWidth="1"/>
    <col min="20" max="16384" width="9.1796875" style="5"/>
  </cols>
  <sheetData>
    <row r="1" spans="2:18" ht="73.5" customHeight="1" thickBot="1" x14ac:dyDescent="0.4">
      <c r="B1" s="90" t="s">
        <v>87</v>
      </c>
      <c r="C1" s="34" t="s">
        <v>92</v>
      </c>
      <c r="D1" s="34" t="s">
        <v>90</v>
      </c>
      <c r="E1" s="22" t="s">
        <v>91</v>
      </c>
      <c r="F1" s="23" t="s">
        <v>131</v>
      </c>
      <c r="G1" s="23" t="s">
        <v>103</v>
      </c>
      <c r="H1" s="24" t="s">
        <v>104</v>
      </c>
      <c r="I1" s="55" t="s">
        <v>199</v>
      </c>
      <c r="J1" s="11" t="s">
        <v>196</v>
      </c>
      <c r="K1" s="13" t="s">
        <v>171</v>
      </c>
      <c r="L1" s="7" t="s">
        <v>198</v>
      </c>
      <c r="M1" s="96" t="s">
        <v>197</v>
      </c>
      <c r="N1" s="13" t="s">
        <v>174</v>
      </c>
      <c r="O1" s="7" t="s">
        <v>200</v>
      </c>
      <c r="P1" s="11" t="s">
        <v>172</v>
      </c>
      <c r="Q1" s="13" t="s">
        <v>173</v>
      </c>
      <c r="R1" s="7" t="s">
        <v>201</v>
      </c>
    </row>
    <row r="2" spans="2:18" ht="15" thickBot="1" x14ac:dyDescent="0.4">
      <c r="B2" s="46">
        <v>1</v>
      </c>
      <c r="C2" s="40" t="s">
        <v>101</v>
      </c>
      <c r="D2" s="35" t="s">
        <v>0</v>
      </c>
      <c r="E2" s="25" t="s">
        <v>124</v>
      </c>
      <c r="F2" s="25" t="s">
        <v>115</v>
      </c>
      <c r="G2" s="25" t="s">
        <v>116</v>
      </c>
      <c r="H2" s="77">
        <v>2810</v>
      </c>
      <c r="I2" s="100" t="s">
        <v>190</v>
      </c>
      <c r="J2" s="80">
        <v>30</v>
      </c>
      <c r="K2" s="88"/>
      <c r="L2" s="8">
        <f>J2*K2</f>
        <v>0</v>
      </c>
      <c r="M2" s="51"/>
      <c r="N2" s="52"/>
      <c r="O2" s="53"/>
      <c r="P2" s="17">
        <v>8</v>
      </c>
      <c r="Q2" s="15"/>
      <c r="R2" s="20">
        <f>P2*Q2</f>
        <v>0</v>
      </c>
    </row>
    <row r="3" spans="2:18" ht="15" thickBot="1" x14ac:dyDescent="0.4">
      <c r="B3" s="91">
        <v>2</v>
      </c>
      <c r="C3" s="41" t="s">
        <v>102</v>
      </c>
      <c r="D3" s="36" t="s">
        <v>1</v>
      </c>
      <c r="E3" s="26" t="s">
        <v>124</v>
      </c>
      <c r="F3" s="26" t="s">
        <v>115</v>
      </c>
      <c r="G3" s="26" t="s">
        <v>116</v>
      </c>
      <c r="H3" s="78">
        <v>2810</v>
      </c>
      <c r="I3" s="101"/>
      <c r="J3" s="81">
        <v>30</v>
      </c>
      <c r="K3" s="87"/>
      <c r="L3" s="8">
        <f>J3*K3</f>
        <v>0</v>
      </c>
      <c r="M3" s="47"/>
      <c r="N3" s="50"/>
      <c r="O3" s="49"/>
      <c r="P3" s="18">
        <v>8</v>
      </c>
      <c r="Q3" s="15"/>
      <c r="R3" s="21">
        <f>P3*Q3</f>
        <v>0</v>
      </c>
    </row>
    <row r="4" spans="2:18" ht="15" thickBot="1" x14ac:dyDescent="0.4">
      <c r="B4" s="91">
        <v>3</v>
      </c>
      <c r="C4" s="41" t="s">
        <v>176</v>
      </c>
      <c r="D4" s="37" t="s">
        <v>187</v>
      </c>
      <c r="E4" s="26" t="s">
        <v>175</v>
      </c>
      <c r="F4" s="26" t="s">
        <v>62</v>
      </c>
      <c r="G4" s="26" t="s">
        <v>116</v>
      </c>
      <c r="H4" s="26" t="s">
        <v>116</v>
      </c>
      <c r="I4" s="101"/>
      <c r="J4" s="81">
        <v>25</v>
      </c>
      <c r="K4" s="87"/>
      <c r="L4" s="8">
        <f t="shared" ref="L4:L27" si="0">J4*K4</f>
        <v>0</v>
      </c>
      <c r="M4" s="47"/>
      <c r="N4" s="50"/>
      <c r="O4" s="49"/>
      <c r="P4" s="18">
        <v>8</v>
      </c>
      <c r="Q4" s="15"/>
      <c r="R4" s="21">
        <f t="shared" ref="R4:R59" si="1">P4*Q4</f>
        <v>0</v>
      </c>
    </row>
    <row r="5" spans="2:18" ht="15" thickBot="1" x14ac:dyDescent="0.4">
      <c r="B5" s="91">
        <v>4</v>
      </c>
      <c r="C5" s="41" t="s">
        <v>99</v>
      </c>
      <c r="D5" s="36" t="s">
        <v>2</v>
      </c>
      <c r="E5" s="26" t="s">
        <v>110</v>
      </c>
      <c r="F5" s="26" t="s">
        <v>62</v>
      </c>
      <c r="G5" s="26" t="s">
        <v>109</v>
      </c>
      <c r="H5" s="78">
        <v>2935</v>
      </c>
      <c r="I5" s="101"/>
      <c r="J5" s="82">
        <v>28</v>
      </c>
      <c r="K5" s="87"/>
      <c r="L5" s="8">
        <f t="shared" si="0"/>
        <v>0</v>
      </c>
      <c r="M5" s="47"/>
      <c r="N5" s="50"/>
      <c r="O5" s="49"/>
      <c r="P5" s="18">
        <v>8</v>
      </c>
      <c r="Q5" s="15"/>
      <c r="R5" s="21">
        <f t="shared" si="1"/>
        <v>0</v>
      </c>
    </row>
    <row r="6" spans="2:18" ht="15" thickBot="1" x14ac:dyDescent="0.4">
      <c r="B6" s="91">
        <v>5</v>
      </c>
      <c r="C6" s="41" t="s">
        <v>100</v>
      </c>
      <c r="D6" s="36" t="s">
        <v>3</v>
      </c>
      <c r="E6" s="26" t="s">
        <v>110</v>
      </c>
      <c r="F6" s="26" t="s">
        <v>62</v>
      </c>
      <c r="G6" s="26" t="s">
        <v>109</v>
      </c>
      <c r="H6" s="78">
        <v>2955</v>
      </c>
      <c r="I6" s="101"/>
      <c r="J6" s="82">
        <v>28</v>
      </c>
      <c r="K6" s="87"/>
      <c r="L6" s="8">
        <f t="shared" si="0"/>
        <v>0</v>
      </c>
      <c r="M6" s="47"/>
      <c r="N6" s="50"/>
      <c r="O6" s="49"/>
      <c r="P6" s="18">
        <v>8</v>
      </c>
      <c r="Q6" s="15"/>
      <c r="R6" s="21">
        <f t="shared" si="1"/>
        <v>0</v>
      </c>
    </row>
    <row r="7" spans="2:18" ht="15" thickBot="1" x14ac:dyDescent="0.4">
      <c r="B7" s="91">
        <v>6</v>
      </c>
      <c r="C7" s="42" t="s">
        <v>4</v>
      </c>
      <c r="D7" s="36" t="s">
        <v>5</v>
      </c>
      <c r="E7" s="26" t="s">
        <v>63</v>
      </c>
      <c r="F7" s="26" t="s">
        <v>62</v>
      </c>
      <c r="G7" s="27" t="s">
        <v>64</v>
      </c>
      <c r="H7" s="78">
        <v>2935</v>
      </c>
      <c r="I7" s="101"/>
      <c r="J7" s="82">
        <v>28</v>
      </c>
      <c r="K7" s="87"/>
      <c r="L7" s="8">
        <f t="shared" si="0"/>
        <v>0</v>
      </c>
      <c r="M7" s="47"/>
      <c r="N7" s="50"/>
      <c r="O7" s="49"/>
      <c r="P7" s="18">
        <v>8</v>
      </c>
      <c r="Q7" s="15"/>
      <c r="R7" s="21">
        <f t="shared" si="1"/>
        <v>0</v>
      </c>
    </row>
    <row r="8" spans="2:18" ht="15" thickBot="1" x14ac:dyDescent="0.4">
      <c r="B8" s="91">
        <v>7</v>
      </c>
      <c r="C8" s="42" t="s">
        <v>6</v>
      </c>
      <c r="D8" s="36" t="s">
        <v>7</v>
      </c>
      <c r="E8" s="26" t="s">
        <v>63</v>
      </c>
      <c r="F8" s="26" t="s">
        <v>62</v>
      </c>
      <c r="G8" s="27" t="s">
        <v>64</v>
      </c>
      <c r="H8" s="78">
        <v>2935</v>
      </c>
      <c r="I8" s="101"/>
      <c r="J8" s="82">
        <v>28</v>
      </c>
      <c r="K8" s="87"/>
      <c r="L8" s="8">
        <f t="shared" si="0"/>
        <v>0</v>
      </c>
      <c r="M8" s="47"/>
      <c r="N8" s="50"/>
      <c r="O8" s="49"/>
      <c r="P8" s="18">
        <v>8</v>
      </c>
      <c r="Q8" s="15"/>
      <c r="R8" s="21">
        <f t="shared" si="1"/>
        <v>0</v>
      </c>
    </row>
    <row r="9" spans="2:18" ht="15" thickBot="1" x14ac:dyDescent="0.4">
      <c r="B9" s="91">
        <v>8</v>
      </c>
      <c r="C9" s="42" t="s">
        <v>8</v>
      </c>
      <c r="D9" s="36" t="s">
        <v>65</v>
      </c>
      <c r="E9" s="26" t="s">
        <v>117</v>
      </c>
      <c r="F9" s="26" t="s">
        <v>67</v>
      </c>
      <c r="G9" s="27" t="s">
        <v>118</v>
      </c>
      <c r="H9" s="78">
        <v>2880</v>
      </c>
      <c r="I9" s="101"/>
      <c r="J9" s="82">
        <v>26</v>
      </c>
      <c r="K9" s="87"/>
      <c r="L9" s="8">
        <f t="shared" si="0"/>
        <v>0</v>
      </c>
      <c r="M9" s="47"/>
      <c r="N9" s="50"/>
      <c r="O9" s="49"/>
      <c r="P9" s="18">
        <v>8</v>
      </c>
      <c r="Q9" s="15"/>
      <c r="R9" s="21">
        <f t="shared" si="1"/>
        <v>0</v>
      </c>
    </row>
    <row r="10" spans="2:18" ht="15" thickBot="1" x14ac:dyDescent="0.4">
      <c r="B10" s="91">
        <v>9</v>
      </c>
      <c r="C10" s="42" t="s">
        <v>9</v>
      </c>
      <c r="D10" s="36" t="s">
        <v>66</v>
      </c>
      <c r="E10" s="26" t="s">
        <v>117</v>
      </c>
      <c r="F10" s="26" t="s">
        <v>67</v>
      </c>
      <c r="G10" s="27" t="s">
        <v>118</v>
      </c>
      <c r="H10" s="78">
        <v>2880</v>
      </c>
      <c r="I10" s="101"/>
      <c r="J10" s="82">
        <v>26</v>
      </c>
      <c r="K10" s="89"/>
      <c r="L10" s="8">
        <f t="shared" si="0"/>
        <v>0</v>
      </c>
      <c r="M10" s="47"/>
      <c r="N10" s="50"/>
      <c r="O10" s="49"/>
      <c r="P10" s="18">
        <v>8</v>
      </c>
      <c r="Q10" s="15"/>
      <c r="R10" s="21">
        <f t="shared" si="1"/>
        <v>0</v>
      </c>
    </row>
    <row r="11" spans="2:18" ht="15" thickBot="1" x14ac:dyDescent="0.4">
      <c r="B11" s="91">
        <v>10</v>
      </c>
      <c r="C11" s="41" t="s">
        <v>10</v>
      </c>
      <c r="D11" s="36" t="s">
        <v>11</v>
      </c>
      <c r="E11" s="26" t="s">
        <v>70</v>
      </c>
      <c r="F11" s="26" t="s">
        <v>62</v>
      </c>
      <c r="G11" s="26" t="s">
        <v>71</v>
      </c>
      <c r="H11" s="78">
        <v>2969</v>
      </c>
      <c r="I11" s="101"/>
      <c r="J11" s="82">
        <v>204</v>
      </c>
      <c r="K11" s="50"/>
      <c r="L11" s="8">
        <f t="shared" si="0"/>
        <v>0</v>
      </c>
      <c r="M11" s="6">
        <v>279</v>
      </c>
      <c r="N11" s="14"/>
      <c r="O11" s="10">
        <f>M11*N11</f>
        <v>0</v>
      </c>
      <c r="P11" s="18">
        <v>8</v>
      </c>
      <c r="Q11" s="15"/>
      <c r="R11" s="21">
        <f t="shared" si="1"/>
        <v>0</v>
      </c>
    </row>
    <row r="12" spans="2:18" ht="15" thickBot="1" x14ac:dyDescent="0.4">
      <c r="B12" s="91">
        <v>11</v>
      </c>
      <c r="C12" s="41" t="s">
        <v>12</v>
      </c>
      <c r="D12" s="36" t="s">
        <v>13</v>
      </c>
      <c r="E12" s="26" t="s">
        <v>70</v>
      </c>
      <c r="F12" s="26" t="s">
        <v>62</v>
      </c>
      <c r="G12" s="26" t="s">
        <v>71</v>
      </c>
      <c r="H12" s="78">
        <v>2969</v>
      </c>
      <c r="I12" s="101"/>
      <c r="J12" s="82">
        <v>204</v>
      </c>
      <c r="K12" s="50"/>
      <c r="L12" s="8">
        <f t="shared" si="0"/>
        <v>0</v>
      </c>
      <c r="M12" s="6">
        <v>279</v>
      </c>
      <c r="N12" s="14"/>
      <c r="O12" s="10">
        <f t="shared" ref="O12:O13" si="2">M12*N12</f>
        <v>0</v>
      </c>
      <c r="P12" s="18">
        <v>8</v>
      </c>
      <c r="Q12" s="15"/>
      <c r="R12" s="21">
        <f t="shared" si="1"/>
        <v>0</v>
      </c>
    </row>
    <row r="13" spans="2:18" ht="15" thickBot="1" x14ac:dyDescent="0.4">
      <c r="B13" s="91">
        <v>12</v>
      </c>
      <c r="C13" s="41" t="s">
        <v>69</v>
      </c>
      <c r="D13" s="36" t="s">
        <v>68</v>
      </c>
      <c r="E13" s="26" t="s">
        <v>70</v>
      </c>
      <c r="F13" s="26" t="s">
        <v>62</v>
      </c>
      <c r="G13" s="26" t="s">
        <v>71</v>
      </c>
      <c r="H13" s="78">
        <v>2969</v>
      </c>
      <c r="I13" s="101"/>
      <c r="J13" s="82">
        <v>204</v>
      </c>
      <c r="K13" s="50"/>
      <c r="L13" s="8">
        <f t="shared" si="0"/>
        <v>0</v>
      </c>
      <c r="M13" s="6">
        <v>279</v>
      </c>
      <c r="N13" s="14"/>
      <c r="O13" s="10">
        <f t="shared" si="2"/>
        <v>0</v>
      </c>
      <c r="P13" s="18">
        <v>8</v>
      </c>
      <c r="Q13" s="15"/>
      <c r="R13" s="21">
        <f t="shared" si="1"/>
        <v>0</v>
      </c>
    </row>
    <row r="14" spans="2:18" ht="15" thickBot="1" x14ac:dyDescent="0.4">
      <c r="B14" s="91">
        <v>13</v>
      </c>
      <c r="C14" s="41" t="s">
        <v>14</v>
      </c>
      <c r="D14" s="36" t="s">
        <v>15</v>
      </c>
      <c r="E14" s="26" t="s">
        <v>72</v>
      </c>
      <c r="F14" s="26" t="s">
        <v>73</v>
      </c>
      <c r="G14" s="27" t="s">
        <v>74</v>
      </c>
      <c r="H14" s="78" t="s">
        <v>116</v>
      </c>
      <c r="I14" s="101"/>
      <c r="J14" s="83">
        <v>26</v>
      </c>
      <c r="K14" s="87"/>
      <c r="L14" s="8">
        <f t="shared" si="0"/>
        <v>0</v>
      </c>
      <c r="M14" s="47"/>
      <c r="N14" s="48"/>
      <c r="O14" s="49"/>
      <c r="P14" s="18">
        <v>8</v>
      </c>
      <c r="Q14" s="15"/>
      <c r="R14" s="21">
        <f t="shared" si="1"/>
        <v>0</v>
      </c>
    </row>
    <row r="15" spans="2:18" ht="15" thickBot="1" x14ac:dyDescent="0.4">
      <c r="B15" s="91">
        <v>14</v>
      </c>
      <c r="C15" s="42" t="s">
        <v>23</v>
      </c>
      <c r="D15" s="36" t="s">
        <v>16</v>
      </c>
      <c r="E15" s="26" t="s">
        <v>75</v>
      </c>
      <c r="F15" s="26" t="s">
        <v>62</v>
      </c>
      <c r="G15" s="27" t="s">
        <v>76</v>
      </c>
      <c r="H15" s="78" t="s">
        <v>116</v>
      </c>
      <c r="I15" s="101"/>
      <c r="J15" s="83">
        <v>26</v>
      </c>
      <c r="K15" s="87"/>
      <c r="L15" s="8">
        <f t="shared" si="0"/>
        <v>0</v>
      </c>
      <c r="M15" s="47"/>
      <c r="N15" s="48"/>
      <c r="O15" s="49"/>
      <c r="P15" s="18">
        <v>8</v>
      </c>
      <c r="Q15" s="15"/>
      <c r="R15" s="21">
        <f t="shared" si="1"/>
        <v>0</v>
      </c>
    </row>
    <row r="16" spans="2:18" ht="15" thickBot="1" x14ac:dyDescent="0.4">
      <c r="B16" s="91">
        <v>15</v>
      </c>
      <c r="C16" s="41" t="s">
        <v>93</v>
      </c>
      <c r="D16" s="36" t="s">
        <v>17</v>
      </c>
      <c r="E16" s="26" t="s">
        <v>84</v>
      </c>
      <c r="F16" s="26" t="s">
        <v>67</v>
      </c>
      <c r="G16" s="26" t="s">
        <v>116</v>
      </c>
      <c r="H16" s="78">
        <v>770</v>
      </c>
      <c r="I16" s="101"/>
      <c r="J16" s="82">
        <v>40</v>
      </c>
      <c r="K16" s="87"/>
      <c r="L16" s="8">
        <f t="shared" si="0"/>
        <v>0</v>
      </c>
      <c r="M16" s="47"/>
      <c r="N16" s="48"/>
      <c r="O16" s="49"/>
      <c r="P16" s="18">
        <v>8</v>
      </c>
      <c r="Q16" s="15"/>
      <c r="R16" s="21">
        <f t="shared" si="1"/>
        <v>0</v>
      </c>
    </row>
    <row r="17" spans="2:18" ht="15" thickBot="1" x14ac:dyDescent="0.4">
      <c r="B17" s="91">
        <v>16</v>
      </c>
      <c r="C17" s="41" t="s">
        <v>94</v>
      </c>
      <c r="D17" s="36" t="s">
        <v>18</v>
      </c>
      <c r="E17" s="26" t="s">
        <v>84</v>
      </c>
      <c r="F17" s="26" t="s">
        <v>67</v>
      </c>
      <c r="G17" s="26" t="s">
        <v>116</v>
      </c>
      <c r="H17" s="78">
        <v>770</v>
      </c>
      <c r="I17" s="101"/>
      <c r="J17" s="82">
        <v>40</v>
      </c>
      <c r="K17" s="87"/>
      <c r="L17" s="8">
        <f t="shared" si="0"/>
        <v>0</v>
      </c>
      <c r="M17" s="47"/>
      <c r="N17" s="48"/>
      <c r="O17" s="49"/>
      <c r="P17" s="18">
        <v>8</v>
      </c>
      <c r="Q17" s="15"/>
      <c r="R17" s="21">
        <f t="shared" si="1"/>
        <v>0</v>
      </c>
    </row>
    <row r="18" spans="2:18" ht="15" thickBot="1" x14ac:dyDescent="0.4">
      <c r="B18" s="91">
        <v>17</v>
      </c>
      <c r="C18" s="41" t="s">
        <v>177</v>
      </c>
      <c r="D18" s="37" t="s">
        <v>178</v>
      </c>
      <c r="E18" s="26" t="s">
        <v>179</v>
      </c>
      <c r="F18" s="26" t="s">
        <v>180</v>
      </c>
      <c r="G18" s="26" t="s">
        <v>77</v>
      </c>
      <c r="H18" s="78" t="s">
        <v>116</v>
      </c>
      <c r="I18" s="101"/>
      <c r="J18" s="82">
        <v>25</v>
      </c>
      <c r="K18" s="87"/>
      <c r="L18" s="8">
        <f t="shared" si="0"/>
        <v>0</v>
      </c>
      <c r="M18" s="47"/>
      <c r="N18" s="48"/>
      <c r="O18" s="49"/>
      <c r="P18" s="18">
        <v>8</v>
      </c>
      <c r="Q18" s="15"/>
      <c r="R18" s="21">
        <f t="shared" si="1"/>
        <v>0</v>
      </c>
    </row>
    <row r="19" spans="2:18" ht="15" thickBot="1" x14ac:dyDescent="0.4">
      <c r="B19" s="91">
        <v>18</v>
      </c>
      <c r="C19" s="41" t="s">
        <v>181</v>
      </c>
      <c r="D19" s="37" t="s">
        <v>182</v>
      </c>
      <c r="E19" s="26" t="s">
        <v>179</v>
      </c>
      <c r="F19" s="26" t="s">
        <v>180</v>
      </c>
      <c r="G19" s="26" t="s">
        <v>77</v>
      </c>
      <c r="H19" s="78" t="s">
        <v>116</v>
      </c>
      <c r="I19" s="101"/>
      <c r="J19" s="82">
        <v>25</v>
      </c>
      <c r="K19" s="87"/>
      <c r="L19" s="8">
        <f t="shared" si="0"/>
        <v>0</v>
      </c>
      <c r="M19" s="47"/>
      <c r="N19" s="48"/>
      <c r="O19" s="49"/>
      <c r="P19" s="18">
        <v>8</v>
      </c>
      <c r="Q19" s="15"/>
      <c r="R19" s="21">
        <f t="shared" si="1"/>
        <v>0</v>
      </c>
    </row>
    <row r="20" spans="2:18" ht="15" thickBot="1" x14ac:dyDescent="0.4">
      <c r="B20" s="91">
        <v>19</v>
      </c>
      <c r="C20" s="41" t="s">
        <v>183</v>
      </c>
      <c r="D20" s="37" t="s">
        <v>184</v>
      </c>
      <c r="E20" s="26" t="s">
        <v>179</v>
      </c>
      <c r="F20" s="26" t="s">
        <v>180</v>
      </c>
      <c r="G20" s="26" t="s">
        <v>77</v>
      </c>
      <c r="H20" s="78" t="s">
        <v>116</v>
      </c>
      <c r="I20" s="101"/>
      <c r="J20" s="82">
        <v>25</v>
      </c>
      <c r="K20" s="87"/>
      <c r="L20" s="8">
        <f t="shared" si="0"/>
        <v>0</v>
      </c>
      <c r="M20" s="47"/>
      <c r="N20" s="48"/>
      <c r="O20" s="49"/>
      <c r="P20" s="18">
        <v>8</v>
      </c>
      <c r="Q20" s="15"/>
      <c r="R20" s="21">
        <f t="shared" si="1"/>
        <v>0</v>
      </c>
    </row>
    <row r="21" spans="2:18" ht="15" thickBot="1" x14ac:dyDescent="0.4">
      <c r="B21" s="91">
        <v>20</v>
      </c>
      <c r="C21" s="41" t="s">
        <v>93</v>
      </c>
      <c r="D21" s="36" t="s">
        <v>19</v>
      </c>
      <c r="E21" s="26" t="s">
        <v>84</v>
      </c>
      <c r="F21" s="26" t="s">
        <v>67</v>
      </c>
      <c r="G21" s="26" t="s">
        <v>116</v>
      </c>
      <c r="H21" s="78">
        <v>770</v>
      </c>
      <c r="I21" s="101"/>
      <c r="J21" s="82">
        <v>40</v>
      </c>
      <c r="K21" s="87"/>
      <c r="L21" s="8">
        <f t="shared" si="0"/>
        <v>0</v>
      </c>
      <c r="M21" s="47"/>
      <c r="N21" s="48"/>
      <c r="O21" s="49"/>
      <c r="P21" s="18">
        <v>8</v>
      </c>
      <c r="Q21" s="15"/>
      <c r="R21" s="21">
        <f t="shared" si="1"/>
        <v>0</v>
      </c>
    </row>
    <row r="22" spans="2:18" ht="15" thickBot="1" x14ac:dyDescent="0.4">
      <c r="B22" s="91">
        <v>21</v>
      </c>
      <c r="C22" s="41" t="s">
        <v>94</v>
      </c>
      <c r="D22" s="36" t="s">
        <v>20</v>
      </c>
      <c r="E22" s="26" t="s">
        <v>84</v>
      </c>
      <c r="F22" s="26" t="s">
        <v>67</v>
      </c>
      <c r="G22" s="26" t="s">
        <v>116</v>
      </c>
      <c r="H22" s="78">
        <v>770</v>
      </c>
      <c r="I22" s="101"/>
      <c r="J22" s="82">
        <v>40</v>
      </c>
      <c r="K22" s="87"/>
      <c r="L22" s="8">
        <f t="shared" si="0"/>
        <v>0</v>
      </c>
      <c r="M22" s="47"/>
      <c r="N22" s="48"/>
      <c r="O22" s="49"/>
      <c r="P22" s="18">
        <v>8</v>
      </c>
      <c r="Q22" s="15"/>
      <c r="R22" s="21">
        <f t="shared" si="1"/>
        <v>0</v>
      </c>
    </row>
    <row r="23" spans="2:18" ht="15" thickBot="1" x14ac:dyDescent="0.4">
      <c r="B23" s="91">
        <v>22</v>
      </c>
      <c r="C23" s="41" t="s">
        <v>95</v>
      </c>
      <c r="D23" s="36" t="s">
        <v>21</v>
      </c>
      <c r="E23" s="26" t="s">
        <v>78</v>
      </c>
      <c r="F23" s="26" t="s">
        <v>67</v>
      </c>
      <c r="G23" s="26" t="s">
        <v>79</v>
      </c>
      <c r="H23" s="78">
        <v>2900</v>
      </c>
      <c r="I23" s="101"/>
      <c r="J23" s="82">
        <v>32</v>
      </c>
      <c r="K23" s="87"/>
      <c r="L23" s="8">
        <f t="shared" si="0"/>
        <v>0</v>
      </c>
      <c r="M23" s="47"/>
      <c r="N23" s="48"/>
      <c r="O23" s="49"/>
      <c r="P23" s="18">
        <v>8</v>
      </c>
      <c r="Q23" s="15"/>
      <c r="R23" s="21">
        <f t="shared" si="1"/>
        <v>0</v>
      </c>
    </row>
    <row r="24" spans="2:18" ht="15" thickBot="1" x14ac:dyDescent="0.4">
      <c r="B24" s="91">
        <v>23</v>
      </c>
      <c r="C24" s="41" t="s">
        <v>96</v>
      </c>
      <c r="D24" s="36" t="s">
        <v>22</v>
      </c>
      <c r="E24" s="26" t="s">
        <v>78</v>
      </c>
      <c r="F24" s="26" t="s">
        <v>67</v>
      </c>
      <c r="G24" s="26" t="s">
        <v>79</v>
      </c>
      <c r="H24" s="78">
        <v>2900</v>
      </c>
      <c r="I24" s="101"/>
      <c r="J24" s="82">
        <v>32</v>
      </c>
      <c r="K24" s="87"/>
      <c r="L24" s="8">
        <f t="shared" si="0"/>
        <v>0</v>
      </c>
      <c r="M24" s="47"/>
      <c r="N24" s="48"/>
      <c r="O24" s="49"/>
      <c r="P24" s="18">
        <v>8</v>
      </c>
      <c r="Q24" s="15"/>
      <c r="R24" s="21">
        <f t="shared" si="1"/>
        <v>0</v>
      </c>
    </row>
    <row r="25" spans="2:18" ht="15" thickBot="1" x14ac:dyDescent="0.4">
      <c r="B25" s="91">
        <v>24</v>
      </c>
      <c r="C25" s="42" t="s">
        <v>139</v>
      </c>
      <c r="D25" s="36" t="s">
        <v>24</v>
      </c>
      <c r="E25" s="26" t="s">
        <v>140</v>
      </c>
      <c r="F25" s="26" t="s">
        <v>141</v>
      </c>
      <c r="G25" s="27" t="s">
        <v>116</v>
      </c>
      <c r="H25" s="78" t="s">
        <v>116</v>
      </c>
      <c r="I25" s="101"/>
      <c r="J25" s="82">
        <v>25</v>
      </c>
      <c r="K25" s="87"/>
      <c r="L25" s="8">
        <f t="shared" si="0"/>
        <v>0</v>
      </c>
      <c r="M25" s="47"/>
      <c r="N25" s="48"/>
      <c r="O25" s="49"/>
      <c r="P25" s="18">
        <v>8</v>
      </c>
      <c r="Q25" s="15"/>
      <c r="R25" s="21">
        <f t="shared" si="1"/>
        <v>0</v>
      </c>
    </row>
    <row r="26" spans="2:18" ht="15" thickBot="1" x14ac:dyDescent="0.4">
      <c r="B26" s="91">
        <v>25</v>
      </c>
      <c r="C26" s="41" t="s">
        <v>97</v>
      </c>
      <c r="D26" s="36" t="s">
        <v>25</v>
      </c>
      <c r="E26" s="26" t="s">
        <v>138</v>
      </c>
      <c r="F26" s="26" t="s">
        <v>67</v>
      </c>
      <c r="G26" s="26" t="s">
        <v>80</v>
      </c>
      <c r="H26" s="78">
        <v>2900</v>
      </c>
      <c r="I26" s="101"/>
      <c r="J26" s="82">
        <v>38</v>
      </c>
      <c r="K26" s="87"/>
      <c r="L26" s="8">
        <f t="shared" si="0"/>
        <v>0</v>
      </c>
      <c r="M26" s="47"/>
      <c r="N26" s="48"/>
      <c r="O26" s="49"/>
      <c r="P26" s="18">
        <v>8</v>
      </c>
      <c r="Q26" s="15"/>
      <c r="R26" s="21">
        <f t="shared" si="1"/>
        <v>0</v>
      </c>
    </row>
    <row r="27" spans="2:18" ht="15" thickBot="1" x14ac:dyDescent="0.4">
      <c r="B27" s="91">
        <v>26</v>
      </c>
      <c r="C27" s="41" t="s">
        <v>98</v>
      </c>
      <c r="D27" s="36" t="s">
        <v>26</v>
      </c>
      <c r="E27" s="26" t="s">
        <v>138</v>
      </c>
      <c r="F27" s="26" t="s">
        <v>67</v>
      </c>
      <c r="G27" s="26" t="s">
        <v>80</v>
      </c>
      <c r="H27" s="78">
        <v>2900</v>
      </c>
      <c r="I27" s="101"/>
      <c r="J27" s="82">
        <v>38</v>
      </c>
      <c r="K27" s="87"/>
      <c r="L27" s="8">
        <f t="shared" si="0"/>
        <v>0</v>
      </c>
      <c r="M27" s="47"/>
      <c r="N27" s="48"/>
      <c r="O27" s="49"/>
      <c r="P27" s="18">
        <v>8</v>
      </c>
      <c r="Q27" s="15"/>
      <c r="R27" s="21">
        <f t="shared" si="1"/>
        <v>0</v>
      </c>
    </row>
    <row r="28" spans="2:18" ht="15" thickBot="1" x14ac:dyDescent="0.4">
      <c r="B28" s="91">
        <v>27</v>
      </c>
      <c r="C28" s="41" t="s">
        <v>27</v>
      </c>
      <c r="D28" s="36" t="s">
        <v>28</v>
      </c>
      <c r="E28" s="26" t="s">
        <v>81</v>
      </c>
      <c r="F28" s="26" t="s">
        <v>119</v>
      </c>
      <c r="G28" s="26" t="s">
        <v>83</v>
      </c>
      <c r="H28" s="78">
        <v>1466</v>
      </c>
      <c r="I28" s="101"/>
      <c r="J28" s="82">
        <v>36</v>
      </c>
      <c r="K28" s="87"/>
      <c r="L28" s="8">
        <f>J28*K28</f>
        <v>0</v>
      </c>
      <c r="M28" s="47"/>
      <c r="N28" s="48"/>
      <c r="O28" s="49"/>
      <c r="P28" s="18">
        <v>8</v>
      </c>
      <c r="Q28" s="15"/>
      <c r="R28" s="21">
        <f t="shared" si="1"/>
        <v>0</v>
      </c>
    </row>
    <row r="29" spans="2:18" ht="15" thickBot="1" x14ac:dyDescent="0.4">
      <c r="B29" s="91">
        <v>28</v>
      </c>
      <c r="C29" s="41" t="s">
        <v>29</v>
      </c>
      <c r="D29" s="36" t="s">
        <v>30</v>
      </c>
      <c r="E29" s="26" t="s">
        <v>81</v>
      </c>
      <c r="F29" s="26" t="s">
        <v>119</v>
      </c>
      <c r="G29" s="26" t="s">
        <v>83</v>
      </c>
      <c r="H29" s="78">
        <v>1466</v>
      </c>
      <c r="I29" s="101"/>
      <c r="J29" s="82">
        <v>36</v>
      </c>
      <c r="K29" s="87"/>
      <c r="L29" s="8">
        <f>J29*K29</f>
        <v>0</v>
      </c>
      <c r="M29" s="47"/>
      <c r="N29" s="48"/>
      <c r="O29" s="49"/>
      <c r="P29" s="18">
        <v>8</v>
      </c>
      <c r="Q29" s="15"/>
      <c r="R29" s="21">
        <f t="shared" si="1"/>
        <v>0</v>
      </c>
    </row>
    <row r="30" spans="2:18" ht="15" thickBot="1" x14ac:dyDescent="0.4">
      <c r="B30" s="91">
        <v>29</v>
      </c>
      <c r="C30" s="41" t="s">
        <v>31</v>
      </c>
      <c r="D30" s="36" t="s">
        <v>32</v>
      </c>
      <c r="E30" s="26" t="s">
        <v>111</v>
      </c>
      <c r="F30" s="26" t="s">
        <v>62</v>
      </c>
      <c r="G30" s="27" t="s">
        <v>142</v>
      </c>
      <c r="H30" s="78">
        <v>2964</v>
      </c>
      <c r="I30" s="101"/>
      <c r="J30" s="82">
        <v>30</v>
      </c>
      <c r="K30" s="87"/>
      <c r="L30" s="8">
        <f>J30*K30</f>
        <v>0</v>
      </c>
      <c r="M30" s="47"/>
      <c r="N30" s="48"/>
      <c r="O30" s="49"/>
      <c r="P30" s="18">
        <v>8</v>
      </c>
      <c r="Q30" s="15"/>
      <c r="R30" s="21">
        <f t="shared" si="1"/>
        <v>0</v>
      </c>
    </row>
    <row r="31" spans="2:18" ht="15" thickBot="1" x14ac:dyDescent="0.4">
      <c r="B31" s="91">
        <v>30</v>
      </c>
      <c r="C31" s="41" t="s">
        <v>33</v>
      </c>
      <c r="D31" s="36" t="s">
        <v>34</v>
      </c>
      <c r="E31" s="26" t="s">
        <v>111</v>
      </c>
      <c r="F31" s="26" t="s">
        <v>62</v>
      </c>
      <c r="G31" s="27" t="s">
        <v>142</v>
      </c>
      <c r="H31" s="78">
        <v>2964</v>
      </c>
      <c r="I31" s="101"/>
      <c r="J31" s="82">
        <v>30</v>
      </c>
      <c r="K31" s="87"/>
      <c r="L31" s="8">
        <f>J31*K31</f>
        <v>0</v>
      </c>
      <c r="M31" s="47"/>
      <c r="N31" s="48"/>
      <c r="O31" s="49"/>
      <c r="P31" s="18">
        <v>8</v>
      </c>
      <c r="Q31" s="15"/>
      <c r="R31" s="21">
        <f t="shared" si="1"/>
        <v>0</v>
      </c>
    </row>
    <row r="32" spans="2:18" ht="15" thickBot="1" x14ac:dyDescent="0.4">
      <c r="B32" s="91">
        <v>31</v>
      </c>
      <c r="C32" s="41" t="s">
        <v>35</v>
      </c>
      <c r="D32" s="36" t="s">
        <v>36</v>
      </c>
      <c r="E32" s="26" t="s">
        <v>111</v>
      </c>
      <c r="F32" s="26" t="s">
        <v>62</v>
      </c>
      <c r="G32" s="27" t="s">
        <v>142</v>
      </c>
      <c r="H32" s="78">
        <v>2964</v>
      </c>
      <c r="I32" s="101"/>
      <c r="J32" s="82">
        <v>30</v>
      </c>
      <c r="K32" s="87"/>
      <c r="L32" s="8">
        <f>J32*K32</f>
        <v>0</v>
      </c>
      <c r="M32" s="47"/>
      <c r="N32" s="48"/>
      <c r="O32" s="49"/>
      <c r="P32" s="18">
        <v>8</v>
      </c>
      <c r="Q32" s="15"/>
      <c r="R32" s="21">
        <f t="shared" si="1"/>
        <v>0</v>
      </c>
    </row>
    <row r="33" spans="2:18" ht="15" thickBot="1" x14ac:dyDescent="0.4">
      <c r="B33" s="91">
        <v>32</v>
      </c>
      <c r="C33" s="41" t="s">
        <v>37</v>
      </c>
      <c r="D33" s="36" t="s">
        <v>38</v>
      </c>
      <c r="E33" s="26" t="s">
        <v>111</v>
      </c>
      <c r="F33" s="26" t="s">
        <v>62</v>
      </c>
      <c r="G33" s="27">
        <v>50.43</v>
      </c>
      <c r="H33" s="78">
        <v>2955</v>
      </c>
      <c r="I33" s="101"/>
      <c r="J33" s="82">
        <v>30</v>
      </c>
      <c r="K33" s="87"/>
      <c r="L33" s="8">
        <f t="shared" ref="L33:L59" si="3">J33*K33</f>
        <v>0</v>
      </c>
      <c r="M33" s="47"/>
      <c r="N33" s="48"/>
      <c r="O33" s="49"/>
      <c r="P33" s="18">
        <v>8</v>
      </c>
      <c r="Q33" s="15"/>
      <c r="R33" s="21">
        <f t="shared" si="1"/>
        <v>0</v>
      </c>
    </row>
    <row r="34" spans="2:18" ht="15" thickBot="1" x14ac:dyDescent="0.4">
      <c r="B34" s="91">
        <v>33</v>
      </c>
      <c r="C34" s="41" t="s">
        <v>39</v>
      </c>
      <c r="D34" s="36" t="s">
        <v>40</v>
      </c>
      <c r="E34" s="26" t="s">
        <v>112</v>
      </c>
      <c r="F34" s="26" t="s">
        <v>62</v>
      </c>
      <c r="G34" s="27">
        <v>50.43</v>
      </c>
      <c r="H34" s="78">
        <v>2955</v>
      </c>
      <c r="I34" s="101"/>
      <c r="J34" s="82">
        <v>26</v>
      </c>
      <c r="K34" s="87"/>
      <c r="L34" s="8">
        <f t="shared" si="3"/>
        <v>0</v>
      </c>
      <c r="M34" s="47"/>
      <c r="N34" s="48"/>
      <c r="O34" s="49"/>
      <c r="P34" s="18">
        <v>8</v>
      </c>
      <c r="Q34" s="15"/>
      <c r="R34" s="21">
        <f t="shared" si="1"/>
        <v>0</v>
      </c>
    </row>
    <row r="35" spans="2:18" ht="15" thickBot="1" x14ac:dyDescent="0.4">
      <c r="B35" s="91">
        <v>34</v>
      </c>
      <c r="C35" s="41" t="s">
        <v>41</v>
      </c>
      <c r="D35" s="36" t="s">
        <v>42</v>
      </c>
      <c r="E35" s="26" t="s">
        <v>113</v>
      </c>
      <c r="F35" s="26" t="s">
        <v>62</v>
      </c>
      <c r="G35" s="26" t="s">
        <v>143</v>
      </c>
      <c r="H35" s="78">
        <v>2940</v>
      </c>
      <c r="I35" s="101"/>
      <c r="J35" s="82">
        <v>39</v>
      </c>
      <c r="K35" s="87"/>
      <c r="L35" s="8">
        <f t="shared" si="3"/>
        <v>0</v>
      </c>
      <c r="M35" s="47"/>
      <c r="N35" s="48"/>
      <c r="O35" s="49"/>
      <c r="P35" s="18">
        <v>8</v>
      </c>
      <c r="Q35" s="15"/>
      <c r="R35" s="21">
        <f t="shared" si="1"/>
        <v>0</v>
      </c>
    </row>
    <row r="36" spans="2:18" ht="15" thickBot="1" x14ac:dyDescent="0.4">
      <c r="B36" s="91">
        <v>35</v>
      </c>
      <c r="C36" s="41" t="s">
        <v>43</v>
      </c>
      <c r="D36" s="36" t="s">
        <v>44</v>
      </c>
      <c r="E36" s="26" t="s">
        <v>113</v>
      </c>
      <c r="F36" s="26" t="s">
        <v>62</v>
      </c>
      <c r="G36" s="26" t="s">
        <v>143</v>
      </c>
      <c r="H36" s="78">
        <v>2940</v>
      </c>
      <c r="I36" s="101"/>
      <c r="J36" s="82">
        <v>39</v>
      </c>
      <c r="K36" s="87"/>
      <c r="L36" s="8">
        <f t="shared" si="3"/>
        <v>0</v>
      </c>
      <c r="M36" s="47"/>
      <c r="N36" s="48"/>
      <c r="O36" s="49"/>
      <c r="P36" s="18">
        <v>8</v>
      </c>
      <c r="Q36" s="15"/>
      <c r="R36" s="21">
        <f t="shared" si="1"/>
        <v>0</v>
      </c>
    </row>
    <row r="37" spans="2:18" ht="15" thickBot="1" x14ac:dyDescent="0.4">
      <c r="B37" s="91">
        <v>36</v>
      </c>
      <c r="C37" s="41" t="s">
        <v>45</v>
      </c>
      <c r="D37" s="36" t="s">
        <v>46</v>
      </c>
      <c r="E37" s="26" t="s">
        <v>114</v>
      </c>
      <c r="F37" s="26" t="s">
        <v>62</v>
      </c>
      <c r="G37" s="26" t="s">
        <v>144</v>
      </c>
      <c r="H37" s="78">
        <v>2966</v>
      </c>
      <c r="I37" s="101"/>
      <c r="J37" s="82">
        <v>26</v>
      </c>
      <c r="K37" s="87"/>
      <c r="L37" s="8">
        <f t="shared" si="3"/>
        <v>0</v>
      </c>
      <c r="M37" s="47"/>
      <c r="N37" s="48"/>
      <c r="O37" s="49"/>
      <c r="P37" s="18">
        <v>8</v>
      </c>
      <c r="Q37" s="15"/>
      <c r="R37" s="21">
        <f t="shared" si="1"/>
        <v>0</v>
      </c>
    </row>
    <row r="38" spans="2:18" ht="15" thickBot="1" x14ac:dyDescent="0.4">
      <c r="B38" s="91">
        <v>37</v>
      </c>
      <c r="C38" s="41" t="s">
        <v>47</v>
      </c>
      <c r="D38" s="36" t="s">
        <v>48</v>
      </c>
      <c r="E38" s="26" t="s">
        <v>114</v>
      </c>
      <c r="F38" s="26" t="s">
        <v>62</v>
      </c>
      <c r="G38" s="26" t="s">
        <v>144</v>
      </c>
      <c r="H38" s="78">
        <v>2966</v>
      </c>
      <c r="I38" s="101"/>
      <c r="J38" s="82">
        <v>26</v>
      </c>
      <c r="K38" s="87"/>
      <c r="L38" s="8">
        <f t="shared" si="3"/>
        <v>0</v>
      </c>
      <c r="M38" s="47"/>
      <c r="N38" s="48"/>
      <c r="O38" s="49"/>
      <c r="P38" s="18">
        <v>8</v>
      </c>
      <c r="Q38" s="15"/>
      <c r="R38" s="21">
        <f t="shared" si="1"/>
        <v>0</v>
      </c>
    </row>
    <row r="39" spans="2:18" ht="15" thickBot="1" x14ac:dyDescent="0.4">
      <c r="B39" s="91">
        <v>38</v>
      </c>
      <c r="C39" s="43" t="s">
        <v>150</v>
      </c>
      <c r="D39" s="36" t="s">
        <v>136</v>
      </c>
      <c r="E39" s="26" t="s">
        <v>122</v>
      </c>
      <c r="F39" s="26" t="s">
        <v>62</v>
      </c>
      <c r="G39" s="27" t="s">
        <v>145</v>
      </c>
      <c r="H39" s="78">
        <v>2967</v>
      </c>
      <c r="I39" s="101"/>
      <c r="J39" s="82">
        <v>25</v>
      </c>
      <c r="K39" s="87"/>
      <c r="L39" s="8">
        <f t="shared" si="3"/>
        <v>0</v>
      </c>
      <c r="M39" s="47"/>
      <c r="N39" s="48"/>
      <c r="O39" s="49"/>
      <c r="P39" s="18">
        <v>8</v>
      </c>
      <c r="Q39" s="15"/>
      <c r="R39" s="21">
        <f t="shared" si="1"/>
        <v>0</v>
      </c>
    </row>
    <row r="40" spans="2:18" ht="15" thickBot="1" x14ac:dyDescent="0.4">
      <c r="B40" s="91">
        <v>39</v>
      </c>
      <c r="C40" s="43" t="s">
        <v>151</v>
      </c>
      <c r="D40" s="36" t="s">
        <v>137</v>
      </c>
      <c r="E40" s="26" t="s">
        <v>122</v>
      </c>
      <c r="F40" s="26" t="s">
        <v>62</v>
      </c>
      <c r="G40" s="27" t="s">
        <v>145</v>
      </c>
      <c r="H40" s="78">
        <v>2967</v>
      </c>
      <c r="I40" s="101"/>
      <c r="J40" s="82">
        <v>25</v>
      </c>
      <c r="K40" s="87"/>
      <c r="L40" s="8">
        <f t="shared" si="3"/>
        <v>0</v>
      </c>
      <c r="M40" s="47"/>
      <c r="N40" s="48"/>
      <c r="O40" s="49"/>
      <c r="P40" s="18">
        <v>8</v>
      </c>
      <c r="Q40" s="15"/>
      <c r="R40" s="21">
        <f t="shared" si="1"/>
        <v>0</v>
      </c>
    </row>
    <row r="41" spans="2:18" ht="15" thickBot="1" x14ac:dyDescent="0.4">
      <c r="B41" s="91">
        <v>40</v>
      </c>
      <c r="C41" s="41" t="s">
        <v>49</v>
      </c>
      <c r="D41" s="36" t="s">
        <v>50</v>
      </c>
      <c r="E41" s="27" t="s">
        <v>120</v>
      </c>
      <c r="F41" s="26" t="s">
        <v>82</v>
      </c>
      <c r="G41" s="27" t="s">
        <v>146</v>
      </c>
      <c r="H41" s="78">
        <v>2970</v>
      </c>
      <c r="I41" s="101"/>
      <c r="J41" s="82">
        <v>36</v>
      </c>
      <c r="K41" s="87"/>
      <c r="L41" s="8">
        <f t="shared" si="3"/>
        <v>0</v>
      </c>
      <c r="M41" s="47"/>
      <c r="N41" s="48"/>
      <c r="O41" s="49"/>
      <c r="P41" s="18">
        <v>8</v>
      </c>
      <c r="Q41" s="15"/>
      <c r="R41" s="21">
        <f t="shared" si="1"/>
        <v>0</v>
      </c>
    </row>
    <row r="42" spans="2:18" ht="15" thickBot="1" x14ac:dyDescent="0.4">
      <c r="B42" s="91">
        <v>41</v>
      </c>
      <c r="C42" s="41" t="s">
        <v>51</v>
      </c>
      <c r="D42" s="36" t="s">
        <v>52</v>
      </c>
      <c r="E42" s="28" t="s">
        <v>169</v>
      </c>
      <c r="F42" s="29" t="s">
        <v>170</v>
      </c>
      <c r="G42" s="93" t="s">
        <v>116</v>
      </c>
      <c r="H42" s="93" t="s">
        <v>116</v>
      </c>
      <c r="I42" s="101"/>
      <c r="J42" s="82">
        <v>36</v>
      </c>
      <c r="K42" s="87"/>
      <c r="L42" s="8">
        <f t="shared" si="3"/>
        <v>0</v>
      </c>
      <c r="M42" s="47"/>
      <c r="N42" s="48"/>
      <c r="O42" s="49"/>
      <c r="P42" s="18">
        <v>8</v>
      </c>
      <c r="Q42" s="15"/>
      <c r="R42" s="21">
        <f t="shared" si="1"/>
        <v>0</v>
      </c>
    </row>
    <row r="43" spans="2:18" ht="15" thickBot="1" x14ac:dyDescent="0.4">
      <c r="B43" s="91">
        <v>42</v>
      </c>
      <c r="C43" s="41" t="s">
        <v>53</v>
      </c>
      <c r="D43" s="36" t="s">
        <v>54</v>
      </c>
      <c r="E43" s="27" t="s">
        <v>120</v>
      </c>
      <c r="F43" s="26" t="s">
        <v>82</v>
      </c>
      <c r="G43" s="30" t="s">
        <v>147</v>
      </c>
      <c r="H43" s="78">
        <v>2970</v>
      </c>
      <c r="I43" s="101"/>
      <c r="J43" s="82">
        <v>36</v>
      </c>
      <c r="K43" s="87"/>
      <c r="L43" s="8">
        <f t="shared" si="3"/>
        <v>0</v>
      </c>
      <c r="M43" s="47"/>
      <c r="N43" s="48"/>
      <c r="O43" s="49"/>
      <c r="P43" s="18">
        <v>8</v>
      </c>
      <c r="Q43" s="15"/>
      <c r="R43" s="21">
        <f t="shared" si="1"/>
        <v>0</v>
      </c>
    </row>
    <row r="44" spans="2:18" ht="15" thickBot="1" x14ac:dyDescent="0.4">
      <c r="B44" s="91">
        <v>43</v>
      </c>
      <c r="C44" s="41" t="s">
        <v>55</v>
      </c>
      <c r="D44" s="36" t="s">
        <v>56</v>
      </c>
      <c r="E44" s="30" t="s">
        <v>123</v>
      </c>
      <c r="F44" s="26" t="s">
        <v>62</v>
      </c>
      <c r="G44" s="26" t="s">
        <v>148</v>
      </c>
      <c r="H44" s="78">
        <v>2912</v>
      </c>
      <c r="I44" s="101"/>
      <c r="J44" s="82">
        <v>36</v>
      </c>
      <c r="K44" s="87"/>
      <c r="L44" s="8">
        <f t="shared" si="3"/>
        <v>0</v>
      </c>
      <c r="M44" s="47"/>
      <c r="N44" s="48"/>
      <c r="O44" s="49"/>
      <c r="P44" s="18">
        <v>8</v>
      </c>
      <c r="Q44" s="15"/>
      <c r="R44" s="21">
        <f t="shared" si="1"/>
        <v>0</v>
      </c>
    </row>
    <row r="45" spans="2:18" ht="15" thickBot="1" x14ac:dyDescent="0.4">
      <c r="B45" s="91">
        <v>44</v>
      </c>
      <c r="C45" s="41" t="s">
        <v>57</v>
      </c>
      <c r="D45" s="36" t="s">
        <v>134</v>
      </c>
      <c r="E45" s="27" t="s">
        <v>121</v>
      </c>
      <c r="F45" s="26" t="s">
        <v>62</v>
      </c>
      <c r="G45" s="27" t="s">
        <v>149</v>
      </c>
      <c r="H45" s="78">
        <v>2960</v>
      </c>
      <c r="I45" s="101"/>
      <c r="J45" s="82">
        <v>31</v>
      </c>
      <c r="K45" s="87"/>
      <c r="L45" s="8">
        <f t="shared" si="3"/>
        <v>0</v>
      </c>
      <c r="M45" s="47"/>
      <c r="N45" s="48"/>
      <c r="O45" s="49"/>
      <c r="P45" s="18">
        <v>8</v>
      </c>
      <c r="Q45" s="15"/>
      <c r="R45" s="21">
        <f t="shared" si="1"/>
        <v>0</v>
      </c>
    </row>
    <row r="46" spans="2:18" ht="15" thickBot="1" x14ac:dyDescent="0.4">
      <c r="B46" s="91">
        <v>45</v>
      </c>
      <c r="C46" s="41" t="s">
        <v>58</v>
      </c>
      <c r="D46" s="36" t="s">
        <v>135</v>
      </c>
      <c r="E46" s="27" t="s">
        <v>121</v>
      </c>
      <c r="F46" s="26" t="s">
        <v>62</v>
      </c>
      <c r="G46" s="30" t="s">
        <v>149</v>
      </c>
      <c r="H46" s="78">
        <v>2960</v>
      </c>
      <c r="I46" s="101"/>
      <c r="J46" s="82">
        <v>31</v>
      </c>
      <c r="K46" s="87"/>
      <c r="L46" s="8">
        <f t="shared" si="3"/>
        <v>0</v>
      </c>
      <c r="M46" s="47"/>
      <c r="N46" s="48"/>
      <c r="O46" s="49"/>
      <c r="P46" s="18">
        <v>8</v>
      </c>
      <c r="Q46" s="15"/>
      <c r="R46" s="21">
        <f t="shared" si="1"/>
        <v>0</v>
      </c>
    </row>
    <row r="47" spans="2:18" ht="15" thickBot="1" x14ac:dyDescent="0.4">
      <c r="B47" s="91">
        <v>46</v>
      </c>
      <c r="C47" s="41" t="s">
        <v>59</v>
      </c>
      <c r="D47" s="36" t="s">
        <v>60</v>
      </c>
      <c r="E47" s="26" t="s">
        <v>125</v>
      </c>
      <c r="F47" s="26" t="s">
        <v>67</v>
      </c>
      <c r="G47" s="27" t="s">
        <v>126</v>
      </c>
      <c r="H47" s="78">
        <v>2900</v>
      </c>
      <c r="I47" s="101"/>
      <c r="J47" s="82">
        <v>32</v>
      </c>
      <c r="K47" s="87"/>
      <c r="L47" s="8">
        <f t="shared" si="3"/>
        <v>0</v>
      </c>
      <c r="M47" s="47"/>
      <c r="N47" s="48"/>
      <c r="O47" s="49"/>
      <c r="P47" s="18">
        <v>8</v>
      </c>
      <c r="Q47" s="15"/>
      <c r="R47" s="21">
        <f t="shared" si="1"/>
        <v>0</v>
      </c>
    </row>
    <row r="48" spans="2:18" ht="15" thickBot="1" x14ac:dyDescent="0.4">
      <c r="B48" s="91">
        <v>47</v>
      </c>
      <c r="C48" s="43" t="s">
        <v>59</v>
      </c>
      <c r="D48" s="36" t="s">
        <v>61</v>
      </c>
      <c r="E48" s="26" t="s">
        <v>125</v>
      </c>
      <c r="F48" s="26" t="s">
        <v>67</v>
      </c>
      <c r="G48" s="27" t="s">
        <v>126</v>
      </c>
      <c r="H48" s="78">
        <v>2900</v>
      </c>
      <c r="I48" s="101"/>
      <c r="J48" s="82">
        <v>32</v>
      </c>
      <c r="K48" s="87"/>
      <c r="L48" s="8">
        <f t="shared" si="3"/>
        <v>0</v>
      </c>
      <c r="M48" s="47"/>
      <c r="N48" s="48"/>
      <c r="O48" s="49"/>
      <c r="P48" s="18">
        <v>8</v>
      </c>
      <c r="Q48" s="15"/>
      <c r="R48" s="21">
        <f t="shared" si="1"/>
        <v>0</v>
      </c>
    </row>
    <row r="49" spans="2:18" ht="15" thickBot="1" x14ac:dyDescent="0.4">
      <c r="B49" s="91">
        <v>48</v>
      </c>
      <c r="C49" s="43" t="s">
        <v>185</v>
      </c>
      <c r="D49" s="37" t="s">
        <v>187</v>
      </c>
      <c r="E49" s="26" t="s">
        <v>189</v>
      </c>
      <c r="F49" s="26" t="s">
        <v>67</v>
      </c>
      <c r="G49" s="27" t="s">
        <v>188</v>
      </c>
      <c r="H49" s="78">
        <v>2900</v>
      </c>
      <c r="I49" s="101"/>
      <c r="J49" s="82">
        <v>32</v>
      </c>
      <c r="K49" s="87"/>
      <c r="L49" s="8">
        <f t="shared" si="3"/>
        <v>0</v>
      </c>
      <c r="M49" s="47"/>
      <c r="N49" s="48"/>
      <c r="O49" s="49"/>
      <c r="P49" s="18">
        <v>8</v>
      </c>
      <c r="Q49" s="15"/>
      <c r="R49" s="21">
        <f t="shared" si="1"/>
        <v>0</v>
      </c>
    </row>
    <row r="50" spans="2:18" ht="15" thickBot="1" x14ac:dyDescent="0.4">
      <c r="B50" s="91">
        <v>49</v>
      </c>
      <c r="C50" s="43" t="s">
        <v>186</v>
      </c>
      <c r="D50" s="37" t="s">
        <v>187</v>
      </c>
      <c r="E50" s="26" t="s">
        <v>189</v>
      </c>
      <c r="F50" s="26" t="s">
        <v>67</v>
      </c>
      <c r="G50" s="27" t="s">
        <v>188</v>
      </c>
      <c r="H50" s="78">
        <v>2900</v>
      </c>
      <c r="I50" s="101"/>
      <c r="J50" s="82">
        <v>32</v>
      </c>
      <c r="K50" s="87"/>
      <c r="L50" s="8">
        <f t="shared" si="3"/>
        <v>0</v>
      </c>
      <c r="M50" s="47"/>
      <c r="N50" s="48"/>
      <c r="O50" s="49"/>
      <c r="P50" s="18">
        <v>8</v>
      </c>
      <c r="Q50" s="15"/>
      <c r="R50" s="21">
        <f t="shared" si="1"/>
        <v>0</v>
      </c>
    </row>
    <row r="51" spans="2:18" ht="15" thickBot="1" x14ac:dyDescent="0.4">
      <c r="B51" s="91">
        <v>50</v>
      </c>
      <c r="C51" s="41" t="s">
        <v>128</v>
      </c>
      <c r="D51" s="36" t="s">
        <v>88</v>
      </c>
      <c r="E51" s="26" t="s">
        <v>85</v>
      </c>
      <c r="F51" s="26" t="s">
        <v>105</v>
      </c>
      <c r="G51" s="27" t="s">
        <v>108</v>
      </c>
      <c r="H51" s="78">
        <v>2970</v>
      </c>
      <c r="I51" s="101"/>
      <c r="J51" s="82">
        <v>30</v>
      </c>
      <c r="K51" s="87"/>
      <c r="L51" s="8">
        <f t="shared" si="3"/>
        <v>0</v>
      </c>
      <c r="M51" s="47"/>
      <c r="N51" s="48"/>
      <c r="O51" s="49"/>
      <c r="P51" s="18">
        <v>8</v>
      </c>
      <c r="Q51" s="15"/>
      <c r="R51" s="21">
        <f t="shared" si="1"/>
        <v>0</v>
      </c>
    </row>
    <row r="52" spans="2:18" ht="15" thickBot="1" x14ac:dyDescent="0.4">
      <c r="B52" s="91">
        <v>51</v>
      </c>
      <c r="C52" s="41" t="s">
        <v>129</v>
      </c>
      <c r="D52" s="36" t="s">
        <v>89</v>
      </c>
      <c r="E52" s="26" t="s">
        <v>85</v>
      </c>
      <c r="F52" s="26" t="s">
        <v>105</v>
      </c>
      <c r="G52" s="27" t="s">
        <v>108</v>
      </c>
      <c r="H52" s="78">
        <v>2970</v>
      </c>
      <c r="I52" s="101"/>
      <c r="J52" s="82">
        <v>30</v>
      </c>
      <c r="K52" s="87"/>
      <c r="L52" s="8">
        <f t="shared" si="3"/>
        <v>0</v>
      </c>
      <c r="M52" s="47"/>
      <c r="N52" s="48"/>
      <c r="O52" s="49"/>
      <c r="P52" s="18">
        <v>8</v>
      </c>
      <c r="Q52" s="15"/>
      <c r="R52" s="21">
        <f t="shared" si="1"/>
        <v>0</v>
      </c>
    </row>
    <row r="53" spans="2:18" ht="15" thickBot="1" x14ac:dyDescent="0.4">
      <c r="B53" s="91">
        <v>52</v>
      </c>
      <c r="C53" s="41" t="s">
        <v>130</v>
      </c>
      <c r="D53" s="38" t="s">
        <v>127</v>
      </c>
      <c r="E53" s="26" t="s">
        <v>107</v>
      </c>
      <c r="F53" s="26" t="s">
        <v>67</v>
      </c>
      <c r="G53" s="27" t="s">
        <v>86</v>
      </c>
      <c r="H53" s="78">
        <v>2900</v>
      </c>
      <c r="I53" s="101"/>
      <c r="J53" s="82">
        <v>63</v>
      </c>
      <c r="K53" s="87"/>
      <c r="L53" s="8">
        <f t="shared" si="3"/>
        <v>0</v>
      </c>
      <c r="M53" s="47"/>
      <c r="N53" s="48"/>
      <c r="O53" s="49"/>
      <c r="P53" s="18">
        <v>8</v>
      </c>
      <c r="Q53" s="15"/>
      <c r="R53" s="21">
        <f t="shared" si="1"/>
        <v>0</v>
      </c>
    </row>
    <row r="54" spans="2:18" ht="15" thickBot="1" x14ac:dyDescent="0.4">
      <c r="B54" s="91">
        <v>53</v>
      </c>
      <c r="C54" s="43" t="s">
        <v>152</v>
      </c>
      <c r="D54" s="38" t="s">
        <v>132</v>
      </c>
      <c r="E54" s="31" t="s">
        <v>116</v>
      </c>
      <c r="F54" s="32" t="s">
        <v>165</v>
      </c>
      <c r="G54" s="32" t="s">
        <v>168</v>
      </c>
      <c r="H54" s="79" t="s">
        <v>116</v>
      </c>
      <c r="I54" s="101"/>
      <c r="J54" s="82">
        <v>30</v>
      </c>
      <c r="K54" s="87"/>
      <c r="L54" s="8">
        <f t="shared" si="3"/>
        <v>0</v>
      </c>
      <c r="M54" s="47"/>
      <c r="N54" s="48"/>
      <c r="O54" s="49"/>
      <c r="P54" s="18">
        <v>8</v>
      </c>
      <c r="Q54" s="15"/>
      <c r="R54" s="21">
        <f t="shared" si="1"/>
        <v>0</v>
      </c>
    </row>
    <row r="55" spans="2:18" ht="15" thickBot="1" x14ac:dyDescent="0.4">
      <c r="B55" s="91">
        <v>54</v>
      </c>
      <c r="C55" s="43" t="s">
        <v>152</v>
      </c>
      <c r="D55" s="38" t="s">
        <v>133</v>
      </c>
      <c r="E55" s="31" t="s">
        <v>116</v>
      </c>
      <c r="F55" s="26" t="s">
        <v>105</v>
      </c>
      <c r="G55" s="26" t="s">
        <v>106</v>
      </c>
      <c r="H55" s="79" t="s">
        <v>116</v>
      </c>
      <c r="I55" s="101"/>
      <c r="J55" s="82">
        <v>30</v>
      </c>
      <c r="K55" s="87"/>
      <c r="L55" s="8">
        <f t="shared" si="3"/>
        <v>0</v>
      </c>
      <c r="M55" s="47"/>
      <c r="N55" s="48"/>
      <c r="O55" s="49"/>
      <c r="P55" s="18">
        <v>8</v>
      </c>
      <c r="Q55" s="15"/>
      <c r="R55" s="21">
        <f t="shared" si="1"/>
        <v>0</v>
      </c>
    </row>
    <row r="56" spans="2:18" ht="15" thickBot="1" x14ac:dyDescent="0.4">
      <c r="B56" s="91">
        <v>55</v>
      </c>
      <c r="C56" s="44" t="s">
        <v>155</v>
      </c>
      <c r="D56" s="37" t="s">
        <v>160</v>
      </c>
      <c r="E56" s="32" t="s">
        <v>158</v>
      </c>
      <c r="F56" s="26"/>
      <c r="G56" s="32" t="s">
        <v>153</v>
      </c>
      <c r="H56" s="78">
        <v>2900</v>
      </c>
      <c r="I56" s="101"/>
      <c r="J56" s="82">
        <v>40</v>
      </c>
      <c r="K56" s="87"/>
      <c r="L56" s="8">
        <f t="shared" si="3"/>
        <v>0</v>
      </c>
      <c r="M56" s="47"/>
      <c r="N56" s="48"/>
      <c r="O56" s="49"/>
      <c r="P56" s="18">
        <v>8</v>
      </c>
      <c r="Q56" s="15"/>
      <c r="R56" s="21">
        <f t="shared" si="1"/>
        <v>0</v>
      </c>
    </row>
    <row r="57" spans="2:18" ht="15" thickBot="1" x14ac:dyDescent="0.4">
      <c r="B57" s="91">
        <v>56</v>
      </c>
      <c r="C57" s="44" t="s">
        <v>156</v>
      </c>
      <c r="D57" s="37" t="s">
        <v>161</v>
      </c>
      <c r="E57" s="32" t="s">
        <v>159</v>
      </c>
      <c r="F57" s="32" t="s">
        <v>62</v>
      </c>
      <c r="G57" s="32" t="s">
        <v>153</v>
      </c>
      <c r="H57" s="78">
        <v>2900</v>
      </c>
      <c r="I57" s="101"/>
      <c r="J57" s="82">
        <v>40</v>
      </c>
      <c r="K57" s="87"/>
      <c r="L57" s="8">
        <f t="shared" si="3"/>
        <v>0</v>
      </c>
      <c r="M57" s="47"/>
      <c r="N57" s="48"/>
      <c r="O57" s="49"/>
      <c r="P57" s="18">
        <v>8</v>
      </c>
      <c r="Q57" s="15"/>
      <c r="R57" s="21">
        <f t="shared" si="1"/>
        <v>0</v>
      </c>
    </row>
    <row r="58" spans="2:18" ht="15" thickBot="1" x14ac:dyDescent="0.4">
      <c r="B58" s="91">
        <v>57</v>
      </c>
      <c r="C58" s="44" t="s">
        <v>157</v>
      </c>
      <c r="D58" s="37" t="s">
        <v>162</v>
      </c>
      <c r="E58" s="32" t="s">
        <v>167</v>
      </c>
      <c r="F58" s="32" t="s">
        <v>154</v>
      </c>
      <c r="G58" s="32" t="s">
        <v>153</v>
      </c>
      <c r="H58" s="78">
        <v>2900</v>
      </c>
      <c r="I58" s="101"/>
      <c r="J58" s="82">
        <v>40</v>
      </c>
      <c r="K58" s="87"/>
      <c r="L58" s="8">
        <f t="shared" si="3"/>
        <v>0</v>
      </c>
      <c r="M58" s="47"/>
      <c r="N58" s="48"/>
      <c r="O58" s="49"/>
      <c r="P58" s="18">
        <v>8</v>
      </c>
      <c r="Q58" s="15"/>
      <c r="R58" s="21">
        <f t="shared" si="1"/>
        <v>0</v>
      </c>
    </row>
    <row r="59" spans="2:18" ht="15" thickBot="1" x14ac:dyDescent="0.4">
      <c r="B59" s="92">
        <v>58</v>
      </c>
      <c r="C59" s="45" t="s">
        <v>164</v>
      </c>
      <c r="D59" s="39" t="s">
        <v>163</v>
      </c>
      <c r="E59" s="33" t="s">
        <v>166</v>
      </c>
      <c r="F59" s="33" t="s">
        <v>165</v>
      </c>
      <c r="G59" s="93" t="s">
        <v>116</v>
      </c>
      <c r="H59" s="93" t="s">
        <v>116</v>
      </c>
      <c r="I59" s="102"/>
      <c r="J59" s="84">
        <v>40</v>
      </c>
      <c r="K59" s="87"/>
      <c r="L59" s="9">
        <f t="shared" si="3"/>
        <v>0</v>
      </c>
      <c r="M59" s="64"/>
      <c r="N59" s="61"/>
      <c r="O59" s="62"/>
      <c r="P59" s="19">
        <v>8</v>
      </c>
      <c r="Q59" s="15"/>
      <c r="R59" s="63">
        <f t="shared" si="1"/>
        <v>0</v>
      </c>
    </row>
    <row r="60" spans="2:18" ht="20.25" customHeight="1" thickBot="1" x14ac:dyDescent="0.4">
      <c r="B60" s="103"/>
      <c r="C60" s="104"/>
      <c r="D60" s="105" t="s">
        <v>192</v>
      </c>
      <c r="E60" s="106"/>
      <c r="F60" s="106"/>
      <c r="G60" s="106"/>
      <c r="H60" s="107"/>
      <c r="I60" s="54"/>
      <c r="J60" s="16">
        <f>SUM(J2:J59)</f>
        <v>2388</v>
      </c>
      <c r="K60" s="12"/>
      <c r="L60" s="57"/>
      <c r="M60" s="72">
        <f>SUM(M11:M13)</f>
        <v>837</v>
      </c>
      <c r="N60" s="12"/>
      <c r="O60" s="57"/>
      <c r="P60" s="16">
        <f>SUM(P2:P59)</f>
        <v>464</v>
      </c>
      <c r="Q60" s="12"/>
      <c r="R60" s="59"/>
    </row>
    <row r="61" spans="2:18" ht="20.25" customHeight="1" thickBot="1" x14ac:dyDescent="0.4">
      <c r="B61" s="56"/>
      <c r="C61" s="56"/>
      <c r="D61" s="108" t="s">
        <v>191</v>
      </c>
      <c r="E61" s="109"/>
      <c r="F61" s="109"/>
      <c r="G61" s="109"/>
      <c r="H61" s="110"/>
      <c r="I61" s="86">
        <v>132000</v>
      </c>
      <c r="J61" s="67"/>
      <c r="K61" s="65"/>
      <c r="L61" s="58"/>
      <c r="M61" s="68"/>
      <c r="N61" s="65"/>
      <c r="O61" s="58"/>
      <c r="P61" s="66"/>
      <c r="Q61" s="65"/>
      <c r="R61" s="60"/>
    </row>
    <row r="62" spans="2:18" ht="21" customHeight="1" thickBot="1" x14ac:dyDescent="0.4">
      <c r="D62" s="111" t="s">
        <v>193</v>
      </c>
      <c r="E62" s="112"/>
      <c r="F62" s="112"/>
      <c r="G62" s="112"/>
      <c r="H62" s="113"/>
      <c r="I62" s="70"/>
      <c r="J62" s="69"/>
      <c r="K62" s="73"/>
      <c r="L62" s="85">
        <f>SUM(L2:L59)</f>
        <v>0</v>
      </c>
      <c r="M62" s="75"/>
      <c r="N62" s="74"/>
      <c r="O62" s="85">
        <f>SUM(O11:O13)</f>
        <v>0</v>
      </c>
      <c r="P62" s="76"/>
      <c r="Q62" s="73"/>
      <c r="R62" s="85">
        <f>SUM(R2:R59)</f>
        <v>0</v>
      </c>
    </row>
    <row r="63" spans="2:18" ht="21" customHeight="1" thickBot="1" x14ac:dyDescent="0.4">
      <c r="D63" s="114" t="s">
        <v>194</v>
      </c>
      <c r="E63" s="115"/>
      <c r="F63" s="115"/>
      <c r="G63" s="115"/>
      <c r="H63" s="116"/>
      <c r="I63" s="71"/>
      <c r="J63" s="98">
        <f>SUM(I61,L62,O62,R62)</f>
        <v>132000</v>
      </c>
      <c r="K63" s="98"/>
      <c r="L63" s="98"/>
      <c r="M63" s="98"/>
      <c r="N63" s="98"/>
      <c r="O63" s="98"/>
      <c r="P63" s="98"/>
      <c r="Q63" s="98"/>
      <c r="R63" s="99"/>
    </row>
    <row r="64" spans="2:18" x14ac:dyDescent="0.35">
      <c r="D64" s="1"/>
      <c r="E64" s="1"/>
      <c r="F64" s="1"/>
    </row>
    <row r="65" spans="2:14" ht="15.5" x14ac:dyDescent="0.35">
      <c r="B65" s="94" t="s">
        <v>202</v>
      </c>
      <c r="I65" s="97" t="s">
        <v>195</v>
      </c>
      <c r="J65" s="97"/>
      <c r="K65" s="97"/>
    </row>
    <row r="66" spans="2:14" ht="15.5" x14ac:dyDescent="0.35">
      <c r="B66" s="95"/>
      <c r="D66" s="1" t="s">
        <v>208</v>
      </c>
    </row>
    <row r="67" spans="2:14" ht="14.5" customHeight="1" x14ac:dyDescent="0.35">
      <c r="B67" s="117" t="s">
        <v>203</v>
      </c>
      <c r="C67" s="124"/>
      <c r="D67" s="118"/>
      <c r="E67" s="119"/>
      <c r="F67" s="120"/>
    </row>
    <row r="68" spans="2:14" ht="14.5" customHeight="1" x14ac:dyDescent="0.35">
      <c r="B68" s="125" t="s">
        <v>204</v>
      </c>
      <c r="C68" s="126"/>
      <c r="D68" s="121"/>
      <c r="E68" s="122"/>
      <c r="F68" s="123"/>
    </row>
    <row r="69" spans="2:14" ht="14.5" customHeight="1" x14ac:dyDescent="0.35">
      <c r="B69" s="125" t="s">
        <v>205</v>
      </c>
      <c r="C69" s="126"/>
      <c r="D69" s="121"/>
      <c r="E69" s="122"/>
      <c r="F69" s="123"/>
    </row>
    <row r="70" spans="2:14" ht="14.5" customHeight="1" x14ac:dyDescent="0.35">
      <c r="B70" s="125" t="s">
        <v>206</v>
      </c>
      <c r="C70" s="126"/>
      <c r="D70" s="121"/>
      <c r="E70" s="122"/>
      <c r="F70" s="123"/>
    </row>
    <row r="71" spans="2:14" ht="14.5" customHeight="1" x14ac:dyDescent="0.35">
      <c r="B71" s="125" t="s">
        <v>207</v>
      </c>
      <c r="C71" s="126"/>
      <c r="D71" s="121"/>
      <c r="E71" s="122"/>
      <c r="F71" s="123"/>
    </row>
    <row r="73" spans="2:14" x14ac:dyDescent="0.35">
      <c r="B73" s="5" t="s">
        <v>209</v>
      </c>
    </row>
    <row r="74" spans="2:14" x14ac:dyDescent="0.35">
      <c r="N74" s="5" t="s">
        <v>210</v>
      </c>
    </row>
    <row r="75" spans="2:14" x14ac:dyDescent="0.35">
      <c r="N75" s="5" t="s">
        <v>211</v>
      </c>
    </row>
  </sheetData>
  <autoFilter ref="C1:H63" xr:uid="{00000000-0009-0000-0000-000000000000}"/>
  <mergeCells count="18">
    <mergeCell ref="B70:C70"/>
    <mergeCell ref="D70:F70"/>
    <mergeCell ref="B71:C71"/>
    <mergeCell ref="D71:F71"/>
    <mergeCell ref="B67:C67"/>
    <mergeCell ref="D67:F67"/>
    <mergeCell ref="B68:C68"/>
    <mergeCell ref="D68:F68"/>
    <mergeCell ref="B69:C69"/>
    <mergeCell ref="D69:F69"/>
    <mergeCell ref="I65:K65"/>
    <mergeCell ref="J63:R63"/>
    <mergeCell ref="I2:I59"/>
    <mergeCell ref="B60:C60"/>
    <mergeCell ref="D60:H60"/>
    <mergeCell ref="D61:H61"/>
    <mergeCell ref="D62:H62"/>
    <mergeCell ref="D63:H63"/>
  </mergeCells>
  <pageMargins left="0.70866141732283472" right="0.70866141732283472" top="0.74803149606299213" bottom="0.74803149606299213" header="0.31496062992125984" footer="0.31496062992125984"/>
  <pageSetup paperSize="8" scale="61" orientation="landscape" r:id="rId1"/>
  <headerFooter>
    <oddHeader>&amp;C&amp;"Arial,Tučné"
Návrh na plnenie kritérií - Čerpadlá ZEVO – diagnostika, servis, opravy a dodanie náhradných dielov&amp;R&amp;"Arial,Normálne"&amp;10Príloha č. 3 výzvy na predkladanie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Šelestiak Pavol</dc:creator>
  <cp:lastModifiedBy>Lúčna Michaela</cp:lastModifiedBy>
  <cp:lastPrinted>2022-09-23T06:18:33Z</cp:lastPrinted>
  <dcterms:created xsi:type="dcterms:W3CDTF">2016-09-28T12:09:59Z</dcterms:created>
  <dcterms:modified xsi:type="dcterms:W3CDTF">2022-09-23T06:20:40Z</dcterms:modified>
</cp:coreProperties>
</file>