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ponuka'!$O$9:$O$9</definedName>
    <definedName name="CenaZaJPRL">'rozsah zákazky a cenová ponuka'!$L$9:$L$9</definedName>
    <definedName name="CenaZaM3">'rozsah zákazky a cenová ponuka'!$N$9:$N$9</definedName>
    <definedName name="CisloVC">'rozsah zákazky a cenová ponuka'!$B$8:$B$8</definedName>
    <definedName name="DodavatelDIC">'rozsah zákazky a cenová ponuka'!$G$34:$G$34</definedName>
    <definedName name="DodavatelICO">'rozsah zákazky a cenová ponuka'!$G$33:$G$33</definedName>
    <definedName name="DodavatelICpreDPH">'rozsah zákazky a cenová ponuka'!$H$35:$H$35</definedName>
    <definedName name="DodavatelNazov">'rozsah zákazky a cenová ponuka'!$G$31:$G$31</definedName>
    <definedName name="DodavatelSidlo">'rozsah zákazky a cenová ponuka'!$G$32:$G$32</definedName>
    <definedName name="DPH">'rozsah zákazky a cenová ponuka'!$O$26:$O$26</definedName>
    <definedName name="DruhTazby">'rozsah zákazky a cenová ponuka'!$G$9:$G$9</definedName>
    <definedName name="HmotnatostIhlicnate">'rozsah zákazky a cenová ponuka'!$I$10:$I$10</definedName>
    <definedName name="HmotnatostListnate">'rozsah zákazky a cenová ponuka'!$J$10:$J$10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ponuka'!$D$10:$D$10</definedName>
    <definedName name="ObjemListnate">'rozsah zákazky a cenová ponuka'!$E$10:$E$10</definedName>
    <definedName name="ObjemSpolu">'rozsah zákazky a cenová ponuka'!$F$10:$F$10</definedName>
    <definedName name="_xlnm.Print_Area" localSheetId="0">'rozsah zákazky a cenová ponuka'!$A$1:$P$39</definedName>
    <definedName name="Opis">'rozsah zákazky a cenová ponuka'!$C$10:$C$10</definedName>
    <definedName name="PlatcaDPH">'rozsah zákazky a cenová ponuka'!$C$30:$C$30</definedName>
    <definedName name="PredmetZakazky">'rozsah zákazky a cenová ponuka'!$C$3:$C$3</definedName>
    <definedName name="PriblizovaciaVzdalenost">'rozsah zákazky a cenová ponuka'!$K$9:$K$9</definedName>
    <definedName name="Sklon">'rozsah zákazky a cenová ponuka'!$H$9:$H$9</definedName>
    <definedName name="SumCenaCelkom">'rozsah zákazky a cenová ponuka'!$O$25:$O$25</definedName>
    <definedName name="SumCenaSDPH">'rozsah zákazky a cenová ponuka'!$O$27:$O$27</definedName>
    <definedName name="SumCenaZaJPRL">'rozsah zákazky a cenová ponuka'!$L$25:$L$25</definedName>
    <definedName name="TJ">'rozsah zákazky a cenová ponuka'!$M$9:$M$9</definedName>
  </definedNames>
  <calcPr fullCalcOnLoad="1"/>
</workbook>
</file>

<file path=xl/sharedStrings.xml><?xml version="1.0" encoding="utf-8"?>
<sst xmlns="http://schemas.openxmlformats.org/spreadsheetml/2006/main" count="122" uniqueCount="81">
  <si>
    <t>Názov predmetu zákazky</t>
  </si>
  <si>
    <t>Objednávateľ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</si>
  <si>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</si>
  <si>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</si>
  <si>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</si>
  <si>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</si>
  <si>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</si>
  <si>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</si>
  <si>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</si>
  <si>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</si>
  <si>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</si>
  <si>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</si>
  <si>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</si>
  <si>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</si>
  <si>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</si>
  <si>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</si>
  <si>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</si>
  <si>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</si>
  <si>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</si>
  <si>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</si>
  <si>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</si>
  <si>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</si>
  <si>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</si>
  <si>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</si>
  <si>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</si>
  <si>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</si>
  <si>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</si>
  <si>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</si>
  <si>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</si>
  <si>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</si>
  <si>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</si>
  <si>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</si>
  <si>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</si>
  <si>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</si>
  <si>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</si>
  <si>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</si>
  <si>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</si>
  <si>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</si>
  <si>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</si>
  <si>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</si>
  <si>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</si>
  <si>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</si>
  <si>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</si>
  <si>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</si>
  <si>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</si>
  <si>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</si>
  <si>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</si>
  <si>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</si>
  <si>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</si>
  <si>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</si>
  <si>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</si>
  <si>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</si>
  <si>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</si>
  <si>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</si>
  <si>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</si>
  <si>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</si>
  <si>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</si>
  <si>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</si>
  <si>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</si>
  <si>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</si>
  <si>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</si>
  <si>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</si>
  <si>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</si>
  <si>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Rozsah zákazky a cenová ponuka dodávateľa</t>
  </si>
  <si>
    <t>príloha č. 1 Výzvy na predloženie ponuky</t>
  </si>
  <si>
    <t>príloha č. 4 Zmluvy o dielo</t>
  </si>
  <si>
    <t>Zmluva č.</t>
  </si>
  <si>
    <t>Ak dodávateľ nie je plátcom DPH uvedie v tabuľke " Dodávateľ" v riadku " IČ pre DPH"  -</t>
  </si>
  <si>
    <t>nie som plátcom DPH</t>
  </si>
  <si>
    <t>Číslo položky podľa časti " Opis predmetu zákazky" súťažných podkladov (pracovné činnosti sa vykonajú v poradí, v akom sú uvedené čísla položiek).</t>
  </si>
  <si>
    <t>292b10</t>
  </si>
  <si>
    <t>297 10</t>
  </si>
  <si>
    <t>549c</t>
  </si>
  <si>
    <t>817a</t>
  </si>
  <si>
    <t>527a</t>
  </si>
  <si>
    <t>528b</t>
  </si>
  <si>
    <t>584b10</t>
  </si>
  <si>
    <t>Harvestor-stred./ťažký,vývozka nad 8 t</t>
  </si>
  <si>
    <t>LESY Slovenskej republiky, štátny podnik Organizačná zložka Karpaty, LS Pezinok</t>
  </si>
  <si>
    <t>Lesnícke služby v ťažbovom procese na OZ Karpaty, LS Pezinok - HRT</t>
  </si>
  <si>
    <t xml:space="preserve"> Požadovaný termín vykonania zákazky: november 2022 až december 2022.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 Marián Horváth 918 333 055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</si>
</sst>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</numFmts>
  <fonts count="53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4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0" fontId="1" fillId="0" borderId="0" applyNumberFormat="0">
      <alignment/>
      <protection/>
    </xf>
    <xf numFmtId="9" fontId="1" fillId="0" borderId="0" applyNumberFormat="0">
      <alignment/>
      <protection/>
    </xf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173" fontId="1" fillId="0" borderId="0" applyNumberFormat="0">
      <alignment/>
      <protection/>
    </xf>
    <xf numFmtId="171" fontId="1" fillId="0" borderId="0" applyNumberFormat="0">
      <alignment/>
      <protection/>
    </xf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172" fontId="1" fillId="0" borderId="0" applyNumberFormat="0">
      <alignment/>
      <protection/>
    </xf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 vertical="center" wrapText="1"/>
    </xf>
    <xf numFmtId="2" fontId="10" fillId="0" borderId="13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indent="1"/>
    </xf>
    <xf numFmtId="4" fontId="10" fillId="0" borderId="15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/>
    </xf>
    <xf numFmtId="0" fontId="8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horizontal="right" vertical="center" indent="1"/>
    </xf>
    <xf numFmtId="4" fontId="10" fillId="0" borderId="1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2" fillId="33" borderId="10" xfId="0" applyNumberFormat="1" applyFont="1" applyFill="1" applyBorder="1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vertical="center"/>
    </xf>
    <xf numFmtId="0" fontId="11" fillId="34" borderId="0" xfId="0" applyFont="1" applyFill="1" applyAlignment="1" applyProtection="1">
      <alignment/>
      <protection/>
    </xf>
    <xf numFmtId="0" fontId="7" fillId="35" borderId="0" xfId="0" applyNumberFormat="1" applyFont="1" applyFill="1" applyAlignment="1">
      <alignment horizontal="center"/>
    </xf>
    <xf numFmtId="0" fontId="4" fillId="35" borderId="0" xfId="0" applyNumberFormat="1" applyFont="1" applyFill="1" applyAlignment="1">
      <alignment horizontal="center"/>
    </xf>
    <xf numFmtId="0" fontId="11" fillId="34" borderId="0" xfId="0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left" vertical="center"/>
      <protection/>
    </xf>
    <xf numFmtId="0" fontId="1" fillId="0" borderId="14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14" fillId="35" borderId="0" xfId="0" applyNumberFormat="1" applyFont="1" applyFill="1" applyAlignment="1">
      <alignment/>
    </xf>
    <xf numFmtId="0" fontId="13" fillId="34" borderId="22" xfId="0" applyFont="1" applyFill="1" applyBorder="1" applyAlignment="1" applyProtection="1">
      <alignment horizontal="center" vertical="center" wrapText="1"/>
      <protection/>
    </xf>
    <xf numFmtId="0" fontId="13" fillId="34" borderId="23" xfId="0" applyFont="1" applyFill="1" applyBorder="1" applyAlignment="1" applyProtection="1">
      <alignment horizontal="center" vertical="center" wrapText="1"/>
      <protection/>
    </xf>
    <xf numFmtId="0" fontId="13" fillId="34" borderId="24" xfId="0" applyFont="1" applyFill="1" applyBorder="1" applyAlignment="1" applyProtection="1">
      <alignment horizontal="center" vertical="center" wrapText="1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2" fillId="34" borderId="26" xfId="0" applyFont="1" applyFill="1" applyBorder="1" applyAlignment="1" applyProtection="1">
      <alignment horizontal="center"/>
      <protection/>
    </xf>
    <xf numFmtId="0" fontId="12" fillId="34" borderId="27" xfId="0" applyFont="1" applyFill="1" applyBorder="1" applyAlignment="1" applyProtection="1">
      <alignment horizontal="center"/>
      <protection/>
    </xf>
    <xf numFmtId="0" fontId="0" fillId="0" borderId="28" xfId="0" applyNumberForma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textRotation="90"/>
    </xf>
    <xf numFmtId="0" fontId="2" fillId="36" borderId="10" xfId="0" applyNumberFormat="1" applyFont="1" applyFill="1" applyBorder="1" applyAlignment="1" applyProtection="1">
      <alignment horizontal="left"/>
      <protection locked="0"/>
    </xf>
    <xf numFmtId="0" fontId="2" fillId="33" borderId="19" xfId="0" applyNumberFormat="1" applyFont="1" applyFill="1" applyBorder="1" applyAlignment="1">
      <alignment/>
    </xf>
    <xf numFmtId="49" fontId="2" fillId="36" borderId="10" xfId="0" applyNumberFormat="1" applyFont="1" applyFill="1" applyBorder="1" applyAlignment="1" applyProtection="1">
      <alignment horizontal="left"/>
      <protection locked="0"/>
    </xf>
    <xf numFmtId="0" fontId="0" fillId="35" borderId="18" xfId="0" applyNumberFormat="1" applyFill="1" applyBorder="1" applyAlignment="1">
      <alignment horizontal="center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 indent="2"/>
    </xf>
    <xf numFmtId="0" fontId="2" fillId="0" borderId="0" xfId="0" applyNumberFormat="1" applyFont="1" applyAlignment="1">
      <alignment horizontal="left" vertical="center"/>
    </xf>
    <xf numFmtId="0" fontId="52" fillId="0" borderId="0" xfId="0" applyNumberFormat="1" applyFont="1" applyAlignment="1">
      <alignment horizontal="left" vertic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9" fillId="37" borderId="18" xfId="0" applyNumberFormat="1" applyFont="1" applyFill="1" applyBorder="1" applyAlignment="1">
      <alignment horizontal="center" vertical="center" wrapText="1"/>
    </xf>
    <xf numFmtId="0" fontId="8" fillId="37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34" xfId="0" applyNumberFormat="1" applyBorder="1" applyAlignment="1">
      <alignment horizontal="left" vertical="top" wrapText="1"/>
    </xf>
    <xf numFmtId="0" fontId="0" fillId="0" borderId="33" xfId="0" applyNumberFormat="1" applyBorder="1" applyAlignment="1">
      <alignment horizontal="left" vertical="top" wrapText="1"/>
    </xf>
    <xf numFmtId="0" fontId="0" fillId="0" borderId="32" xfId="0" applyNumberFormat="1" applyBorder="1" applyAlignment="1">
      <alignment horizontal="left" vertical="top" wrapText="1"/>
    </xf>
    <xf numFmtId="0" fontId="0" fillId="0" borderId="35" xfId="0" applyNumberFormat="1" applyBorder="1" applyAlignment="1">
      <alignment horizontal="left" vertical="top" wrapText="1"/>
    </xf>
    <xf numFmtId="0" fontId="0" fillId="0" borderId="36" xfId="0" applyNumberFormat="1" applyBorder="1" applyAlignment="1">
      <alignment horizontal="left" vertical="top" wrapText="1"/>
    </xf>
    <xf numFmtId="0" fontId="2" fillId="35" borderId="20" xfId="0" applyNumberFormat="1" applyFont="1" applyFill="1" applyBorder="1" applyAlignment="1">
      <alignment horizontal="left" wrapText="1"/>
    </xf>
    <xf numFmtId="0" fontId="2" fillId="35" borderId="0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37" xfId="0" applyNumberFormat="1" applyBorder="1" applyAlignment="1">
      <alignment horizontal="center"/>
    </xf>
    <xf numFmtId="0" fontId="1" fillId="0" borderId="38" xfId="0" applyNumberFormat="1" applyFont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33.140625" style="0" customWidth="1"/>
    <col min="7" max="7" width="6.28125" style="0" customWidth="1"/>
    <col min="8" max="8" width="6.57421875" style="0" customWidth="1"/>
    <col min="11" max="11" width="11.421875" style="0" customWidth="1"/>
    <col min="12" max="12" width="14.00390625" style="0" customWidth="1"/>
    <col min="14" max="14" width="13.8515625" style="0" customWidth="1"/>
    <col min="15" max="15" width="14.57421875" style="0" customWidth="1"/>
    <col min="16" max="16" width="1.28515625" style="0" customWidth="1"/>
    <col min="17" max="17" width="9.421875" style="0" customWidth="1"/>
  </cols>
  <sheetData>
    <row r="1" spans="1:15" ht="18.75" customHeight="1">
      <c r="A1" s="79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  <c r="M1" s="35" t="s">
        <v>64</v>
      </c>
      <c r="O1" s="3"/>
    </row>
    <row r="2" spans="1:1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" t="s">
        <v>65</v>
      </c>
      <c r="O2" s="3"/>
    </row>
    <row r="3" spans="1:15" ht="18.75" customHeight="1">
      <c r="A3" s="4" t="s">
        <v>0</v>
      </c>
      <c r="B3" s="1"/>
      <c r="C3" s="44" t="s">
        <v>79</v>
      </c>
      <c r="D3" s="36"/>
      <c r="E3" s="36"/>
      <c r="F3" s="36"/>
      <c r="G3" s="37"/>
      <c r="H3" s="37"/>
      <c r="I3" s="1"/>
      <c r="J3" s="1"/>
      <c r="K3" s="1"/>
      <c r="L3" s="1"/>
      <c r="M3" s="1"/>
      <c r="N3" s="2"/>
      <c r="O3" s="3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4:6" ht="15">
      <c r="D5" s="80"/>
      <c r="E5" s="80"/>
      <c r="F5" s="5"/>
    </row>
    <row r="6" spans="1:8" ht="15" customHeight="1">
      <c r="A6" s="6" t="s">
        <v>1</v>
      </c>
      <c r="B6" s="76" t="s">
        <v>78</v>
      </c>
      <c r="C6" s="77"/>
      <c r="D6" s="77"/>
      <c r="E6" s="77"/>
      <c r="F6" s="78"/>
      <c r="G6" s="78"/>
      <c r="H6" s="78"/>
    </row>
    <row r="7" spans="1:6" ht="6" customHeight="1" thickBot="1">
      <c r="A7" s="5"/>
      <c r="B7" s="81"/>
      <c r="C7" s="81"/>
      <c r="D7" s="81"/>
      <c r="E7" s="81"/>
      <c r="F7" s="5"/>
    </row>
    <row r="8" spans="1:6" ht="16.5" customHeight="1" thickBot="1">
      <c r="A8" s="49" t="s">
        <v>66</v>
      </c>
      <c r="B8" s="50"/>
      <c r="C8" s="7"/>
      <c r="F8" s="5"/>
    </row>
    <row r="9" spans="1:15" ht="21" customHeight="1" thickBot="1">
      <c r="A9" s="82" t="s">
        <v>2</v>
      </c>
      <c r="B9" s="83" t="s">
        <v>3</v>
      </c>
      <c r="C9" s="8" t="s">
        <v>4</v>
      </c>
      <c r="D9" s="63" t="s">
        <v>5</v>
      </c>
      <c r="E9" s="63"/>
      <c r="F9" s="63"/>
      <c r="G9" s="84" t="s">
        <v>6</v>
      </c>
      <c r="H9" s="63" t="s">
        <v>7</v>
      </c>
      <c r="I9" s="63" t="s">
        <v>8</v>
      </c>
      <c r="J9" s="63"/>
      <c r="K9" s="62" t="s">
        <v>9</v>
      </c>
      <c r="L9" s="63" t="s">
        <v>10</v>
      </c>
      <c r="M9" s="63" t="s">
        <v>11</v>
      </c>
      <c r="N9" s="64" t="s">
        <v>12</v>
      </c>
      <c r="O9" s="65" t="s">
        <v>13</v>
      </c>
    </row>
    <row r="10" spans="1:15" ht="21.75" customHeight="1" thickBot="1">
      <c r="A10" s="82"/>
      <c r="B10" s="83"/>
      <c r="C10" s="66" t="s">
        <v>69</v>
      </c>
      <c r="D10" s="67" t="s">
        <v>14</v>
      </c>
      <c r="E10" s="68" t="s">
        <v>15</v>
      </c>
      <c r="F10" s="63" t="s">
        <v>16</v>
      </c>
      <c r="G10" s="84"/>
      <c r="H10" s="63"/>
      <c r="I10" s="68" t="s">
        <v>14</v>
      </c>
      <c r="J10" s="57" t="s">
        <v>15</v>
      </c>
      <c r="K10" s="62"/>
      <c r="L10" s="63"/>
      <c r="M10" s="63"/>
      <c r="N10" s="64"/>
      <c r="O10" s="65"/>
    </row>
    <row r="11" spans="1:21" ht="50.25" customHeight="1" thickBot="1">
      <c r="A11" s="82"/>
      <c r="B11" s="83"/>
      <c r="C11" s="57"/>
      <c r="D11" s="57"/>
      <c r="E11" s="68"/>
      <c r="F11" s="63"/>
      <c r="G11" s="84"/>
      <c r="H11" s="63"/>
      <c r="I11" s="68"/>
      <c r="J11" s="57"/>
      <c r="K11" s="62"/>
      <c r="L11" s="63"/>
      <c r="M11" s="63"/>
      <c r="N11" s="64"/>
      <c r="O11" s="65"/>
      <c r="T11" s="45"/>
      <c r="U11" s="46"/>
    </row>
    <row r="12" spans="1:21" ht="26.25" thickBot="1">
      <c r="A12" s="9">
        <v>8</v>
      </c>
      <c r="B12" s="10">
        <v>291</v>
      </c>
      <c r="C12" s="40" t="s">
        <v>77</v>
      </c>
      <c r="D12" s="11"/>
      <c r="E12" s="11">
        <v>200</v>
      </c>
      <c r="F12" s="11">
        <v>200</v>
      </c>
      <c r="G12" s="12" t="s">
        <v>46</v>
      </c>
      <c r="H12" s="13">
        <v>10</v>
      </c>
      <c r="I12" s="14"/>
      <c r="J12" s="14">
        <v>0.7</v>
      </c>
      <c r="K12" s="15">
        <v>800</v>
      </c>
      <c r="L12" s="16">
        <v>3868</v>
      </c>
      <c r="M12" s="17" t="s">
        <v>31</v>
      </c>
      <c r="N12" s="17"/>
      <c r="O12" s="16">
        <f aca="true" t="shared" si="0" ref="O12:O24">F12*N12</f>
        <v>0</v>
      </c>
      <c r="T12" s="47"/>
      <c r="U12" s="48"/>
    </row>
    <row r="13" spans="1:15" ht="25.5">
      <c r="A13" s="9">
        <v>8</v>
      </c>
      <c r="B13" s="10" t="s">
        <v>70</v>
      </c>
      <c r="C13" s="40" t="s">
        <v>77</v>
      </c>
      <c r="D13" s="11"/>
      <c r="E13" s="11">
        <v>300</v>
      </c>
      <c r="F13" s="11">
        <v>300</v>
      </c>
      <c r="G13" s="12" t="s">
        <v>46</v>
      </c>
      <c r="H13" s="13">
        <v>15</v>
      </c>
      <c r="I13" s="14"/>
      <c r="J13" s="14">
        <v>0.5</v>
      </c>
      <c r="K13" s="15">
        <v>420</v>
      </c>
      <c r="L13" s="16">
        <v>3999</v>
      </c>
      <c r="M13" s="17" t="s">
        <v>31</v>
      </c>
      <c r="N13" s="17"/>
      <c r="O13" s="16">
        <f t="shared" si="0"/>
        <v>0</v>
      </c>
    </row>
    <row r="14" spans="1:15" ht="25.5">
      <c r="A14" s="9">
        <v>8</v>
      </c>
      <c r="B14" s="10" t="s">
        <v>71</v>
      </c>
      <c r="C14" s="40" t="s">
        <v>77</v>
      </c>
      <c r="D14" s="11"/>
      <c r="E14" s="11">
        <v>220</v>
      </c>
      <c r="F14" s="11">
        <v>220</v>
      </c>
      <c r="G14" s="12" t="s">
        <v>46</v>
      </c>
      <c r="H14" s="13">
        <v>20</v>
      </c>
      <c r="I14" s="14"/>
      <c r="J14" s="14">
        <v>1</v>
      </c>
      <c r="K14" s="15">
        <v>650</v>
      </c>
      <c r="L14" s="16">
        <v>2915</v>
      </c>
      <c r="M14" s="17" t="s">
        <v>31</v>
      </c>
      <c r="N14" s="17"/>
      <c r="O14" s="16">
        <f t="shared" si="0"/>
        <v>0</v>
      </c>
    </row>
    <row r="15" spans="1:15" ht="25.5">
      <c r="A15" s="9">
        <v>8</v>
      </c>
      <c r="B15" s="10">
        <v>318</v>
      </c>
      <c r="C15" s="40" t="s">
        <v>77</v>
      </c>
      <c r="D15" s="11"/>
      <c r="E15" s="11">
        <v>500</v>
      </c>
      <c r="F15" s="11">
        <v>500</v>
      </c>
      <c r="G15" s="12" t="s">
        <v>46</v>
      </c>
      <c r="H15" s="13">
        <v>30</v>
      </c>
      <c r="I15" s="14"/>
      <c r="J15" s="14">
        <v>0.65</v>
      </c>
      <c r="K15" s="15">
        <v>470</v>
      </c>
      <c r="L15" s="16">
        <v>9510</v>
      </c>
      <c r="M15" s="17" t="s">
        <v>31</v>
      </c>
      <c r="N15" s="17"/>
      <c r="O15" s="16">
        <f t="shared" si="0"/>
        <v>0</v>
      </c>
    </row>
    <row r="16" spans="1:15" ht="25.5">
      <c r="A16" s="9">
        <v>9</v>
      </c>
      <c r="B16" s="10">
        <v>739</v>
      </c>
      <c r="C16" s="40" t="s">
        <v>77</v>
      </c>
      <c r="D16" s="11">
        <v>12</v>
      </c>
      <c r="E16" s="11">
        <v>188</v>
      </c>
      <c r="F16" s="11">
        <v>200</v>
      </c>
      <c r="G16" s="12" t="s">
        <v>46</v>
      </c>
      <c r="H16" s="13">
        <v>35</v>
      </c>
      <c r="I16" s="14"/>
      <c r="J16" s="14">
        <v>0.35</v>
      </c>
      <c r="K16" s="15">
        <v>1100</v>
      </c>
      <c r="L16" s="16">
        <v>5062</v>
      </c>
      <c r="M16" s="17" t="s">
        <v>31</v>
      </c>
      <c r="N16" s="17"/>
      <c r="O16" s="16">
        <f t="shared" si="0"/>
        <v>0</v>
      </c>
    </row>
    <row r="17" spans="1:15" ht="25.5">
      <c r="A17" s="9">
        <v>10</v>
      </c>
      <c r="B17" s="10" t="s">
        <v>72</v>
      </c>
      <c r="C17" s="40" t="s">
        <v>77</v>
      </c>
      <c r="D17" s="11">
        <v>10</v>
      </c>
      <c r="E17" s="11">
        <v>90</v>
      </c>
      <c r="F17" s="11">
        <v>100</v>
      </c>
      <c r="G17" s="12" t="s">
        <v>46</v>
      </c>
      <c r="H17" s="13">
        <v>10</v>
      </c>
      <c r="I17" s="14"/>
      <c r="J17" s="14">
        <v>0.8</v>
      </c>
      <c r="K17" s="15">
        <v>200</v>
      </c>
      <c r="L17" s="16">
        <v>1174</v>
      </c>
      <c r="M17" s="17" t="s">
        <v>31</v>
      </c>
      <c r="N17" s="17"/>
      <c r="O17" s="16">
        <f t="shared" si="0"/>
        <v>0</v>
      </c>
    </row>
    <row r="18" spans="1:15" ht="25.5">
      <c r="A18" s="9">
        <v>10</v>
      </c>
      <c r="B18" s="10" t="s">
        <v>73</v>
      </c>
      <c r="C18" s="40" t="s">
        <v>77</v>
      </c>
      <c r="D18" s="11">
        <v>4</v>
      </c>
      <c r="E18" s="11">
        <v>86</v>
      </c>
      <c r="F18" s="11">
        <v>90</v>
      </c>
      <c r="G18" s="12" t="s">
        <v>46</v>
      </c>
      <c r="H18" s="13">
        <v>15</v>
      </c>
      <c r="I18" s="14"/>
      <c r="J18" s="14">
        <v>0.8</v>
      </c>
      <c r="K18" s="15">
        <v>200</v>
      </c>
      <c r="L18" s="16">
        <v>1553</v>
      </c>
      <c r="M18" s="17" t="s">
        <v>31</v>
      </c>
      <c r="N18" s="17"/>
      <c r="O18" s="16">
        <f t="shared" si="0"/>
        <v>0</v>
      </c>
    </row>
    <row r="19" spans="1:15" ht="25.5">
      <c r="A19" s="9">
        <v>10</v>
      </c>
      <c r="B19" s="10" t="s">
        <v>74</v>
      </c>
      <c r="C19" s="40" t="s">
        <v>77</v>
      </c>
      <c r="D19" s="11">
        <v>5</v>
      </c>
      <c r="E19" s="11">
        <v>125</v>
      </c>
      <c r="F19" s="11">
        <v>130</v>
      </c>
      <c r="G19" s="12" t="s">
        <v>46</v>
      </c>
      <c r="H19" s="13">
        <v>25</v>
      </c>
      <c r="I19" s="14"/>
      <c r="J19" s="14">
        <v>0.3</v>
      </c>
      <c r="K19" s="15">
        <v>920</v>
      </c>
      <c r="L19" s="16">
        <v>2418</v>
      </c>
      <c r="M19" s="17" t="s">
        <v>31</v>
      </c>
      <c r="N19" s="17"/>
      <c r="O19" s="16">
        <f t="shared" si="0"/>
        <v>0</v>
      </c>
    </row>
    <row r="20" spans="1:15" ht="25.5">
      <c r="A20" s="9">
        <v>10</v>
      </c>
      <c r="B20" s="10" t="s">
        <v>75</v>
      </c>
      <c r="C20" s="40" t="s">
        <v>77</v>
      </c>
      <c r="D20" s="11">
        <v>5</v>
      </c>
      <c r="E20" s="11">
        <v>165</v>
      </c>
      <c r="F20" s="11">
        <v>170</v>
      </c>
      <c r="G20" s="12" t="s">
        <v>46</v>
      </c>
      <c r="H20" s="13">
        <v>20</v>
      </c>
      <c r="I20" s="14"/>
      <c r="J20" s="14">
        <v>0.35</v>
      </c>
      <c r="K20" s="15">
        <v>850</v>
      </c>
      <c r="L20" s="16">
        <v>3040</v>
      </c>
      <c r="M20" s="17" t="s">
        <v>31</v>
      </c>
      <c r="N20" s="17"/>
      <c r="O20" s="16">
        <f t="shared" si="0"/>
        <v>0</v>
      </c>
    </row>
    <row r="21" spans="1:15" ht="25.5">
      <c r="A21" s="9">
        <v>11</v>
      </c>
      <c r="B21" s="10">
        <v>586</v>
      </c>
      <c r="C21" s="40" t="s">
        <v>77</v>
      </c>
      <c r="D21" s="11"/>
      <c r="E21" s="11">
        <v>200</v>
      </c>
      <c r="F21" s="11">
        <v>200</v>
      </c>
      <c r="G21" s="12" t="s">
        <v>46</v>
      </c>
      <c r="H21" s="13">
        <v>15</v>
      </c>
      <c r="I21" s="14"/>
      <c r="J21" s="14">
        <v>0.58</v>
      </c>
      <c r="K21" s="15">
        <v>320</v>
      </c>
      <c r="L21" s="16">
        <v>3868</v>
      </c>
      <c r="M21" s="17" t="s">
        <v>31</v>
      </c>
      <c r="N21" s="17"/>
      <c r="O21" s="16">
        <f t="shared" si="0"/>
        <v>0</v>
      </c>
    </row>
    <row r="22" spans="1:15" ht="25.5">
      <c r="A22" s="9">
        <v>11</v>
      </c>
      <c r="B22" s="10" t="s">
        <v>76</v>
      </c>
      <c r="C22" s="40" t="s">
        <v>77</v>
      </c>
      <c r="D22" s="11"/>
      <c r="E22" s="11">
        <v>340</v>
      </c>
      <c r="F22" s="11">
        <v>340</v>
      </c>
      <c r="G22" s="12" t="s">
        <v>46</v>
      </c>
      <c r="H22" s="13">
        <v>30</v>
      </c>
      <c r="I22" s="14"/>
      <c r="J22" s="14">
        <v>0.79</v>
      </c>
      <c r="K22" s="15">
        <v>320</v>
      </c>
      <c r="L22" s="16">
        <v>6300</v>
      </c>
      <c r="M22" s="17" t="s">
        <v>31</v>
      </c>
      <c r="N22" s="17"/>
      <c r="O22" s="16">
        <f t="shared" si="0"/>
        <v>0</v>
      </c>
    </row>
    <row r="23" spans="1:15" ht="25.5">
      <c r="A23" s="9">
        <v>1</v>
      </c>
      <c r="B23" s="10">
        <v>700</v>
      </c>
      <c r="C23" s="40" t="s">
        <v>77</v>
      </c>
      <c r="D23" s="11"/>
      <c r="E23" s="11">
        <v>300</v>
      </c>
      <c r="F23" s="11">
        <v>300</v>
      </c>
      <c r="G23" s="12" t="s">
        <v>46</v>
      </c>
      <c r="H23" s="13">
        <v>30</v>
      </c>
      <c r="I23" s="14"/>
      <c r="J23" s="14">
        <v>0.6</v>
      </c>
      <c r="K23" s="15">
        <v>430</v>
      </c>
      <c r="L23" s="16">
        <v>4140</v>
      </c>
      <c r="M23" s="17" t="s">
        <v>31</v>
      </c>
      <c r="N23" s="17"/>
      <c r="O23" s="16">
        <f t="shared" si="0"/>
        <v>0</v>
      </c>
    </row>
    <row r="24" spans="1:15" ht="26.25" thickBot="1">
      <c r="A24" s="9">
        <v>7</v>
      </c>
      <c r="B24" s="10">
        <v>485</v>
      </c>
      <c r="C24" s="40" t="s">
        <v>77</v>
      </c>
      <c r="D24" s="11">
        <v>18</v>
      </c>
      <c r="E24" s="11">
        <v>82</v>
      </c>
      <c r="F24" s="11">
        <v>100</v>
      </c>
      <c r="G24" s="12" t="s">
        <v>46</v>
      </c>
      <c r="H24" s="13">
        <v>35</v>
      </c>
      <c r="I24" s="14"/>
      <c r="J24" s="14">
        <v>0.65</v>
      </c>
      <c r="K24" s="15">
        <v>200</v>
      </c>
      <c r="L24" s="16">
        <v>1812</v>
      </c>
      <c r="M24" s="17" t="s">
        <v>31</v>
      </c>
      <c r="N24" s="17"/>
      <c r="O24" s="16">
        <f t="shared" si="0"/>
        <v>0</v>
      </c>
    </row>
    <row r="25" spans="1:15" ht="15.75" thickBot="1">
      <c r="A25" s="18"/>
      <c r="B25" s="19"/>
      <c r="C25" s="19"/>
      <c r="D25" s="41">
        <f>SUM(D12:D24)</f>
        <v>54</v>
      </c>
      <c r="E25" s="41">
        <f>SUM(E12:E24)</f>
        <v>2796</v>
      </c>
      <c r="F25" s="41">
        <f>SUM(F12:F24)</f>
        <v>2850</v>
      </c>
      <c r="G25" s="19"/>
      <c r="H25" s="19"/>
      <c r="I25" s="19"/>
      <c r="J25" s="58" t="s">
        <v>17</v>
      </c>
      <c r="K25" s="58"/>
      <c r="L25" s="20">
        <f>SUM(L12:L24)</f>
        <v>49659</v>
      </c>
      <c r="M25" s="21"/>
      <c r="N25" s="22" t="s">
        <v>18</v>
      </c>
      <c r="O25" s="20">
        <f>SUM(O12:O24)</f>
        <v>0</v>
      </c>
    </row>
    <row r="26" spans="1:15" ht="15">
      <c r="A26" s="59" t="s">
        <v>19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20">
        <f>O27-O25</f>
        <v>0</v>
      </c>
    </row>
    <row r="27" spans="1:15" ht="15">
      <c r="A27" s="59" t="s">
        <v>20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20">
        <f>IF(C30="N",O25,(O25*1.2))</f>
        <v>0</v>
      </c>
    </row>
    <row r="28" spans="1:15" ht="15">
      <c r="A28" s="60" t="s">
        <v>21</v>
      </c>
      <c r="B28" s="60"/>
      <c r="C28" s="6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5">
      <c r="A29" s="61" t="s">
        <v>22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25.5" customHeight="1" thickBot="1">
      <c r="A30" s="38" t="s">
        <v>67</v>
      </c>
      <c r="B30" s="25"/>
      <c r="C30" s="25"/>
      <c r="D30" s="25"/>
      <c r="E30" s="25"/>
      <c r="F30" s="39" t="s">
        <v>68</v>
      </c>
      <c r="G30" s="25"/>
      <c r="H30" s="25"/>
      <c r="I30" s="25"/>
      <c r="J30" s="26"/>
      <c r="K30" s="26"/>
      <c r="L30" s="26"/>
      <c r="M30" s="26"/>
      <c r="N30" s="26"/>
      <c r="O30" s="26"/>
    </row>
    <row r="31" spans="1:15" ht="15">
      <c r="A31" s="51" t="s">
        <v>23</v>
      </c>
      <c r="B31" s="51"/>
      <c r="C31" s="51"/>
      <c r="D31" s="51"/>
      <c r="E31" s="52" t="s">
        <v>24</v>
      </c>
      <c r="F31" s="27" t="s">
        <v>25</v>
      </c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44.25" customHeight="1">
      <c r="A32" s="69" t="s">
        <v>80</v>
      </c>
      <c r="B32" s="70"/>
      <c r="C32" s="70"/>
      <c r="D32" s="71"/>
      <c r="E32" s="52"/>
      <c r="F32" s="27" t="s">
        <v>26</v>
      </c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8" customHeight="1">
      <c r="A33" s="72"/>
      <c r="B33" s="70"/>
      <c r="C33" s="70"/>
      <c r="D33" s="71"/>
      <c r="E33" s="52"/>
      <c r="F33" s="27" t="s">
        <v>27</v>
      </c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5">
      <c r="A34" s="72"/>
      <c r="B34" s="70"/>
      <c r="C34" s="70"/>
      <c r="D34" s="71"/>
      <c r="E34" s="52"/>
      <c r="F34" s="27" t="s">
        <v>28</v>
      </c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5">
      <c r="A35" s="72"/>
      <c r="B35" s="70"/>
      <c r="C35" s="70"/>
      <c r="D35" s="71"/>
      <c r="E35" s="52"/>
      <c r="F35" s="54" t="s">
        <v>29</v>
      </c>
      <c r="G35" s="54"/>
      <c r="H35" s="55"/>
      <c r="I35" s="55"/>
      <c r="J35" s="55"/>
      <c r="K35" s="55"/>
      <c r="L35" s="55"/>
      <c r="M35" s="55"/>
      <c r="N35" s="55"/>
      <c r="O35" s="55"/>
    </row>
    <row r="36" spans="1:4" ht="15.75" thickBot="1">
      <c r="A36" s="72"/>
      <c r="B36" s="70"/>
      <c r="C36" s="70"/>
      <c r="D36" s="71"/>
    </row>
    <row r="37" spans="1:15" ht="15.75" thickBot="1">
      <c r="A37" s="72"/>
      <c r="B37" s="70"/>
      <c r="C37" s="70"/>
      <c r="D37" s="71"/>
      <c r="K37" s="56"/>
      <c r="L37" s="56"/>
      <c r="M37" s="56"/>
      <c r="N37" s="56"/>
      <c r="O37" s="56"/>
    </row>
    <row r="38" spans="1:15" ht="15.75" thickBot="1">
      <c r="A38" s="73"/>
      <c r="B38" s="74"/>
      <c r="C38" s="74"/>
      <c r="D38" s="75"/>
      <c r="E38" s="26"/>
      <c r="I38" t="s">
        <v>30</v>
      </c>
      <c r="K38" s="56"/>
      <c r="L38" s="56"/>
      <c r="M38" s="56"/>
      <c r="N38" s="56"/>
      <c r="O38" s="56"/>
    </row>
    <row r="39" spans="1:5" ht="15">
      <c r="A39" s="43"/>
      <c r="B39" s="43"/>
      <c r="C39" s="43"/>
      <c r="D39" s="43"/>
      <c r="E39" s="26"/>
    </row>
    <row r="40" spans="1:4" ht="15">
      <c r="A40" s="42"/>
      <c r="B40" s="42"/>
      <c r="C40" s="42"/>
      <c r="D40" s="42"/>
    </row>
    <row r="41" spans="1:4" ht="15">
      <c r="A41" s="42"/>
      <c r="B41" s="42"/>
      <c r="C41" s="42"/>
      <c r="D41" s="42"/>
    </row>
    <row r="42" spans="1:4" ht="15">
      <c r="A42" s="42"/>
      <c r="B42" s="42"/>
      <c r="C42" s="42"/>
      <c r="D42" s="42"/>
    </row>
    <row r="43" spans="1:4" ht="15">
      <c r="A43" s="42"/>
      <c r="B43" s="42"/>
      <c r="C43" s="42"/>
      <c r="D43" s="42"/>
    </row>
    <row r="44" spans="1:4" ht="15">
      <c r="A44" s="42"/>
      <c r="B44" s="42"/>
      <c r="C44" s="42"/>
      <c r="D44" s="42"/>
    </row>
    <row r="45" spans="1:4" ht="15">
      <c r="A45" s="42"/>
      <c r="B45" s="42"/>
      <c r="C45" s="42"/>
      <c r="D45" s="42"/>
    </row>
  </sheetData>
  <sheetProtection/>
  <mergeCells count="38">
    <mergeCell ref="A32:D38"/>
    <mergeCell ref="B6:H6"/>
    <mergeCell ref="A1:K1"/>
    <mergeCell ref="D5:E5"/>
    <mergeCell ref="B7:E7"/>
    <mergeCell ref="A9:A11"/>
    <mergeCell ref="B9:B11"/>
    <mergeCell ref="D9:F9"/>
    <mergeCell ref="G9:G11"/>
    <mergeCell ref="H9:H11"/>
    <mergeCell ref="M9:M11"/>
    <mergeCell ref="N9:N11"/>
    <mergeCell ref="O9:O11"/>
    <mergeCell ref="C10:C11"/>
    <mergeCell ref="D10:D11"/>
    <mergeCell ref="E10:E11"/>
    <mergeCell ref="F10:F11"/>
    <mergeCell ref="I10:I11"/>
    <mergeCell ref="K37:O38"/>
    <mergeCell ref="J10:J11"/>
    <mergeCell ref="J25:K25"/>
    <mergeCell ref="A26:N26"/>
    <mergeCell ref="A27:N27"/>
    <mergeCell ref="A28:C28"/>
    <mergeCell ref="A29:O29"/>
    <mergeCell ref="K9:K11"/>
    <mergeCell ref="L9:L11"/>
    <mergeCell ref="I9:J9"/>
    <mergeCell ref="T11:U12"/>
    <mergeCell ref="A8:B8"/>
    <mergeCell ref="A31:D31"/>
    <mergeCell ref="E31:E35"/>
    <mergeCell ref="G31:O31"/>
    <mergeCell ref="G32:O32"/>
    <mergeCell ref="G33:O33"/>
    <mergeCell ref="G34:O34"/>
    <mergeCell ref="F35:G35"/>
    <mergeCell ref="H35:O35"/>
  </mergeCells>
  <dataValidations count="1">
    <dataValidation type="custom" allowBlank="1" showErrorMessage="1" errorTitle="Chyba!" error="Môžete zadať maximálne 2 desatinné miesta" sqref="N12:N24">
      <formula1>MOD(ROUND(N12*100,20),1)=0</formula1>
    </dataValidation>
  </dataValidations>
  <printOptions/>
  <pageMargins left="0.2362204724409449" right="0.2362204724409449" top="0" bottom="0" header="0.5118110236220472" footer="0.31496062992125984"/>
  <pageSetup fitToHeight="0" fitToWidth="1" horizontalDpi="600" verticalDpi="600" orientation="landscape" paperSize="9" scale="77" r:id="rId1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</cols>
  <sheetData>
    <row r="2" spans="1:13" ht="15">
      <c r="A2" s="28" t="s">
        <v>32</v>
      </c>
      <c r="B2" s="24"/>
      <c r="C2" s="24"/>
      <c r="D2" s="23"/>
      <c r="E2" s="29"/>
      <c r="F2" s="29"/>
      <c r="L2" s="86" t="s">
        <v>33</v>
      </c>
      <c r="M2" s="86"/>
    </row>
    <row r="3" spans="1:14" ht="15">
      <c r="A3" s="30" t="s">
        <v>34</v>
      </c>
      <c r="B3" s="85" t="s">
        <v>35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5">
      <c r="A4" s="30" t="s">
        <v>36</v>
      </c>
      <c r="B4" s="85" t="s">
        <v>37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5">
      <c r="A5" s="30" t="s">
        <v>2</v>
      </c>
      <c r="B5" s="85" t="s">
        <v>38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5">
      <c r="A6" s="30" t="s">
        <v>39</v>
      </c>
      <c r="B6" s="85" t="s">
        <v>40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5">
      <c r="A7" s="32" t="s">
        <v>41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5">
      <c r="A8" s="30" t="s">
        <v>42</v>
      </c>
      <c r="B8" s="85" t="s">
        <v>43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5">
      <c r="A9" s="30" t="s">
        <v>44</v>
      </c>
      <c r="B9" s="85" t="s">
        <v>45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ht="15">
      <c r="A10" s="30" t="s">
        <v>46</v>
      </c>
      <c r="B10" s="85" t="s">
        <v>47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5">
      <c r="A11" s="33" t="s">
        <v>48</v>
      </c>
      <c r="B11" s="85" t="s">
        <v>49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15" customHeight="1">
      <c r="A12" s="34" t="s">
        <v>50</v>
      </c>
      <c r="B12" s="85" t="s">
        <v>51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4" ht="24" customHeight="1">
      <c r="A13" s="33" t="s">
        <v>52</v>
      </c>
      <c r="B13" s="85" t="s">
        <v>53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</row>
    <row r="14" spans="1:14" ht="16.5" customHeight="1">
      <c r="A14" s="33" t="s">
        <v>7</v>
      </c>
      <c r="B14" s="85" t="s">
        <v>54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4" ht="15">
      <c r="A15" s="33" t="s">
        <v>55</v>
      </c>
      <c r="B15" s="85" t="s">
        <v>56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4" ht="38.25">
      <c r="A16" s="31" t="s">
        <v>57</v>
      </c>
      <c r="B16" s="85" t="s">
        <v>58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4" ht="28.5" customHeight="1">
      <c r="A17" s="31" t="s">
        <v>59</v>
      </c>
      <c r="B17" s="85" t="s">
        <v>60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</row>
    <row r="18" spans="1:14" ht="27" customHeight="1">
      <c r="A18" s="33" t="s">
        <v>61</v>
      </c>
      <c r="B18" s="85" t="s">
        <v>62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</sheetData>
  <sheetProtection/>
  <mergeCells count="17">
    <mergeCell ref="B13:N13"/>
    <mergeCell ref="L2:M2"/>
    <mergeCell ref="B3:N3"/>
    <mergeCell ref="B4:N4"/>
    <mergeCell ref="B5:N5"/>
    <mergeCell ref="B6:N6"/>
    <mergeCell ref="B7:N7"/>
    <mergeCell ref="B14:N14"/>
    <mergeCell ref="B15:N15"/>
    <mergeCell ref="B16:N16"/>
    <mergeCell ref="B17:N17"/>
    <mergeCell ref="B18:N18"/>
    <mergeCell ref="B8:N8"/>
    <mergeCell ref="B9:N9"/>
    <mergeCell ref="B10:N10"/>
    <mergeCell ref="B11:N11"/>
    <mergeCell ref="B12:N12"/>
  </mergeCells>
  <printOptions/>
  <pageMargins left="0.7" right="0.7" top="0.75" bottom="0.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Gajdos, Miroslav</dc:creator>
  <cp:keywords/>
  <dc:description/>
  <cp:lastModifiedBy>radoslav.hroncek</cp:lastModifiedBy>
  <cp:lastPrinted>2022-09-27T07:57:05Z</cp:lastPrinted>
  <dcterms:created xsi:type="dcterms:W3CDTF">2022-08-15T08:48:07Z</dcterms:created>
  <dcterms:modified xsi:type="dcterms:W3CDTF">2022-09-27T10:56:56Z</dcterms:modified>
  <cp:category/>
  <cp:version/>
  <cp:contentType/>
  <cp:contentStatus/>
</cp:coreProperties>
</file>