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2190\Desktop\Projekty\architekti\Holes\Sucha nad Parnou\"/>
    </mc:Choice>
  </mc:AlternateContent>
  <xr:revisionPtr revIDLastSave="0" documentId="13_ncr:1_{0603498E-4243-41BF-942F-07F9FFF9330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Sheet1!$A$1:$M$53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4" i="1" l="1"/>
  <c r="L42" i="1"/>
  <c r="L43" i="1"/>
  <c r="L41" i="1"/>
  <c r="L40" i="1"/>
  <c r="L39" i="1"/>
  <c r="L37" i="1"/>
  <c r="L38" i="1"/>
  <c r="L36" i="1"/>
  <c r="L35" i="1"/>
  <c r="L34" i="1"/>
  <c r="L33" i="1"/>
  <c r="L30" i="1"/>
  <c r="L28" i="1"/>
  <c r="L25" i="1"/>
  <c r="L26" i="1"/>
  <c r="L52" i="1" s="1"/>
  <c r="L24" i="1"/>
  <c r="L22" i="1"/>
  <c r="L8" i="1"/>
  <c r="L7" i="1"/>
  <c r="L5" i="1"/>
  <c r="L4" i="1"/>
  <c r="L2" i="1"/>
</calcChain>
</file>

<file path=xl/sharedStrings.xml><?xml version="1.0" encoding="utf-8"?>
<sst xmlns="http://schemas.openxmlformats.org/spreadsheetml/2006/main" count="327" uniqueCount="48">
  <si>
    <t>Latinský názov:</t>
  </si>
  <si>
    <t>Sadovnícka hodnota podľa Machovca</t>
  </si>
  <si>
    <t>Obvod kmeňa:   (cm)</t>
  </si>
  <si>
    <t>Index dlhovekosti:</t>
  </si>
  <si>
    <t>Index podľa poškodenia, resp.veku</t>
  </si>
  <si>
    <t>Konečná spoloč. Hodnota upravená indexami:</t>
  </si>
  <si>
    <t>Poznámky:</t>
  </si>
  <si>
    <t>P. č.:</t>
  </si>
  <si>
    <t>Priemer koruny:    (m)</t>
  </si>
  <si>
    <t>Zákl. spoločenská hodnota v €</t>
  </si>
  <si>
    <t xml:space="preserve">     Výška: (m)</t>
  </si>
  <si>
    <t>-</t>
  </si>
  <si>
    <t>2</t>
  </si>
  <si>
    <t>3</t>
  </si>
  <si>
    <t>eur</t>
  </si>
  <si>
    <t>Robinia pseudoaccacia</t>
  </si>
  <si>
    <t>4</t>
  </si>
  <si>
    <t>prekážka vo výstavbe, VÝRUB</t>
  </si>
  <si>
    <t>drevina v tesnej blízkosti oplotenia, jeho demontovaním a výstavbou nového oplotenia dôjde k poškodeniu dreviny, VÝRUB</t>
  </si>
  <si>
    <t>3/2</t>
  </si>
  <si>
    <t>Plocha:</t>
  </si>
  <si>
    <t>1</t>
  </si>
  <si>
    <t>Spoločenská hodnota celkom:</t>
  </si>
  <si>
    <t>Acer platanoides</t>
  </si>
  <si>
    <t>Tilia cordata</t>
  </si>
  <si>
    <t>Ligustrum ovalifolium</t>
  </si>
  <si>
    <t>Fraxinus excelsior</t>
  </si>
  <si>
    <t>Pinus sylvetris</t>
  </si>
  <si>
    <t xml:space="preserve">Tilia cordata </t>
  </si>
  <si>
    <t>Tilia euchlora</t>
  </si>
  <si>
    <t>Prunus aviuim</t>
  </si>
  <si>
    <t>Picea abies</t>
  </si>
  <si>
    <t>ochrana kmeňa stromu podľa STN 83 7010 Ochrana prírody. Ošetrovanie, udržiavanie a ochrana stromovej vegetácie. Ošetrenie koreňov arboristov po ich poškodení pri stavebnej činnosti. V prípade, že dôjde k výraznému poškodeniu dreviny, výrub</t>
  </si>
  <si>
    <t>obvod meraný vo výške 0,5m nad zemou, prekážka vo výstavbe, VÝRUB</t>
  </si>
  <si>
    <t>Pinus nigra</t>
  </si>
  <si>
    <t>Betula pendula</t>
  </si>
  <si>
    <t>naklonené ťažisko stromu, prekážka vo výstavbe, VÝRUB</t>
  </si>
  <si>
    <t>starý odumretý strom, VÝRUB</t>
  </si>
  <si>
    <t>Aesculus hippocastaneum</t>
  </si>
  <si>
    <t>Juniperus media Pfitzeriana</t>
  </si>
  <si>
    <t>Picea pungens</t>
  </si>
  <si>
    <t>Thuja occidentalis Smaragd</t>
  </si>
  <si>
    <t>obvod meraný 0,3m nad zemou,prekážka vo výstavbe, VÝRUB</t>
  </si>
  <si>
    <t>Index podľa polohy/podľa tvaru</t>
  </si>
  <si>
    <t>Pozn. Tučným sú zvyraznené tie dreviny, ktoré sú navrhnuté na výrub!</t>
  </si>
  <si>
    <t>ochrana kmeňa stromu podľa STN 83 7010 Ochrana prírody. Ošetrovanie, udržiavanie a ochrana stromovej vegetácie. Ošetrenie koreňov arboristov po ich poškodení pri stavebnej činnosti. V prípade, že dôjde k výraznému poškodeniu dreviny výrub, návrh na vyvýšenie koruny na podchodnú výšku</t>
  </si>
  <si>
    <t>obvod meraný vo výške 0,3m nad zemouo, chrana kmeňa stromu podľa STN 83 7010 Ochrana prírody. Ošetrovanie, udržiavanie a ochrana stromovej vegetácie. Ošetrenie koreňov arboristov po ich poškodení pri stavebnej činnosti. V prípade, že dôjde k výraznému poškodeniu dreviny výrub</t>
  </si>
  <si>
    <t>ochrana kmeňa stromu podľa STN 83 7010 Ochrana prírody. Ošetrovanie, udržiavanie a ochrana stromovej vegetácie. Ošetrenie koreňov arboristov po ich poškodení pri stavebnej činnosti. V prípade, že dôjde k výraznému poškodeniu dreviny výrub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</si>
</sst>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Sk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 applyProtection="1">
      <alignment horizontal="center" vertical="center" wrapText="1" readingOrder="1"/>
    </xf>
    <xf numFmtId="0" fontId="0" fillId="0" borderId="0" xfId="0" applyProtection="1"/>
    <xf numFmtId="0" fontId="2" fillId="0" borderId="0" xfId="0" applyFont="1"/>
    <xf numFmtId="0" fontId="3" fillId="0" borderId="0" xfId="0" applyFont="1"/>
    <xf numFmtId="164" fontId="4" fillId="0" borderId="2" xfId="0" applyNumberFormat="1" applyFont="1" applyBorder="1" applyAlignment="1" applyProtection="1">
      <alignment horizontal="center" vertical="center" textRotation="90" wrapText="1" readingOrder="1"/>
    </xf>
    <xf numFmtId="164" fontId="4" fillId="0" borderId="2" xfId="0" applyNumberFormat="1" applyFont="1" applyBorder="1" applyAlignment="1" applyProtection="1">
      <alignment vertical="center" textRotation="90" wrapText="1" readingOrder="1"/>
    </xf>
    <xf numFmtId="164" fontId="4" fillId="0" borderId="2" xfId="0" applyNumberFormat="1" applyFont="1" applyBorder="1" applyAlignment="1" applyProtection="1">
      <alignment horizontal="center" vertical="center" wrapText="1" readingOrder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0" fillId="0" borderId="0" xfId="0" applyFont="1"/>
    <xf numFmtId="0" fontId="4" fillId="0" borderId="10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49" fontId="5" fillId="0" borderId="10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 readingOrder="1"/>
    </xf>
    <xf numFmtId="0" fontId="5" fillId="0" borderId="10" xfId="0" applyFont="1" applyBorder="1" applyAlignment="1">
      <alignment horizontal="center" vertical="center" wrapText="1" readingOrder="1"/>
    </xf>
    <xf numFmtId="0" fontId="4" fillId="0" borderId="2" xfId="0" applyFont="1" applyBorder="1" applyAlignment="1">
      <alignment horizontal="center" vertical="center" wrapText="1" readingOrder="1"/>
    </xf>
    <xf numFmtId="0" fontId="4" fillId="0" borderId="10" xfId="0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2" fillId="0" borderId="0" xfId="0" applyFont="1" applyAlignment="1">
      <alignment horizontal="center" readingOrder="1"/>
    </xf>
    <xf numFmtId="0" fontId="0" fillId="0" borderId="0" xfId="0" applyAlignment="1">
      <alignment horizontal="center" readingOrder="1"/>
    </xf>
    <xf numFmtId="0" fontId="4" fillId="0" borderId="0" xfId="0" applyFont="1"/>
    <xf numFmtId="0" fontId="4" fillId="0" borderId="0" xfId="0" applyFont="1" applyAlignment="1">
      <alignment horizontal="center" readingOrder="1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 readingOrder="1"/>
    </xf>
    <xf numFmtId="0" fontId="5" fillId="2" borderId="3" xfId="0" applyFont="1" applyFill="1" applyBorder="1"/>
    <xf numFmtId="2" fontId="4" fillId="2" borderId="1" xfId="0" applyNumberFormat="1" applyFont="1" applyFill="1" applyBorder="1" applyAlignment="1">
      <alignment horizontal="center" vertical="center"/>
    </xf>
    <xf numFmtId="0" fontId="4" fillId="2" borderId="5" xfId="0" applyFont="1" applyFill="1" applyBorder="1"/>
    <xf numFmtId="0" fontId="6" fillId="2" borderId="4" xfId="0" applyFont="1" applyFill="1" applyBorder="1"/>
    <xf numFmtId="0" fontId="7" fillId="0" borderId="1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 readingOrder="1"/>
    </xf>
    <xf numFmtId="0" fontId="7" fillId="0" borderId="10" xfId="0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0" fontId="7" fillId="0" borderId="10" xfId="0" applyNumberFormat="1" applyFont="1" applyBorder="1" applyAlignment="1">
      <alignment horizontal="left" vertical="center" wrapText="1"/>
    </xf>
    <xf numFmtId="0" fontId="8" fillId="0" borderId="0" xfId="0" applyFont="1"/>
    <xf numFmtId="0" fontId="5" fillId="0" borderId="3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center" vertical="center" wrapText="1" readingOrder="1"/>
    </xf>
    <xf numFmtId="49" fontId="4" fillId="0" borderId="9" xfId="0" applyNumberFormat="1" applyFont="1" applyBorder="1" applyAlignment="1">
      <alignment horizontal="center" vertical="center"/>
    </xf>
    <xf numFmtId="2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0" fontId="9" fillId="0" borderId="0" xfId="0" applyFont="1"/>
    <xf numFmtId="0" fontId="7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 readingOrder="1"/>
    </xf>
    <xf numFmtId="49" fontId="7" fillId="0" borderId="9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10" fillId="0" borderId="1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 readingOrder="1"/>
    </xf>
    <xf numFmtId="0" fontId="4" fillId="0" borderId="3" xfId="0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 readingOrder="1"/>
    </xf>
    <xf numFmtId="0" fontId="5" fillId="0" borderId="9" xfId="0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55"/>
  <sheetViews>
    <sheetView tabSelected="1" zoomScaleNormal="100" workbookViewId="0">
      <pane ySplit="1" topLeftCell="A50" activePane="bottomLeft" state="frozen"/>
      <selection pane="bottomLeft" activeCell="E59" sqref="E59"/>
    </sheetView>
  </sheetViews>
  <sheetFormatPr defaultRowHeight="14.4" x14ac:dyDescent="0.3"/>
  <cols>
    <col min="1" max="1" width="4.88671875" customWidth="1"/>
    <col min="2" max="2" width="23.6640625" customWidth="1"/>
    <col min="3" max="3" width="6.33203125" style="38" customWidth="1"/>
    <col min="4" max="4" width="6.109375" customWidth="1"/>
    <col min="5" max="5" width="5.88671875" customWidth="1"/>
    <col min="6" max="6" width="6.88671875" customWidth="1"/>
    <col min="7" max="7" width="6.6640625" customWidth="1"/>
    <col min="8" max="8" width="6.109375" customWidth="1"/>
    <col min="9" max="9" width="10.21875" customWidth="1"/>
    <col min="10" max="10" width="13.109375" customWidth="1"/>
    <col min="12" max="12" width="15" customWidth="1"/>
    <col min="13" max="13" width="32.109375" customWidth="1"/>
  </cols>
  <sheetData>
    <row r="1" spans="1:16" s="2" customFormat="1" ht="67.5" customHeight="1" x14ac:dyDescent="0.3">
      <c r="A1" s="5" t="s">
        <v>7</v>
      </c>
      <c r="B1" s="5" t="s">
        <v>0</v>
      </c>
      <c r="C1" s="5" t="s">
        <v>20</v>
      </c>
      <c r="D1" s="5" t="s">
        <v>2</v>
      </c>
      <c r="E1" s="5" t="s">
        <v>8</v>
      </c>
      <c r="F1" s="5" t="s">
        <v>10</v>
      </c>
      <c r="G1" s="5" t="s">
        <v>1</v>
      </c>
      <c r="H1" s="5" t="s">
        <v>3</v>
      </c>
      <c r="I1" s="6" t="s">
        <v>4</v>
      </c>
      <c r="J1" s="6" t="s">
        <v>43</v>
      </c>
      <c r="K1" s="5" t="s">
        <v>9</v>
      </c>
      <c r="L1" s="5" t="s">
        <v>5</v>
      </c>
      <c r="M1" s="7" t="s">
        <v>6</v>
      </c>
      <c r="N1" s="1"/>
      <c r="O1" s="1"/>
      <c r="P1" s="1"/>
    </row>
    <row r="2" spans="1:16" s="4" customFormat="1" ht="18" x14ac:dyDescent="0.3">
      <c r="A2" s="10">
        <v>1</v>
      </c>
      <c r="B2" s="9" t="s">
        <v>23</v>
      </c>
      <c r="C2" s="34" t="s">
        <v>11</v>
      </c>
      <c r="D2" s="10">
        <v>120</v>
      </c>
      <c r="E2" s="10">
        <v>10</v>
      </c>
      <c r="F2" s="10">
        <v>10</v>
      </c>
      <c r="G2" s="11" t="s">
        <v>16</v>
      </c>
      <c r="H2" s="10">
        <v>1.1000000000000001</v>
      </c>
      <c r="I2" s="10">
        <v>0.8</v>
      </c>
      <c r="J2" s="10">
        <v>1.3</v>
      </c>
      <c r="K2" s="10">
        <v>1474</v>
      </c>
      <c r="L2" s="54">
        <f>H2*I2*J2*K2</f>
        <v>1686.2560000000001</v>
      </c>
      <c r="M2" s="9" t="s">
        <v>17</v>
      </c>
    </row>
    <row r="3" spans="1:16" s="16" customFormat="1" ht="162" x14ac:dyDescent="0.3">
      <c r="A3" s="14">
        <v>2</v>
      </c>
      <c r="B3" s="53" t="s">
        <v>24</v>
      </c>
      <c r="C3" s="36" t="s">
        <v>11</v>
      </c>
      <c r="D3" s="14">
        <v>131</v>
      </c>
      <c r="E3" s="26">
        <v>10</v>
      </c>
      <c r="F3" s="14">
        <v>12</v>
      </c>
      <c r="G3" s="28" t="s">
        <v>13</v>
      </c>
      <c r="H3" s="14" t="s">
        <v>11</v>
      </c>
      <c r="I3" s="14" t="s">
        <v>11</v>
      </c>
      <c r="J3" s="14" t="s">
        <v>11</v>
      </c>
      <c r="K3" s="14" t="s">
        <v>11</v>
      </c>
      <c r="L3" s="14" t="s">
        <v>11</v>
      </c>
      <c r="M3" s="24" t="s">
        <v>47</v>
      </c>
    </row>
    <row r="4" spans="1:16" s="4" customFormat="1" ht="18" x14ac:dyDescent="0.3">
      <c r="A4" s="55">
        <v>3</v>
      </c>
      <c r="B4" s="56" t="s">
        <v>23</v>
      </c>
      <c r="C4" s="57" t="s">
        <v>11</v>
      </c>
      <c r="D4" s="17">
        <v>74</v>
      </c>
      <c r="E4" s="55">
        <v>7</v>
      </c>
      <c r="F4" s="55">
        <v>8</v>
      </c>
      <c r="G4" s="58" t="s">
        <v>13</v>
      </c>
      <c r="H4" s="55">
        <v>1.1000000000000001</v>
      </c>
      <c r="I4" s="55">
        <v>0.8</v>
      </c>
      <c r="J4" s="55">
        <v>1.3</v>
      </c>
      <c r="K4" s="55">
        <v>783</v>
      </c>
      <c r="L4" s="59">
        <f>H4*I4*J4*K4</f>
        <v>895.75200000000007</v>
      </c>
      <c r="M4" s="76" t="s">
        <v>17</v>
      </c>
    </row>
    <row r="5" spans="1:16" s="4" customFormat="1" ht="54" x14ac:dyDescent="0.3">
      <c r="A5" s="10">
        <v>4</v>
      </c>
      <c r="B5" s="9" t="s">
        <v>29</v>
      </c>
      <c r="C5" s="34" t="s">
        <v>11</v>
      </c>
      <c r="D5" s="8">
        <v>54</v>
      </c>
      <c r="E5" s="10">
        <v>6</v>
      </c>
      <c r="F5" s="10">
        <v>6</v>
      </c>
      <c r="G5" s="11" t="s">
        <v>13</v>
      </c>
      <c r="H5" s="10">
        <v>1.1000000000000001</v>
      </c>
      <c r="I5" s="10">
        <v>0.8</v>
      </c>
      <c r="J5" s="10">
        <v>1.3</v>
      </c>
      <c r="K5" s="10">
        <v>599</v>
      </c>
      <c r="L5" s="59">
        <f>H5*I5*J5*K5</f>
        <v>685.25600000000009</v>
      </c>
      <c r="M5" s="56" t="s">
        <v>33</v>
      </c>
    </row>
    <row r="6" spans="1:16" s="16" customFormat="1" ht="162" x14ac:dyDescent="0.3">
      <c r="A6" s="12">
        <v>5</v>
      </c>
      <c r="B6" s="22" t="s">
        <v>29</v>
      </c>
      <c r="C6" s="32" t="s">
        <v>11</v>
      </c>
      <c r="D6" s="12">
        <v>76</v>
      </c>
      <c r="E6" s="12">
        <v>6</v>
      </c>
      <c r="F6" s="12">
        <v>6</v>
      </c>
      <c r="G6" s="15" t="s">
        <v>13</v>
      </c>
      <c r="H6" s="12" t="s">
        <v>11</v>
      </c>
      <c r="I6" s="12" t="s">
        <v>11</v>
      </c>
      <c r="J6" s="12"/>
      <c r="K6" s="12" t="s">
        <v>11</v>
      </c>
      <c r="L6" s="12" t="s">
        <v>11</v>
      </c>
      <c r="M6" s="24" t="s">
        <v>47</v>
      </c>
    </row>
    <row r="7" spans="1:16" s="4" customFormat="1" ht="18" x14ac:dyDescent="0.3">
      <c r="A7" s="8">
        <v>6</v>
      </c>
      <c r="B7" s="82" t="s">
        <v>25</v>
      </c>
      <c r="C7" s="83">
        <v>4.5</v>
      </c>
      <c r="D7" s="8" t="s">
        <v>11</v>
      </c>
      <c r="E7" s="84" t="s">
        <v>11</v>
      </c>
      <c r="F7" s="8">
        <v>0.6</v>
      </c>
      <c r="G7" s="85" t="s">
        <v>13</v>
      </c>
      <c r="H7" s="8">
        <v>0.9</v>
      </c>
      <c r="I7" s="8">
        <v>0.8</v>
      </c>
      <c r="J7" s="8">
        <v>1.3</v>
      </c>
      <c r="K7" s="8">
        <v>92</v>
      </c>
      <c r="L7" s="8">
        <f>H7*I7*J7*K7</f>
        <v>86.112000000000009</v>
      </c>
      <c r="M7" s="9" t="s">
        <v>17</v>
      </c>
    </row>
    <row r="8" spans="1:16" s="4" customFormat="1" ht="18" x14ac:dyDescent="0.3">
      <c r="A8" s="55">
        <v>7</v>
      </c>
      <c r="B8" s="82" t="s">
        <v>25</v>
      </c>
      <c r="C8" s="57">
        <v>12</v>
      </c>
      <c r="D8" s="17" t="s">
        <v>11</v>
      </c>
      <c r="E8" s="55" t="s">
        <v>11</v>
      </c>
      <c r="F8" s="55">
        <v>0.6</v>
      </c>
      <c r="G8" s="58" t="s">
        <v>13</v>
      </c>
      <c r="H8" s="8">
        <v>0.9</v>
      </c>
      <c r="I8" s="8">
        <v>0.8</v>
      </c>
      <c r="J8" s="8">
        <v>1.3</v>
      </c>
      <c r="K8" s="55">
        <v>184</v>
      </c>
      <c r="L8" s="8">
        <f>H8*I8*J8*K8</f>
        <v>172.22400000000002</v>
      </c>
      <c r="M8" s="9" t="s">
        <v>17</v>
      </c>
    </row>
    <row r="9" spans="1:16" s="4" customFormat="1" ht="162" x14ac:dyDescent="0.3">
      <c r="A9" s="12">
        <v>8</v>
      </c>
      <c r="B9" s="13" t="s">
        <v>23</v>
      </c>
      <c r="C9" s="32" t="s">
        <v>11</v>
      </c>
      <c r="D9" s="14">
        <v>121</v>
      </c>
      <c r="E9" s="12">
        <v>6</v>
      </c>
      <c r="F9" s="12">
        <v>12</v>
      </c>
      <c r="G9" s="15" t="s">
        <v>13</v>
      </c>
      <c r="H9" s="12" t="s">
        <v>11</v>
      </c>
      <c r="I9" s="12" t="s">
        <v>11</v>
      </c>
      <c r="J9" s="12" t="s">
        <v>11</v>
      </c>
      <c r="K9" s="12" t="s">
        <v>11</v>
      </c>
      <c r="L9" s="12" t="s">
        <v>11</v>
      </c>
      <c r="M9" s="24" t="s">
        <v>47</v>
      </c>
    </row>
    <row r="10" spans="1:16" s="16" customFormat="1" ht="162" x14ac:dyDescent="0.3">
      <c r="A10" s="12">
        <v>9</v>
      </c>
      <c r="B10" s="13" t="s">
        <v>15</v>
      </c>
      <c r="C10" s="32" t="s">
        <v>11</v>
      </c>
      <c r="D10" s="14">
        <v>112</v>
      </c>
      <c r="E10" s="12">
        <v>10</v>
      </c>
      <c r="F10" s="12">
        <v>12</v>
      </c>
      <c r="G10" s="15" t="s">
        <v>13</v>
      </c>
      <c r="H10" s="12" t="s">
        <v>11</v>
      </c>
      <c r="I10" s="12" t="s">
        <v>11</v>
      </c>
      <c r="J10" s="12" t="s">
        <v>11</v>
      </c>
      <c r="K10" s="12" t="s">
        <v>11</v>
      </c>
      <c r="L10" s="12" t="s">
        <v>11</v>
      </c>
      <c r="M10" s="24" t="s">
        <v>47</v>
      </c>
    </row>
    <row r="11" spans="1:16" s="4" customFormat="1" ht="72" x14ac:dyDescent="0.3">
      <c r="A11" s="12">
        <v>10</v>
      </c>
      <c r="B11" s="13" t="s">
        <v>26</v>
      </c>
      <c r="C11" s="32" t="s">
        <v>11</v>
      </c>
      <c r="D11" s="12">
        <v>58</v>
      </c>
      <c r="E11" s="12">
        <v>5</v>
      </c>
      <c r="F11" s="12">
        <v>8</v>
      </c>
      <c r="G11" s="15" t="s">
        <v>13</v>
      </c>
      <c r="H11" s="12" t="s">
        <v>11</v>
      </c>
      <c r="I11" s="12" t="s">
        <v>11</v>
      </c>
      <c r="J11" s="12" t="s">
        <v>11</v>
      </c>
      <c r="K11" s="12" t="s">
        <v>11</v>
      </c>
      <c r="L11" s="12" t="s">
        <v>11</v>
      </c>
      <c r="M11" s="13" t="s">
        <v>18</v>
      </c>
    </row>
    <row r="12" spans="1:16" s="4" customFormat="1" ht="162" x14ac:dyDescent="0.3">
      <c r="A12" s="14">
        <v>11</v>
      </c>
      <c r="B12" s="24" t="s">
        <v>27</v>
      </c>
      <c r="C12" s="36" t="s">
        <v>11</v>
      </c>
      <c r="D12" s="14">
        <v>75</v>
      </c>
      <c r="E12" s="14">
        <v>5</v>
      </c>
      <c r="F12" s="14">
        <v>6</v>
      </c>
      <c r="G12" s="28" t="s">
        <v>16</v>
      </c>
      <c r="H12" s="12" t="s">
        <v>11</v>
      </c>
      <c r="I12" s="12" t="s">
        <v>11</v>
      </c>
      <c r="J12" s="12" t="s">
        <v>11</v>
      </c>
      <c r="K12" s="12" t="s">
        <v>11</v>
      </c>
      <c r="L12" s="12" t="s">
        <v>11</v>
      </c>
      <c r="M12" s="24" t="s">
        <v>47</v>
      </c>
    </row>
    <row r="13" spans="1:16" s="65" customFormat="1" ht="18" x14ac:dyDescent="0.3">
      <c r="A13" s="70">
        <v>12</v>
      </c>
      <c r="B13" s="71" t="s">
        <v>28</v>
      </c>
      <c r="C13" s="72" t="s">
        <v>11</v>
      </c>
      <c r="D13" s="73" t="s">
        <v>11</v>
      </c>
      <c r="E13" s="47">
        <v>7</v>
      </c>
      <c r="F13" s="73">
        <v>6</v>
      </c>
      <c r="G13" s="74" t="s">
        <v>13</v>
      </c>
      <c r="H13" s="12" t="s">
        <v>11</v>
      </c>
      <c r="I13" s="12" t="s">
        <v>11</v>
      </c>
      <c r="J13" s="12" t="s">
        <v>11</v>
      </c>
      <c r="K13" s="12" t="s">
        <v>11</v>
      </c>
      <c r="L13" s="12" t="s">
        <v>11</v>
      </c>
      <c r="M13" s="24"/>
    </row>
    <row r="14" spans="1:16" s="52" customFormat="1" ht="18" x14ac:dyDescent="0.3">
      <c r="A14" s="66">
        <v>13</v>
      </c>
      <c r="B14" s="71" t="s">
        <v>28</v>
      </c>
      <c r="C14" s="67" t="s">
        <v>11</v>
      </c>
      <c r="D14" s="49">
        <v>200</v>
      </c>
      <c r="E14" s="66">
        <v>17</v>
      </c>
      <c r="F14" s="66">
        <v>18</v>
      </c>
      <c r="G14" s="68" t="s">
        <v>16</v>
      </c>
      <c r="H14" s="12" t="s">
        <v>11</v>
      </c>
      <c r="I14" s="12" t="s">
        <v>11</v>
      </c>
      <c r="J14" s="12" t="s">
        <v>11</v>
      </c>
      <c r="K14" s="12" t="s">
        <v>11</v>
      </c>
      <c r="L14" s="12" t="s">
        <v>11</v>
      </c>
      <c r="M14" s="51"/>
    </row>
    <row r="15" spans="1:16" s="52" customFormat="1" ht="18" x14ac:dyDescent="0.3">
      <c r="A15" s="63">
        <v>14</v>
      </c>
      <c r="B15" s="61" t="s">
        <v>30</v>
      </c>
      <c r="C15" s="62" t="s">
        <v>11</v>
      </c>
      <c r="D15" s="69" t="s">
        <v>11</v>
      </c>
      <c r="E15" s="63">
        <v>6</v>
      </c>
      <c r="F15" s="63">
        <v>9</v>
      </c>
      <c r="G15" s="64" t="s">
        <v>13</v>
      </c>
      <c r="H15" s="12" t="s">
        <v>11</v>
      </c>
      <c r="I15" s="12" t="s">
        <v>11</v>
      </c>
      <c r="J15" s="12" t="s">
        <v>11</v>
      </c>
      <c r="K15" s="12" t="s">
        <v>11</v>
      </c>
      <c r="L15" s="12" t="s">
        <v>11</v>
      </c>
      <c r="M15" s="24"/>
    </row>
    <row r="16" spans="1:16" s="16" customFormat="1" ht="18" x14ac:dyDescent="0.3">
      <c r="A16" s="12">
        <v>15</v>
      </c>
      <c r="B16" s="30" t="s">
        <v>23</v>
      </c>
      <c r="C16" s="32" t="s">
        <v>11</v>
      </c>
      <c r="D16" s="19">
        <v>207</v>
      </c>
      <c r="E16" s="18">
        <v>15</v>
      </c>
      <c r="F16" s="12">
        <v>18</v>
      </c>
      <c r="G16" s="27" t="s">
        <v>16</v>
      </c>
      <c r="H16" s="12" t="s">
        <v>11</v>
      </c>
      <c r="I16" s="12" t="s">
        <v>11</v>
      </c>
      <c r="J16" s="12" t="s">
        <v>11</v>
      </c>
      <c r="K16" s="12" t="s">
        <v>11</v>
      </c>
      <c r="L16" s="12" t="s">
        <v>11</v>
      </c>
      <c r="M16" s="31"/>
    </row>
    <row r="17" spans="1:13" s="16" customFormat="1" ht="162" x14ac:dyDescent="0.3">
      <c r="A17" s="12">
        <v>16</v>
      </c>
      <c r="B17" s="13" t="s">
        <v>30</v>
      </c>
      <c r="C17" s="32" t="s">
        <v>11</v>
      </c>
      <c r="D17" s="29">
        <v>155</v>
      </c>
      <c r="E17" s="12">
        <v>13</v>
      </c>
      <c r="F17" s="12">
        <v>7</v>
      </c>
      <c r="G17" s="15" t="s">
        <v>16</v>
      </c>
      <c r="H17" s="12" t="s">
        <v>11</v>
      </c>
      <c r="I17" s="12" t="s">
        <v>11</v>
      </c>
      <c r="J17" s="12" t="s">
        <v>11</v>
      </c>
      <c r="K17" s="12" t="s">
        <v>11</v>
      </c>
      <c r="L17" s="12" t="s">
        <v>11</v>
      </c>
      <c r="M17" s="24" t="s">
        <v>47</v>
      </c>
    </row>
    <row r="18" spans="1:13" s="16" customFormat="1" ht="162" x14ac:dyDescent="0.3">
      <c r="A18" s="14">
        <v>17</v>
      </c>
      <c r="B18" s="24" t="s">
        <v>31</v>
      </c>
      <c r="C18" s="36" t="s">
        <v>11</v>
      </c>
      <c r="D18" s="26">
        <v>107</v>
      </c>
      <c r="E18" s="14">
        <v>9</v>
      </c>
      <c r="F18" s="75">
        <v>15</v>
      </c>
      <c r="G18" s="28" t="s">
        <v>16</v>
      </c>
      <c r="H18" s="12" t="s">
        <v>11</v>
      </c>
      <c r="I18" s="12" t="s">
        <v>11</v>
      </c>
      <c r="J18" s="12" t="s">
        <v>11</v>
      </c>
      <c r="K18" s="12" t="s">
        <v>11</v>
      </c>
      <c r="L18" s="12" t="s">
        <v>11</v>
      </c>
      <c r="M18" s="24" t="s">
        <v>47</v>
      </c>
    </row>
    <row r="19" spans="1:13" s="16" customFormat="1" ht="162" x14ac:dyDescent="0.3">
      <c r="A19" s="18">
        <v>18</v>
      </c>
      <c r="B19" s="13" t="s">
        <v>23</v>
      </c>
      <c r="C19" s="32" t="s">
        <v>11</v>
      </c>
      <c r="D19" s="26">
        <v>43</v>
      </c>
      <c r="E19" s="18">
        <v>2</v>
      </c>
      <c r="F19" s="12">
        <v>4</v>
      </c>
      <c r="G19" s="27" t="s">
        <v>13</v>
      </c>
      <c r="H19" s="12" t="s">
        <v>11</v>
      </c>
      <c r="I19" s="12" t="s">
        <v>11</v>
      </c>
      <c r="J19" s="12" t="s">
        <v>11</v>
      </c>
      <c r="K19" s="12" t="s">
        <v>11</v>
      </c>
      <c r="L19" s="12" t="s">
        <v>11</v>
      </c>
      <c r="M19" s="24" t="s">
        <v>47</v>
      </c>
    </row>
    <row r="20" spans="1:13" s="16" customFormat="1" ht="162" x14ac:dyDescent="0.3">
      <c r="A20" s="75">
        <v>19</v>
      </c>
      <c r="B20" s="77" t="s">
        <v>31</v>
      </c>
      <c r="C20" s="36" t="s">
        <v>11</v>
      </c>
      <c r="D20" s="26">
        <v>87</v>
      </c>
      <c r="E20" s="75">
        <v>6</v>
      </c>
      <c r="F20" s="14">
        <v>15</v>
      </c>
      <c r="G20" s="78" t="s">
        <v>16</v>
      </c>
      <c r="H20" s="12" t="s">
        <v>11</v>
      </c>
      <c r="I20" s="12" t="s">
        <v>11</v>
      </c>
      <c r="J20" s="12" t="s">
        <v>11</v>
      </c>
      <c r="K20" s="12" t="s">
        <v>11</v>
      </c>
      <c r="L20" s="12" t="s">
        <v>11</v>
      </c>
      <c r="M20" s="24" t="s">
        <v>47</v>
      </c>
    </row>
    <row r="21" spans="1:13" s="52" customFormat="1" ht="18" x14ac:dyDescent="0.3">
      <c r="A21" s="49">
        <v>20</v>
      </c>
      <c r="B21" s="77" t="s">
        <v>31</v>
      </c>
      <c r="C21" s="48" t="s">
        <v>11</v>
      </c>
      <c r="D21" s="49">
        <v>93</v>
      </c>
      <c r="E21" s="49">
        <v>6</v>
      </c>
      <c r="F21" s="49">
        <v>15</v>
      </c>
      <c r="G21" s="50" t="s">
        <v>16</v>
      </c>
      <c r="H21" s="12" t="s">
        <v>11</v>
      </c>
      <c r="I21" s="12" t="s">
        <v>11</v>
      </c>
      <c r="J21" s="12" t="s">
        <v>11</v>
      </c>
      <c r="K21" s="12" t="s">
        <v>11</v>
      </c>
      <c r="L21" s="12" t="s">
        <v>11</v>
      </c>
      <c r="M21" s="51"/>
    </row>
    <row r="22" spans="1:13" s="4" customFormat="1" ht="18" x14ac:dyDescent="0.3">
      <c r="A22" s="8">
        <v>21</v>
      </c>
      <c r="B22" s="81" t="s">
        <v>31</v>
      </c>
      <c r="C22" s="35" t="s">
        <v>11</v>
      </c>
      <c r="D22" s="8">
        <v>98</v>
      </c>
      <c r="E22" s="17">
        <v>6</v>
      </c>
      <c r="F22" s="17">
        <v>15</v>
      </c>
      <c r="G22" s="79" t="s">
        <v>16</v>
      </c>
      <c r="H22" s="8" t="s">
        <v>11</v>
      </c>
      <c r="I22" s="8">
        <v>0.8</v>
      </c>
      <c r="J22" s="8">
        <v>1.3</v>
      </c>
      <c r="K22" s="8">
        <v>1382</v>
      </c>
      <c r="L22" s="86">
        <f>I22*J22*K22</f>
        <v>1437.28</v>
      </c>
      <c r="M22" s="9" t="s">
        <v>17</v>
      </c>
    </row>
    <row r="23" spans="1:13" s="16" customFormat="1" ht="18" x14ac:dyDescent="0.3">
      <c r="A23" s="14">
        <v>22</v>
      </c>
      <c r="B23" s="20" t="s">
        <v>34</v>
      </c>
      <c r="C23" s="33" t="s">
        <v>11</v>
      </c>
      <c r="D23" s="14">
        <v>77</v>
      </c>
      <c r="E23" s="21">
        <v>4</v>
      </c>
      <c r="F23" s="21">
        <v>9</v>
      </c>
      <c r="G23" s="23" t="s">
        <v>13</v>
      </c>
      <c r="H23" s="21" t="s">
        <v>11</v>
      </c>
      <c r="I23" s="21" t="s">
        <v>11</v>
      </c>
      <c r="J23" s="21" t="s">
        <v>11</v>
      </c>
      <c r="K23" s="21" t="s">
        <v>11</v>
      </c>
      <c r="L23" s="21" t="s">
        <v>11</v>
      </c>
      <c r="M23" s="25"/>
    </row>
    <row r="24" spans="1:13" s="4" customFormat="1" ht="18" x14ac:dyDescent="0.3">
      <c r="A24" s="8">
        <v>23</v>
      </c>
      <c r="B24" s="60" t="s">
        <v>35</v>
      </c>
      <c r="C24" s="35" t="s">
        <v>11</v>
      </c>
      <c r="D24" s="8">
        <v>105</v>
      </c>
      <c r="E24" s="17">
        <v>5</v>
      </c>
      <c r="F24" s="17">
        <v>8</v>
      </c>
      <c r="G24" s="79" t="s">
        <v>21</v>
      </c>
      <c r="H24" s="17">
        <v>0.9</v>
      </c>
      <c r="I24" s="17">
        <v>0.2</v>
      </c>
      <c r="J24" s="17">
        <v>1.3</v>
      </c>
      <c r="K24" s="17">
        <v>1198</v>
      </c>
      <c r="L24" s="59">
        <f>H24*I24*J24*K24</f>
        <v>280.33200000000005</v>
      </c>
      <c r="M24" s="9" t="s">
        <v>37</v>
      </c>
    </row>
    <row r="25" spans="1:13" s="4" customFormat="1" ht="18" x14ac:dyDescent="0.3">
      <c r="A25" s="8">
        <v>24</v>
      </c>
      <c r="B25" s="60" t="s">
        <v>35</v>
      </c>
      <c r="C25" s="35" t="s">
        <v>11</v>
      </c>
      <c r="D25" s="8">
        <v>79</v>
      </c>
      <c r="E25" s="17">
        <v>7</v>
      </c>
      <c r="F25" s="17">
        <v>9</v>
      </c>
      <c r="G25" s="79" t="s">
        <v>13</v>
      </c>
      <c r="H25" s="17">
        <v>0.9</v>
      </c>
      <c r="I25" s="17">
        <v>0.8</v>
      </c>
      <c r="J25" s="17">
        <v>1.3</v>
      </c>
      <c r="K25" s="17">
        <v>783</v>
      </c>
      <c r="L25" s="59">
        <f t="shared" ref="L25:L26" si="0">H25*I25*J25*K25</f>
        <v>732.88800000000015</v>
      </c>
      <c r="M25" s="9" t="s">
        <v>17</v>
      </c>
    </row>
    <row r="26" spans="1:13" s="4" customFormat="1" ht="36" x14ac:dyDescent="0.3">
      <c r="A26" s="8">
        <v>25</v>
      </c>
      <c r="B26" s="60" t="s">
        <v>35</v>
      </c>
      <c r="C26" s="35" t="s">
        <v>11</v>
      </c>
      <c r="D26" s="8">
        <v>78</v>
      </c>
      <c r="E26" s="17">
        <v>3</v>
      </c>
      <c r="F26" s="17">
        <v>9</v>
      </c>
      <c r="G26" s="79" t="s">
        <v>12</v>
      </c>
      <c r="H26" s="17">
        <v>0.9</v>
      </c>
      <c r="I26" s="17">
        <v>0.6</v>
      </c>
      <c r="J26" s="17">
        <v>1.3</v>
      </c>
      <c r="K26" s="17">
        <v>783</v>
      </c>
      <c r="L26" s="59">
        <f t="shared" si="0"/>
        <v>549.66600000000005</v>
      </c>
      <c r="M26" s="80" t="s">
        <v>36</v>
      </c>
    </row>
    <row r="27" spans="1:13" s="16" customFormat="1" ht="162" x14ac:dyDescent="0.3">
      <c r="A27" s="14">
        <v>26</v>
      </c>
      <c r="B27" s="20" t="s">
        <v>35</v>
      </c>
      <c r="C27" s="33" t="s">
        <v>11</v>
      </c>
      <c r="D27" s="14">
        <v>79</v>
      </c>
      <c r="E27" s="21">
        <v>4</v>
      </c>
      <c r="F27" s="21">
        <v>9</v>
      </c>
      <c r="G27" s="23" t="s">
        <v>13</v>
      </c>
      <c r="H27" s="21" t="s">
        <v>11</v>
      </c>
      <c r="I27" s="21" t="s">
        <v>11</v>
      </c>
      <c r="J27" s="21" t="s">
        <v>11</v>
      </c>
      <c r="K27" s="21" t="s">
        <v>11</v>
      </c>
      <c r="L27" s="21" t="s">
        <v>11</v>
      </c>
      <c r="M27" s="24" t="s">
        <v>47</v>
      </c>
    </row>
    <row r="28" spans="1:13" s="4" customFormat="1" ht="18" x14ac:dyDescent="0.3">
      <c r="A28" s="8">
        <v>27</v>
      </c>
      <c r="B28" s="60" t="s">
        <v>35</v>
      </c>
      <c r="C28" s="35" t="s">
        <v>11</v>
      </c>
      <c r="D28" s="8">
        <v>83</v>
      </c>
      <c r="E28" s="17">
        <v>5</v>
      </c>
      <c r="F28" s="17">
        <v>9</v>
      </c>
      <c r="G28" s="79" t="s">
        <v>13</v>
      </c>
      <c r="H28" s="17">
        <v>0.9</v>
      </c>
      <c r="I28" s="17">
        <v>0.8</v>
      </c>
      <c r="J28" s="17">
        <v>1.3</v>
      </c>
      <c r="K28" s="17">
        <v>921</v>
      </c>
      <c r="L28" s="59">
        <f>H28*I28*J28*K28</f>
        <v>862.05600000000015</v>
      </c>
      <c r="M28" s="9" t="s">
        <v>17</v>
      </c>
    </row>
    <row r="29" spans="1:13" s="16" customFormat="1" ht="162" x14ac:dyDescent="0.3">
      <c r="A29" s="14">
        <v>28</v>
      </c>
      <c r="B29" s="20" t="s">
        <v>35</v>
      </c>
      <c r="C29" s="33" t="s">
        <v>11</v>
      </c>
      <c r="D29" s="14">
        <v>83</v>
      </c>
      <c r="E29" s="21">
        <v>6</v>
      </c>
      <c r="F29" s="21">
        <v>9</v>
      </c>
      <c r="G29" s="23" t="s">
        <v>13</v>
      </c>
      <c r="H29" s="21" t="s">
        <v>11</v>
      </c>
      <c r="I29" s="21" t="s">
        <v>11</v>
      </c>
      <c r="J29" s="21" t="s">
        <v>11</v>
      </c>
      <c r="K29" s="21" t="s">
        <v>11</v>
      </c>
      <c r="L29" s="21" t="s">
        <v>11</v>
      </c>
      <c r="M29" s="24" t="s">
        <v>32</v>
      </c>
    </row>
    <row r="30" spans="1:13" s="4" customFormat="1" ht="18" x14ac:dyDescent="0.3">
      <c r="A30" s="8">
        <v>29</v>
      </c>
      <c r="B30" s="60" t="s">
        <v>34</v>
      </c>
      <c r="C30" s="35" t="s">
        <v>11</v>
      </c>
      <c r="D30" s="8">
        <v>132</v>
      </c>
      <c r="E30" s="8">
        <v>10</v>
      </c>
      <c r="F30" s="17">
        <v>15</v>
      </c>
      <c r="G30" s="79" t="s">
        <v>16</v>
      </c>
      <c r="H30" s="17">
        <v>1.1000000000000001</v>
      </c>
      <c r="I30" s="17" t="s">
        <v>11</v>
      </c>
      <c r="J30" s="17">
        <v>1.3</v>
      </c>
      <c r="K30" s="17">
        <v>2073</v>
      </c>
      <c r="L30" s="59">
        <f>H30*J30*K30</f>
        <v>2964.3900000000003</v>
      </c>
      <c r="M30" s="9" t="s">
        <v>17</v>
      </c>
    </row>
    <row r="31" spans="1:13" s="16" customFormat="1" ht="180" x14ac:dyDescent="0.3">
      <c r="A31" s="14">
        <v>30</v>
      </c>
      <c r="B31" s="20" t="s">
        <v>34</v>
      </c>
      <c r="C31" s="33" t="s">
        <v>11</v>
      </c>
      <c r="D31" s="14">
        <v>111</v>
      </c>
      <c r="E31" s="14">
        <v>7</v>
      </c>
      <c r="F31" s="21">
        <v>15</v>
      </c>
      <c r="G31" s="23" t="s">
        <v>13</v>
      </c>
      <c r="H31" s="21" t="s">
        <v>11</v>
      </c>
      <c r="I31" s="21" t="s">
        <v>11</v>
      </c>
      <c r="J31" s="21" t="s">
        <v>11</v>
      </c>
      <c r="K31" s="21" t="s">
        <v>11</v>
      </c>
      <c r="L31" s="21" t="s">
        <v>11</v>
      </c>
      <c r="M31" s="24" t="s">
        <v>45</v>
      </c>
    </row>
    <row r="32" spans="1:13" s="16" customFormat="1" ht="180" x14ac:dyDescent="0.3">
      <c r="A32" s="14">
        <v>31</v>
      </c>
      <c r="B32" s="20" t="s">
        <v>38</v>
      </c>
      <c r="C32" s="33" t="s">
        <v>11</v>
      </c>
      <c r="D32" s="14">
        <v>107</v>
      </c>
      <c r="E32" s="14">
        <v>8</v>
      </c>
      <c r="F32" s="21">
        <v>6</v>
      </c>
      <c r="G32" s="23" t="s">
        <v>13</v>
      </c>
      <c r="H32" s="21" t="s">
        <v>11</v>
      </c>
      <c r="I32" s="21" t="s">
        <v>11</v>
      </c>
      <c r="J32" s="21" t="s">
        <v>11</v>
      </c>
      <c r="K32" s="21" t="s">
        <v>11</v>
      </c>
      <c r="L32" s="21" t="s">
        <v>11</v>
      </c>
      <c r="M32" s="24" t="s">
        <v>45</v>
      </c>
    </row>
    <row r="33" spans="1:13" s="4" customFormat="1" ht="36" x14ac:dyDescent="0.3">
      <c r="A33" s="8">
        <v>32</v>
      </c>
      <c r="B33" s="60" t="s">
        <v>38</v>
      </c>
      <c r="C33" s="35" t="s">
        <v>11</v>
      </c>
      <c r="D33" s="8">
        <v>214</v>
      </c>
      <c r="E33" s="17">
        <v>20</v>
      </c>
      <c r="F33" s="17">
        <v>20</v>
      </c>
      <c r="G33" s="79" t="s">
        <v>16</v>
      </c>
      <c r="H33" s="17" t="s">
        <v>11</v>
      </c>
      <c r="I33" s="17" t="s">
        <v>11</v>
      </c>
      <c r="J33" s="17">
        <v>1.3</v>
      </c>
      <c r="K33" s="17">
        <v>2073</v>
      </c>
      <c r="L33" s="59">
        <f>J33*K33</f>
        <v>2694.9</v>
      </c>
      <c r="M33" s="9" t="s">
        <v>17</v>
      </c>
    </row>
    <row r="34" spans="1:13" s="4" customFormat="1" ht="18" x14ac:dyDescent="0.3">
      <c r="A34" s="8">
        <v>33</v>
      </c>
      <c r="B34" s="60" t="s">
        <v>34</v>
      </c>
      <c r="C34" s="35" t="s">
        <v>11</v>
      </c>
      <c r="D34" s="8">
        <v>38</v>
      </c>
      <c r="E34" s="17">
        <v>3</v>
      </c>
      <c r="F34" s="17">
        <v>5</v>
      </c>
      <c r="G34" s="79" t="s">
        <v>13</v>
      </c>
      <c r="H34" s="17">
        <v>1.1000000000000001</v>
      </c>
      <c r="I34" s="17" t="s">
        <v>11</v>
      </c>
      <c r="J34" s="17">
        <v>1.3</v>
      </c>
      <c r="K34" s="17">
        <v>461</v>
      </c>
      <c r="L34" s="59">
        <f>H34*J34*K34</f>
        <v>659.23</v>
      </c>
      <c r="M34" s="9" t="s">
        <v>17</v>
      </c>
    </row>
    <row r="35" spans="1:13" s="4" customFormat="1" ht="18" x14ac:dyDescent="0.3">
      <c r="A35" s="8"/>
      <c r="B35" s="60"/>
      <c r="C35" s="35"/>
      <c r="D35" s="8">
        <v>52</v>
      </c>
      <c r="E35" s="17"/>
      <c r="F35" s="17"/>
      <c r="G35" s="79"/>
      <c r="H35" s="17"/>
      <c r="I35" s="17"/>
      <c r="J35" s="17"/>
      <c r="K35" s="17">
        <v>829</v>
      </c>
      <c r="L35" s="59">
        <f>H34*J34*K35</f>
        <v>1185.47</v>
      </c>
      <c r="M35" s="9"/>
    </row>
    <row r="36" spans="1:13" s="4" customFormat="1" ht="36" x14ac:dyDescent="0.3">
      <c r="A36" s="8">
        <v>34</v>
      </c>
      <c r="B36" s="60" t="s">
        <v>39</v>
      </c>
      <c r="C36" s="35">
        <v>35</v>
      </c>
      <c r="D36" s="8" t="s">
        <v>11</v>
      </c>
      <c r="E36" s="17" t="s">
        <v>11</v>
      </c>
      <c r="F36" s="17">
        <v>1.5</v>
      </c>
      <c r="G36" s="79" t="s">
        <v>13</v>
      </c>
      <c r="H36" s="17">
        <v>0.9</v>
      </c>
      <c r="I36" s="17">
        <v>0.6</v>
      </c>
      <c r="J36" s="17">
        <v>1.3</v>
      </c>
      <c r="K36" s="17">
        <v>644</v>
      </c>
      <c r="L36" s="59">
        <f>H36*I36*J36*K36</f>
        <v>452.08800000000002</v>
      </c>
      <c r="M36" s="9" t="s">
        <v>17</v>
      </c>
    </row>
    <row r="37" spans="1:13" s="4" customFormat="1" ht="36" x14ac:dyDescent="0.3">
      <c r="A37" s="8">
        <v>35</v>
      </c>
      <c r="B37" s="60" t="s">
        <v>39</v>
      </c>
      <c r="C37" s="35">
        <v>35</v>
      </c>
      <c r="D37" s="8" t="s">
        <v>11</v>
      </c>
      <c r="E37" s="17" t="s">
        <v>11</v>
      </c>
      <c r="F37" s="17">
        <v>1.5</v>
      </c>
      <c r="G37" s="79" t="s">
        <v>13</v>
      </c>
      <c r="H37" s="17">
        <v>0.9</v>
      </c>
      <c r="I37" s="17">
        <v>0.6</v>
      </c>
      <c r="J37" s="17">
        <v>1.3</v>
      </c>
      <c r="K37" s="17">
        <v>644</v>
      </c>
      <c r="L37" s="59">
        <f t="shared" ref="L37:L38" si="1">H37*I37*J37*K37</f>
        <v>452.08800000000002</v>
      </c>
      <c r="M37" s="9" t="s">
        <v>17</v>
      </c>
    </row>
    <row r="38" spans="1:13" s="4" customFormat="1" ht="36" x14ac:dyDescent="0.3">
      <c r="A38" s="8">
        <v>36</v>
      </c>
      <c r="B38" s="60" t="s">
        <v>39</v>
      </c>
      <c r="C38" s="35">
        <v>35</v>
      </c>
      <c r="D38" s="8" t="s">
        <v>11</v>
      </c>
      <c r="E38" s="17" t="s">
        <v>11</v>
      </c>
      <c r="F38" s="17">
        <v>1.5</v>
      </c>
      <c r="G38" s="79" t="s">
        <v>13</v>
      </c>
      <c r="H38" s="17">
        <v>0.9</v>
      </c>
      <c r="I38" s="17">
        <v>0.6</v>
      </c>
      <c r="J38" s="17">
        <v>1.3</v>
      </c>
      <c r="K38" s="17">
        <v>644</v>
      </c>
      <c r="L38" s="59">
        <f t="shared" si="1"/>
        <v>452.08800000000002</v>
      </c>
      <c r="M38" s="9" t="s">
        <v>17</v>
      </c>
    </row>
    <row r="39" spans="1:13" s="4" customFormat="1" ht="18" x14ac:dyDescent="0.3">
      <c r="A39" s="8">
        <v>37</v>
      </c>
      <c r="B39" s="60" t="s">
        <v>31</v>
      </c>
      <c r="C39" s="35" t="s">
        <v>11</v>
      </c>
      <c r="D39" s="8">
        <v>80</v>
      </c>
      <c r="E39" s="17">
        <v>5</v>
      </c>
      <c r="F39" s="17">
        <v>15</v>
      </c>
      <c r="G39" s="79" t="s">
        <v>16</v>
      </c>
      <c r="H39" s="17" t="s">
        <v>11</v>
      </c>
      <c r="I39" s="17">
        <v>0.8</v>
      </c>
      <c r="J39" s="17">
        <v>1.3</v>
      </c>
      <c r="K39" s="17">
        <v>1106</v>
      </c>
      <c r="L39" s="59">
        <f>I39*J39*K39</f>
        <v>1150.24</v>
      </c>
      <c r="M39" s="9" t="s">
        <v>17</v>
      </c>
    </row>
    <row r="40" spans="1:13" s="4" customFormat="1" ht="18" x14ac:dyDescent="0.3">
      <c r="A40" s="8">
        <v>38</v>
      </c>
      <c r="B40" s="60" t="s">
        <v>40</v>
      </c>
      <c r="C40" s="35" t="s">
        <v>11</v>
      </c>
      <c r="D40" s="8">
        <v>119</v>
      </c>
      <c r="E40" s="17">
        <v>8</v>
      </c>
      <c r="F40" s="17">
        <v>15</v>
      </c>
      <c r="G40" s="79" t="s">
        <v>16</v>
      </c>
      <c r="H40" s="17" t="s">
        <v>11</v>
      </c>
      <c r="I40" s="17" t="s">
        <v>11</v>
      </c>
      <c r="J40" s="17">
        <v>1.3</v>
      </c>
      <c r="K40" s="17">
        <v>1658</v>
      </c>
      <c r="L40" s="59">
        <f>J40*K40</f>
        <v>2155.4</v>
      </c>
      <c r="M40" s="9" t="s">
        <v>17</v>
      </c>
    </row>
    <row r="41" spans="1:13" s="4" customFormat="1" ht="54" x14ac:dyDescent="0.3">
      <c r="A41" s="8">
        <v>39</v>
      </c>
      <c r="B41" s="60" t="s">
        <v>41</v>
      </c>
      <c r="C41" s="35" t="s">
        <v>11</v>
      </c>
      <c r="D41" s="8">
        <v>89</v>
      </c>
      <c r="E41" s="17">
        <v>2.5</v>
      </c>
      <c r="F41" s="17">
        <v>9</v>
      </c>
      <c r="G41" s="79" t="s">
        <v>19</v>
      </c>
      <c r="H41" s="17">
        <v>0.9</v>
      </c>
      <c r="I41" s="17">
        <v>0.6</v>
      </c>
      <c r="J41" s="17">
        <v>1.3</v>
      </c>
      <c r="K41" s="17">
        <v>1244</v>
      </c>
      <c r="L41" s="59">
        <f>H41*I41*J41*K41</f>
        <v>873.28800000000012</v>
      </c>
      <c r="M41" s="9" t="s">
        <v>42</v>
      </c>
    </row>
    <row r="42" spans="1:13" s="4" customFormat="1" ht="54" x14ac:dyDescent="0.3">
      <c r="A42" s="8">
        <v>40</v>
      </c>
      <c r="B42" s="60" t="s">
        <v>41</v>
      </c>
      <c r="C42" s="35" t="s">
        <v>11</v>
      </c>
      <c r="D42" s="8">
        <v>91</v>
      </c>
      <c r="E42" s="17">
        <v>1.5</v>
      </c>
      <c r="F42" s="17">
        <v>9</v>
      </c>
      <c r="G42" s="79" t="s">
        <v>19</v>
      </c>
      <c r="H42" s="17">
        <v>0.9</v>
      </c>
      <c r="I42" s="17">
        <v>0.6</v>
      </c>
      <c r="J42" s="17">
        <v>1.3</v>
      </c>
      <c r="K42" s="17">
        <v>1382</v>
      </c>
      <c r="L42" s="59">
        <f t="shared" ref="L42:L43" si="2">H42*I42*J42*K42</f>
        <v>970.1640000000001</v>
      </c>
      <c r="M42" s="9" t="s">
        <v>42</v>
      </c>
    </row>
    <row r="43" spans="1:13" s="4" customFormat="1" ht="54" x14ac:dyDescent="0.3">
      <c r="A43" s="8">
        <v>41</v>
      </c>
      <c r="B43" s="60" t="s">
        <v>41</v>
      </c>
      <c r="C43" s="35" t="s">
        <v>11</v>
      </c>
      <c r="D43" s="8">
        <v>83</v>
      </c>
      <c r="E43" s="17">
        <v>2</v>
      </c>
      <c r="F43" s="17">
        <v>9</v>
      </c>
      <c r="G43" s="79" t="s">
        <v>19</v>
      </c>
      <c r="H43" s="17">
        <v>0.9</v>
      </c>
      <c r="I43" s="17">
        <v>0.6</v>
      </c>
      <c r="J43" s="17">
        <v>1.3</v>
      </c>
      <c r="K43" s="17">
        <v>1244</v>
      </c>
      <c r="L43" s="59">
        <f t="shared" si="2"/>
        <v>873.28800000000012</v>
      </c>
      <c r="M43" s="9" t="s">
        <v>42</v>
      </c>
    </row>
    <row r="44" spans="1:13" s="4" customFormat="1" ht="18" x14ac:dyDescent="0.3">
      <c r="A44" s="8">
        <v>42</v>
      </c>
      <c r="B44" s="60" t="s">
        <v>31</v>
      </c>
      <c r="C44" s="35" t="s">
        <v>11</v>
      </c>
      <c r="D44" s="8">
        <v>87</v>
      </c>
      <c r="E44" s="17">
        <v>8</v>
      </c>
      <c r="F44" s="17">
        <v>9</v>
      </c>
      <c r="G44" s="79" t="s">
        <v>16</v>
      </c>
      <c r="H44" s="17" t="s">
        <v>11</v>
      </c>
      <c r="I44" s="17" t="s">
        <v>11</v>
      </c>
      <c r="J44" s="17">
        <v>1.3</v>
      </c>
      <c r="K44" s="17">
        <v>1244</v>
      </c>
      <c r="L44" s="59">
        <f>J44*K44</f>
        <v>1617.2</v>
      </c>
      <c r="M44" s="9" t="s">
        <v>17</v>
      </c>
    </row>
    <row r="45" spans="1:13" s="16" customFormat="1" ht="18" x14ac:dyDescent="0.3">
      <c r="A45" s="14">
        <v>43</v>
      </c>
      <c r="B45" s="20" t="s">
        <v>35</v>
      </c>
      <c r="C45" s="33" t="s">
        <v>11</v>
      </c>
      <c r="D45" s="14">
        <v>82</v>
      </c>
      <c r="E45" s="21">
        <v>4</v>
      </c>
      <c r="F45" s="21">
        <v>6</v>
      </c>
      <c r="G45" s="23" t="s">
        <v>13</v>
      </c>
      <c r="H45" s="21" t="s">
        <v>11</v>
      </c>
      <c r="I45" s="21" t="s">
        <v>11</v>
      </c>
      <c r="J45" s="21" t="s">
        <v>11</v>
      </c>
      <c r="K45" s="21" t="s">
        <v>11</v>
      </c>
      <c r="L45" s="21" t="s">
        <v>11</v>
      </c>
      <c r="M45" s="9"/>
    </row>
    <row r="46" spans="1:13" s="16" customFormat="1" ht="162" x14ac:dyDescent="0.3">
      <c r="A46" s="12">
        <v>44</v>
      </c>
      <c r="B46" s="96" t="s">
        <v>35</v>
      </c>
      <c r="C46" s="89" t="s">
        <v>11</v>
      </c>
      <c r="D46" s="12">
        <v>102</v>
      </c>
      <c r="E46" s="90">
        <v>8</v>
      </c>
      <c r="F46" s="90">
        <v>8</v>
      </c>
      <c r="G46" s="91" t="s">
        <v>13</v>
      </c>
      <c r="H46" s="90">
        <v>0.9</v>
      </c>
      <c r="I46" s="90" t="s">
        <v>11</v>
      </c>
      <c r="J46" s="90" t="s">
        <v>11</v>
      </c>
      <c r="K46" s="90" t="s">
        <v>11</v>
      </c>
      <c r="L46" s="90" t="s">
        <v>11</v>
      </c>
      <c r="M46" s="24" t="s">
        <v>32</v>
      </c>
    </row>
    <row r="47" spans="1:13" s="16" customFormat="1" ht="180" x14ac:dyDescent="0.3">
      <c r="A47" s="12">
        <v>45</v>
      </c>
      <c r="B47" s="22" t="s">
        <v>15</v>
      </c>
      <c r="C47" s="32" t="s">
        <v>11</v>
      </c>
      <c r="D47" s="19">
        <v>96</v>
      </c>
      <c r="E47" s="12"/>
      <c r="F47" s="19"/>
      <c r="G47" s="15"/>
      <c r="H47" s="19" t="s">
        <v>11</v>
      </c>
      <c r="I47" s="12" t="s">
        <v>11</v>
      </c>
      <c r="J47" s="19" t="s">
        <v>11</v>
      </c>
      <c r="K47" s="12" t="s">
        <v>11</v>
      </c>
      <c r="L47" s="12" t="s">
        <v>11</v>
      </c>
      <c r="M47" s="30" t="s">
        <v>46</v>
      </c>
    </row>
    <row r="48" spans="1:13" s="16" customFormat="1" ht="18" x14ac:dyDescent="0.3">
      <c r="A48" s="90"/>
      <c r="B48" s="93"/>
      <c r="C48" s="89"/>
      <c r="D48" s="92">
        <v>50</v>
      </c>
      <c r="E48" s="90"/>
      <c r="F48" s="92"/>
      <c r="G48" s="91"/>
      <c r="H48" s="92"/>
      <c r="I48" s="90"/>
      <c r="J48" s="92"/>
      <c r="K48" s="90"/>
      <c r="L48" s="90"/>
      <c r="M48" s="94"/>
    </row>
    <row r="49" spans="1:13" s="16" customFormat="1" ht="18" x14ac:dyDescent="0.3">
      <c r="A49" s="90"/>
      <c r="B49" s="93"/>
      <c r="C49" s="89"/>
      <c r="D49" s="92">
        <v>47</v>
      </c>
      <c r="E49" s="90"/>
      <c r="F49" s="92"/>
      <c r="G49" s="91"/>
      <c r="H49" s="92"/>
      <c r="I49" s="90"/>
      <c r="J49" s="92"/>
      <c r="K49" s="90"/>
      <c r="L49" s="90"/>
      <c r="M49" s="94"/>
    </row>
    <row r="50" spans="1:13" s="16" customFormat="1" ht="18" x14ac:dyDescent="0.3">
      <c r="A50" s="21"/>
      <c r="B50" s="87"/>
      <c r="C50" s="33"/>
      <c r="D50" s="88">
        <v>46</v>
      </c>
      <c r="E50" s="21"/>
      <c r="F50" s="88"/>
      <c r="G50" s="23"/>
      <c r="H50" s="88"/>
      <c r="I50" s="21"/>
      <c r="J50" s="88"/>
      <c r="K50" s="21"/>
      <c r="L50" s="21"/>
      <c r="M50" s="95"/>
    </row>
    <row r="51" spans="1:13" s="16" customFormat="1" ht="180" x14ac:dyDescent="0.3">
      <c r="A51" s="21">
        <v>46</v>
      </c>
      <c r="B51" s="20" t="s">
        <v>15</v>
      </c>
      <c r="C51" s="33" t="s">
        <v>11</v>
      </c>
      <c r="D51" s="21">
        <v>70</v>
      </c>
      <c r="E51" s="21">
        <v>3</v>
      </c>
      <c r="F51" s="21">
        <v>8</v>
      </c>
      <c r="G51" s="23" t="s">
        <v>19</v>
      </c>
      <c r="H51" s="21" t="s">
        <v>11</v>
      </c>
      <c r="I51" s="21" t="s">
        <v>11</v>
      </c>
      <c r="J51" s="21" t="s">
        <v>11</v>
      </c>
      <c r="K51" s="21" t="s">
        <v>11</v>
      </c>
      <c r="L51" s="21" t="s">
        <v>11</v>
      </c>
      <c r="M51" s="20" t="s">
        <v>46</v>
      </c>
    </row>
    <row r="52" spans="1:13" ht="18" x14ac:dyDescent="0.35">
      <c r="A52" s="46"/>
      <c r="B52" s="41" t="s">
        <v>22</v>
      </c>
      <c r="C52" s="42"/>
      <c r="D52" s="41"/>
      <c r="E52" s="41"/>
      <c r="F52" s="41"/>
      <c r="G52" s="41"/>
      <c r="H52" s="41"/>
      <c r="I52" s="43"/>
      <c r="J52" s="43"/>
      <c r="K52" s="43"/>
      <c r="L52" s="44">
        <f>L2+L4+L5+L7+L8+L22+L24+L25+L26+L28+L30+L33+L34+L35+L36+L37+L38+L39+L40+L41+L42+L43+L44</f>
        <v>23887.656000000003</v>
      </c>
      <c r="M52" s="45" t="s">
        <v>14</v>
      </c>
    </row>
    <row r="53" spans="1:13" ht="18" x14ac:dyDescent="0.35">
      <c r="A53" s="39" t="s">
        <v>44</v>
      </c>
      <c r="B53" s="40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</row>
    <row r="54" spans="1:13" ht="15.6" x14ac:dyDescent="0.3">
      <c r="A54" s="3"/>
      <c r="B54" s="3"/>
      <c r="C54" s="37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 ht="15.6" x14ac:dyDescent="0.3">
      <c r="A55" s="3"/>
      <c r="B55" s="3"/>
      <c r="C55" s="37"/>
      <c r="D55" s="3"/>
      <c r="E55" s="3"/>
      <c r="F55" s="3"/>
      <c r="G55" s="3"/>
      <c r="H55" s="3"/>
      <c r="I55" s="3"/>
      <c r="J55" s="3"/>
      <c r="K55" s="3"/>
      <c r="L55" s="3"/>
      <c r="M55" s="3"/>
    </row>
  </sheetData>
  <pageMargins left="0.7" right="0.7" top="0.75" bottom="0.75" header="0.3" footer="0.3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</dc:creator>
  <cp:lastModifiedBy>Michala Zemkova</cp:lastModifiedBy>
  <cp:lastPrinted>2021-02-22T15:25:11Z</cp:lastPrinted>
  <dcterms:created xsi:type="dcterms:W3CDTF">2014-08-13T12:18:25Z</dcterms:created>
  <dcterms:modified xsi:type="dcterms:W3CDTF">2022-01-17T07:56:18Z</dcterms:modified>
</cp:coreProperties>
</file>