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VO- Pestovná  činnosť 2023_2026\Podklady z LS_do súťaž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zákazku'!$A$6:$J$147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zákazku'!$A$1:$G$183</definedName>
  </definedNames>
  <calcPr calcId="162913"/>
</workbook>
</file>

<file path=xl/calcChain.xml><?xml version="1.0" encoding="utf-8"?>
<calcChain xmlns="http://schemas.openxmlformats.org/spreadsheetml/2006/main">
  <c r="E172" i="3" l="1"/>
  <c r="E175" i="3"/>
  <c r="E174" i="3"/>
  <c r="G144" i="3" l="1"/>
  <c r="G143" i="3"/>
  <c r="G142" i="3"/>
  <c r="G141" i="3"/>
  <c r="G140" i="3"/>
  <c r="G139" i="3"/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E173" i="3" s="1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45" i="3"/>
  <c r="G146" i="3" l="1"/>
  <c r="F176" i="3" l="1"/>
  <c r="D153" i="3" s="1"/>
  <c r="G175" i="3" l="1"/>
  <c r="G174" i="3" l="1"/>
  <c r="G173" i="3"/>
  <c r="E153" i="3"/>
  <c r="E176" i="3" l="1"/>
  <c r="G172" i="3"/>
  <c r="F153" i="3"/>
</calcChain>
</file>

<file path=xl/sharedStrings.xml><?xml version="1.0" encoding="utf-8"?>
<sst xmlns="http://schemas.openxmlformats.org/spreadsheetml/2006/main" count="629" uniqueCount="272">
  <si>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</si>
  <si>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</si>
  <si>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</si>
  <si>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</si>
  <si>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</si>
  <si>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</si>
  <si>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</si>
  <si>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</si>
  <si>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</si>
  <si>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</si>
  <si>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</si>
  <si>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</si>
  <si>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</si>
  <si>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</si>
  <si>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</si>
  <si>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</si>
  <si>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</si>
  <si>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</si>
  <si>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</si>
  <si>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</si>
  <si>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</si>
  <si>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</si>
  <si>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</si>
  <si>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</si>
  <si>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</si>
  <si>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</si>
  <si>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</si>
  <si>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</si>
  <si>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</si>
  <si>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</si>
  <si>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</si>
  <si>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</si>
  <si>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</si>
  <si>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</si>
  <si>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</si>
  <si>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</si>
  <si>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</si>
  <si>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</si>
  <si>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</si>
  <si>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</si>
  <si>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</si>
  <si>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</si>
  <si>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</si>
  <si>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</si>
  <si>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</si>
  <si>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</si>
  <si>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</si>
  <si>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</si>
  <si>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</si>
  <si>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</si>
  <si>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</si>
  <si>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</si>
  <si>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</si>
  <si>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</si>
  <si>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</si>
  <si>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</si>
  <si>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</si>
  <si>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</si>
  <si>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</si>
  <si>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</si>
  <si>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</si>
  <si>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</si>
  <si>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</si>
  <si>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</si>
  <si>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</si>
  <si>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</si>
  <si>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</si>
  <si>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</si>
  <si>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</si>
  <si>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</si>
  <si>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</si>
  <si>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</si>
  <si>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</si>
  <si>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</si>
  <si>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</si>
  <si>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</si>
  <si>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</si>
  <si>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</si>
  <si>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</si>
  <si>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</si>
  <si>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</si>
  <si>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</si>
  <si>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</si>
  <si>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</si>
  <si>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</si>
  <si>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</si>
  <si>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</si>
  <si>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</si>
  <si>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</si>
  <si>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</si>
  <si>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</si>
  <si>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</si>
  <si>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</si>
  <si>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</si>
  <si>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</si>
  <si>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</si>
  <si>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</si>
  <si>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</si>
  <si>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</si>
  <si>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</si>
  <si>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</si>
  <si>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</si>
  <si>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</si>
  <si>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</si>
  <si>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</si>
  <si>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</si>
  <si>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</si>
  <si>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</si>
  <si>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</si>
  <si>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</si>
  <si>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</si>
  <si>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</si>
  <si>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</si>
  <si>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</si>
  <si>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</si>
  <si>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</si>
  <si>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</si>
  <si>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</si>
  <si>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</si>
  <si>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</si>
  <si>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</si>
  <si>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</si>
  <si>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</si>
  <si>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</si>
  <si>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</si>
  <si>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</si>
  <si>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</si>
  <si>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</si>
  <si>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</si>
  <si>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</si>
  <si>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</si>
  <si>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</si>
  <si>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</si>
  <si>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</si>
  <si>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</si>
  <si>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</si>
  <si>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</si>
  <si>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</si>
  <si>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</si>
  <si>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</si>
  <si>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</si>
  <si>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</si>
  <si>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</si>
  <si>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</si>
  <si>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</si>
  <si>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</si>
  <si>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</si>
  <si>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</si>
  <si>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</si>
  <si>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</si>
  <si>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</si>
  <si>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</si>
  <si>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</si>
  <si>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</si>
  <si>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</si>
  <si>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</si>
  <si>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</si>
  <si>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</si>
  <si>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</si>
  <si>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</si>
  <si>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</si>
  <si>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</si>
  <si>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</si>
  <si>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</si>
  <si>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</si>
  <si>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</si>
  <si>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</si>
  <si>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</si>
  <si>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</si>
  <si>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</si>
  <si>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</si>
  <si>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</si>
  <si>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</si>
  <si>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</si>
  <si>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</si>
  <si>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</si>
  <si>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</si>
  <si>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</si>
  <si>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</si>
  <si>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</si>
  <si>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</si>
  <si>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</si>
  <si>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</si>
  <si>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</si>
  <si>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</si>
  <si>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</si>
  <si>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</si>
  <si>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</si>
  <si>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</si>
  <si>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</si>
  <si>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</si>
  <si>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</si>
  <si>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</si>
  <si>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</si>
  <si>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</si>
  <si>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</si>
  <si>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</si>
  <si>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</si>
  <si>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</si>
  <si>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</si>
  <si>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</si>
  <si>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</si>
  <si>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</si>
  <si>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</si>
  <si>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</si>
  <si>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</si>
  <si>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</si>
  <si>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</si>
  <si>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</si>
  <si>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</si>
  <si>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</si>
  <si>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</si>
  <si>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</si>
  <si>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</si>
  <si>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</si>
  <si>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</si>
  <si>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</si>
  <si>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</si>
  <si>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</si>
  <si>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</si>
  <si>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</si>
  <si>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</si>
  <si>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</si>
  <si>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</si>
  <si>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</si>
  <si>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</si>
  <si>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</si>
  <si>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</si>
  <si>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</si>
  <si>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</si>
  <si>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</si>
  <si>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</si>
  <si>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</si>
  <si>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</si>
  <si>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</si>
  <si>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</si>
  <si>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</si>
  <si>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</si>
  <si>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</si>
  <si>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</si>
  <si>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</si>
  <si>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</si>
  <si>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</si>
  <si>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</si>
  <si>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</si>
  <si>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</si>
  <si>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</si>
  <si>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</si>
  <si>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</si>
  <si>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</si>
  <si>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</si>
  <si>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</si>
  <si>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</si>
  <si>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</si>
  <si>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</si>
  <si>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</si>
  <si>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</si>
  <si>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</si>
  <si>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</si>
  <si>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</si>
  <si>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</si>
  <si>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</si>
  <si>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</si>
  <si>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osôb</t>
  </si>
  <si>
    <t>Požadovaná kapacita: 6</t>
  </si>
  <si>
    <t>Ostatné práce v rámci výkonu 011 - ručne</t>
  </si>
  <si>
    <t>Ostatné práce v rámci výkonu 017 - mechnizovane</t>
  </si>
  <si>
    <t>Ostatné práce v rámci výkonu 018 - mechanizovane</t>
  </si>
  <si>
    <t>Ostatné práce v rámci výkonu 019 - mechanizovane</t>
  </si>
  <si>
    <t>Ostatné práce v rámci výkonu 027 - mechanizovane</t>
  </si>
  <si>
    <t>Ostatné práce v rámci výkonu 028</t>
  </si>
  <si>
    <t>Názov predmetu zákazky: VC 1 /LO 1,2,3,5/ na LS Bardejov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</si>
</sst>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0070C0"/>
      <name val="Times New Roman"/>
      <family val="2"/>
      <charset val="238"/>
    </font>
    <font>
      <sz val="12"/>
      <color rgb="FF00B0F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17" fillId="0" borderId="5" xfId="1" applyNumberFormat="1" applyFont="1" applyBorder="1" applyAlignment="1">
      <alignment horizontal="right" indent="1"/>
    </xf>
    <xf numFmtId="1" fontId="17" fillId="0" borderId="5" xfId="1" applyNumberFormat="1" applyFont="1" applyBorder="1"/>
    <xf numFmtId="1" fontId="18" fillId="0" borderId="5" xfId="1" applyNumberFormat="1" applyFont="1" applyBorder="1"/>
    <xf numFmtId="1" fontId="4" fillId="0" borderId="5" xfId="1" applyNumberFormat="1" applyFont="1" applyFill="1" applyBorder="1"/>
    <xf numFmtId="49" fontId="19" fillId="0" borderId="5" xfId="0" applyNumberFormat="1" applyFont="1" applyBorder="1"/>
    <xf numFmtId="3" fontId="17" fillId="0" borderId="5" xfId="1" applyNumberFormat="1" applyFont="1" applyBorder="1" applyAlignment="1"/>
    <xf numFmtId="0" fontId="20" fillId="7" borderId="5" xfId="0" applyFont="1" applyFill="1" applyBorder="1" applyAlignment="1">
      <alignment vertical="center" wrapText="1"/>
    </xf>
    <xf numFmtId="0" fontId="20" fillId="9" borderId="5" xfId="0" applyFont="1" applyFill="1" applyBorder="1" applyAlignment="1">
      <alignment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166</xdr:row>
      <xdr:rowOff>57150</xdr:rowOff>
    </xdr:from>
    <xdr:to>
      <xdr:col>1</xdr:col>
      <xdr:colOff>4410075</xdr:colOff>
      <xdr:row>182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tabSelected="1" view="pageBreakPreview" topLeftCell="A61" zoomScale="70" zoomScaleNormal="80" zoomScaleSheetLayoutView="70" workbookViewId="0">
      <selection activeCell="F72" sqref="F7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69" t="s">
        <v>262</v>
      </c>
    </row>
    <row r="2" spans="1:8" s="1" customFormat="1" ht="12" customHeight="1" x14ac:dyDescent="0.25">
      <c r="D2" s="2"/>
      <c r="H2" s="70"/>
    </row>
    <row r="3" spans="1:8" s="3" customFormat="1" ht="16.5" customHeight="1" x14ac:dyDescent="0.25">
      <c r="A3" s="6" t="s">
        <v>271</v>
      </c>
      <c r="B3" s="6"/>
      <c r="C3" s="6"/>
      <c r="D3" s="7"/>
      <c r="E3" s="6"/>
      <c r="F3" s="6"/>
      <c r="G3" s="6"/>
      <c r="H3" s="71"/>
    </row>
    <row r="4" spans="1:8" s="1" customFormat="1" ht="18.75" customHeight="1" x14ac:dyDescent="0.25">
      <c r="A4" s="6" t="s">
        <v>264</v>
      </c>
      <c r="B4" s="6"/>
      <c r="C4" s="6"/>
      <c r="D4" s="81" t="s">
        <v>263</v>
      </c>
      <c r="E4" s="6"/>
      <c r="F4" s="6"/>
      <c r="G4" s="6"/>
      <c r="H4" s="71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2" t="s">
        <v>260</v>
      </c>
      <c r="H6" s="12" t="s">
        <v>254</v>
      </c>
    </row>
    <row r="7" spans="1:8" ht="28.5" customHeight="1" x14ac:dyDescent="0.25">
      <c r="A7" s="16">
        <v>1</v>
      </c>
      <c r="B7" s="88" t="s">
        <v>8</v>
      </c>
      <c r="C7" s="9" t="s">
        <v>31</v>
      </c>
      <c r="D7" s="11" t="s">
        <v>9</v>
      </c>
      <c r="E7" s="82">
        <v>257</v>
      </c>
      <c r="F7" s="78">
        <v>52.547999999999995</v>
      </c>
      <c r="G7" s="79">
        <f t="shared" ref="G7:G38" si="0">F7*E7</f>
        <v>13504.835999999999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3">
        <v>0</v>
      </c>
      <c r="F8" s="78">
        <v>0</v>
      </c>
      <c r="G8" s="79">
        <f t="shared" si="0"/>
        <v>0</v>
      </c>
      <c r="H8" s="4" t="s">
        <v>255</v>
      </c>
    </row>
    <row r="9" spans="1:8" ht="28.5" customHeight="1" x14ac:dyDescent="0.25">
      <c r="A9" s="16">
        <v>3</v>
      </c>
      <c r="B9" s="88" t="s">
        <v>11</v>
      </c>
      <c r="C9" s="9" t="s">
        <v>33</v>
      </c>
      <c r="D9" s="11" t="s">
        <v>9</v>
      </c>
      <c r="E9" s="83">
        <v>176.5</v>
      </c>
      <c r="F9" s="78">
        <v>52.982999999999997</v>
      </c>
      <c r="G9" s="79">
        <f t="shared" si="0"/>
        <v>9351.4994999999999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3">
        <v>0</v>
      </c>
      <c r="F10" s="78">
        <v>0</v>
      </c>
      <c r="G10" s="79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3">
        <v>0</v>
      </c>
      <c r="F11" s="78">
        <v>0</v>
      </c>
      <c r="G11" s="79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88" t="s">
        <v>217</v>
      </c>
      <c r="C12" s="9" t="s">
        <v>202</v>
      </c>
      <c r="D12" s="11" t="s">
        <v>9</v>
      </c>
      <c r="E12" s="83">
        <v>30</v>
      </c>
      <c r="F12" s="78">
        <v>30.363</v>
      </c>
      <c r="G12" s="79">
        <f t="shared" si="0"/>
        <v>910.89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3">
        <v>0</v>
      </c>
      <c r="F13" s="78">
        <v>0</v>
      </c>
      <c r="G13" s="79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3">
        <v>0</v>
      </c>
      <c r="F14" s="78">
        <v>0</v>
      </c>
      <c r="G14" s="79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3">
        <v>0</v>
      </c>
      <c r="F15" s="78">
        <v>0</v>
      </c>
      <c r="G15" s="79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3">
        <v>0</v>
      </c>
      <c r="F16" s="78">
        <v>0</v>
      </c>
      <c r="G16" s="79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3">
        <v>0</v>
      </c>
      <c r="F17" s="78">
        <v>0</v>
      </c>
      <c r="G17" s="79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3">
        <v>0</v>
      </c>
      <c r="F18" s="78">
        <v>0</v>
      </c>
      <c r="G18" s="79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3">
        <v>0</v>
      </c>
      <c r="F19" s="78">
        <v>0</v>
      </c>
      <c r="G19" s="79">
        <f t="shared" si="0"/>
        <v>0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3">
        <v>0</v>
      </c>
      <c r="F20" s="78">
        <v>0</v>
      </c>
      <c r="G20" s="79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3">
        <v>0</v>
      </c>
      <c r="F21" s="78">
        <v>0</v>
      </c>
      <c r="G21" s="79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88" t="s">
        <v>226</v>
      </c>
      <c r="C22" s="9" t="s">
        <v>49</v>
      </c>
      <c r="D22" s="11" t="s">
        <v>15</v>
      </c>
      <c r="E22" s="83">
        <v>226</v>
      </c>
      <c r="F22" s="78">
        <v>8.6999999999999993</v>
      </c>
      <c r="G22" s="79">
        <f t="shared" si="0"/>
        <v>1966.1999999999998</v>
      </c>
      <c r="H22" s="4" t="s">
        <v>255</v>
      </c>
    </row>
    <row r="23" spans="1:8" ht="28.5" customHeight="1" x14ac:dyDescent="0.25">
      <c r="A23" s="16">
        <v>15</v>
      </c>
      <c r="B23" s="88" t="s">
        <v>50</v>
      </c>
      <c r="C23" s="9" t="s">
        <v>49</v>
      </c>
      <c r="D23" s="11" t="s">
        <v>15</v>
      </c>
      <c r="E23" s="83">
        <v>130</v>
      </c>
      <c r="F23" s="78">
        <v>8.6999999999999993</v>
      </c>
      <c r="G23" s="79">
        <f t="shared" si="0"/>
        <v>1131</v>
      </c>
      <c r="H23" s="4" t="s">
        <v>255</v>
      </c>
    </row>
    <row r="24" spans="1:8" ht="28.5" customHeight="1" x14ac:dyDescent="0.25">
      <c r="A24" s="16">
        <v>16</v>
      </c>
      <c r="B24" s="56" t="s">
        <v>115</v>
      </c>
      <c r="C24" s="9" t="s">
        <v>112</v>
      </c>
      <c r="D24" s="11" t="s">
        <v>18</v>
      </c>
      <c r="E24" s="83">
        <v>0</v>
      </c>
      <c r="F24" s="78">
        <v>0</v>
      </c>
      <c r="G24" s="79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3">
        <v>0</v>
      </c>
      <c r="F25" s="78">
        <v>0</v>
      </c>
      <c r="G25" s="79">
        <f t="shared" si="0"/>
        <v>0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3">
        <v>0</v>
      </c>
      <c r="F26" s="78">
        <v>0</v>
      </c>
      <c r="G26" s="79">
        <f t="shared" si="0"/>
        <v>0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3">
        <v>0</v>
      </c>
      <c r="F27" s="78">
        <v>0</v>
      </c>
      <c r="G27" s="79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88" t="s">
        <v>204</v>
      </c>
      <c r="C28" s="26" t="s">
        <v>55</v>
      </c>
      <c r="D28" s="11" t="s">
        <v>21</v>
      </c>
      <c r="E28" s="83">
        <v>22926.399999999998</v>
      </c>
      <c r="F28" s="78">
        <v>4.1399999999999997</v>
      </c>
      <c r="G28" s="79">
        <f t="shared" si="0"/>
        <v>94915.295999999988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3">
        <v>0</v>
      </c>
      <c r="F29" s="78">
        <v>0</v>
      </c>
      <c r="G29" s="79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3">
        <v>0</v>
      </c>
      <c r="F30" s="78">
        <v>0</v>
      </c>
      <c r="G30" s="79">
        <f t="shared" si="0"/>
        <v>0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3">
        <v>0</v>
      </c>
      <c r="F31" s="78">
        <v>0</v>
      </c>
      <c r="G31" s="79">
        <f t="shared" si="0"/>
        <v>0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3">
        <v>0</v>
      </c>
      <c r="F32" s="78">
        <v>0</v>
      </c>
      <c r="G32" s="79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3">
        <v>0</v>
      </c>
      <c r="F33" s="78">
        <v>0</v>
      </c>
      <c r="G33" s="79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3">
        <v>0</v>
      </c>
      <c r="F34" s="78">
        <v>0</v>
      </c>
      <c r="G34" s="79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88" t="s">
        <v>57</v>
      </c>
      <c r="C35" s="27" t="s">
        <v>58</v>
      </c>
      <c r="D35" s="11" t="s">
        <v>14</v>
      </c>
      <c r="E35" s="83">
        <v>1170.2399999999998</v>
      </c>
      <c r="F35" s="78">
        <v>6.9165000000000001</v>
      </c>
      <c r="G35" s="79">
        <f t="shared" si="0"/>
        <v>8093.9649599999984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3">
        <v>0</v>
      </c>
      <c r="F36" s="78">
        <v>0</v>
      </c>
      <c r="G36" s="79">
        <f t="shared" si="0"/>
        <v>0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3">
        <v>0</v>
      </c>
      <c r="F37" s="78">
        <v>0</v>
      </c>
      <c r="G37" s="79">
        <f t="shared" si="0"/>
        <v>0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3">
        <v>0</v>
      </c>
      <c r="F38" s="78">
        <v>0</v>
      </c>
      <c r="G38" s="79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3">
        <v>0</v>
      </c>
      <c r="F39" s="78">
        <v>0</v>
      </c>
      <c r="G39" s="79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3">
        <v>0</v>
      </c>
      <c r="F40" s="78">
        <v>0</v>
      </c>
      <c r="G40" s="79">
        <f t="shared" si="1"/>
        <v>0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3">
        <v>0</v>
      </c>
      <c r="F41" s="78">
        <v>0</v>
      </c>
      <c r="G41" s="79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3">
        <v>0</v>
      </c>
      <c r="F42" s="78">
        <v>0</v>
      </c>
      <c r="G42" s="79">
        <f t="shared" si="1"/>
        <v>0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3">
        <v>0</v>
      </c>
      <c r="F43" s="78">
        <v>0</v>
      </c>
      <c r="G43" s="79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88" t="s">
        <v>73</v>
      </c>
      <c r="C44" s="10" t="s">
        <v>71</v>
      </c>
      <c r="D44" s="11" t="s">
        <v>9</v>
      </c>
      <c r="E44" s="83">
        <v>527.84999999999991</v>
      </c>
      <c r="F44" s="78">
        <v>4.9290000000000003</v>
      </c>
      <c r="G44" s="79">
        <f t="shared" si="1"/>
        <v>2601.7726499999999</v>
      </c>
      <c r="H44" s="4" t="s">
        <v>255</v>
      </c>
    </row>
    <row r="45" spans="1:8" ht="28.5" customHeight="1" x14ac:dyDescent="0.25">
      <c r="A45" s="16">
        <v>36</v>
      </c>
      <c r="B45" s="88" t="s">
        <v>74</v>
      </c>
      <c r="C45" s="10" t="s">
        <v>198</v>
      </c>
      <c r="D45" s="11" t="s">
        <v>9</v>
      </c>
      <c r="E45" s="83">
        <v>15</v>
      </c>
      <c r="F45" s="78">
        <v>264.56700000000001</v>
      </c>
      <c r="G45" s="79">
        <f t="shared" si="1"/>
        <v>3968.5050000000001</v>
      </c>
      <c r="H45" s="4" t="s">
        <v>255</v>
      </c>
    </row>
    <row r="46" spans="1:8" ht="48" customHeight="1" x14ac:dyDescent="0.25">
      <c r="A46" s="16">
        <v>37</v>
      </c>
      <c r="B46" s="88" t="s">
        <v>219</v>
      </c>
      <c r="C46" s="10" t="s">
        <v>220</v>
      </c>
      <c r="D46" s="11" t="s">
        <v>221</v>
      </c>
      <c r="E46" s="83">
        <v>30</v>
      </c>
      <c r="F46" s="78">
        <v>453.12</v>
      </c>
      <c r="G46" s="79">
        <f t="shared" si="1"/>
        <v>13593.6</v>
      </c>
      <c r="H46" s="4" t="s">
        <v>255</v>
      </c>
    </row>
    <row r="47" spans="1:8" ht="28.5" customHeight="1" x14ac:dyDescent="0.25">
      <c r="A47" s="16">
        <v>38</v>
      </c>
      <c r="B47" s="88" t="s">
        <v>222</v>
      </c>
      <c r="C47" s="10" t="s">
        <v>223</v>
      </c>
      <c r="D47" s="11" t="s">
        <v>221</v>
      </c>
      <c r="E47" s="83">
        <v>26</v>
      </c>
      <c r="F47" s="78">
        <v>405.76799999999997</v>
      </c>
      <c r="G47" s="79">
        <f t="shared" si="1"/>
        <v>10549.967999999999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3">
        <v>0</v>
      </c>
      <c r="F48" s="78">
        <v>0</v>
      </c>
      <c r="G48" s="79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88" t="s">
        <v>75</v>
      </c>
      <c r="C49" s="9" t="s">
        <v>49</v>
      </c>
      <c r="D49" s="11" t="s">
        <v>15</v>
      </c>
      <c r="E49" s="83">
        <v>300</v>
      </c>
      <c r="F49" s="78">
        <v>8.6999999999999993</v>
      </c>
      <c r="G49" s="79">
        <f t="shared" si="1"/>
        <v>2610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3">
        <v>200</v>
      </c>
      <c r="F50" s="78">
        <v>8.6999999999999993</v>
      </c>
      <c r="G50" s="79">
        <f t="shared" si="1"/>
        <v>1739.9999999999998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3">
        <v>0</v>
      </c>
      <c r="F51" s="78">
        <v>0</v>
      </c>
      <c r="G51" s="79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3">
        <v>0</v>
      </c>
      <c r="F52" s="78">
        <v>0</v>
      </c>
      <c r="G52" s="79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89" t="s">
        <v>158</v>
      </c>
      <c r="C53" s="10" t="s">
        <v>194</v>
      </c>
      <c r="D53" s="11" t="s">
        <v>19</v>
      </c>
      <c r="E53" s="83">
        <v>30</v>
      </c>
      <c r="F53" s="78">
        <v>11.76</v>
      </c>
      <c r="G53" s="79">
        <f t="shared" si="1"/>
        <v>352.8</v>
      </c>
      <c r="H53" s="4" t="s">
        <v>257</v>
      </c>
    </row>
    <row r="54" spans="1:8" ht="28.5" customHeight="1" x14ac:dyDescent="0.25">
      <c r="A54" s="16">
        <v>44</v>
      </c>
      <c r="B54" s="89" t="s">
        <v>78</v>
      </c>
      <c r="C54" s="10" t="s">
        <v>194</v>
      </c>
      <c r="D54" s="11" t="s">
        <v>19</v>
      </c>
      <c r="E54" s="83">
        <v>208.14999999999998</v>
      </c>
      <c r="F54" s="78">
        <v>11.76</v>
      </c>
      <c r="G54" s="79">
        <f t="shared" si="1"/>
        <v>2447.8439999999996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3">
        <v>0</v>
      </c>
      <c r="F55" s="78">
        <v>0</v>
      </c>
      <c r="G55" s="79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3">
        <v>0</v>
      </c>
      <c r="F56" s="78">
        <v>0</v>
      </c>
      <c r="G56" s="79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89" t="s">
        <v>162</v>
      </c>
      <c r="C57" s="10" t="s">
        <v>194</v>
      </c>
      <c r="D57" s="11" t="s">
        <v>19</v>
      </c>
      <c r="E57" s="83">
        <v>30</v>
      </c>
      <c r="F57" s="78">
        <v>6.048</v>
      </c>
      <c r="G57" s="79">
        <f t="shared" si="1"/>
        <v>181.44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3">
        <v>0</v>
      </c>
      <c r="F58" s="78">
        <v>0</v>
      </c>
      <c r="G58" s="79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89" t="s">
        <v>168</v>
      </c>
      <c r="C59" s="10" t="s">
        <v>194</v>
      </c>
      <c r="D59" s="11" t="s">
        <v>19</v>
      </c>
      <c r="E59" s="83">
        <v>41.399999999999991</v>
      </c>
      <c r="F59" s="78">
        <v>52.8</v>
      </c>
      <c r="G59" s="79">
        <f t="shared" si="1"/>
        <v>2185.9199999999996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3">
        <v>0</v>
      </c>
      <c r="F60" s="78">
        <v>0</v>
      </c>
      <c r="G60" s="79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89" t="s">
        <v>166</v>
      </c>
      <c r="C61" s="10" t="s">
        <v>194</v>
      </c>
      <c r="D61" s="11" t="s">
        <v>19</v>
      </c>
      <c r="E61" s="83">
        <v>30</v>
      </c>
      <c r="F61" s="78">
        <v>6.048</v>
      </c>
      <c r="G61" s="79">
        <f t="shared" si="1"/>
        <v>181.44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3">
        <v>0</v>
      </c>
      <c r="F62" s="78">
        <v>0</v>
      </c>
      <c r="G62" s="79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3">
        <v>0</v>
      </c>
      <c r="F63" s="78">
        <v>0</v>
      </c>
      <c r="G63" s="79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3">
        <v>0</v>
      </c>
      <c r="F64" s="78">
        <v>0</v>
      </c>
      <c r="G64" s="79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3">
        <v>0</v>
      </c>
      <c r="F65" s="78">
        <v>0</v>
      </c>
      <c r="G65" s="79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89" t="s">
        <v>179</v>
      </c>
      <c r="C66" s="10" t="s">
        <v>71</v>
      </c>
      <c r="D66" s="11" t="s">
        <v>19</v>
      </c>
      <c r="E66" s="83">
        <v>60</v>
      </c>
      <c r="F66" s="78">
        <v>7.1040000000000001</v>
      </c>
      <c r="G66" s="79">
        <f t="shared" si="1"/>
        <v>426.24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3">
        <v>0</v>
      </c>
      <c r="F67" s="78">
        <v>0</v>
      </c>
      <c r="G67" s="79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89" t="s">
        <v>180</v>
      </c>
      <c r="C68" s="10" t="s">
        <v>71</v>
      </c>
      <c r="D68" s="11" t="s">
        <v>19</v>
      </c>
      <c r="E68" s="83">
        <v>144.89999999999998</v>
      </c>
      <c r="F68" s="78">
        <v>7.1040000000000001</v>
      </c>
      <c r="G68" s="79">
        <f t="shared" si="1"/>
        <v>1029.3695999999998</v>
      </c>
      <c r="H68" s="4" t="s">
        <v>257</v>
      </c>
    </row>
    <row r="69" spans="1:8" ht="28.5" customHeight="1" x14ac:dyDescent="0.25">
      <c r="A69" s="16">
        <v>53</v>
      </c>
      <c r="B69" s="89" t="s">
        <v>27</v>
      </c>
      <c r="C69" s="10" t="s">
        <v>71</v>
      </c>
      <c r="D69" s="11" t="s">
        <v>19</v>
      </c>
      <c r="E69" s="83">
        <v>600</v>
      </c>
      <c r="F69" s="78">
        <v>9.1539999999999999</v>
      </c>
      <c r="G69" s="79">
        <f t="shared" si="1"/>
        <v>5492.4</v>
      </c>
      <c r="H69" s="4" t="s">
        <v>257</v>
      </c>
    </row>
    <row r="70" spans="1:8" ht="28.5" customHeight="1" x14ac:dyDescent="0.25">
      <c r="A70" s="16">
        <v>54</v>
      </c>
      <c r="B70" s="89" t="s">
        <v>28</v>
      </c>
      <c r="C70" s="10" t="s">
        <v>71</v>
      </c>
      <c r="D70" s="11" t="s">
        <v>19</v>
      </c>
      <c r="E70" s="83">
        <v>1833.85</v>
      </c>
      <c r="F70" s="78">
        <v>13.929999999999998</v>
      </c>
      <c r="G70" s="79">
        <f t="shared" si="1"/>
        <v>25545.530499999993</v>
      </c>
      <c r="H70" s="4" t="s">
        <v>257</v>
      </c>
    </row>
    <row r="71" spans="1:8" ht="28.5" customHeight="1" x14ac:dyDescent="0.25">
      <c r="A71" s="16">
        <v>55</v>
      </c>
      <c r="B71" s="89" t="s">
        <v>29</v>
      </c>
      <c r="C71" s="10" t="s">
        <v>71</v>
      </c>
      <c r="D71" s="11" t="s">
        <v>19</v>
      </c>
      <c r="E71" s="83">
        <v>1267.46</v>
      </c>
      <c r="F71" s="78">
        <v>22.29</v>
      </c>
      <c r="G71" s="79">
        <f t="shared" ref="G71:G102" si="2">F71*E71</f>
        <v>28251.683399999998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3">
        <v>0</v>
      </c>
      <c r="F72" s="78">
        <v>0</v>
      </c>
      <c r="G72" s="79">
        <f t="shared" si="2"/>
        <v>0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3">
        <v>0</v>
      </c>
      <c r="F73" s="78">
        <v>0</v>
      </c>
      <c r="G73" s="79">
        <f t="shared" si="2"/>
        <v>0</v>
      </c>
      <c r="H73" s="4" t="s">
        <v>257</v>
      </c>
    </row>
    <row r="74" spans="1:8" ht="28.5" customHeight="1" x14ac:dyDescent="0.25">
      <c r="A74" s="16">
        <v>58</v>
      </c>
      <c r="B74" s="89" t="s">
        <v>83</v>
      </c>
      <c r="C74" s="10" t="s">
        <v>71</v>
      </c>
      <c r="D74" s="11" t="s">
        <v>19</v>
      </c>
      <c r="E74" s="83">
        <v>300</v>
      </c>
      <c r="F74" s="78">
        <v>8.8554999999999993</v>
      </c>
      <c r="G74" s="79">
        <f t="shared" si="2"/>
        <v>2656.6499999999996</v>
      </c>
      <c r="H74" s="4" t="s">
        <v>257</v>
      </c>
    </row>
    <row r="75" spans="1:8" ht="28.5" customHeight="1" x14ac:dyDescent="0.25">
      <c r="A75" s="58">
        <v>69</v>
      </c>
      <c r="B75" s="37" t="s">
        <v>84</v>
      </c>
      <c r="C75" s="10" t="s">
        <v>85</v>
      </c>
      <c r="D75" s="11" t="s">
        <v>22</v>
      </c>
      <c r="E75" s="83">
        <v>0</v>
      </c>
      <c r="F75" s="78">
        <v>0</v>
      </c>
      <c r="G75" s="79">
        <f t="shared" si="2"/>
        <v>0</v>
      </c>
      <c r="H75" s="4" t="s">
        <v>255</v>
      </c>
    </row>
    <row r="76" spans="1:8" ht="28.5" customHeight="1" x14ac:dyDescent="0.25">
      <c r="A76" s="58">
        <v>70</v>
      </c>
      <c r="B76" s="62" t="s">
        <v>150</v>
      </c>
      <c r="C76" s="10" t="s">
        <v>85</v>
      </c>
      <c r="D76" s="11" t="s">
        <v>22</v>
      </c>
      <c r="E76" s="83">
        <v>0</v>
      </c>
      <c r="F76" s="78">
        <v>0</v>
      </c>
      <c r="G76" s="79">
        <f t="shared" si="2"/>
        <v>0</v>
      </c>
      <c r="H76" s="4" t="s">
        <v>257</v>
      </c>
    </row>
    <row r="77" spans="1:8" ht="28.5" customHeight="1" x14ac:dyDescent="0.25">
      <c r="A77" s="58">
        <v>71</v>
      </c>
      <c r="B77" s="63" t="s">
        <v>86</v>
      </c>
      <c r="C77" s="9" t="s">
        <v>53</v>
      </c>
      <c r="D77" s="11" t="s">
        <v>18</v>
      </c>
      <c r="E77" s="83">
        <v>0</v>
      </c>
      <c r="F77" s="78">
        <v>0</v>
      </c>
      <c r="G77" s="79">
        <f t="shared" si="2"/>
        <v>0</v>
      </c>
      <c r="H77" s="4" t="s">
        <v>256</v>
      </c>
    </row>
    <row r="78" spans="1:8" ht="28.5" customHeight="1" x14ac:dyDescent="0.25">
      <c r="A78" s="58" t="s">
        <v>241</v>
      </c>
      <c r="B78" s="64" t="s">
        <v>87</v>
      </c>
      <c r="C78" s="10" t="s">
        <v>88</v>
      </c>
      <c r="D78" s="11" t="s">
        <v>22</v>
      </c>
      <c r="E78" s="83">
        <v>0</v>
      </c>
      <c r="F78" s="78">
        <v>0</v>
      </c>
      <c r="G78" s="79">
        <f t="shared" si="2"/>
        <v>0</v>
      </c>
      <c r="H78" s="4" t="s">
        <v>255</v>
      </c>
    </row>
    <row r="79" spans="1:8" ht="28.5" customHeight="1" x14ac:dyDescent="0.25">
      <c r="A79" s="58" t="s">
        <v>242</v>
      </c>
      <c r="B79" s="62" t="s">
        <v>87</v>
      </c>
      <c r="C79" s="10" t="s">
        <v>89</v>
      </c>
      <c r="D79" s="11" t="s">
        <v>22</v>
      </c>
      <c r="E79" s="83">
        <v>0</v>
      </c>
      <c r="F79" s="78">
        <v>0</v>
      </c>
      <c r="G79" s="79">
        <f t="shared" si="2"/>
        <v>0</v>
      </c>
      <c r="H79" s="4" t="s">
        <v>257</v>
      </c>
    </row>
    <row r="80" spans="1:8" ht="28.5" customHeight="1" x14ac:dyDescent="0.25">
      <c r="A80" s="58">
        <v>73</v>
      </c>
      <c r="B80" s="63" t="s">
        <v>90</v>
      </c>
      <c r="C80" s="10" t="s">
        <v>88</v>
      </c>
      <c r="D80" s="11" t="s">
        <v>15</v>
      </c>
      <c r="E80" s="83">
        <v>0</v>
      </c>
      <c r="F80" s="78">
        <v>0</v>
      </c>
      <c r="G80" s="79">
        <f t="shared" si="2"/>
        <v>0</v>
      </c>
      <c r="H80" s="4" t="s">
        <v>256</v>
      </c>
    </row>
    <row r="81" spans="1:8" ht="28.5" customHeight="1" x14ac:dyDescent="0.25">
      <c r="A81" s="58">
        <v>74</v>
      </c>
      <c r="B81" s="64" t="s">
        <v>91</v>
      </c>
      <c r="C81" s="9" t="s">
        <v>49</v>
      </c>
      <c r="D81" s="11" t="s">
        <v>15</v>
      </c>
      <c r="E81" s="83">
        <v>0</v>
      </c>
      <c r="F81" s="78">
        <v>0</v>
      </c>
      <c r="G81" s="79">
        <f t="shared" si="2"/>
        <v>0</v>
      </c>
      <c r="H81" s="4" t="s">
        <v>255</v>
      </c>
    </row>
    <row r="82" spans="1:8" ht="28.5" customHeight="1" x14ac:dyDescent="0.25">
      <c r="A82" s="58">
        <v>75</v>
      </c>
      <c r="B82" s="64" t="s">
        <v>92</v>
      </c>
      <c r="C82" s="9" t="s">
        <v>49</v>
      </c>
      <c r="D82" s="11" t="s">
        <v>15</v>
      </c>
      <c r="E82" s="83">
        <v>0</v>
      </c>
      <c r="F82" s="78">
        <v>0</v>
      </c>
      <c r="G82" s="79">
        <f t="shared" si="2"/>
        <v>0</v>
      </c>
      <c r="H82" s="4" t="s">
        <v>255</v>
      </c>
    </row>
    <row r="83" spans="1:8" ht="28.5" customHeight="1" x14ac:dyDescent="0.25">
      <c r="A83" s="58" t="s">
        <v>243</v>
      </c>
      <c r="B83" s="64" t="s">
        <v>183</v>
      </c>
      <c r="C83" s="9" t="s">
        <v>116</v>
      </c>
      <c r="D83" s="11" t="s">
        <v>19</v>
      </c>
      <c r="E83" s="83">
        <v>0</v>
      </c>
      <c r="F83" s="78">
        <v>0</v>
      </c>
      <c r="G83" s="79">
        <f t="shared" si="2"/>
        <v>0</v>
      </c>
      <c r="H83" s="4" t="s">
        <v>255</v>
      </c>
    </row>
    <row r="84" spans="1:8" ht="28.5" customHeight="1" x14ac:dyDescent="0.25">
      <c r="A84" s="58" t="s">
        <v>244</v>
      </c>
      <c r="B84" s="62" t="s">
        <v>184</v>
      </c>
      <c r="C84" s="9" t="s">
        <v>116</v>
      </c>
      <c r="D84" s="11" t="s">
        <v>19</v>
      </c>
      <c r="E84" s="83">
        <v>0</v>
      </c>
      <c r="F84" s="78">
        <v>0</v>
      </c>
      <c r="G84" s="79">
        <f t="shared" si="2"/>
        <v>0</v>
      </c>
      <c r="H84" s="4" t="s">
        <v>257</v>
      </c>
    </row>
    <row r="85" spans="1:8" ht="28.5" customHeight="1" x14ac:dyDescent="0.25">
      <c r="A85" s="58">
        <v>77</v>
      </c>
      <c r="B85" s="62" t="s">
        <v>109</v>
      </c>
      <c r="C85" s="9" t="s">
        <v>116</v>
      </c>
      <c r="D85" s="11" t="s">
        <v>19</v>
      </c>
      <c r="E85" s="83">
        <v>0</v>
      </c>
      <c r="F85" s="78">
        <v>0</v>
      </c>
      <c r="G85" s="79">
        <f t="shared" si="2"/>
        <v>0</v>
      </c>
      <c r="H85" s="4" t="s">
        <v>257</v>
      </c>
    </row>
    <row r="86" spans="1:8" ht="28.5" customHeight="1" x14ac:dyDescent="0.25">
      <c r="A86" s="58">
        <v>78</v>
      </c>
      <c r="B86" s="64" t="s">
        <v>93</v>
      </c>
      <c r="C86" s="9" t="s">
        <v>49</v>
      </c>
      <c r="D86" s="11" t="s">
        <v>22</v>
      </c>
      <c r="E86" s="83">
        <v>0</v>
      </c>
      <c r="F86" s="78">
        <v>0</v>
      </c>
      <c r="G86" s="79">
        <f t="shared" si="2"/>
        <v>0</v>
      </c>
      <c r="H86" s="4" t="s">
        <v>255</v>
      </c>
    </row>
    <row r="87" spans="1:8" ht="28.5" customHeight="1" x14ac:dyDescent="0.25">
      <c r="A87" s="58">
        <v>79</v>
      </c>
      <c r="B87" s="63" t="s">
        <v>94</v>
      </c>
      <c r="C87" s="9" t="s">
        <v>49</v>
      </c>
      <c r="D87" s="11" t="s">
        <v>15</v>
      </c>
      <c r="E87" s="83">
        <v>0</v>
      </c>
      <c r="F87" s="78">
        <v>0</v>
      </c>
      <c r="G87" s="79">
        <f t="shared" si="2"/>
        <v>0</v>
      </c>
      <c r="H87" s="4" t="s">
        <v>256</v>
      </c>
    </row>
    <row r="88" spans="1:8" ht="28.5" customHeight="1" x14ac:dyDescent="0.25">
      <c r="A88" s="58">
        <v>80</v>
      </c>
      <c r="B88" s="64" t="s">
        <v>95</v>
      </c>
      <c r="C88" s="9" t="s">
        <v>49</v>
      </c>
      <c r="D88" s="11" t="s">
        <v>15</v>
      </c>
      <c r="E88" s="83">
        <v>0</v>
      </c>
      <c r="F88" s="78">
        <v>0</v>
      </c>
      <c r="G88" s="79">
        <f t="shared" si="2"/>
        <v>0</v>
      </c>
      <c r="H88" s="4" t="s">
        <v>255</v>
      </c>
    </row>
    <row r="89" spans="1:8" ht="28.5" customHeight="1" x14ac:dyDescent="0.25">
      <c r="A89" s="58">
        <v>81</v>
      </c>
      <c r="B89" s="64" t="s">
        <v>96</v>
      </c>
      <c r="C89" s="9" t="s">
        <v>49</v>
      </c>
      <c r="D89" s="11" t="s">
        <v>15</v>
      </c>
      <c r="E89" s="83">
        <v>0</v>
      </c>
      <c r="F89" s="78">
        <v>0</v>
      </c>
      <c r="G89" s="79">
        <f t="shared" si="2"/>
        <v>0</v>
      </c>
      <c r="H89" s="4" t="s">
        <v>255</v>
      </c>
    </row>
    <row r="90" spans="1:8" ht="28.5" customHeight="1" x14ac:dyDescent="0.25">
      <c r="A90" s="58">
        <v>82</v>
      </c>
      <c r="B90" s="62" t="s">
        <v>20</v>
      </c>
      <c r="C90" s="10" t="s">
        <v>106</v>
      </c>
      <c r="D90" s="11" t="s">
        <v>97</v>
      </c>
      <c r="E90" s="83">
        <v>0</v>
      </c>
      <c r="F90" s="78">
        <v>0</v>
      </c>
      <c r="G90" s="79">
        <f t="shared" si="2"/>
        <v>0</v>
      </c>
      <c r="H90" s="4" t="s">
        <v>257</v>
      </c>
    </row>
    <row r="91" spans="1:8" ht="28.5" customHeight="1" x14ac:dyDescent="0.25">
      <c r="A91" s="58">
        <v>83</v>
      </c>
      <c r="B91" s="64" t="s">
        <v>98</v>
      </c>
      <c r="C91" s="9" t="s">
        <v>38</v>
      </c>
      <c r="D91" s="11" t="s">
        <v>14</v>
      </c>
      <c r="E91" s="83">
        <v>0</v>
      </c>
      <c r="F91" s="78">
        <v>0</v>
      </c>
      <c r="G91" s="79">
        <f t="shared" si="2"/>
        <v>0</v>
      </c>
      <c r="H91" s="4" t="s">
        <v>255</v>
      </c>
    </row>
    <row r="92" spans="1:8" ht="28.5" customHeight="1" x14ac:dyDescent="0.25">
      <c r="A92" s="58">
        <v>84</v>
      </c>
      <c r="B92" s="88" t="s">
        <v>113</v>
      </c>
      <c r="C92" s="9" t="s">
        <v>49</v>
      </c>
      <c r="D92" s="11" t="s">
        <v>15</v>
      </c>
      <c r="E92" s="83">
        <v>1500</v>
      </c>
      <c r="F92" s="78">
        <v>7.95</v>
      </c>
      <c r="G92" s="79">
        <f t="shared" si="2"/>
        <v>11925</v>
      </c>
      <c r="H92" s="4" t="s">
        <v>255</v>
      </c>
    </row>
    <row r="93" spans="1:8" ht="28.5" customHeight="1" x14ac:dyDescent="0.25">
      <c r="A93" s="58">
        <v>85</v>
      </c>
      <c r="B93" s="89" t="s">
        <v>114</v>
      </c>
      <c r="C93" s="9" t="s">
        <v>49</v>
      </c>
      <c r="D93" s="11" t="s">
        <v>15</v>
      </c>
      <c r="E93" s="83">
        <v>1700</v>
      </c>
      <c r="F93" s="78">
        <v>9.8000000000000007</v>
      </c>
      <c r="G93" s="79">
        <f t="shared" si="2"/>
        <v>16660</v>
      </c>
      <c r="H93" s="4" t="s">
        <v>257</v>
      </c>
    </row>
    <row r="94" spans="1:8" ht="28.5" customHeight="1" x14ac:dyDescent="0.25">
      <c r="A94" s="58">
        <v>86</v>
      </c>
      <c r="B94" s="38" t="s">
        <v>108</v>
      </c>
      <c r="C94" s="9" t="s">
        <v>49</v>
      </c>
      <c r="D94" s="11" t="s">
        <v>15</v>
      </c>
      <c r="E94" s="83">
        <v>0</v>
      </c>
      <c r="F94" s="78">
        <v>0</v>
      </c>
      <c r="G94" s="79">
        <f t="shared" si="2"/>
        <v>0</v>
      </c>
      <c r="H94" s="4" t="s">
        <v>256</v>
      </c>
    </row>
    <row r="95" spans="1:8" ht="28.5" customHeight="1" x14ac:dyDescent="0.25">
      <c r="A95" s="58" t="s">
        <v>245</v>
      </c>
      <c r="B95" s="37" t="s">
        <v>185</v>
      </c>
      <c r="C95" s="9" t="s">
        <v>49</v>
      </c>
      <c r="D95" s="11" t="s">
        <v>15</v>
      </c>
      <c r="E95" s="83">
        <v>0</v>
      </c>
      <c r="F95" s="78">
        <v>0</v>
      </c>
      <c r="G95" s="79">
        <f t="shared" si="2"/>
        <v>0</v>
      </c>
      <c r="H95" s="4" t="s">
        <v>255</v>
      </c>
    </row>
    <row r="96" spans="1:8" ht="28.5" customHeight="1" x14ac:dyDescent="0.25">
      <c r="A96" s="58" t="s">
        <v>246</v>
      </c>
      <c r="B96" s="40" t="s">
        <v>186</v>
      </c>
      <c r="C96" s="9" t="s">
        <v>49</v>
      </c>
      <c r="D96" s="11" t="s">
        <v>15</v>
      </c>
      <c r="E96" s="83">
        <v>0</v>
      </c>
      <c r="F96" s="78">
        <v>0</v>
      </c>
      <c r="G96" s="79">
        <f t="shared" si="2"/>
        <v>0</v>
      </c>
      <c r="H96" s="4" t="s">
        <v>257</v>
      </c>
    </row>
    <row r="97" spans="1:8" ht="28.5" customHeight="1" x14ac:dyDescent="0.25">
      <c r="A97" s="58" t="s">
        <v>247</v>
      </c>
      <c r="B97" s="37" t="s">
        <v>189</v>
      </c>
      <c r="C97" s="9" t="s">
        <v>49</v>
      </c>
      <c r="D97" s="11" t="s">
        <v>15</v>
      </c>
      <c r="E97" s="83">
        <v>0</v>
      </c>
      <c r="F97" s="78">
        <v>0</v>
      </c>
      <c r="G97" s="79">
        <f t="shared" si="2"/>
        <v>0</v>
      </c>
      <c r="H97" s="4" t="s">
        <v>255</v>
      </c>
    </row>
    <row r="98" spans="1:8" ht="28.5" customHeight="1" x14ac:dyDescent="0.25">
      <c r="A98" s="58" t="s">
        <v>248</v>
      </c>
      <c r="B98" s="40" t="s">
        <v>190</v>
      </c>
      <c r="C98" s="9" t="s">
        <v>49</v>
      </c>
      <c r="D98" s="11" t="s">
        <v>15</v>
      </c>
      <c r="E98" s="83">
        <v>0</v>
      </c>
      <c r="F98" s="78">
        <v>0</v>
      </c>
      <c r="G98" s="79">
        <f t="shared" si="2"/>
        <v>0</v>
      </c>
      <c r="H98" s="4" t="s">
        <v>257</v>
      </c>
    </row>
    <row r="99" spans="1:8" ht="28.5" customHeight="1" x14ac:dyDescent="0.25">
      <c r="A99" s="58" t="s">
        <v>249</v>
      </c>
      <c r="B99" s="37" t="s">
        <v>191</v>
      </c>
      <c r="C99" s="9" t="s">
        <v>49</v>
      </c>
      <c r="D99" s="11" t="s">
        <v>15</v>
      </c>
      <c r="E99" s="83">
        <v>0</v>
      </c>
      <c r="F99" s="78">
        <v>0</v>
      </c>
      <c r="G99" s="79">
        <f t="shared" si="2"/>
        <v>0</v>
      </c>
      <c r="H99" s="4" t="s">
        <v>255</v>
      </c>
    </row>
    <row r="100" spans="1:8" ht="28.5" customHeight="1" x14ac:dyDescent="0.25">
      <c r="A100" s="58" t="s">
        <v>250</v>
      </c>
      <c r="B100" s="40" t="s">
        <v>192</v>
      </c>
      <c r="C100" s="9" t="s">
        <v>49</v>
      </c>
      <c r="D100" s="11" t="s">
        <v>15</v>
      </c>
      <c r="E100" s="83">
        <v>0</v>
      </c>
      <c r="F100" s="78">
        <v>0</v>
      </c>
      <c r="G100" s="79">
        <f t="shared" si="2"/>
        <v>0</v>
      </c>
      <c r="H100" s="4" t="s">
        <v>257</v>
      </c>
    </row>
    <row r="101" spans="1:8" ht="28.5" customHeight="1" x14ac:dyDescent="0.25">
      <c r="A101" s="59">
        <v>90</v>
      </c>
      <c r="B101" s="56" t="s">
        <v>187</v>
      </c>
      <c r="C101" s="9" t="s">
        <v>99</v>
      </c>
      <c r="D101" s="11" t="s">
        <v>18</v>
      </c>
      <c r="E101" s="83">
        <v>0</v>
      </c>
      <c r="F101" s="78">
        <v>0</v>
      </c>
      <c r="G101" s="79">
        <f t="shared" si="2"/>
        <v>0</v>
      </c>
      <c r="H101" s="4" t="s">
        <v>256</v>
      </c>
    </row>
    <row r="102" spans="1:8" ht="28.5" customHeight="1" x14ac:dyDescent="0.25">
      <c r="A102" s="59">
        <v>91</v>
      </c>
      <c r="B102" s="88" t="s">
        <v>30</v>
      </c>
      <c r="C102" s="9" t="s">
        <v>49</v>
      </c>
      <c r="D102" s="11" t="s">
        <v>15</v>
      </c>
      <c r="E102" s="83">
        <v>300</v>
      </c>
      <c r="F102" s="78">
        <v>8.6999999999999993</v>
      </c>
      <c r="G102" s="79">
        <f t="shared" si="2"/>
        <v>2610</v>
      </c>
      <c r="H102" s="4" t="s">
        <v>255</v>
      </c>
    </row>
    <row r="103" spans="1:8" ht="29.25" customHeight="1" x14ac:dyDescent="0.25">
      <c r="A103" s="59">
        <v>92</v>
      </c>
      <c r="B103" s="89" t="s">
        <v>188</v>
      </c>
      <c r="C103" s="9" t="s">
        <v>49</v>
      </c>
      <c r="D103" s="11" t="s">
        <v>15</v>
      </c>
      <c r="E103" s="83">
        <v>300</v>
      </c>
      <c r="F103" s="78">
        <v>8.6999999999999993</v>
      </c>
      <c r="G103" s="79">
        <f t="shared" ref="G103:G134" si="3">F103*E103</f>
        <v>2610</v>
      </c>
      <c r="H103" s="4" t="s">
        <v>257</v>
      </c>
    </row>
    <row r="104" spans="1:8" ht="29.25" customHeight="1" x14ac:dyDescent="0.25">
      <c r="A104" s="59">
        <v>93</v>
      </c>
      <c r="B104" s="37" t="s">
        <v>100</v>
      </c>
      <c r="C104" s="9" t="s">
        <v>49</v>
      </c>
      <c r="D104" s="11" t="s">
        <v>15</v>
      </c>
      <c r="E104" s="83">
        <v>0</v>
      </c>
      <c r="F104" s="78">
        <v>0</v>
      </c>
      <c r="G104" s="79">
        <f t="shared" si="3"/>
        <v>0</v>
      </c>
      <c r="H104" s="4" t="s">
        <v>255</v>
      </c>
    </row>
    <row r="105" spans="1:8" ht="29.25" customHeight="1" x14ac:dyDescent="0.25">
      <c r="A105" s="59">
        <v>94</v>
      </c>
      <c r="B105" s="37" t="s">
        <v>101</v>
      </c>
      <c r="C105" s="9" t="s">
        <v>49</v>
      </c>
      <c r="D105" s="11" t="s">
        <v>15</v>
      </c>
      <c r="E105" s="83">
        <v>0</v>
      </c>
      <c r="F105" s="78">
        <v>0</v>
      </c>
      <c r="G105" s="79">
        <f t="shared" si="3"/>
        <v>0</v>
      </c>
      <c r="H105" s="4" t="s">
        <v>255</v>
      </c>
    </row>
    <row r="106" spans="1:8" ht="29.25" customHeight="1" x14ac:dyDescent="0.25">
      <c r="A106" s="60">
        <v>95</v>
      </c>
      <c r="B106" s="65" t="s">
        <v>102</v>
      </c>
      <c r="C106" s="20" t="s">
        <v>49</v>
      </c>
      <c r="D106" s="21" t="s">
        <v>15</v>
      </c>
      <c r="E106" s="83">
        <v>0</v>
      </c>
      <c r="F106" s="78">
        <v>0</v>
      </c>
      <c r="G106" s="79">
        <f t="shared" si="3"/>
        <v>0</v>
      </c>
      <c r="H106" s="4" t="s">
        <v>255</v>
      </c>
    </row>
    <row r="107" spans="1:8" ht="29.25" customHeight="1" x14ac:dyDescent="0.25">
      <c r="A107" s="58">
        <v>96</v>
      </c>
      <c r="B107" s="88" t="s">
        <v>117</v>
      </c>
      <c r="C107" s="24" t="s">
        <v>49</v>
      </c>
      <c r="D107" s="11" t="s">
        <v>137</v>
      </c>
      <c r="E107" s="83">
        <v>60</v>
      </c>
      <c r="F107" s="78">
        <v>8.0909999999999993</v>
      </c>
      <c r="G107" s="79">
        <f t="shared" si="3"/>
        <v>485.46</v>
      </c>
      <c r="H107" s="4" t="s">
        <v>255</v>
      </c>
    </row>
    <row r="108" spans="1:8" ht="29.25" customHeight="1" x14ac:dyDescent="0.25">
      <c r="A108" s="58">
        <v>97</v>
      </c>
      <c r="B108" s="37" t="s">
        <v>227</v>
      </c>
      <c r="C108" s="24" t="s">
        <v>49</v>
      </c>
      <c r="D108" s="11" t="s">
        <v>137</v>
      </c>
      <c r="E108" s="83">
        <v>0</v>
      </c>
      <c r="F108" s="78">
        <v>0</v>
      </c>
      <c r="G108" s="79">
        <f t="shared" si="3"/>
        <v>0</v>
      </c>
      <c r="H108" s="4" t="s">
        <v>255</v>
      </c>
    </row>
    <row r="109" spans="1:8" ht="29.25" customHeight="1" x14ac:dyDescent="0.25">
      <c r="A109" s="58">
        <v>98</v>
      </c>
      <c r="B109" s="40" t="s">
        <v>118</v>
      </c>
      <c r="C109" s="24" t="s">
        <v>49</v>
      </c>
      <c r="D109" s="11" t="s">
        <v>139</v>
      </c>
      <c r="E109" s="83">
        <v>0</v>
      </c>
      <c r="F109" s="78">
        <v>0</v>
      </c>
      <c r="G109" s="79">
        <f t="shared" si="3"/>
        <v>0</v>
      </c>
      <c r="H109" s="4" t="s">
        <v>257</v>
      </c>
    </row>
    <row r="110" spans="1:8" ht="29.25" customHeight="1" x14ac:dyDescent="0.25">
      <c r="A110" s="58">
        <v>99</v>
      </c>
      <c r="B110" s="37" t="s">
        <v>119</v>
      </c>
      <c r="C110" s="24" t="s">
        <v>49</v>
      </c>
      <c r="D110" s="11" t="s">
        <v>137</v>
      </c>
      <c r="E110" s="83">
        <v>0</v>
      </c>
      <c r="F110" s="78">
        <v>0</v>
      </c>
      <c r="G110" s="79">
        <f t="shared" si="3"/>
        <v>0</v>
      </c>
      <c r="H110" s="4" t="s">
        <v>255</v>
      </c>
    </row>
    <row r="111" spans="1:8" ht="29.25" customHeight="1" x14ac:dyDescent="0.25">
      <c r="A111" s="58">
        <v>100</v>
      </c>
      <c r="B111" s="37" t="s">
        <v>120</v>
      </c>
      <c r="C111" s="24" t="s">
        <v>49</v>
      </c>
      <c r="D111" s="11" t="s">
        <v>137</v>
      </c>
      <c r="E111" s="83">
        <v>0</v>
      </c>
      <c r="F111" s="78">
        <v>0</v>
      </c>
      <c r="G111" s="79">
        <f t="shared" si="3"/>
        <v>0</v>
      </c>
      <c r="H111" s="4" t="s">
        <v>255</v>
      </c>
    </row>
    <row r="112" spans="1:8" ht="29.25" customHeight="1" x14ac:dyDescent="0.25">
      <c r="A112" s="58">
        <v>101</v>
      </c>
      <c r="B112" s="40" t="s">
        <v>121</v>
      </c>
      <c r="C112" s="24" t="s">
        <v>49</v>
      </c>
      <c r="D112" s="11" t="s">
        <v>139</v>
      </c>
      <c r="E112" s="83">
        <v>0</v>
      </c>
      <c r="F112" s="78">
        <v>0</v>
      </c>
      <c r="G112" s="79">
        <f t="shared" si="3"/>
        <v>0</v>
      </c>
      <c r="H112" s="4" t="s">
        <v>257</v>
      </c>
    </row>
    <row r="113" spans="1:8" ht="29.25" customHeight="1" x14ac:dyDescent="0.25">
      <c r="A113" s="58">
        <v>102</v>
      </c>
      <c r="B113" s="40" t="s">
        <v>122</v>
      </c>
      <c r="C113" s="24" t="s">
        <v>207</v>
      </c>
      <c r="D113" s="11" t="s">
        <v>139</v>
      </c>
      <c r="E113" s="83">
        <v>0</v>
      </c>
      <c r="F113" s="78">
        <v>0</v>
      </c>
      <c r="G113" s="79">
        <f t="shared" si="3"/>
        <v>0</v>
      </c>
      <c r="H113" s="4" t="s">
        <v>257</v>
      </c>
    </row>
    <row r="114" spans="1:8" ht="29.25" customHeight="1" x14ac:dyDescent="0.25">
      <c r="A114" s="58">
        <v>103</v>
      </c>
      <c r="B114" s="89" t="s">
        <v>123</v>
      </c>
      <c r="C114" s="24" t="s">
        <v>49</v>
      </c>
      <c r="D114" s="11" t="s">
        <v>21</v>
      </c>
      <c r="E114" s="83">
        <v>460</v>
      </c>
      <c r="F114" s="78">
        <v>9.1999999999999993</v>
      </c>
      <c r="G114" s="79">
        <f t="shared" si="3"/>
        <v>4232</v>
      </c>
      <c r="H114" s="4" t="s">
        <v>257</v>
      </c>
    </row>
    <row r="115" spans="1:8" ht="29.25" customHeight="1" x14ac:dyDescent="0.25">
      <c r="A115" s="58">
        <v>104</v>
      </c>
      <c r="B115" s="37" t="s">
        <v>124</v>
      </c>
      <c r="C115" s="24" t="s">
        <v>49</v>
      </c>
      <c r="D115" s="11" t="s">
        <v>21</v>
      </c>
      <c r="E115" s="83">
        <v>0</v>
      </c>
      <c r="F115" s="78">
        <v>0</v>
      </c>
      <c r="G115" s="79">
        <f t="shared" si="3"/>
        <v>0</v>
      </c>
      <c r="H115" s="4" t="s">
        <v>255</v>
      </c>
    </row>
    <row r="116" spans="1:8" ht="29.25" customHeight="1" x14ac:dyDescent="0.25">
      <c r="A116" s="58">
        <v>105</v>
      </c>
      <c r="B116" s="37" t="s">
        <v>125</v>
      </c>
      <c r="C116" s="24" t="s">
        <v>49</v>
      </c>
      <c r="D116" s="11" t="s">
        <v>21</v>
      </c>
      <c r="E116" s="83">
        <v>0</v>
      </c>
      <c r="F116" s="78">
        <v>0</v>
      </c>
      <c r="G116" s="79">
        <f t="shared" si="3"/>
        <v>0</v>
      </c>
      <c r="H116" s="4" t="s">
        <v>255</v>
      </c>
    </row>
    <row r="117" spans="1:8" ht="29.25" customHeight="1" x14ac:dyDescent="0.25">
      <c r="A117" s="58">
        <v>106</v>
      </c>
      <c r="B117" s="37" t="s">
        <v>126</v>
      </c>
      <c r="C117" s="24" t="s">
        <v>207</v>
      </c>
      <c r="D117" s="11" t="s">
        <v>139</v>
      </c>
      <c r="E117" s="83">
        <v>0</v>
      </c>
      <c r="F117" s="78">
        <v>0</v>
      </c>
      <c r="G117" s="79">
        <f t="shared" si="3"/>
        <v>0</v>
      </c>
      <c r="H117" s="4" t="s">
        <v>255</v>
      </c>
    </row>
    <row r="118" spans="1:8" ht="29.25" customHeight="1" x14ac:dyDescent="0.25">
      <c r="A118" s="58">
        <v>107</v>
      </c>
      <c r="B118" s="57" t="s">
        <v>253</v>
      </c>
      <c r="C118" s="24" t="s">
        <v>49</v>
      </c>
      <c r="D118" s="11" t="s">
        <v>21</v>
      </c>
      <c r="E118" s="83">
        <v>0</v>
      </c>
      <c r="F118" s="78">
        <v>0</v>
      </c>
      <c r="G118" s="79">
        <f t="shared" si="3"/>
        <v>0</v>
      </c>
      <c r="H118" s="4" t="s">
        <v>258</v>
      </c>
    </row>
    <row r="119" spans="1:8" ht="29.25" customHeight="1" x14ac:dyDescent="0.25">
      <c r="A119" s="58">
        <v>108</v>
      </c>
      <c r="B119" s="37" t="s">
        <v>151</v>
      </c>
      <c r="C119" s="24" t="s">
        <v>49</v>
      </c>
      <c r="D119" s="11" t="s">
        <v>139</v>
      </c>
      <c r="E119" s="83">
        <v>0</v>
      </c>
      <c r="F119" s="78">
        <v>0</v>
      </c>
      <c r="G119" s="79">
        <f t="shared" si="3"/>
        <v>0</v>
      </c>
      <c r="H119" s="4" t="s">
        <v>255</v>
      </c>
    </row>
    <row r="120" spans="1:8" ht="29.25" customHeight="1" x14ac:dyDescent="0.25">
      <c r="A120" s="58">
        <v>109</v>
      </c>
      <c r="B120" s="37" t="s">
        <v>152</v>
      </c>
      <c r="C120" s="24" t="s">
        <v>207</v>
      </c>
      <c r="D120" s="11" t="s">
        <v>139</v>
      </c>
      <c r="E120" s="83">
        <v>0</v>
      </c>
      <c r="F120" s="78">
        <v>0</v>
      </c>
      <c r="G120" s="79">
        <f t="shared" si="3"/>
        <v>0</v>
      </c>
      <c r="H120" s="4" t="s">
        <v>255</v>
      </c>
    </row>
    <row r="121" spans="1:8" ht="29.25" customHeight="1" x14ac:dyDescent="0.25">
      <c r="A121" s="58">
        <v>110</v>
      </c>
      <c r="B121" s="37" t="s">
        <v>127</v>
      </c>
      <c r="C121" s="24" t="s">
        <v>141</v>
      </c>
      <c r="D121" s="11" t="s">
        <v>140</v>
      </c>
      <c r="E121" s="83">
        <v>0</v>
      </c>
      <c r="F121" s="78">
        <v>0</v>
      </c>
      <c r="G121" s="79">
        <f t="shared" si="3"/>
        <v>0</v>
      </c>
      <c r="H121" s="4" t="s">
        <v>255</v>
      </c>
    </row>
    <row r="122" spans="1:8" ht="29.25" customHeight="1" x14ac:dyDescent="0.25">
      <c r="A122" s="58">
        <v>111</v>
      </c>
      <c r="B122" s="37" t="s">
        <v>128</v>
      </c>
      <c r="C122" s="24" t="s">
        <v>49</v>
      </c>
      <c r="D122" s="11" t="s">
        <v>137</v>
      </c>
      <c r="E122" s="83">
        <v>0</v>
      </c>
      <c r="F122" s="78">
        <v>0</v>
      </c>
      <c r="G122" s="79">
        <f t="shared" si="3"/>
        <v>0</v>
      </c>
      <c r="H122" s="4" t="s">
        <v>255</v>
      </c>
    </row>
    <row r="123" spans="1:8" ht="29.25" customHeight="1" x14ac:dyDescent="0.25">
      <c r="A123" s="58" t="s">
        <v>251</v>
      </c>
      <c r="B123" s="37" t="s">
        <v>228</v>
      </c>
      <c r="C123" s="67" t="s">
        <v>49</v>
      </c>
      <c r="D123" s="68" t="s">
        <v>137</v>
      </c>
      <c r="E123" s="83">
        <v>0</v>
      </c>
      <c r="F123" s="78">
        <v>0</v>
      </c>
      <c r="G123" s="79">
        <f t="shared" si="3"/>
        <v>0</v>
      </c>
      <c r="H123" s="4" t="s">
        <v>255</v>
      </c>
    </row>
    <row r="124" spans="1:8" ht="29.25" customHeight="1" x14ac:dyDescent="0.25">
      <c r="A124" s="58" t="s">
        <v>252</v>
      </c>
      <c r="B124" s="40" t="s">
        <v>229</v>
      </c>
      <c r="C124" s="67" t="s">
        <v>49</v>
      </c>
      <c r="D124" s="68" t="s">
        <v>137</v>
      </c>
      <c r="E124" s="83">
        <v>0</v>
      </c>
      <c r="F124" s="78">
        <v>0</v>
      </c>
      <c r="G124" s="79">
        <f t="shared" si="3"/>
        <v>0</v>
      </c>
      <c r="H124" s="4" t="s">
        <v>257</v>
      </c>
    </row>
    <row r="125" spans="1:8" ht="29.25" customHeight="1" x14ac:dyDescent="0.25">
      <c r="A125" s="58">
        <v>113</v>
      </c>
      <c r="B125" s="40" t="s">
        <v>129</v>
      </c>
      <c r="C125" s="24" t="s">
        <v>49</v>
      </c>
      <c r="D125" s="11" t="s">
        <v>137</v>
      </c>
      <c r="E125" s="84">
        <v>0</v>
      </c>
      <c r="F125" s="80">
        <v>0</v>
      </c>
      <c r="G125" s="79">
        <f t="shared" si="3"/>
        <v>0</v>
      </c>
      <c r="H125" s="4" t="s">
        <v>257</v>
      </c>
    </row>
    <row r="126" spans="1:8" ht="29.25" customHeight="1" x14ac:dyDescent="0.25">
      <c r="A126" s="61">
        <v>114</v>
      </c>
      <c r="B126" s="40" t="s">
        <v>130</v>
      </c>
      <c r="C126" s="24" t="s">
        <v>49</v>
      </c>
      <c r="D126" s="11" t="s">
        <v>140</v>
      </c>
      <c r="E126" s="84">
        <v>0</v>
      </c>
      <c r="F126" s="80">
        <v>0</v>
      </c>
      <c r="G126" s="79">
        <f t="shared" si="3"/>
        <v>0</v>
      </c>
      <c r="H126" s="4" t="s">
        <v>257</v>
      </c>
    </row>
    <row r="127" spans="1:8" ht="29.25" customHeight="1" x14ac:dyDescent="0.25">
      <c r="A127" s="58">
        <v>115</v>
      </c>
      <c r="B127" s="37" t="s">
        <v>131</v>
      </c>
      <c r="C127" s="24" t="s">
        <v>143</v>
      </c>
      <c r="D127" s="11" t="s">
        <v>97</v>
      </c>
      <c r="E127" s="84">
        <v>0</v>
      </c>
      <c r="F127" s="80">
        <v>0</v>
      </c>
      <c r="G127" s="79">
        <f t="shared" si="3"/>
        <v>0</v>
      </c>
      <c r="H127" s="4" t="s">
        <v>255</v>
      </c>
    </row>
    <row r="128" spans="1:8" ht="29.25" customHeight="1" x14ac:dyDescent="0.25">
      <c r="A128" s="58">
        <v>116</v>
      </c>
      <c r="B128" s="37" t="s">
        <v>132</v>
      </c>
      <c r="C128" s="25" t="s">
        <v>142</v>
      </c>
      <c r="D128" s="11" t="s">
        <v>97</v>
      </c>
      <c r="E128" s="84">
        <v>0</v>
      </c>
      <c r="F128" s="80">
        <v>0</v>
      </c>
      <c r="G128" s="79">
        <f t="shared" si="3"/>
        <v>0</v>
      </c>
      <c r="H128" s="4" t="s">
        <v>255</v>
      </c>
    </row>
    <row r="129" spans="1:8" ht="29.25" customHeight="1" x14ac:dyDescent="0.25">
      <c r="A129" s="58">
        <v>117</v>
      </c>
      <c r="B129" s="37" t="s">
        <v>133</v>
      </c>
      <c r="C129" s="24" t="s">
        <v>49</v>
      </c>
      <c r="D129" s="11" t="s">
        <v>97</v>
      </c>
      <c r="E129" s="84">
        <v>0</v>
      </c>
      <c r="F129" s="80">
        <v>0</v>
      </c>
      <c r="G129" s="79">
        <f t="shared" si="3"/>
        <v>0</v>
      </c>
      <c r="H129" s="4" t="s">
        <v>255</v>
      </c>
    </row>
    <row r="130" spans="1:8" ht="29.25" customHeight="1" x14ac:dyDescent="0.25">
      <c r="A130" s="58">
        <v>118</v>
      </c>
      <c r="B130" s="37" t="s">
        <v>208</v>
      </c>
      <c r="C130" s="24" t="s">
        <v>49</v>
      </c>
      <c r="D130" s="11" t="s">
        <v>137</v>
      </c>
      <c r="E130" s="84">
        <v>0</v>
      </c>
      <c r="F130" s="80">
        <v>0</v>
      </c>
      <c r="G130" s="79">
        <f t="shared" si="3"/>
        <v>0</v>
      </c>
      <c r="H130" s="4" t="s">
        <v>255</v>
      </c>
    </row>
    <row r="131" spans="1:8" ht="29.25" customHeight="1" x14ac:dyDescent="0.25">
      <c r="A131" s="58">
        <v>119</v>
      </c>
      <c r="B131" s="40" t="s">
        <v>153</v>
      </c>
      <c r="C131" s="24" t="s">
        <v>49</v>
      </c>
      <c r="D131" s="11" t="s">
        <v>18</v>
      </c>
      <c r="E131" s="84">
        <v>0</v>
      </c>
      <c r="F131" s="80">
        <v>0</v>
      </c>
      <c r="G131" s="79">
        <f t="shared" si="3"/>
        <v>0</v>
      </c>
      <c r="H131" s="4" t="s">
        <v>257</v>
      </c>
    </row>
    <row r="132" spans="1:8" ht="29.25" customHeight="1" x14ac:dyDescent="0.25">
      <c r="A132" s="58">
        <v>120</v>
      </c>
      <c r="B132" s="40" t="s">
        <v>154</v>
      </c>
      <c r="C132" s="24" t="s">
        <v>49</v>
      </c>
      <c r="D132" s="11" t="s">
        <v>139</v>
      </c>
      <c r="E132" s="84">
        <v>0</v>
      </c>
      <c r="F132" s="80">
        <v>0</v>
      </c>
      <c r="G132" s="79">
        <f t="shared" si="3"/>
        <v>0</v>
      </c>
      <c r="H132" s="4" t="s">
        <v>257</v>
      </c>
    </row>
    <row r="133" spans="1:8" ht="29.25" customHeight="1" x14ac:dyDescent="0.25">
      <c r="A133" s="58">
        <v>121</v>
      </c>
      <c r="B133" s="37" t="s">
        <v>134</v>
      </c>
      <c r="C133" s="26" t="s">
        <v>49</v>
      </c>
      <c r="D133" s="11" t="s">
        <v>18</v>
      </c>
      <c r="E133" s="84">
        <v>0</v>
      </c>
      <c r="F133" s="80">
        <v>0</v>
      </c>
      <c r="G133" s="79">
        <f t="shared" si="3"/>
        <v>0</v>
      </c>
      <c r="H133" s="4" t="s">
        <v>255</v>
      </c>
    </row>
    <row r="134" spans="1:8" ht="29.25" customHeight="1" x14ac:dyDescent="0.25">
      <c r="A134" s="58">
        <v>122</v>
      </c>
      <c r="B134" s="37" t="s">
        <v>135</v>
      </c>
      <c r="C134" s="26" t="s">
        <v>49</v>
      </c>
      <c r="D134" s="11" t="s">
        <v>139</v>
      </c>
      <c r="E134" s="84">
        <v>0</v>
      </c>
      <c r="F134" s="80">
        <v>0</v>
      </c>
      <c r="G134" s="79">
        <f t="shared" si="3"/>
        <v>0</v>
      </c>
      <c r="H134" s="4" t="s">
        <v>255</v>
      </c>
    </row>
    <row r="135" spans="1:8" ht="29.25" customHeight="1" x14ac:dyDescent="0.25">
      <c r="A135" s="58">
        <v>123</v>
      </c>
      <c r="B135" s="37" t="s">
        <v>144</v>
      </c>
      <c r="C135" s="26" t="s">
        <v>145</v>
      </c>
      <c r="D135" s="11" t="s">
        <v>138</v>
      </c>
      <c r="E135" s="84">
        <v>0</v>
      </c>
      <c r="F135" s="80">
        <v>0</v>
      </c>
      <c r="G135" s="79">
        <f t="shared" ref="G135" si="4">F135*E135</f>
        <v>0</v>
      </c>
      <c r="H135" s="4" t="s">
        <v>255</v>
      </c>
    </row>
    <row r="136" spans="1:8" ht="29.25" customHeight="1" x14ac:dyDescent="0.25">
      <c r="A136" s="58">
        <v>124</v>
      </c>
      <c r="B136" s="40" t="s">
        <v>230</v>
      </c>
      <c r="C136" s="26" t="s">
        <v>145</v>
      </c>
      <c r="D136" s="11" t="s">
        <v>138</v>
      </c>
      <c r="E136" s="84">
        <v>0</v>
      </c>
      <c r="F136" s="80">
        <v>0</v>
      </c>
      <c r="G136" s="79">
        <f t="shared" ref="G136:G145" si="5">F136*E136</f>
        <v>0</v>
      </c>
      <c r="H136" s="4" t="s">
        <v>257</v>
      </c>
    </row>
    <row r="137" spans="1:8" ht="29.25" customHeight="1" x14ac:dyDescent="0.25">
      <c r="A137" s="58">
        <v>125</v>
      </c>
      <c r="B137" s="89" t="s">
        <v>218</v>
      </c>
      <c r="C137" s="26" t="s">
        <v>145</v>
      </c>
      <c r="D137" s="11" t="s">
        <v>138</v>
      </c>
      <c r="E137" s="84">
        <v>9.2000000000000011</v>
      </c>
      <c r="F137" s="80">
        <v>72.993200000000002</v>
      </c>
      <c r="G137" s="79">
        <f t="shared" si="5"/>
        <v>671.53744000000006</v>
      </c>
      <c r="H137" s="4" t="s">
        <v>257</v>
      </c>
    </row>
    <row r="138" spans="1:8" ht="27.75" customHeight="1" x14ac:dyDescent="0.25">
      <c r="A138" s="59">
        <v>126</v>
      </c>
      <c r="B138" s="66" t="s">
        <v>196</v>
      </c>
      <c r="C138" s="30" t="s">
        <v>197</v>
      </c>
      <c r="D138" s="11" t="s">
        <v>138</v>
      </c>
      <c r="E138" s="84">
        <v>0</v>
      </c>
      <c r="F138" s="80">
        <v>0</v>
      </c>
      <c r="G138" s="79">
        <f t="shared" si="5"/>
        <v>0</v>
      </c>
      <c r="H138" s="4" t="s">
        <v>255</v>
      </c>
    </row>
    <row r="139" spans="1:8" ht="27.75" customHeight="1" x14ac:dyDescent="0.25">
      <c r="A139" s="58">
        <v>127</v>
      </c>
      <c r="B139" s="88" t="s">
        <v>136</v>
      </c>
      <c r="C139" s="26" t="s">
        <v>49</v>
      </c>
      <c r="D139" s="11" t="s">
        <v>137</v>
      </c>
      <c r="E139" s="84">
        <v>300</v>
      </c>
      <c r="F139" s="80">
        <v>7.95</v>
      </c>
      <c r="G139" s="79">
        <f t="shared" ref="G139:G144" si="6">F139*E139</f>
        <v>2385</v>
      </c>
      <c r="H139" s="4"/>
    </row>
    <row r="140" spans="1:8" ht="27.75" customHeight="1" x14ac:dyDescent="0.25">
      <c r="A140" s="58">
        <v>128</v>
      </c>
      <c r="B140" s="86" t="s">
        <v>265</v>
      </c>
      <c r="C140" s="26" t="s">
        <v>49</v>
      </c>
      <c r="D140" s="11" t="s">
        <v>137</v>
      </c>
      <c r="E140" s="87">
        <v>184</v>
      </c>
      <c r="F140" s="80">
        <v>8.6999999999999993</v>
      </c>
      <c r="G140" s="79">
        <f t="shared" si="6"/>
        <v>1600.8</v>
      </c>
      <c r="H140" s="4"/>
    </row>
    <row r="141" spans="1:8" ht="27.75" customHeight="1" x14ac:dyDescent="0.25">
      <c r="A141" s="59">
        <v>129</v>
      </c>
      <c r="B141" s="86" t="s">
        <v>266</v>
      </c>
      <c r="C141" s="26" t="s">
        <v>49</v>
      </c>
      <c r="D141" s="11" t="s">
        <v>137</v>
      </c>
      <c r="E141" s="87">
        <v>300</v>
      </c>
      <c r="F141" s="80">
        <v>19.7</v>
      </c>
      <c r="G141" s="79">
        <f t="shared" si="6"/>
        <v>5910</v>
      </c>
      <c r="H141" s="4"/>
    </row>
    <row r="142" spans="1:8" ht="27.75" customHeight="1" x14ac:dyDescent="0.25">
      <c r="A142" s="59">
        <v>130</v>
      </c>
      <c r="B142" s="86" t="s">
        <v>267</v>
      </c>
      <c r="C142" s="26" t="s">
        <v>49</v>
      </c>
      <c r="D142" s="11" t="s">
        <v>137</v>
      </c>
      <c r="E142" s="87">
        <v>300</v>
      </c>
      <c r="F142" s="80">
        <v>19.7</v>
      </c>
      <c r="G142" s="79">
        <f t="shared" si="6"/>
        <v>5910</v>
      </c>
      <c r="H142" s="4"/>
    </row>
    <row r="143" spans="1:8" ht="27.75" customHeight="1" x14ac:dyDescent="0.25">
      <c r="A143" s="59">
        <v>131</v>
      </c>
      <c r="B143" s="86" t="s">
        <v>268</v>
      </c>
      <c r="C143" s="26" t="s">
        <v>49</v>
      </c>
      <c r="D143" s="11" t="s">
        <v>137</v>
      </c>
      <c r="E143" s="87">
        <v>300</v>
      </c>
      <c r="F143" s="80">
        <v>19.7</v>
      </c>
      <c r="G143" s="79">
        <f t="shared" si="6"/>
        <v>5910</v>
      </c>
      <c r="H143" s="4"/>
    </row>
    <row r="144" spans="1:8" ht="27.75" customHeight="1" x14ac:dyDescent="0.25">
      <c r="A144" s="59">
        <v>132</v>
      </c>
      <c r="B144" s="86" t="s">
        <v>269</v>
      </c>
      <c r="C144" s="26" t="s">
        <v>49</v>
      </c>
      <c r="D144" s="11" t="s">
        <v>137</v>
      </c>
      <c r="E144" s="87">
        <v>150</v>
      </c>
      <c r="F144" s="80">
        <v>9.6</v>
      </c>
      <c r="G144" s="79">
        <f t="shared" si="6"/>
        <v>1440</v>
      </c>
      <c r="H144" s="4"/>
    </row>
    <row r="145" spans="1:10" ht="27.75" customHeight="1" x14ac:dyDescent="0.25">
      <c r="A145" s="59">
        <v>133</v>
      </c>
      <c r="B145" s="86" t="s">
        <v>270</v>
      </c>
      <c r="C145" s="26" t="s">
        <v>49</v>
      </c>
      <c r="D145" s="11" t="s">
        <v>137</v>
      </c>
      <c r="E145" s="87">
        <v>150</v>
      </c>
      <c r="F145" s="80">
        <v>8.6999999999999993</v>
      </c>
      <c r="G145" s="79">
        <f t="shared" si="5"/>
        <v>1305</v>
      </c>
      <c r="H145" s="4" t="s">
        <v>255</v>
      </c>
    </row>
    <row r="146" spans="1:10" s="42" customFormat="1" ht="17.25" customHeight="1" x14ac:dyDescent="0.25">
      <c r="A146" s="93" t="s">
        <v>233</v>
      </c>
      <c r="B146" s="93"/>
      <c r="C146" s="43"/>
      <c r="D146" s="44"/>
      <c r="E146" s="85"/>
      <c r="F146" s="45"/>
      <c r="G146" s="73">
        <f>SUM(G7:G145)</f>
        <v>297343.64705000003</v>
      </c>
    </row>
    <row r="147" spans="1:10" ht="26.25" customHeight="1" x14ac:dyDescent="0.2">
      <c r="A147" s="96" t="s">
        <v>195</v>
      </c>
      <c r="B147" s="97"/>
      <c r="C147" s="97"/>
      <c r="D147" s="97"/>
      <c r="E147" s="97"/>
      <c r="F147" s="97"/>
      <c r="G147" s="97"/>
      <c r="H147" s="97"/>
      <c r="I147" s="41"/>
      <c r="J147" s="22"/>
    </row>
    <row r="148" spans="1:10" ht="13.5" thickBot="1" x14ac:dyDescent="0.25">
      <c r="A148" s="28"/>
      <c r="B148" s="29"/>
      <c r="C148" s="29"/>
      <c r="D148" s="29"/>
      <c r="E148" s="29"/>
      <c r="F148" s="29"/>
      <c r="G148" s="29"/>
      <c r="H148" s="74"/>
      <c r="J148" s="22"/>
    </row>
    <row r="149" spans="1:10" ht="15.75" customHeight="1" thickTop="1" x14ac:dyDescent="0.2">
      <c r="B149" s="48" t="s">
        <v>2</v>
      </c>
      <c r="C149" s="98"/>
      <c r="D149" s="98"/>
      <c r="E149" s="98"/>
      <c r="F149" s="99"/>
      <c r="H149" s="75"/>
      <c r="J149" s="22"/>
    </row>
    <row r="150" spans="1:10" ht="15.75" customHeight="1" x14ac:dyDescent="0.2">
      <c r="B150" s="49" t="s">
        <v>26</v>
      </c>
      <c r="C150" s="100" t="s">
        <v>234</v>
      </c>
      <c r="D150" s="100"/>
      <c r="E150" s="100"/>
      <c r="F150" s="101"/>
      <c r="H150" s="75"/>
      <c r="J150" s="22"/>
    </row>
    <row r="151" spans="1:10" ht="32.25" customHeight="1" x14ac:dyDescent="0.2">
      <c r="B151" s="103"/>
      <c r="C151" s="102"/>
      <c r="D151" s="16" t="s">
        <v>0</v>
      </c>
      <c r="E151" s="16" t="s">
        <v>7</v>
      </c>
      <c r="F151" s="50" t="s">
        <v>1</v>
      </c>
    </row>
    <row r="152" spans="1:10" ht="15.75" customHeight="1" x14ac:dyDescent="0.2">
      <c r="B152" s="103"/>
      <c r="C152" s="102"/>
      <c r="D152" s="16" t="s">
        <v>4</v>
      </c>
      <c r="E152" s="16" t="s">
        <v>5</v>
      </c>
      <c r="F152" s="50" t="s">
        <v>5</v>
      </c>
    </row>
    <row r="153" spans="1:10" ht="16.5" thickBot="1" x14ac:dyDescent="0.25">
      <c r="B153" s="51"/>
      <c r="C153" s="52" t="s">
        <v>6</v>
      </c>
      <c r="D153" s="53">
        <f>SUM(F176)</f>
        <v>0</v>
      </c>
      <c r="E153" s="54">
        <f>IF(C150="áno",D153*0.2,0)</f>
        <v>0</v>
      </c>
      <c r="F153" s="55">
        <f>D153+E153</f>
        <v>0</v>
      </c>
    </row>
    <row r="154" spans="1:10" ht="15.75" customHeight="1" thickTop="1" x14ac:dyDescent="0.25">
      <c r="B154" s="32"/>
      <c r="C154" s="32"/>
      <c r="D154" s="32"/>
      <c r="E154" s="32"/>
      <c r="F154" s="32"/>
    </row>
    <row r="155" spans="1:10" ht="15.75" x14ac:dyDescent="0.25">
      <c r="B155" s="33" t="s">
        <v>2</v>
      </c>
      <c r="C155" s="94"/>
      <c r="D155" s="95"/>
      <c r="E155" s="34"/>
      <c r="F155" s="34"/>
    </row>
    <row r="156" spans="1:10" ht="15.75" x14ac:dyDescent="0.25">
      <c r="B156" s="13" t="s">
        <v>3</v>
      </c>
      <c r="C156" s="35"/>
      <c r="D156" s="36"/>
      <c r="E156" s="34"/>
      <c r="F156" s="34"/>
    </row>
    <row r="157" spans="1:10" ht="15.75" customHeight="1" x14ac:dyDescent="0.25">
      <c r="B157" s="33" t="s">
        <v>24</v>
      </c>
      <c r="C157" s="94"/>
      <c r="D157" s="95"/>
      <c r="E157" s="34"/>
      <c r="F157" s="34"/>
    </row>
    <row r="158" spans="1:10" ht="15.75" customHeight="1" x14ac:dyDescent="0.25">
      <c r="B158" s="17" t="s">
        <v>211</v>
      </c>
      <c r="C158" s="35"/>
      <c r="D158" s="36"/>
      <c r="E158" s="34"/>
      <c r="F158" s="34"/>
    </row>
    <row r="159" spans="1:10" ht="15.75" customHeight="1" x14ac:dyDescent="0.25">
      <c r="B159" s="17" t="s">
        <v>212</v>
      </c>
      <c r="C159" s="35"/>
      <c r="D159" s="36"/>
      <c r="E159" s="34"/>
      <c r="F159" s="34"/>
    </row>
    <row r="160" spans="1:10" ht="15.75" customHeight="1" x14ac:dyDescent="0.25">
      <c r="B160" s="17" t="s">
        <v>213</v>
      </c>
      <c r="C160" s="35"/>
      <c r="D160" s="36"/>
      <c r="E160" s="34"/>
      <c r="F160" s="34"/>
    </row>
    <row r="161" spans="2:7" ht="15.75" customHeight="1" x14ac:dyDescent="0.25">
      <c r="B161" s="17" t="s">
        <v>214</v>
      </c>
      <c r="C161" s="35"/>
      <c r="D161" s="36"/>
      <c r="E161" s="34"/>
      <c r="F161" s="34"/>
    </row>
    <row r="162" spans="2:7" ht="15.75" customHeight="1" x14ac:dyDescent="0.25">
      <c r="B162" s="17" t="s">
        <v>209</v>
      </c>
      <c r="C162" s="35"/>
      <c r="D162" s="36"/>
      <c r="E162" s="34"/>
      <c r="F162" s="34"/>
    </row>
    <row r="163" spans="2:7" ht="15.75" customHeight="1" x14ac:dyDescent="0.25">
      <c r="B163" s="17" t="s">
        <v>210</v>
      </c>
      <c r="C163" s="35"/>
      <c r="D163" s="36"/>
      <c r="E163" s="34"/>
      <c r="F163" s="34"/>
    </row>
    <row r="164" spans="2:7" ht="15.75" customHeight="1" x14ac:dyDescent="0.25">
      <c r="B164" s="17" t="s">
        <v>215</v>
      </c>
      <c r="C164" s="35"/>
      <c r="D164" s="36"/>
      <c r="E164" s="34"/>
      <c r="F164" s="34"/>
    </row>
    <row r="165" spans="2:7" ht="15.75" customHeight="1" x14ac:dyDescent="0.25">
      <c r="B165" s="33" t="s">
        <v>23</v>
      </c>
      <c r="C165" s="35"/>
      <c r="D165" s="36"/>
      <c r="E165" s="34"/>
      <c r="F165" s="34"/>
    </row>
    <row r="166" spans="2:7" ht="15.75" x14ac:dyDescent="0.25">
      <c r="B166" s="33" t="s">
        <v>25</v>
      </c>
      <c r="C166" s="94"/>
      <c r="D166" s="95"/>
      <c r="E166" s="34"/>
      <c r="F166" s="34"/>
    </row>
    <row r="167" spans="2:7" ht="15" x14ac:dyDescent="0.25">
      <c r="B167"/>
      <c r="C167"/>
      <c r="D167"/>
      <c r="E167"/>
      <c r="F167"/>
    </row>
    <row r="168" spans="2:7" ht="15" x14ac:dyDescent="0.25">
      <c r="B168"/>
      <c r="C168"/>
      <c r="D168"/>
      <c r="E168" s="31"/>
      <c r="F168"/>
    </row>
    <row r="169" spans="2:7" ht="15" x14ac:dyDescent="0.25">
      <c r="B169"/>
      <c r="C169"/>
      <c r="D169"/>
      <c r="E169"/>
      <c r="F169"/>
    </row>
    <row r="170" spans="2:7" ht="15" x14ac:dyDescent="0.25">
      <c r="B170"/>
      <c r="C170"/>
      <c r="D170"/>
      <c r="E170"/>
      <c r="F170"/>
    </row>
    <row r="171" spans="2:7" ht="15" x14ac:dyDescent="0.25">
      <c r="B171"/>
      <c r="C171" s="106" t="s">
        <v>232</v>
      </c>
      <c r="D171" s="107"/>
      <c r="E171" s="46" t="s">
        <v>235</v>
      </c>
      <c r="F171" s="46" t="s">
        <v>236</v>
      </c>
      <c r="G171" s="46" t="s">
        <v>237</v>
      </c>
    </row>
    <row r="172" spans="2:7" ht="15" customHeight="1" x14ac:dyDescent="0.25">
      <c r="B172"/>
      <c r="C172" s="104" t="s">
        <v>231</v>
      </c>
      <c r="D172" s="105"/>
      <c r="E172" s="9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145,G140,G139)</f>
        <v>185248.79210999998</v>
      </c>
      <c r="F172" s="91"/>
      <c r="G172" s="77">
        <f>ROUND(F172/E172,3)</f>
        <v>0</v>
      </c>
    </row>
    <row r="173" spans="2:7" ht="26.25" customHeight="1" x14ac:dyDescent="0.25">
      <c r="B173"/>
      <c r="C173" s="114" t="s">
        <v>238</v>
      </c>
      <c r="D173" s="115"/>
      <c r="E173" s="90">
        <f>SUBTOTAL(9,G40,G53,G54,G57,G59,G61,G64,G66,G68,G69,G70,G71,G72,G73,G74,G76,G79,G84,G85,G90,G93,G96,G98,G100,G103,G109,G112,G113,G114,G124,G125,G126,G131,G132,G136,G137,G141,G142,G143,G144)</f>
        <v>112094.85493999998</v>
      </c>
      <c r="F173" s="91"/>
      <c r="G173" s="77">
        <f t="shared" ref="G173:G175" si="7">ROUND(F173/E173,3)</f>
        <v>0</v>
      </c>
    </row>
    <row r="174" spans="2:7" ht="15" customHeight="1" x14ac:dyDescent="0.25">
      <c r="B174"/>
      <c r="C174" s="112" t="s">
        <v>239</v>
      </c>
      <c r="D174" s="113"/>
      <c r="E174" s="90">
        <f>SUBTOTAL(9,G15,G16,G24,G26,G27,G33,G34,G77,G80,G87,G94,G101)</f>
        <v>0</v>
      </c>
      <c r="F174" s="91"/>
      <c r="G174" s="77" t="e">
        <f t="shared" si="7"/>
        <v>#DIV/0!</v>
      </c>
    </row>
    <row r="175" spans="2:7" ht="15" customHeight="1" x14ac:dyDescent="0.25">
      <c r="B175"/>
      <c r="C175" s="110" t="s">
        <v>240</v>
      </c>
      <c r="D175" s="111"/>
      <c r="E175" s="90">
        <f>SUBTOTAL(9,G118)</f>
        <v>0</v>
      </c>
      <c r="F175" s="91"/>
      <c r="G175" s="77" t="e">
        <f t="shared" si="7"/>
        <v>#DIV/0!</v>
      </c>
    </row>
    <row r="176" spans="2:7" ht="15" x14ac:dyDescent="0.25">
      <c r="B176"/>
      <c r="C176" s="108" t="s">
        <v>233</v>
      </c>
      <c r="D176" s="109"/>
      <c r="E176" s="92">
        <f>SUM(E172:E175)</f>
        <v>297343.64704999997</v>
      </c>
      <c r="F176" s="92">
        <f>SUM(F172:F175)</f>
        <v>0</v>
      </c>
      <c r="G176" s="47"/>
    </row>
    <row r="177" spans="2:6" ht="15" x14ac:dyDescent="0.25">
      <c r="B177"/>
      <c r="C177"/>
      <c r="D177"/>
      <c r="E177"/>
      <c r="F177"/>
    </row>
    <row r="178" spans="2:6" ht="15" x14ac:dyDescent="0.25">
      <c r="B178"/>
      <c r="C178"/>
      <c r="D178"/>
      <c r="E178"/>
      <c r="F178"/>
    </row>
    <row r="179" spans="2:6" ht="15" x14ac:dyDescent="0.25">
      <c r="B179"/>
      <c r="C179"/>
      <c r="D179"/>
      <c r="E179"/>
      <c r="F179"/>
    </row>
    <row r="180" spans="2:6" ht="15" x14ac:dyDescent="0.25">
      <c r="B180"/>
      <c r="C180"/>
    </row>
  </sheetData>
  <autoFilter ref="A6:J147"/>
  <mergeCells count="15">
    <mergeCell ref="C172:D172"/>
    <mergeCell ref="C171:D171"/>
    <mergeCell ref="C176:D176"/>
    <mergeCell ref="C175:D175"/>
    <mergeCell ref="C174:D174"/>
    <mergeCell ref="C173:D173"/>
    <mergeCell ref="A146:B146"/>
    <mergeCell ref="C166:D166"/>
    <mergeCell ref="A147:H147"/>
    <mergeCell ref="C149:F149"/>
    <mergeCell ref="C150:F150"/>
    <mergeCell ref="C151:C152"/>
    <mergeCell ref="C155:D155"/>
    <mergeCell ref="C157:D157"/>
    <mergeCell ref="B151:B152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7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2022-12-21T09:24:06Z</dcterms:modified>
</cp:coreProperties>
</file>