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544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25725"/>
</workbook>
</file>

<file path=xl/calcChain.xml><?xml version="1.0" encoding="utf-8"?>
<calcChain xmlns="http://schemas.openxmlformats.org/spreadsheetml/2006/main">
  <c r="W167" i="3"/>
  <c r="E167"/>
  <c r="N167"/>
  <c r="L167"/>
  <c r="J167"/>
  <c r="I167"/>
  <c r="H167"/>
  <c r="W165"/>
  <c r="E165"/>
  <c r="N165"/>
  <c r="L165"/>
  <c r="J165"/>
  <c r="I165"/>
  <c r="H165"/>
  <c r="W163"/>
  <c r="E163"/>
  <c r="N163"/>
  <c r="L163"/>
  <c r="J163"/>
  <c r="I163"/>
  <c r="H163"/>
  <c r="N162"/>
  <c r="L162"/>
  <c r="J162"/>
  <c r="H162"/>
  <c r="N161"/>
  <c r="L161"/>
  <c r="J161"/>
  <c r="H161"/>
  <c r="N159"/>
  <c r="L159"/>
  <c r="J159"/>
  <c r="H159"/>
  <c r="N157"/>
  <c r="L157"/>
  <c r="J157"/>
  <c r="H157"/>
  <c r="N156"/>
  <c r="L156"/>
  <c r="J156"/>
  <c r="H156"/>
  <c r="N154"/>
  <c r="L154"/>
  <c r="J154"/>
  <c r="H154"/>
  <c r="N153"/>
  <c r="L153"/>
  <c r="J153"/>
  <c r="H153"/>
  <c r="N151"/>
  <c r="L151"/>
  <c r="J151"/>
  <c r="H151"/>
  <c r="N149"/>
  <c r="L149"/>
  <c r="J149"/>
  <c r="H149"/>
  <c r="N147"/>
  <c r="L147"/>
  <c r="J147"/>
  <c r="H147"/>
  <c r="N145"/>
  <c r="L145"/>
  <c r="J145"/>
  <c r="I145"/>
  <c r="N144"/>
  <c r="L144"/>
  <c r="J144"/>
  <c r="H144"/>
  <c r="N142"/>
  <c r="L142"/>
  <c r="J142"/>
  <c r="I142"/>
  <c r="N140"/>
  <c r="L140"/>
  <c r="J140"/>
  <c r="H140"/>
  <c r="N139"/>
  <c r="L139"/>
  <c r="J139"/>
  <c r="H139"/>
  <c r="N137"/>
  <c r="L137"/>
  <c r="J137"/>
  <c r="H137"/>
  <c r="N135"/>
  <c r="L135"/>
  <c r="J135"/>
  <c r="H135"/>
  <c r="N134"/>
  <c r="L134"/>
  <c r="J134"/>
  <c r="H134"/>
  <c r="N132"/>
  <c r="L132"/>
  <c r="J132"/>
  <c r="H132"/>
  <c r="N130"/>
  <c r="L130"/>
  <c r="J130"/>
  <c r="H130"/>
  <c r="N129"/>
  <c r="L129"/>
  <c r="J129"/>
  <c r="H129"/>
  <c r="N128"/>
  <c r="L128"/>
  <c r="J128"/>
  <c r="H128"/>
  <c r="N125"/>
  <c r="L125"/>
  <c r="J125"/>
  <c r="H125"/>
  <c r="N124"/>
  <c r="L124"/>
  <c r="J124"/>
  <c r="H124"/>
  <c r="N123"/>
  <c r="L123"/>
  <c r="J123"/>
  <c r="H123"/>
  <c r="N122"/>
  <c r="L122"/>
  <c r="J122"/>
  <c r="H122"/>
  <c r="N120"/>
  <c r="L120"/>
  <c r="J120"/>
  <c r="H120"/>
  <c r="N117"/>
  <c r="L117"/>
  <c r="J117"/>
  <c r="H117"/>
  <c r="N114"/>
  <c r="L114"/>
  <c r="J114"/>
  <c r="H114"/>
  <c r="N112"/>
  <c r="L112"/>
  <c r="J112"/>
  <c r="I112"/>
  <c r="N111"/>
  <c r="L111"/>
  <c r="J111"/>
  <c r="H111"/>
  <c r="N110"/>
  <c r="L110"/>
  <c r="J110"/>
  <c r="I110"/>
  <c r="N109"/>
  <c r="L109"/>
  <c r="J109"/>
  <c r="I109"/>
  <c r="N108"/>
  <c r="L108"/>
  <c r="J108"/>
  <c r="H108"/>
  <c r="N107"/>
  <c r="L107"/>
  <c r="J107"/>
  <c r="H107"/>
  <c r="N106"/>
  <c r="L106"/>
  <c r="J106"/>
  <c r="H106"/>
  <c r="W103"/>
  <c r="E103"/>
  <c r="N103"/>
  <c r="L103"/>
  <c r="J103"/>
  <c r="I103"/>
  <c r="H103"/>
  <c r="N102"/>
  <c r="L102"/>
  <c r="J102"/>
  <c r="H102"/>
  <c r="N101"/>
  <c r="L101"/>
  <c r="J101"/>
  <c r="H101"/>
  <c r="N100"/>
  <c r="L100"/>
  <c r="J100"/>
  <c r="I100"/>
  <c r="N99"/>
  <c r="L99"/>
  <c r="J99"/>
  <c r="H99"/>
  <c r="N98"/>
  <c r="L98"/>
  <c r="J98"/>
  <c r="H98"/>
  <c r="N97"/>
  <c r="L97"/>
  <c r="J97"/>
  <c r="I97"/>
  <c r="N96"/>
  <c r="L96"/>
  <c r="J96"/>
  <c r="H96"/>
  <c r="W93"/>
  <c r="E93"/>
  <c r="N93"/>
  <c r="L93"/>
  <c r="J93"/>
  <c r="I93"/>
  <c r="H93"/>
  <c r="N92"/>
  <c r="L92"/>
  <c r="J92"/>
  <c r="H92"/>
  <c r="N91"/>
  <c r="L91"/>
  <c r="J91"/>
  <c r="I91"/>
  <c r="N90"/>
  <c r="L90"/>
  <c r="J90"/>
  <c r="I90"/>
  <c r="N89"/>
  <c r="L89"/>
  <c r="J89"/>
  <c r="H89"/>
  <c r="N87"/>
  <c r="L87"/>
  <c r="J87"/>
  <c r="I87"/>
  <c r="N85"/>
  <c r="L85"/>
  <c r="J85"/>
  <c r="H85"/>
  <c r="N83"/>
  <c r="L83"/>
  <c r="J83"/>
  <c r="H83"/>
  <c r="N80"/>
  <c r="L80"/>
  <c r="J80"/>
  <c r="H80"/>
  <c r="N78"/>
  <c r="L78"/>
  <c r="J78"/>
  <c r="H78"/>
  <c r="N76"/>
  <c r="L76"/>
  <c r="J76"/>
  <c r="H76"/>
  <c r="N74"/>
  <c r="L74"/>
  <c r="J74"/>
  <c r="H74"/>
  <c r="N72"/>
  <c r="L72"/>
  <c r="J72"/>
  <c r="H72"/>
  <c r="N70"/>
  <c r="L70"/>
  <c r="J70"/>
  <c r="H70"/>
  <c r="N68"/>
  <c r="L68"/>
  <c r="J68"/>
  <c r="H68"/>
  <c r="N66"/>
  <c r="L66"/>
  <c r="J66"/>
  <c r="H66"/>
  <c r="N64"/>
  <c r="L64"/>
  <c r="J64"/>
  <c r="H64"/>
  <c r="W61"/>
  <c r="E61"/>
  <c r="N61"/>
  <c r="L61"/>
  <c r="J61"/>
  <c r="I61"/>
  <c r="H61"/>
  <c r="N59"/>
  <c r="L59"/>
  <c r="J59"/>
  <c r="I59"/>
  <c r="N57"/>
  <c r="L57"/>
  <c r="J57"/>
  <c r="H57"/>
  <c r="W54"/>
  <c r="E54"/>
  <c r="N54"/>
  <c r="L54"/>
  <c r="J54"/>
  <c r="I54"/>
  <c r="H54"/>
  <c r="N53"/>
  <c r="L53"/>
  <c r="J53"/>
  <c r="H53"/>
  <c r="N52"/>
  <c r="L52"/>
  <c r="J52"/>
  <c r="I52"/>
  <c r="N50"/>
  <c r="L50"/>
  <c r="J50"/>
  <c r="I50"/>
  <c r="N49"/>
  <c r="L49"/>
  <c r="J49"/>
  <c r="H49"/>
  <c r="N47"/>
  <c r="L47"/>
  <c r="J47"/>
  <c r="H47"/>
  <c r="N45"/>
  <c r="L45"/>
  <c r="J45"/>
  <c r="H45"/>
  <c r="N43"/>
  <c r="L43"/>
  <c r="J43"/>
  <c r="I43"/>
  <c r="N41"/>
  <c r="L41"/>
  <c r="J41"/>
  <c r="H41"/>
  <c r="N40"/>
  <c r="L40"/>
  <c r="J40"/>
  <c r="H40"/>
  <c r="N39"/>
  <c r="L39"/>
  <c r="J39"/>
  <c r="H39"/>
  <c r="N38"/>
  <c r="L38"/>
  <c r="J38"/>
  <c r="H38"/>
  <c r="N36"/>
  <c r="L36"/>
  <c r="J36"/>
  <c r="H36"/>
  <c r="N35"/>
  <c r="L35"/>
  <c r="J35"/>
  <c r="H35"/>
  <c r="N34"/>
  <c r="L34"/>
  <c r="J34"/>
  <c r="H34"/>
  <c r="N32"/>
  <c r="L32"/>
  <c r="J32"/>
  <c r="H32"/>
  <c r="N30"/>
  <c r="L30"/>
  <c r="J30"/>
  <c r="H30"/>
  <c r="N28"/>
  <c r="L28"/>
  <c r="J28"/>
  <c r="H28"/>
  <c r="N26"/>
  <c r="L26"/>
  <c r="J26"/>
  <c r="H26"/>
  <c r="N24"/>
  <c r="L24"/>
  <c r="J24"/>
  <c r="H24"/>
  <c r="N21"/>
  <c r="L21"/>
  <c r="J21"/>
  <c r="H21"/>
  <c r="N18"/>
  <c r="L18"/>
  <c r="J18"/>
  <c r="H18"/>
  <c r="N16"/>
  <c r="L16"/>
  <c r="J16"/>
  <c r="H16"/>
  <c r="N14"/>
  <c r="L14"/>
  <c r="J14"/>
  <c r="H14"/>
  <c r="D8"/>
</calcChain>
</file>

<file path=xl/sharedStrings.xml><?xml version="1.0" encoding="utf-8"?>
<sst xmlns="http://schemas.openxmlformats.org/spreadsheetml/2006/main" count="1162" uniqueCount="417">
  <si>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</si>
  <si>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</si>
  <si>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</si>
  <si>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</si>
  <si>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</si>
  <si>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</si>
  <si>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</si>
  <si>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</si>
  <si>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</si>
  <si>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</si>
  <si>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</si>
  <si>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</si>
  <si>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</si>
  <si>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</si>
  <si>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</si>
  <si>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</si>
  <si>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</si>
  <si>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</si>
  <si>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</si>
  <si>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</si>
  <si>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</si>
  <si>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</si>
  <si>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</si>
  <si>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</si>
  <si>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</si>
  <si>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</si>
  <si>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</si>
  <si>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</si>
  <si>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</si>
  <si>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</si>
  <si>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</si>
  <si>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</si>
  <si>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</si>
  <si>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</si>
  <si>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</si>
  <si>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</si>
  <si>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</si>
  <si>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</si>
  <si>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</si>
  <si>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</si>
  <si>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</si>
  <si>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</si>
  <si>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</si>
  <si>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</si>
  <si>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</si>
  <si>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</si>
  <si>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</si>
  <si>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</si>
  <si>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</si>
  <si>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</si>
  <si>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</si>
  <si>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</si>
  <si>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</si>
  <si>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</si>
  <si>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</si>
  <si>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</si>
  <si>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</si>
  <si>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</si>
  <si>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</si>
  <si>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</si>
  <si>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</si>
  <si>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</si>
  <si>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</si>
  <si>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</si>
  <si>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</si>
  <si>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</si>
  <si>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</si>
  <si>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</si>
  <si>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Trenčín </t>
  </si>
  <si>
    <t xml:space="preserve">Spracoval: Ing. Jozef  Plocháň                     </t>
  </si>
  <si>
    <t xml:space="preserve">Projektant: AG-SPOL - Ing. Jozef Plocháň </t>
  </si>
  <si>
    <t xml:space="preserve">JKSO : </t>
  </si>
  <si>
    <t>Dátum: 20.09.2022</t>
  </si>
  <si>
    <t>Stavba :Cyklotrasy v Trenčíne, ul. Brnianska - I. Etapa</t>
  </si>
  <si>
    <t>Objekt :SO-01 Cyklotrasa ul. Brnianska</t>
  </si>
  <si>
    <t>STROP - Ing. Ďurech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</si>
  <si>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</si>
  <si>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</si>
  <si>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</si>
  <si>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</si>
  <si>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</si>
  <si>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</si>
  <si>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</si>
  <si>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113106123</t>
  </si>
  <si>
    <t>Rozobratie jestvujúcej prídlažby hr. 100 mm, vr. vybúranie betón. lôžka</t>
  </si>
  <si>
    <t>m2</t>
  </si>
  <si>
    <t xml:space="preserve">                    </t>
  </si>
  <si>
    <t>11310-6121</t>
  </si>
  <si>
    <t>45.11.11</t>
  </si>
  <si>
    <t>EK</t>
  </si>
  <si>
    <t>S</t>
  </si>
  <si>
    <t>"Vybúr. jestv prídlažby 500x500x100mm"  420,0*0,5 =   210,000</t>
  </si>
  <si>
    <t>272</t>
  </si>
  <si>
    <t>113107331</t>
  </si>
  <si>
    <t>Odstránenie podkl. alebo krytov z betónu prost. hr. do 10 cm</t>
  </si>
  <si>
    <t>11310-7331</t>
  </si>
  <si>
    <t>"Vybúr.krytu chodníka"  744,0*1 =   744,000</t>
  </si>
  <si>
    <t>113107333</t>
  </si>
  <si>
    <t>Odstránenie podkl. alebo krytov z betónu prost. hr. nad 15 do 30 cm</t>
  </si>
  <si>
    <t>11310-7333</t>
  </si>
  <si>
    <t>"Vybúr.časti konštr.vozovky 1x1 v mieste UV vpuste"  12,0+10,0 =   22,000</t>
  </si>
  <si>
    <t>"Vybúr.časti konštr.chodníka v mieste UV vpuste"  12,0+6,0+10,0 =   28,000</t>
  </si>
  <si>
    <t>113107341</t>
  </si>
  <si>
    <t>Odstránenie podkl. alebo krytov živičných hr. do 5 cm</t>
  </si>
  <si>
    <t>11310-7341</t>
  </si>
  <si>
    <t>"Vybúr. krytu chodníka"  744,0*1 =   744,000</t>
  </si>
  <si>
    <t>"Vybúr.časti konštr.chodníka v mieste vpuste UV"  12,0+6,0+10,0 =   28,000</t>
  </si>
  <si>
    <t>113107342</t>
  </si>
  <si>
    <t>Odstránenie podkl. alebo krytov živičných hr. nad 5 do 10 cm</t>
  </si>
  <si>
    <t>11310-7342</t>
  </si>
  <si>
    <t>"Vybúr.časti konštr.vozovky v mieste UV vpuste"  12,0+10,0 =   22,000</t>
  </si>
  <si>
    <t>113151412</t>
  </si>
  <si>
    <t>Frézovanie živ. krytu hr. do 3 cm</t>
  </si>
  <si>
    <t>11315-1412</t>
  </si>
  <si>
    <t>"Vybúranie jestv.konštr. liaty asfalt hr.30mm"  744,0*1 =   744,000</t>
  </si>
  <si>
    <t>113151414</t>
  </si>
  <si>
    <t>Frézovanie živ. krytu hr. do 5 cm</t>
  </si>
  <si>
    <t>11315-1414</t>
  </si>
  <si>
    <t>"Odstrániť jestv.kryt asfalt.vozovky"  5704,0*1 =   5704,000</t>
  </si>
  <si>
    <t>113202111</t>
  </si>
  <si>
    <t>Vytrhanie krajníkov alebo obrubníkov stojatých vr. betón. lôžka</t>
  </si>
  <si>
    <t>m</t>
  </si>
  <si>
    <t>11320-2111</t>
  </si>
  <si>
    <t>"Vybúr.jestv.obrub. vedľa MK"  269,0*1 =   269,000</t>
  </si>
  <si>
    <t>001</t>
  </si>
  <si>
    <t>122202201</t>
  </si>
  <si>
    <t>Odkopávky pre cesty v horn. tr. 3 do 100 m3</t>
  </si>
  <si>
    <t>m3</t>
  </si>
  <si>
    <t>12220-2201</t>
  </si>
  <si>
    <t>45.11.24</t>
  </si>
  <si>
    <t>(22,0+12,0)*0,5 =   17,000</t>
  </si>
  <si>
    <t>122202209</t>
  </si>
  <si>
    <t>Príplatok za lepivosť horn. tr. 3 pre cesty</t>
  </si>
  <si>
    <t>12220-2209</t>
  </si>
  <si>
    <t>162301102</t>
  </si>
  <si>
    <t>Vodorovné premiestnenie výkopu do 1000 m horn. tr. 1-4</t>
  </si>
  <si>
    <t>16230-1102</t>
  </si>
  <si>
    <t>162701105</t>
  </si>
  <si>
    <t>Vodorovné premiestnenie výkopu do 10000 m horn. tr. 1-4</t>
  </si>
  <si>
    <t>16270-1105</t>
  </si>
  <si>
    <t>17,0-5,0 =   12,000</t>
  </si>
  <si>
    <t>167101103</t>
  </si>
  <si>
    <t>Skladanie alebo prekladanie výkopu v horn. tr. 1-4</t>
  </si>
  <si>
    <t>16710-1103</t>
  </si>
  <si>
    <t>45.11.21</t>
  </si>
  <si>
    <t>171201201</t>
  </si>
  <si>
    <t>Uloženie výkopku na skládku</t>
  </si>
  <si>
    <t>17120-1201</t>
  </si>
  <si>
    <t>174101104</t>
  </si>
  <si>
    <t>Zásyp zhutnený - spätné zásypy vykopanou zeminou okolo obrubníkov, terénne úpravy</t>
  </si>
  <si>
    <t>17410-1101</t>
  </si>
  <si>
    <t>180402111</t>
  </si>
  <si>
    <t>Založenie parkového trávnika výsevom v rovine</t>
  </si>
  <si>
    <t>18040-2111</t>
  </si>
  <si>
    <t>"Zatrávnenie okolo obrubníkov - chodník"  43,0*1 =   43,000</t>
  </si>
  <si>
    <t>MAT</t>
  </si>
  <si>
    <t>005724300</t>
  </si>
  <si>
    <t>Zmes trávna parková okrasná tieňová</t>
  </si>
  <si>
    <t>kg</t>
  </si>
  <si>
    <t>01.11.92</t>
  </si>
  <si>
    <t>EZ</t>
  </si>
  <si>
    <t>43,0*0,06*1,05 =   2,709</t>
  </si>
  <si>
    <t>181201105</t>
  </si>
  <si>
    <t>Úprava pláne podkladu pod chodníky v horn. tr. 1-4 so zhutn. na Edef,2 = 30 MPa</t>
  </si>
  <si>
    <t>18120-1102</t>
  </si>
  <si>
    <t>"Skladba B+G - chodníky"  36,0*1,09 =   39,240</t>
  </si>
  <si>
    <t>181201107</t>
  </si>
  <si>
    <t>Úprava pláne podkladu pod komunikácie v horn. tr. 1-4 so zhutn. na Edef,2 = 60 MPa</t>
  </si>
  <si>
    <t>"Skladba E"  22,0*1,09 =   23,980</t>
  </si>
  <si>
    <t>181301101</t>
  </si>
  <si>
    <t>Rozprestretie ornice, v rovine do 500 m2 hr. do 10 cm</t>
  </si>
  <si>
    <t>18130-1101</t>
  </si>
  <si>
    <t>5812A0101</t>
  </si>
  <si>
    <t>Zemina kompost (humus)</t>
  </si>
  <si>
    <t xml:space="preserve">  .  .  </t>
  </si>
  <si>
    <t>43,0*0,05 =   2,150</t>
  </si>
  <si>
    <t>5812A0104</t>
  </si>
  <si>
    <t>Zemina čierna (ornica)</t>
  </si>
  <si>
    <t>231</t>
  </si>
  <si>
    <t>182001111</t>
  </si>
  <si>
    <t>Plošná úprava terénu, nerovnosti do +-100 mm v rovine</t>
  </si>
  <si>
    <t>18200-1111</t>
  </si>
  <si>
    <t xml:space="preserve">1 - ZEMNE PRÁCE  spolu: </t>
  </si>
  <si>
    <t>4 - VODOROVNÉ KONŠTRUKCIE</t>
  </si>
  <si>
    <t>311</t>
  </si>
  <si>
    <t>451504112</t>
  </si>
  <si>
    <t>Zhotovenie podkladnej vrstvy z kameniva hr. 100 do 150 mm pod dlažbu</t>
  </si>
  <si>
    <t>45150-4112</t>
  </si>
  <si>
    <t>45.25.50</t>
  </si>
  <si>
    <t>"Skladba B - Chodníky"  49,0*1 =   49,000</t>
  </si>
  <si>
    <t>583438100</t>
  </si>
  <si>
    <t>Kamenivo drvené DDK fr.(4-8)</t>
  </si>
  <si>
    <t>t</t>
  </si>
  <si>
    <t>14.21.12</t>
  </si>
  <si>
    <t>49,0*0,04*1,837 =   3,601</t>
  </si>
  <si>
    <t xml:space="preserve">4 - VODOROVNÉ KONŠTRUKCIE  spolu: </t>
  </si>
  <si>
    <t>5 - KOMUNIKÁCIE</t>
  </si>
  <si>
    <t>564851111</t>
  </si>
  <si>
    <t>Podklad zo štrkodrte ŠD fr.(0-32), hr. 150 mm</t>
  </si>
  <si>
    <t>56485-1111</t>
  </si>
  <si>
    <t>45.23.11</t>
  </si>
  <si>
    <t>"Skladba G"  12,0*1,09 =   13,080</t>
  </si>
  <si>
    <t>564861111</t>
  </si>
  <si>
    <t>Podklad zo štrkodrte ŠD fr.(0-32), hr. 200 mm</t>
  </si>
  <si>
    <t>56486-1111</t>
  </si>
  <si>
    <t>"Skladba B"  49,0*1,09 =   53,410</t>
  </si>
  <si>
    <t>567121322</t>
  </si>
  <si>
    <t>Podklad z prostého betónu tr. C 25/30 hr. 120 mm</t>
  </si>
  <si>
    <t>56712-1322</t>
  </si>
  <si>
    <t>"Skladba G"  12,0*1,05 =   12,600</t>
  </si>
  <si>
    <t>567131323</t>
  </si>
  <si>
    <t>Podklad z prostého betónu tr. C 25/30 hr. 180 mm</t>
  </si>
  <si>
    <t>56713-1323</t>
  </si>
  <si>
    <t>"Skladba E + prídlažba"  22,0+210,0 =   232,000</t>
  </si>
  <si>
    <t>573211111</t>
  </si>
  <si>
    <t>Postrek živičný spojovací z cestného asfaltu C50BP4, 0,5-0,7 kg/m2</t>
  </si>
  <si>
    <t>57321-1111</t>
  </si>
  <si>
    <t>45.23.12</t>
  </si>
  <si>
    <t>744,0+5704,0+12,0+22,0 =   6482,000</t>
  </si>
  <si>
    <t>577134211</t>
  </si>
  <si>
    <t>Asfaltový betón ACo 11-I, O, PMB 45/80-55, I, vrstva obrusná, hr. 40 mm</t>
  </si>
  <si>
    <t>57713-4211</t>
  </si>
  <si>
    <t>"Úprava po ulož.obrubník.vpuste"  12,0*1 =   12,000</t>
  </si>
  <si>
    <t>577144211</t>
  </si>
  <si>
    <t>Asfaltový betón ACo 11-II, O, CA 45/80-55, II, vrstva obrusná, hr. 40-60 mm</t>
  </si>
  <si>
    <t>57714-4211</t>
  </si>
  <si>
    <t>"Skladba F - Výmena krytu chodníky"  744,0*1 =   744,000</t>
  </si>
  <si>
    <t>577144212</t>
  </si>
  <si>
    <t>Asfaltový betón ACo 11-I, O, PMB 45/80-55, I, vrstva obrusná, hr. 50 mm</t>
  </si>
  <si>
    <t>"Skladba E- úprava komun. po vybúr.jestv. vpuste"  12,0+10,0 =   22,000</t>
  </si>
  <si>
    <t>577161115</t>
  </si>
  <si>
    <t>Asfaltový betón ACo 11-II, O, CA 45/80-55, II, vrstva obrusná,. hr.50-80 mm</t>
  </si>
  <si>
    <t>57716-1114</t>
  </si>
  <si>
    <t>"Skladba D - Výmena krytu vozovky - výkr.č.01"</t>
  </si>
  <si>
    <t>"ZÚ 0,000 00 - KÚ 0,523 00"  523,0*9,0+997,0 =   5704,000</t>
  </si>
  <si>
    <t>577192217</t>
  </si>
  <si>
    <t>Asfaltový betón ACL 22-I, CA 35/50, II, vrstva ložná, hr. 70 mm</t>
  </si>
  <si>
    <t>57719-2217</t>
  </si>
  <si>
    <t>"Skladba E+vpuste"  22,0+17, =   39,000</t>
  </si>
  <si>
    <t>596211131</t>
  </si>
  <si>
    <t>Kladenie betónovej dlažby pre chodcov hr. 60 mm, plochy 50-100 m2</t>
  </si>
  <si>
    <t>59621-1131</t>
  </si>
  <si>
    <t>"Skladba B - Konštrukcia chodníka"  43,0*1 =   43,000</t>
  </si>
  <si>
    <t>592450251</t>
  </si>
  <si>
    <t>Dlažba betónová BD hr. 60 mm</t>
  </si>
  <si>
    <t>592450250</t>
  </si>
  <si>
    <t>26.61.11</t>
  </si>
  <si>
    <t>"B"  43,0*1,05 =   45,150</t>
  </si>
  <si>
    <t>596213117</t>
  </si>
  <si>
    <t>Kladenie bet. dlažby pre nevidiacich do lôžka z drobného kameniva hr. 6 cm</t>
  </si>
  <si>
    <t>59621-3116</t>
  </si>
  <si>
    <t>592488111</t>
  </si>
  <si>
    <t>Dlažba pre nevidiacich Semmerlock - varovný pás, hr. 60 mm červená</t>
  </si>
  <si>
    <t>592488112</t>
  </si>
  <si>
    <t>Dlažba pre nevidiacich Semmerlock - signálny pás hr. 60 mm, červená</t>
  </si>
  <si>
    <t>59684122R</t>
  </si>
  <si>
    <t>Rozobratie jestv. betón. dlažby hr. 80 mm a spätné uloženie do novonavrhovanej nivelety - vstupy do objektov</t>
  </si>
  <si>
    <t>59684-1220</t>
  </si>
  <si>
    <t xml:space="preserve">5 - KOMUNIKÁCIE  spolu: </t>
  </si>
  <si>
    <t>8 - RÚROVÉ VEDENIA</t>
  </si>
  <si>
    <t>271</t>
  </si>
  <si>
    <t>895941111</t>
  </si>
  <si>
    <t>Zhotovenie vpusti uličnej z betónových dielcov typ UV-50, vr. dopojenia na verejnú kanalizáciu</t>
  </si>
  <si>
    <t>kus</t>
  </si>
  <si>
    <t>89594-1111</t>
  </si>
  <si>
    <t>45.21.41</t>
  </si>
  <si>
    <t>592238041</t>
  </si>
  <si>
    <t>Vpusť uličná betónová TBV 500, vr. kalového koša, vtok.liatinovej mreže, a príslušenstva - "UV1"</t>
  </si>
  <si>
    <t>592238040</t>
  </si>
  <si>
    <t>89594111R</t>
  </si>
  <si>
    <t>Odstránenie jestv. uličných, vr. búracích a výkopových prác, zásypu jám, a poplatku za uloženie sute</t>
  </si>
  <si>
    <t>kpl</t>
  </si>
  <si>
    <t>895941315</t>
  </si>
  <si>
    <t>Zhotovenie vpusti obrubníkovej dažďovej z prefabr.betón. dielcov s mrežou, vr. napojenia na kanalizáciu</t>
  </si>
  <si>
    <t>89594-1311</t>
  </si>
  <si>
    <t>59223B141</t>
  </si>
  <si>
    <t>Vpusť dažďová obrubníková TBV-Q, rám s mrežou RADBUZA, vr. príslušenstva - "UV2"</t>
  </si>
  <si>
    <t>59223B140</t>
  </si>
  <si>
    <t>899331111</t>
  </si>
  <si>
    <t>Výšková úprava vstupu alebo vpuste do 200 mm zvýšením poklopu - kanalizačný poklop</t>
  </si>
  <si>
    <t>89933-1111</t>
  </si>
  <si>
    <t>899432111</t>
  </si>
  <si>
    <t>Výšková úprava vstupu alebo vpuste do 200 mm znížením krycieho hrnca posúvača - vodovod. šupák</t>
  </si>
  <si>
    <t>89943-2111</t>
  </si>
  <si>
    <t xml:space="preserve">8 - RÚROVÉ VEDENIA  spolu: </t>
  </si>
  <si>
    <t>9 - OSTATNÉ KONŠTRUKCIE A PRÁCE</t>
  </si>
  <si>
    <t>91311111R</t>
  </si>
  <si>
    <t>Montáž a demontáž Dočasného dopravného značenia - DDZ</t>
  </si>
  <si>
    <t>91311-1111</t>
  </si>
  <si>
    <t>913211115</t>
  </si>
  <si>
    <t>Demontáž a spätná montáž zvislých dopravných značiek</t>
  </si>
  <si>
    <t>91321-1111</t>
  </si>
  <si>
    <t>914001111</t>
  </si>
  <si>
    <t>Osadenie zvislých cestných dopravných značiek na stĺpiky, konzoly alebo objekty</t>
  </si>
  <si>
    <t>91400-1111</t>
  </si>
  <si>
    <t>404420516</t>
  </si>
  <si>
    <t>Značka dopravná IP1 - IP2, IP3b - IP11 na Al podklade reflex. tr. 2 založ. Al okraj 750x750 - "325"</t>
  </si>
  <si>
    <t>31.50.24</t>
  </si>
  <si>
    <t>404420806</t>
  </si>
  <si>
    <t>Značka dopravná E1, E9 - E12, E15 na Al podklade reflex. tr. 2 založ. Al okraj 500x500 - "513"</t>
  </si>
  <si>
    <t>914511112</t>
  </si>
  <si>
    <t>Montáž stĺpika dopravných značiek dĺžky do 3,5 m s betónovým základom a pätkou</t>
  </si>
  <si>
    <t>91451-1112</t>
  </si>
  <si>
    <t>404459610</t>
  </si>
  <si>
    <t>Stĺpik Al 60/5 hladký drážkový</t>
  </si>
  <si>
    <t>2*3,5 =   7,000</t>
  </si>
  <si>
    <t>915711111</t>
  </si>
  <si>
    <t>Vodorovné značenie krytov striek. farbou, deliace čiary š. 120 mm</t>
  </si>
  <si>
    <t>91571-1111</t>
  </si>
  <si>
    <t>45.23.15</t>
  </si>
  <si>
    <t>"601"  17,0*1 =   17,000</t>
  </si>
  <si>
    <t>"602"  514,0*1 =   514,000</t>
  </si>
  <si>
    <t>915712111</t>
  </si>
  <si>
    <t>Vodorovné značenie krytov striek. farbou, vodiace pásiky š. 250 mm</t>
  </si>
  <si>
    <t>91571-2111</t>
  </si>
  <si>
    <t>"601"  158,0*1 =   158,000</t>
  </si>
  <si>
    <t>"602"  1192,0*1 =   1192,000</t>
  </si>
  <si>
    <t>915712211</t>
  </si>
  <si>
    <t>Vodorovné značenie krytov striek. farbou, vodiace pásiky š. 500 mm</t>
  </si>
  <si>
    <t>91571-2211</t>
  </si>
  <si>
    <t>"605"  11,5*1 =   11,500</t>
  </si>
  <si>
    <t>915719111</t>
  </si>
  <si>
    <t>Príplatok za reflexnú úpravu balotinovú, deliace čiary š. 120 mm</t>
  </si>
  <si>
    <t>91571-9111</t>
  </si>
  <si>
    <t>915719211</t>
  </si>
  <si>
    <t>Príplatok za reflexnú úpravu balotinovú, vodiace pásiky š. 250 mm</t>
  </si>
  <si>
    <t>91571-9211</t>
  </si>
  <si>
    <t>915719212</t>
  </si>
  <si>
    <t>Príplatok za reflexnú úpravu balotinovú, vodiace pásiky š. 500 mm</t>
  </si>
  <si>
    <t>91571-9212</t>
  </si>
  <si>
    <t>915721111</t>
  </si>
  <si>
    <t>Vodorovné značenie krytov striek. farbou, čiary, zebry, šípky, nápisy a pod.</t>
  </si>
  <si>
    <t>91572-1111</t>
  </si>
  <si>
    <t>"620"  36,0*1 =   36,000</t>
  </si>
  <si>
    <t>"610"  9,0*3,0 =   27,000</t>
  </si>
  <si>
    <t>915729111</t>
  </si>
  <si>
    <t>Príplatok za reflexnú úpravu balotinovú, čiary, zebry, šípky, nápisy a pod.</t>
  </si>
  <si>
    <t>91572-9111</t>
  </si>
  <si>
    <t>915731250</t>
  </si>
  <si>
    <t>Vodorovné značenie krytov nalepením profil. pásky 3M vodiacich prúžkov š. 500 mm</t>
  </si>
  <si>
    <t>91573-1250</t>
  </si>
  <si>
    <t>915742252</t>
  </si>
  <si>
    <t>Vodorovné značenie reliéfne so zvukovým efektom - "bagetky"</t>
  </si>
  <si>
    <t>91574-2250</t>
  </si>
  <si>
    <t>915791111</t>
  </si>
  <si>
    <t>Predznač. pre vodor. značenie z náter. hmôt, deliace čiary, vodiace pásiky</t>
  </si>
  <si>
    <t>91579-1111</t>
  </si>
  <si>
    <t>531,0+1350,0+11,5 =   1892,500</t>
  </si>
  <si>
    <t>915791112</t>
  </si>
  <si>
    <t>Predznač. pre vodor. znač. z náter. hmôt, stopčiary, zebry, tiene, šípky, nápisy, prechody</t>
  </si>
  <si>
    <t>91579-1112</t>
  </si>
  <si>
    <t>915799014</t>
  </si>
  <si>
    <t>Bezpečnostná úprava povrchu vozovky farbou zelenou asfaltový povrch - zvýraznený protišmykový náter</t>
  </si>
  <si>
    <t>91579-9011</t>
  </si>
  <si>
    <t>"Podfarbenie cyklochodníka"  1217,0*1 =   1217,000</t>
  </si>
  <si>
    <t>91591101R</t>
  </si>
  <si>
    <t>Rozobratie a spätná montáž plastového obrubníka v okružnej križovatke</t>
  </si>
  <si>
    <t>91591-1001</t>
  </si>
  <si>
    <t>"Okružná križovatka Brnianska - Zlatovská"  44,0*1 =   44,000</t>
  </si>
  <si>
    <t>915912005</t>
  </si>
  <si>
    <t>Rozobratie a spätná montáž spomaľovací vankúš</t>
  </si>
  <si>
    <t>91591-2002</t>
  </si>
  <si>
    <t>916311124</t>
  </si>
  <si>
    <t>Osadenie obrubníka bet. stojatého, lôžko betón tr. C 25/30-XF</t>
  </si>
  <si>
    <t>91631-1123</t>
  </si>
  <si>
    <t>269,0*1 =   269,000</t>
  </si>
  <si>
    <t>592174510</t>
  </si>
  <si>
    <t>Obrubník ABO 2-15 100x15x25cm, farba sivá</t>
  </si>
  <si>
    <t>269,0*1,03 =   277,070</t>
  </si>
  <si>
    <t>916561112</t>
  </si>
  <si>
    <t>Osadenie záhon. obrubníka betón. do lôžka z betónu tr. C 12/15-XA1(SK)-CL 1,0</t>
  </si>
  <si>
    <t>91656-1111</t>
  </si>
  <si>
    <t>592173050</t>
  </si>
  <si>
    <t>Obrubník záhonový ABO 5-20</t>
  </si>
  <si>
    <t>17,5*2*1,05 =   36,750</t>
  </si>
  <si>
    <t>918101113</t>
  </si>
  <si>
    <t>Lôžko pod obrubníky, krajníky, obruby z betónu tr. C 25/30-XF1</t>
  </si>
  <si>
    <t>91810-1111</t>
  </si>
  <si>
    <t>269,0*0,35*0,25+17,5*0,24*0,21 =   24,420</t>
  </si>
  <si>
    <t>919735111</t>
  </si>
  <si>
    <t>Rezanie stávajúceho živičného krytu alebo podkladu hr. do 50 mm</t>
  </si>
  <si>
    <t>91973-5111</t>
  </si>
  <si>
    <t>"Rezanie asfaltu pre osad.obrubníka"  19,0*1 =   19,000</t>
  </si>
  <si>
    <t>979082212</t>
  </si>
  <si>
    <t>Vodorovná doprava sute po suchu do 50 m</t>
  </si>
  <si>
    <t>97908-2212</t>
  </si>
  <si>
    <t>948,367*1 =   948,367</t>
  </si>
  <si>
    <t>979082213</t>
  </si>
  <si>
    <t>Vodorovná doprava sute po suchu do 1 km</t>
  </si>
  <si>
    <t>97908-2213</t>
  </si>
  <si>
    <t>979082219</t>
  </si>
  <si>
    <t>Príplatok za každý ďalší 1 km sute</t>
  </si>
  <si>
    <t>97908-2219</t>
  </si>
  <si>
    <t>20*948,367 =   18967,340</t>
  </si>
  <si>
    <t>979087212</t>
  </si>
  <si>
    <t>Nakladanie sute a vybúraných hmôt na dopravný prostriedok</t>
  </si>
  <si>
    <t>97908-7212</t>
  </si>
  <si>
    <t>013</t>
  </si>
  <si>
    <t>979118705</t>
  </si>
  <si>
    <t>Poplatok za ulož.a znešk.st.odp.na urč.sklád.-asfalt "Z"-zvláštny odpad</t>
  </si>
  <si>
    <t>97911-8705</t>
  </si>
  <si>
    <t>744,0*0,077+5704,0*0,128+779,0*0,098+22,0*0,181 =   867,724</t>
  </si>
  <si>
    <t>979131410</t>
  </si>
  <si>
    <t>Poplatok za ulož.a znešk.stav.sute na urč.sklád. -z demol.vozoviek "O"-ost.odpad</t>
  </si>
  <si>
    <t>97913-1410</t>
  </si>
  <si>
    <t>948,367-867,724 =   80,643</t>
  </si>
  <si>
    <t>979131415</t>
  </si>
  <si>
    <t>Poplatok za uloženie vykopanej zeminy</t>
  </si>
  <si>
    <t>97913-1415</t>
  </si>
  <si>
    <t>998225111</t>
  </si>
  <si>
    <t>Presun hmôt pre pozemné komunikácie, kryt živičný</t>
  </si>
  <si>
    <t>99822-5111</t>
  </si>
  <si>
    <t xml:space="preserve">9 - OSTATNÉ KONŠTRUKCIE A PRÁCE  spolu: </t>
  </si>
  <si>
    <t xml:space="preserve">PRÁCE A DODÁVKY HSV  spolu: </t>
  </si>
  <si>
    <t>Za rozpočet celkom</t>
  </si>
  <si>
    <t>Spracoval: Ing. Jozef  Plocháň</t>
  </si>
  <si>
    <t>Figura</t>
  </si>
</sst>
</file>

<file path=xl/styles.xml><?xml version="1.0" encoding="utf-8"?>
<styleSheet xmlns="http://schemas.openxmlformats.org/spreadsheetml/2006/main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84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83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83" fontId="15" fillId="0" borderId="0" xfId="0" applyNumberFormat="1" applyFont="1" applyAlignment="1" applyProtection="1">
      <alignment vertical="top"/>
    </xf>
    <xf numFmtId="184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16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68</v>
      </c>
      <c r="G1" s="5"/>
      <c r="I1" s="8" t="s">
        <v>69</v>
      </c>
      <c r="J1" s="5"/>
      <c r="K1" s="6"/>
      <c r="Q1" s="7"/>
      <c r="R1" s="7"/>
      <c r="S1" s="7"/>
      <c r="X1" s="34"/>
      <c r="Y1" s="34"/>
      <c r="Z1" s="52" t="s">
        <v>2</v>
      </c>
      <c r="AA1" s="52" t="s">
        <v>3</v>
      </c>
      <c r="AB1" s="1" t="s">
        <v>4</v>
      </c>
      <c r="AC1" s="1" t="s">
        <v>5</v>
      </c>
      <c r="AD1" s="1" t="s">
        <v>6</v>
      </c>
      <c r="AE1" s="53" t="s">
        <v>7</v>
      </c>
      <c r="AF1" s="54" t="s">
        <v>8</v>
      </c>
    </row>
    <row r="2" spans="1:37" s="4" customFormat="1" ht="12.75">
      <c r="A2" s="8" t="s">
        <v>70</v>
      </c>
      <c r="G2" s="5"/>
      <c r="H2" s="37"/>
      <c r="I2" s="8" t="s">
        <v>71</v>
      </c>
      <c r="J2" s="5"/>
      <c r="K2" s="6"/>
      <c r="Q2" s="7"/>
      <c r="R2" s="7"/>
      <c r="S2" s="7"/>
      <c r="X2" s="34"/>
      <c r="Y2" s="34"/>
      <c r="Z2" s="52" t="s">
        <v>9</v>
      </c>
      <c r="AA2" s="3" t="s">
        <v>10</v>
      </c>
      <c r="AB2" s="2" t="s">
        <v>11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12</v>
      </c>
      <c r="G3" s="5"/>
      <c r="I3" s="8" t="s">
        <v>72</v>
      </c>
      <c r="J3" s="5"/>
      <c r="K3" s="6"/>
      <c r="Q3" s="7"/>
      <c r="R3" s="7"/>
      <c r="S3" s="7"/>
      <c r="X3" s="34"/>
      <c r="Y3" s="34"/>
      <c r="Z3" s="52" t="s">
        <v>13</v>
      </c>
      <c r="AA3" s="3" t="s">
        <v>14</v>
      </c>
      <c r="AB3" s="2" t="s">
        <v>11</v>
      </c>
      <c r="AC3" s="2" t="s">
        <v>15</v>
      </c>
      <c r="AD3" s="3" t="s">
        <v>16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17</v>
      </c>
      <c r="AA4" s="3" t="s">
        <v>18</v>
      </c>
      <c r="AB4" s="2" t="s">
        <v>11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73</v>
      </c>
      <c r="Q5" s="7"/>
      <c r="R5" s="7"/>
      <c r="S5" s="7"/>
      <c r="X5" s="34"/>
      <c r="Y5" s="34"/>
      <c r="Z5" s="52" t="s">
        <v>19</v>
      </c>
      <c r="AA5" s="3" t="s">
        <v>14</v>
      </c>
      <c r="AB5" s="2" t="s">
        <v>11</v>
      </c>
      <c r="AC5" s="2" t="s">
        <v>15</v>
      </c>
      <c r="AD5" s="3" t="s">
        <v>16</v>
      </c>
      <c r="AE5" s="53">
        <v>4</v>
      </c>
      <c r="AF5" s="58">
        <v>123.4567</v>
      </c>
    </row>
    <row r="6" spans="1:37" s="4" customFormat="1" ht="12.75">
      <c r="A6" s="8" t="s">
        <v>74</v>
      </c>
      <c r="Q6" s="7"/>
      <c r="R6" s="7"/>
      <c r="S6" s="7"/>
      <c r="X6" s="34"/>
      <c r="Y6" s="34"/>
      <c r="Z6" s="37"/>
      <c r="AA6" s="37"/>
      <c r="AE6" s="53" t="s">
        <v>20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75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64" t="s">
        <v>31</v>
      </c>
      <c r="L9" s="64"/>
      <c r="M9" s="65" t="s">
        <v>32</v>
      </c>
      <c r="N9" s="65"/>
      <c r="O9" s="10" t="s">
        <v>1</v>
      </c>
      <c r="P9" s="41" t="s">
        <v>33</v>
      </c>
      <c r="Q9" s="10" t="s">
        <v>25</v>
      </c>
      <c r="R9" s="10" t="s">
        <v>25</v>
      </c>
      <c r="S9" s="41" t="s">
        <v>25</v>
      </c>
      <c r="T9" s="43" t="s">
        <v>34</v>
      </c>
      <c r="U9" s="44" t="s">
        <v>35</v>
      </c>
      <c r="V9" s="45" t="s">
        <v>36</v>
      </c>
      <c r="W9" s="10" t="s">
        <v>37</v>
      </c>
      <c r="X9" s="46" t="s">
        <v>23</v>
      </c>
      <c r="Y9" s="46" t="s">
        <v>23</v>
      </c>
      <c r="Z9" s="59" t="s">
        <v>38</v>
      </c>
      <c r="AA9" s="59" t="s">
        <v>39</v>
      </c>
      <c r="AB9" s="10" t="s">
        <v>36</v>
      </c>
      <c r="AC9" s="10" t="s">
        <v>40</v>
      </c>
      <c r="AD9" s="10" t="s">
        <v>41</v>
      </c>
      <c r="AE9" s="60" t="s">
        <v>42</v>
      </c>
      <c r="AF9" s="60" t="s">
        <v>43</v>
      </c>
      <c r="AG9" s="60" t="s">
        <v>25</v>
      </c>
      <c r="AH9" s="60" t="s">
        <v>44</v>
      </c>
      <c r="AJ9" s="4" t="s">
        <v>76</v>
      </c>
      <c r="AK9" s="4" t="s">
        <v>78</v>
      </c>
    </row>
    <row r="10" spans="1:37">
      <c r="A10" s="11" t="s">
        <v>45</v>
      </c>
      <c r="B10" s="11" t="s">
        <v>46</v>
      </c>
      <c r="C10" s="40"/>
      <c r="D10" s="11" t="s">
        <v>47</v>
      </c>
      <c r="E10" s="11" t="s">
        <v>48</v>
      </c>
      <c r="F10" s="11" t="s">
        <v>49</v>
      </c>
      <c r="G10" s="11" t="s">
        <v>50</v>
      </c>
      <c r="H10" s="11"/>
      <c r="I10" s="11" t="s">
        <v>51</v>
      </c>
      <c r="J10" s="11"/>
      <c r="K10" s="11" t="s">
        <v>27</v>
      </c>
      <c r="L10" s="11" t="s">
        <v>30</v>
      </c>
      <c r="M10" s="42" t="s">
        <v>27</v>
      </c>
      <c r="N10" s="11" t="s">
        <v>30</v>
      </c>
      <c r="O10" s="11" t="s">
        <v>52</v>
      </c>
      <c r="P10" s="42"/>
      <c r="Q10" s="11" t="s">
        <v>53</v>
      </c>
      <c r="R10" s="11" t="s">
        <v>54</v>
      </c>
      <c r="S10" s="42" t="s">
        <v>55</v>
      </c>
      <c r="T10" s="47" t="s">
        <v>56</v>
      </c>
      <c r="U10" s="48" t="s">
        <v>57</v>
      </c>
      <c r="V10" s="49" t="s">
        <v>58</v>
      </c>
      <c r="W10" s="50"/>
      <c r="X10" s="51" t="s">
        <v>59</v>
      </c>
      <c r="Y10" s="51"/>
      <c r="Z10" s="61" t="s">
        <v>60</v>
      </c>
      <c r="AA10" s="61" t="s">
        <v>45</v>
      </c>
      <c r="AB10" s="11" t="s">
        <v>61</v>
      </c>
      <c r="AC10" s="62"/>
      <c r="AD10" s="62"/>
      <c r="AE10" s="63"/>
      <c r="AF10" s="63"/>
      <c r="AG10" s="63"/>
      <c r="AH10" s="63"/>
      <c r="AJ10" s="4" t="s">
        <v>77</v>
      </c>
      <c r="AK10" s="4" t="s">
        <v>79</v>
      </c>
    </row>
    <row r="12" spans="1:37">
      <c r="B12" s="66" t="s">
        <v>80</v>
      </c>
    </row>
    <row r="13" spans="1:37">
      <c r="B13" s="27" t="s">
        <v>81</v>
      </c>
    </row>
    <row r="14" spans="1:37">
      <c r="A14" s="25">
        <v>1</v>
      </c>
      <c r="B14" s="26" t="s">
        <v>82</v>
      </c>
      <c r="C14" s="27" t="s">
        <v>83</v>
      </c>
      <c r="D14" s="28" t="s">
        <v>84</v>
      </c>
      <c r="E14" s="29">
        <v>210</v>
      </c>
      <c r="F14" s="30" t="s">
        <v>85</v>
      </c>
      <c r="H14" s="31">
        <f>ROUND(E14*G14,2)</f>
        <v>0</v>
      </c>
      <c r="J14" s="31">
        <f>ROUND(E14*G14,2)</f>
        <v>0</v>
      </c>
      <c r="L14" s="32">
        <f>E14*K14</f>
        <v>0</v>
      </c>
      <c r="M14" s="29">
        <v>0.13800000000000001</v>
      </c>
      <c r="N14" s="29">
        <f>E14*M14</f>
        <v>28.980000000000004</v>
      </c>
      <c r="O14" s="30">
        <v>0</v>
      </c>
      <c r="P14" s="30" t="s">
        <v>86</v>
      </c>
      <c r="V14" s="33" t="s">
        <v>67</v>
      </c>
      <c r="X14" s="67" t="s">
        <v>87</v>
      </c>
      <c r="Y14" s="67" t="s">
        <v>83</v>
      </c>
      <c r="Z14" s="27" t="s">
        <v>88</v>
      </c>
      <c r="AJ14" s="4" t="s">
        <v>89</v>
      </c>
      <c r="AK14" s="4" t="s">
        <v>90</v>
      </c>
    </row>
    <row r="15" spans="1:37">
      <c r="D15" s="68" t="s">
        <v>91</v>
      </c>
      <c r="E15" s="69"/>
      <c r="F15" s="70"/>
      <c r="G15" s="71"/>
      <c r="H15" s="71"/>
      <c r="I15" s="71"/>
      <c r="J15" s="71"/>
      <c r="K15" s="72"/>
      <c r="L15" s="72"/>
      <c r="M15" s="69"/>
      <c r="N15" s="69"/>
      <c r="O15" s="70"/>
      <c r="P15" s="70"/>
      <c r="Q15" s="69"/>
      <c r="R15" s="69"/>
      <c r="S15" s="69"/>
      <c r="T15" s="73"/>
      <c r="U15" s="73"/>
      <c r="V15" s="73" t="s">
        <v>0</v>
      </c>
      <c r="W15" s="69"/>
      <c r="X15" s="74"/>
    </row>
    <row r="16" spans="1:37">
      <c r="A16" s="25">
        <v>2</v>
      </c>
      <c r="B16" s="26" t="s">
        <v>92</v>
      </c>
      <c r="C16" s="27" t="s">
        <v>93</v>
      </c>
      <c r="D16" s="28" t="s">
        <v>94</v>
      </c>
      <c r="E16" s="29">
        <v>744</v>
      </c>
      <c r="F16" s="30" t="s">
        <v>85</v>
      </c>
      <c r="H16" s="31">
        <f>ROUND(E16*G16,2)</f>
        <v>0</v>
      </c>
      <c r="J16" s="31">
        <f>ROUND(E16*G16,2)</f>
        <v>0</v>
      </c>
      <c r="L16" s="32">
        <f>E16*K16</f>
        <v>0</v>
      </c>
      <c r="M16" s="29">
        <v>0.15</v>
      </c>
      <c r="N16" s="29">
        <f>E16*M16</f>
        <v>111.6</v>
      </c>
      <c r="O16" s="30">
        <v>0</v>
      </c>
      <c r="P16" s="30" t="s">
        <v>86</v>
      </c>
      <c r="V16" s="33" t="s">
        <v>67</v>
      </c>
      <c r="X16" s="67" t="s">
        <v>95</v>
      </c>
      <c r="Y16" s="67" t="s">
        <v>93</v>
      </c>
      <c r="Z16" s="27" t="s">
        <v>88</v>
      </c>
      <c r="AJ16" s="4" t="s">
        <v>89</v>
      </c>
      <c r="AK16" s="4" t="s">
        <v>90</v>
      </c>
    </row>
    <row r="17" spans="1:37">
      <c r="D17" s="68" t="s">
        <v>96</v>
      </c>
      <c r="E17" s="69"/>
      <c r="F17" s="70"/>
      <c r="G17" s="71"/>
      <c r="H17" s="71"/>
      <c r="I17" s="71"/>
      <c r="J17" s="71"/>
      <c r="K17" s="72"/>
      <c r="L17" s="72"/>
      <c r="M17" s="69"/>
      <c r="N17" s="69"/>
      <c r="O17" s="70"/>
      <c r="P17" s="70"/>
      <c r="Q17" s="69"/>
      <c r="R17" s="69"/>
      <c r="S17" s="69"/>
      <c r="T17" s="73"/>
      <c r="U17" s="73"/>
      <c r="V17" s="73" t="s">
        <v>0</v>
      </c>
      <c r="W17" s="69"/>
      <c r="X17" s="74"/>
    </row>
    <row r="18" spans="1:37">
      <c r="A18" s="25">
        <v>3</v>
      </c>
      <c r="B18" s="26" t="s">
        <v>92</v>
      </c>
      <c r="C18" s="27" t="s">
        <v>97</v>
      </c>
      <c r="D18" s="28" t="s">
        <v>98</v>
      </c>
      <c r="E18" s="29">
        <v>50</v>
      </c>
      <c r="F18" s="30" t="s">
        <v>85</v>
      </c>
      <c r="H18" s="31">
        <f>ROUND(E18*G18,2)</f>
        <v>0</v>
      </c>
      <c r="J18" s="31">
        <f>ROUND(E18*G18,2)</f>
        <v>0</v>
      </c>
      <c r="L18" s="32">
        <f>E18*K18</f>
        <v>0</v>
      </c>
      <c r="M18" s="29">
        <v>0.5</v>
      </c>
      <c r="N18" s="29">
        <f>E18*M18</f>
        <v>25</v>
      </c>
      <c r="O18" s="30">
        <v>0</v>
      </c>
      <c r="P18" s="30" t="s">
        <v>86</v>
      </c>
      <c r="V18" s="33" t="s">
        <v>67</v>
      </c>
      <c r="X18" s="67" t="s">
        <v>99</v>
      </c>
      <c r="Y18" s="67" t="s">
        <v>97</v>
      </c>
      <c r="Z18" s="27" t="s">
        <v>88</v>
      </c>
      <c r="AJ18" s="4" t="s">
        <v>89</v>
      </c>
      <c r="AK18" s="4" t="s">
        <v>90</v>
      </c>
    </row>
    <row r="19" spans="1:37" ht="25.5">
      <c r="D19" s="68" t="s">
        <v>100</v>
      </c>
      <c r="E19" s="69"/>
      <c r="F19" s="70"/>
      <c r="G19" s="71"/>
      <c r="H19" s="71"/>
      <c r="I19" s="71"/>
      <c r="J19" s="71"/>
      <c r="K19" s="72"/>
      <c r="L19" s="72"/>
      <c r="M19" s="69"/>
      <c r="N19" s="69"/>
      <c r="O19" s="70"/>
      <c r="P19" s="70"/>
      <c r="Q19" s="69"/>
      <c r="R19" s="69"/>
      <c r="S19" s="69"/>
      <c r="T19" s="73"/>
      <c r="U19" s="73"/>
      <c r="V19" s="73" t="s">
        <v>0</v>
      </c>
      <c r="W19" s="69"/>
      <c r="X19" s="74"/>
    </row>
    <row r="20" spans="1:37" ht="25.5">
      <c r="D20" s="68" t="s">
        <v>101</v>
      </c>
      <c r="E20" s="69"/>
      <c r="F20" s="70"/>
      <c r="G20" s="71"/>
      <c r="H20" s="71"/>
      <c r="I20" s="71"/>
      <c r="J20" s="71"/>
      <c r="K20" s="72"/>
      <c r="L20" s="72"/>
      <c r="M20" s="69"/>
      <c r="N20" s="69"/>
      <c r="O20" s="70"/>
      <c r="P20" s="70"/>
      <c r="Q20" s="69"/>
      <c r="R20" s="69"/>
      <c r="S20" s="69"/>
      <c r="T20" s="73"/>
      <c r="U20" s="73"/>
      <c r="V20" s="73" t="s">
        <v>0</v>
      </c>
      <c r="W20" s="69"/>
      <c r="X20" s="74"/>
    </row>
    <row r="21" spans="1:37">
      <c r="A21" s="25">
        <v>4</v>
      </c>
      <c r="B21" s="26" t="s">
        <v>92</v>
      </c>
      <c r="C21" s="27" t="s">
        <v>102</v>
      </c>
      <c r="D21" s="28" t="s">
        <v>103</v>
      </c>
      <c r="E21" s="29">
        <v>772</v>
      </c>
      <c r="F21" s="30" t="s">
        <v>85</v>
      </c>
      <c r="H21" s="31">
        <f>ROUND(E21*G21,2)</f>
        <v>0</v>
      </c>
      <c r="J21" s="31">
        <f>ROUND(E21*G21,2)</f>
        <v>0</v>
      </c>
      <c r="L21" s="32">
        <f>E21*K21</f>
        <v>0</v>
      </c>
      <c r="M21" s="29">
        <v>9.8000000000000004E-2</v>
      </c>
      <c r="N21" s="29">
        <f>E21*M21</f>
        <v>75.656000000000006</v>
      </c>
      <c r="O21" s="30">
        <v>0</v>
      </c>
      <c r="P21" s="30" t="s">
        <v>86</v>
      </c>
      <c r="V21" s="33" t="s">
        <v>67</v>
      </c>
      <c r="X21" s="67" t="s">
        <v>104</v>
      </c>
      <c r="Y21" s="67" t="s">
        <v>102</v>
      </c>
      <c r="Z21" s="27" t="s">
        <v>88</v>
      </c>
      <c r="AJ21" s="4" t="s">
        <v>89</v>
      </c>
      <c r="AK21" s="4" t="s">
        <v>90</v>
      </c>
    </row>
    <row r="22" spans="1:37">
      <c r="D22" s="68" t="s">
        <v>105</v>
      </c>
      <c r="E22" s="69"/>
      <c r="F22" s="70"/>
      <c r="G22" s="71"/>
      <c r="H22" s="71"/>
      <c r="I22" s="71"/>
      <c r="J22" s="71"/>
      <c r="K22" s="72"/>
      <c r="L22" s="72"/>
      <c r="M22" s="69"/>
      <c r="N22" s="69"/>
      <c r="O22" s="70"/>
      <c r="P22" s="70"/>
      <c r="Q22" s="69"/>
      <c r="R22" s="69"/>
      <c r="S22" s="69"/>
      <c r="T22" s="73"/>
      <c r="U22" s="73"/>
      <c r="V22" s="73" t="s">
        <v>0</v>
      </c>
      <c r="W22" s="69"/>
      <c r="X22" s="74"/>
    </row>
    <row r="23" spans="1:37" ht="25.5">
      <c r="D23" s="68" t="s">
        <v>106</v>
      </c>
      <c r="E23" s="69"/>
      <c r="F23" s="70"/>
      <c r="G23" s="71"/>
      <c r="H23" s="71"/>
      <c r="I23" s="71"/>
      <c r="J23" s="71"/>
      <c r="K23" s="72"/>
      <c r="L23" s="72"/>
      <c r="M23" s="69"/>
      <c r="N23" s="69"/>
      <c r="O23" s="70"/>
      <c r="P23" s="70"/>
      <c r="Q23" s="69"/>
      <c r="R23" s="69"/>
      <c r="S23" s="69"/>
      <c r="T23" s="73"/>
      <c r="U23" s="73"/>
      <c r="V23" s="73" t="s">
        <v>0</v>
      </c>
      <c r="W23" s="69"/>
      <c r="X23" s="74"/>
    </row>
    <row r="24" spans="1:37">
      <c r="A24" s="25">
        <v>5</v>
      </c>
      <c r="B24" s="26" t="s">
        <v>92</v>
      </c>
      <c r="C24" s="27" t="s">
        <v>107</v>
      </c>
      <c r="D24" s="28" t="s">
        <v>108</v>
      </c>
      <c r="E24" s="29">
        <v>22</v>
      </c>
      <c r="F24" s="30" t="s">
        <v>85</v>
      </c>
      <c r="H24" s="31">
        <f>ROUND(E24*G24,2)</f>
        <v>0</v>
      </c>
      <c r="J24" s="31">
        <f>ROUND(E24*G24,2)</f>
        <v>0</v>
      </c>
      <c r="L24" s="32">
        <f>E24*K24</f>
        <v>0</v>
      </c>
      <c r="M24" s="29">
        <v>0.18099999999999999</v>
      </c>
      <c r="N24" s="29">
        <f>E24*M24</f>
        <v>3.9819999999999998</v>
      </c>
      <c r="O24" s="30">
        <v>0</v>
      </c>
      <c r="P24" s="30" t="s">
        <v>86</v>
      </c>
      <c r="V24" s="33" t="s">
        <v>67</v>
      </c>
      <c r="X24" s="67" t="s">
        <v>109</v>
      </c>
      <c r="Y24" s="67" t="s">
        <v>107</v>
      </c>
      <c r="Z24" s="27" t="s">
        <v>88</v>
      </c>
      <c r="AJ24" s="4" t="s">
        <v>89</v>
      </c>
      <c r="AK24" s="4" t="s">
        <v>90</v>
      </c>
    </row>
    <row r="25" spans="1:37">
      <c r="D25" s="68" t="s">
        <v>110</v>
      </c>
      <c r="E25" s="69"/>
      <c r="F25" s="70"/>
      <c r="G25" s="71"/>
      <c r="H25" s="71"/>
      <c r="I25" s="71"/>
      <c r="J25" s="71"/>
      <c r="K25" s="72"/>
      <c r="L25" s="72"/>
      <c r="M25" s="69"/>
      <c r="N25" s="69"/>
      <c r="O25" s="70"/>
      <c r="P25" s="70"/>
      <c r="Q25" s="69"/>
      <c r="R25" s="69"/>
      <c r="S25" s="69"/>
      <c r="T25" s="73"/>
      <c r="U25" s="73"/>
      <c r="V25" s="73" t="s">
        <v>0</v>
      </c>
      <c r="W25" s="69"/>
      <c r="X25" s="74"/>
    </row>
    <row r="26" spans="1:37">
      <c r="A26" s="25">
        <v>6</v>
      </c>
      <c r="B26" s="26" t="s">
        <v>92</v>
      </c>
      <c r="C26" s="27" t="s">
        <v>111</v>
      </c>
      <c r="D26" s="28" t="s">
        <v>112</v>
      </c>
      <c r="E26" s="29">
        <v>744</v>
      </c>
      <c r="F26" s="30" t="s">
        <v>85</v>
      </c>
      <c r="H26" s="31">
        <f>ROUND(E26*G26,2)</f>
        <v>0</v>
      </c>
      <c r="J26" s="31">
        <f>ROUND(E26*G26,2)</f>
        <v>0</v>
      </c>
      <c r="L26" s="32">
        <f>E26*K26</f>
        <v>0</v>
      </c>
      <c r="M26" s="29">
        <v>0.10299999999999999</v>
      </c>
      <c r="N26" s="29">
        <f>E26*M26</f>
        <v>76.631999999999991</v>
      </c>
      <c r="O26" s="30">
        <v>0</v>
      </c>
      <c r="P26" s="30" t="s">
        <v>86</v>
      </c>
      <c r="V26" s="33" t="s">
        <v>67</v>
      </c>
      <c r="X26" s="67" t="s">
        <v>113</v>
      </c>
      <c r="Y26" s="67" t="s">
        <v>111</v>
      </c>
      <c r="Z26" s="27" t="s">
        <v>88</v>
      </c>
      <c r="AJ26" s="4" t="s">
        <v>89</v>
      </c>
      <c r="AK26" s="4" t="s">
        <v>90</v>
      </c>
    </row>
    <row r="27" spans="1:37">
      <c r="D27" s="68" t="s">
        <v>114</v>
      </c>
      <c r="E27" s="69"/>
      <c r="F27" s="70"/>
      <c r="G27" s="71"/>
      <c r="H27" s="71"/>
      <c r="I27" s="71"/>
      <c r="J27" s="71"/>
      <c r="K27" s="72"/>
      <c r="L27" s="72"/>
      <c r="M27" s="69"/>
      <c r="N27" s="69"/>
      <c r="O27" s="70"/>
      <c r="P27" s="70"/>
      <c r="Q27" s="69"/>
      <c r="R27" s="69"/>
      <c r="S27" s="69"/>
      <c r="T27" s="73"/>
      <c r="U27" s="73"/>
      <c r="V27" s="73" t="s">
        <v>0</v>
      </c>
      <c r="W27" s="69"/>
      <c r="X27" s="74"/>
    </row>
    <row r="28" spans="1:37">
      <c r="A28" s="25">
        <v>7</v>
      </c>
      <c r="B28" s="26" t="s">
        <v>92</v>
      </c>
      <c r="C28" s="27" t="s">
        <v>115</v>
      </c>
      <c r="D28" s="28" t="s">
        <v>116</v>
      </c>
      <c r="E28" s="29">
        <v>5704</v>
      </c>
      <c r="F28" s="30" t="s">
        <v>85</v>
      </c>
      <c r="H28" s="31">
        <f>ROUND(E28*G28,2)</f>
        <v>0</v>
      </c>
      <c r="J28" s="31">
        <f>ROUND(E28*G28,2)</f>
        <v>0</v>
      </c>
      <c r="L28" s="32">
        <f>E28*K28</f>
        <v>0</v>
      </c>
      <c r="M28" s="29">
        <v>0.10299999999999999</v>
      </c>
      <c r="N28" s="29">
        <f>E28*M28</f>
        <v>587.51199999999994</v>
      </c>
      <c r="O28" s="30">
        <v>0</v>
      </c>
      <c r="P28" s="30" t="s">
        <v>86</v>
      </c>
      <c r="V28" s="33" t="s">
        <v>67</v>
      </c>
      <c r="X28" s="67" t="s">
        <v>117</v>
      </c>
      <c r="Y28" s="67" t="s">
        <v>115</v>
      </c>
      <c r="Z28" s="27" t="s">
        <v>88</v>
      </c>
      <c r="AJ28" s="4" t="s">
        <v>89</v>
      </c>
      <c r="AK28" s="4" t="s">
        <v>90</v>
      </c>
    </row>
    <row r="29" spans="1:37">
      <c r="D29" s="68" t="s">
        <v>118</v>
      </c>
      <c r="E29" s="69"/>
      <c r="F29" s="70"/>
      <c r="G29" s="71"/>
      <c r="H29" s="71"/>
      <c r="I29" s="71"/>
      <c r="J29" s="71"/>
      <c r="K29" s="72"/>
      <c r="L29" s="72"/>
      <c r="M29" s="69"/>
      <c r="N29" s="69"/>
      <c r="O29" s="70"/>
      <c r="P29" s="70"/>
      <c r="Q29" s="69"/>
      <c r="R29" s="69"/>
      <c r="S29" s="69"/>
      <c r="T29" s="73"/>
      <c r="U29" s="73"/>
      <c r="V29" s="73" t="s">
        <v>0</v>
      </c>
      <c r="W29" s="69"/>
      <c r="X29" s="74"/>
    </row>
    <row r="30" spans="1:37">
      <c r="A30" s="25">
        <v>8</v>
      </c>
      <c r="B30" s="26" t="s">
        <v>92</v>
      </c>
      <c r="C30" s="27" t="s">
        <v>119</v>
      </c>
      <c r="D30" s="28" t="s">
        <v>120</v>
      </c>
      <c r="E30" s="29">
        <v>269</v>
      </c>
      <c r="F30" s="30" t="s">
        <v>121</v>
      </c>
      <c r="H30" s="31">
        <f>ROUND(E30*G30,2)</f>
        <v>0</v>
      </c>
      <c r="J30" s="31">
        <f>ROUND(E30*G30,2)</f>
        <v>0</v>
      </c>
      <c r="L30" s="32">
        <f>E30*K30</f>
        <v>0</v>
      </c>
      <c r="M30" s="29">
        <v>0.14499999999999999</v>
      </c>
      <c r="N30" s="29">
        <f>E30*M30</f>
        <v>39.004999999999995</v>
      </c>
      <c r="O30" s="30">
        <v>0</v>
      </c>
      <c r="P30" s="30" t="s">
        <v>86</v>
      </c>
      <c r="V30" s="33" t="s">
        <v>67</v>
      </c>
      <c r="X30" s="67" t="s">
        <v>122</v>
      </c>
      <c r="Y30" s="67" t="s">
        <v>119</v>
      </c>
      <c r="Z30" s="27" t="s">
        <v>88</v>
      </c>
      <c r="AJ30" s="4" t="s">
        <v>89</v>
      </c>
      <c r="AK30" s="4" t="s">
        <v>90</v>
      </c>
    </row>
    <row r="31" spans="1:37">
      <c r="D31" s="68" t="s">
        <v>123</v>
      </c>
      <c r="E31" s="69"/>
      <c r="F31" s="70"/>
      <c r="G31" s="71"/>
      <c r="H31" s="71"/>
      <c r="I31" s="71"/>
      <c r="J31" s="71"/>
      <c r="K31" s="72"/>
      <c r="L31" s="72"/>
      <c r="M31" s="69"/>
      <c r="N31" s="69"/>
      <c r="O31" s="70"/>
      <c r="P31" s="70"/>
      <c r="Q31" s="69"/>
      <c r="R31" s="69"/>
      <c r="S31" s="69"/>
      <c r="T31" s="73"/>
      <c r="U31" s="73"/>
      <c r="V31" s="73" t="s">
        <v>0</v>
      </c>
      <c r="W31" s="69"/>
      <c r="X31" s="74"/>
    </row>
    <row r="32" spans="1:37">
      <c r="A32" s="25">
        <v>9</v>
      </c>
      <c r="B32" s="26" t="s">
        <v>124</v>
      </c>
      <c r="C32" s="27" t="s">
        <v>125</v>
      </c>
      <c r="D32" s="28" t="s">
        <v>126</v>
      </c>
      <c r="E32" s="29">
        <v>17</v>
      </c>
      <c r="F32" s="30" t="s">
        <v>127</v>
      </c>
      <c r="H32" s="31">
        <f>ROUND(E32*G32,2)</f>
        <v>0</v>
      </c>
      <c r="J32" s="31">
        <f>ROUND(E32*G32,2)</f>
        <v>0</v>
      </c>
      <c r="L32" s="32">
        <f>E32*K32</f>
        <v>0</v>
      </c>
      <c r="N32" s="29">
        <f>E32*M32</f>
        <v>0</v>
      </c>
      <c r="O32" s="30">
        <v>0</v>
      </c>
      <c r="P32" s="30" t="s">
        <v>86</v>
      </c>
      <c r="V32" s="33" t="s">
        <v>67</v>
      </c>
      <c r="X32" s="67" t="s">
        <v>128</v>
      </c>
      <c r="Y32" s="67" t="s">
        <v>125</v>
      </c>
      <c r="Z32" s="27" t="s">
        <v>129</v>
      </c>
      <c r="AJ32" s="4" t="s">
        <v>89</v>
      </c>
      <c r="AK32" s="4" t="s">
        <v>90</v>
      </c>
    </row>
    <row r="33" spans="1:37">
      <c r="D33" s="68" t="s">
        <v>130</v>
      </c>
      <c r="E33" s="69"/>
      <c r="F33" s="70"/>
      <c r="G33" s="71"/>
      <c r="H33" s="71"/>
      <c r="I33" s="71"/>
      <c r="J33" s="71"/>
      <c r="K33" s="72"/>
      <c r="L33" s="72"/>
      <c r="M33" s="69"/>
      <c r="N33" s="69"/>
      <c r="O33" s="70"/>
      <c r="P33" s="70"/>
      <c r="Q33" s="69"/>
      <c r="R33" s="69"/>
      <c r="S33" s="69"/>
      <c r="T33" s="73"/>
      <c r="U33" s="73"/>
      <c r="V33" s="73" t="s">
        <v>0</v>
      </c>
      <c r="W33" s="69"/>
      <c r="X33" s="74"/>
    </row>
    <row r="34" spans="1:37">
      <c r="A34" s="25">
        <v>10</v>
      </c>
      <c r="B34" s="26" t="s">
        <v>124</v>
      </c>
      <c r="C34" s="27" t="s">
        <v>131</v>
      </c>
      <c r="D34" s="28" t="s">
        <v>132</v>
      </c>
      <c r="E34" s="29">
        <v>17</v>
      </c>
      <c r="F34" s="30" t="s">
        <v>127</v>
      </c>
      <c r="H34" s="31">
        <f>ROUND(E34*G34,2)</f>
        <v>0</v>
      </c>
      <c r="J34" s="31">
        <f>ROUND(E34*G34,2)</f>
        <v>0</v>
      </c>
      <c r="L34" s="32">
        <f>E34*K34</f>
        <v>0</v>
      </c>
      <c r="N34" s="29">
        <f>E34*M34</f>
        <v>0</v>
      </c>
      <c r="O34" s="30">
        <v>0</v>
      </c>
      <c r="P34" s="30" t="s">
        <v>86</v>
      </c>
      <c r="V34" s="33" t="s">
        <v>67</v>
      </c>
      <c r="X34" s="67" t="s">
        <v>133</v>
      </c>
      <c r="Y34" s="67" t="s">
        <v>131</v>
      </c>
      <c r="Z34" s="27" t="s">
        <v>129</v>
      </c>
      <c r="AJ34" s="4" t="s">
        <v>89</v>
      </c>
      <c r="AK34" s="4" t="s">
        <v>90</v>
      </c>
    </row>
    <row r="35" spans="1:37">
      <c r="A35" s="25">
        <v>11</v>
      </c>
      <c r="B35" s="26" t="s">
        <v>92</v>
      </c>
      <c r="C35" s="27" t="s">
        <v>134</v>
      </c>
      <c r="D35" s="28" t="s">
        <v>135</v>
      </c>
      <c r="E35" s="29">
        <v>17</v>
      </c>
      <c r="F35" s="30" t="s">
        <v>127</v>
      </c>
      <c r="H35" s="31">
        <f>ROUND(E35*G35,2)</f>
        <v>0</v>
      </c>
      <c r="J35" s="31">
        <f>ROUND(E35*G35,2)</f>
        <v>0</v>
      </c>
      <c r="L35" s="32">
        <f>E35*K35</f>
        <v>0</v>
      </c>
      <c r="N35" s="29">
        <f>E35*M35</f>
        <v>0</v>
      </c>
      <c r="O35" s="30">
        <v>0</v>
      </c>
      <c r="P35" s="30" t="s">
        <v>86</v>
      </c>
      <c r="V35" s="33" t="s">
        <v>67</v>
      </c>
      <c r="X35" s="67" t="s">
        <v>136</v>
      </c>
      <c r="Y35" s="67" t="s">
        <v>134</v>
      </c>
      <c r="Z35" s="27" t="s">
        <v>129</v>
      </c>
      <c r="AJ35" s="4" t="s">
        <v>89</v>
      </c>
      <c r="AK35" s="4" t="s">
        <v>90</v>
      </c>
    </row>
    <row r="36" spans="1:37">
      <c r="A36" s="25">
        <v>12</v>
      </c>
      <c r="B36" s="26" t="s">
        <v>92</v>
      </c>
      <c r="C36" s="27" t="s">
        <v>137</v>
      </c>
      <c r="D36" s="28" t="s">
        <v>138</v>
      </c>
      <c r="E36" s="29">
        <v>12</v>
      </c>
      <c r="F36" s="30" t="s">
        <v>127</v>
      </c>
      <c r="H36" s="31">
        <f>ROUND(E36*G36,2)</f>
        <v>0</v>
      </c>
      <c r="J36" s="31">
        <f>ROUND(E36*G36,2)</f>
        <v>0</v>
      </c>
      <c r="L36" s="32">
        <f>E36*K36</f>
        <v>0</v>
      </c>
      <c r="N36" s="29">
        <f>E36*M36</f>
        <v>0</v>
      </c>
      <c r="O36" s="30">
        <v>0</v>
      </c>
      <c r="P36" s="30" t="s">
        <v>86</v>
      </c>
      <c r="V36" s="33" t="s">
        <v>67</v>
      </c>
      <c r="X36" s="67" t="s">
        <v>139</v>
      </c>
      <c r="Y36" s="67" t="s">
        <v>137</v>
      </c>
      <c r="Z36" s="27" t="s">
        <v>129</v>
      </c>
      <c r="AJ36" s="4" t="s">
        <v>89</v>
      </c>
      <c r="AK36" s="4" t="s">
        <v>90</v>
      </c>
    </row>
    <row r="37" spans="1:37">
      <c r="D37" s="68" t="s">
        <v>140</v>
      </c>
      <c r="E37" s="69"/>
      <c r="F37" s="70"/>
      <c r="G37" s="71"/>
      <c r="H37" s="71"/>
      <c r="I37" s="71"/>
      <c r="J37" s="71"/>
      <c r="K37" s="72"/>
      <c r="L37" s="72"/>
      <c r="M37" s="69"/>
      <c r="N37" s="69"/>
      <c r="O37" s="70"/>
      <c r="P37" s="70"/>
      <c r="Q37" s="69"/>
      <c r="R37" s="69"/>
      <c r="S37" s="69"/>
      <c r="T37" s="73"/>
      <c r="U37" s="73"/>
      <c r="V37" s="73" t="s">
        <v>0</v>
      </c>
      <c r="W37" s="69"/>
      <c r="X37" s="74"/>
    </row>
    <row r="38" spans="1:37">
      <c r="A38" s="25">
        <v>13</v>
      </c>
      <c r="B38" s="26" t="s">
        <v>124</v>
      </c>
      <c r="C38" s="27" t="s">
        <v>141</v>
      </c>
      <c r="D38" s="28" t="s">
        <v>142</v>
      </c>
      <c r="E38" s="29">
        <v>17</v>
      </c>
      <c r="F38" s="30" t="s">
        <v>127</v>
      </c>
      <c r="H38" s="31">
        <f>ROUND(E38*G38,2)</f>
        <v>0</v>
      </c>
      <c r="J38" s="31">
        <f>ROUND(E38*G38,2)</f>
        <v>0</v>
      </c>
      <c r="L38" s="32">
        <f>E38*K38</f>
        <v>0</v>
      </c>
      <c r="N38" s="29">
        <f>E38*M38</f>
        <v>0</v>
      </c>
      <c r="O38" s="30">
        <v>0</v>
      </c>
      <c r="P38" s="30" t="s">
        <v>86</v>
      </c>
      <c r="V38" s="33" t="s">
        <v>67</v>
      </c>
      <c r="X38" s="67" t="s">
        <v>143</v>
      </c>
      <c r="Y38" s="67" t="s">
        <v>141</v>
      </c>
      <c r="Z38" s="27" t="s">
        <v>144</v>
      </c>
      <c r="AJ38" s="4" t="s">
        <v>89</v>
      </c>
      <c r="AK38" s="4" t="s">
        <v>90</v>
      </c>
    </row>
    <row r="39" spans="1:37">
      <c r="A39" s="25">
        <v>14</v>
      </c>
      <c r="B39" s="26" t="s">
        <v>92</v>
      </c>
      <c r="C39" s="27" t="s">
        <v>145</v>
      </c>
      <c r="D39" s="28" t="s">
        <v>146</v>
      </c>
      <c r="E39" s="29">
        <v>12</v>
      </c>
      <c r="F39" s="30" t="s">
        <v>127</v>
      </c>
      <c r="H39" s="31">
        <f>ROUND(E39*G39,2)</f>
        <v>0</v>
      </c>
      <c r="J39" s="31">
        <f>ROUND(E39*G39,2)</f>
        <v>0</v>
      </c>
      <c r="L39" s="32">
        <f>E39*K39</f>
        <v>0</v>
      </c>
      <c r="N39" s="29">
        <f>E39*M39</f>
        <v>0</v>
      </c>
      <c r="O39" s="30">
        <v>0</v>
      </c>
      <c r="P39" s="30" t="s">
        <v>86</v>
      </c>
      <c r="V39" s="33" t="s">
        <v>67</v>
      </c>
      <c r="X39" s="67" t="s">
        <v>147</v>
      </c>
      <c r="Y39" s="67" t="s">
        <v>145</v>
      </c>
      <c r="Z39" s="27" t="s">
        <v>129</v>
      </c>
      <c r="AJ39" s="4" t="s">
        <v>89</v>
      </c>
      <c r="AK39" s="4" t="s">
        <v>90</v>
      </c>
    </row>
    <row r="40" spans="1:37" ht="25.5">
      <c r="A40" s="25">
        <v>15</v>
      </c>
      <c r="B40" s="26" t="s">
        <v>124</v>
      </c>
      <c r="C40" s="27" t="s">
        <v>148</v>
      </c>
      <c r="D40" s="28" t="s">
        <v>149</v>
      </c>
      <c r="E40" s="29">
        <v>5</v>
      </c>
      <c r="F40" s="30" t="s">
        <v>127</v>
      </c>
      <c r="H40" s="31">
        <f>ROUND(E40*G40,2)</f>
        <v>0</v>
      </c>
      <c r="J40" s="31">
        <f>ROUND(E40*G40,2)</f>
        <v>0</v>
      </c>
      <c r="L40" s="32">
        <f>E40*K40</f>
        <v>0</v>
      </c>
      <c r="N40" s="29">
        <f>E40*M40</f>
        <v>0</v>
      </c>
      <c r="O40" s="30">
        <v>0</v>
      </c>
      <c r="P40" s="30" t="s">
        <v>86</v>
      </c>
      <c r="V40" s="33" t="s">
        <v>67</v>
      </c>
      <c r="X40" s="67" t="s">
        <v>150</v>
      </c>
      <c r="Y40" s="67" t="s">
        <v>148</v>
      </c>
      <c r="Z40" s="27" t="s">
        <v>144</v>
      </c>
      <c r="AJ40" s="4" t="s">
        <v>89</v>
      </c>
      <c r="AK40" s="4" t="s">
        <v>90</v>
      </c>
    </row>
    <row r="41" spans="1:37">
      <c r="A41" s="25">
        <v>16</v>
      </c>
      <c r="B41" s="26" t="s">
        <v>92</v>
      </c>
      <c r="C41" s="27" t="s">
        <v>151</v>
      </c>
      <c r="D41" s="28" t="s">
        <v>152</v>
      </c>
      <c r="E41" s="29">
        <v>43</v>
      </c>
      <c r="F41" s="30" t="s">
        <v>85</v>
      </c>
      <c r="H41" s="31">
        <f>ROUND(E41*G41,2)</f>
        <v>0</v>
      </c>
      <c r="J41" s="31">
        <f>ROUND(E41*G41,2)</f>
        <v>0</v>
      </c>
      <c r="L41" s="32">
        <f>E41*K41</f>
        <v>0</v>
      </c>
      <c r="N41" s="29">
        <f>E41*M41</f>
        <v>0</v>
      </c>
      <c r="O41" s="30">
        <v>0</v>
      </c>
      <c r="P41" s="30" t="s">
        <v>86</v>
      </c>
      <c r="V41" s="33" t="s">
        <v>67</v>
      </c>
      <c r="X41" s="67" t="s">
        <v>153</v>
      </c>
      <c r="Y41" s="67" t="s">
        <v>151</v>
      </c>
      <c r="Z41" s="27" t="s">
        <v>144</v>
      </c>
      <c r="AJ41" s="4" t="s">
        <v>89</v>
      </c>
      <c r="AK41" s="4" t="s">
        <v>90</v>
      </c>
    </row>
    <row r="42" spans="1:37">
      <c r="D42" s="68" t="s">
        <v>154</v>
      </c>
      <c r="E42" s="69"/>
      <c r="F42" s="70"/>
      <c r="G42" s="71"/>
      <c r="H42" s="71"/>
      <c r="I42" s="71"/>
      <c r="J42" s="71"/>
      <c r="K42" s="72"/>
      <c r="L42" s="72"/>
      <c r="M42" s="69"/>
      <c r="N42" s="69"/>
      <c r="O42" s="70"/>
      <c r="P42" s="70"/>
      <c r="Q42" s="69"/>
      <c r="R42" s="69"/>
      <c r="S42" s="69"/>
      <c r="T42" s="73"/>
      <c r="U42" s="73"/>
      <c r="V42" s="73" t="s">
        <v>0</v>
      </c>
      <c r="W42" s="69"/>
      <c r="X42" s="74"/>
    </row>
    <row r="43" spans="1:37">
      <c r="A43" s="25">
        <v>17</v>
      </c>
      <c r="B43" s="26" t="s">
        <v>155</v>
      </c>
      <c r="C43" s="27" t="s">
        <v>156</v>
      </c>
      <c r="D43" s="28" t="s">
        <v>157</v>
      </c>
      <c r="E43" s="29">
        <v>2.7090000000000001</v>
      </c>
      <c r="F43" s="30" t="s">
        <v>158</v>
      </c>
      <c r="I43" s="31">
        <f>ROUND(E43*G43,2)</f>
        <v>0</v>
      </c>
      <c r="J43" s="31">
        <f>ROUND(E43*G43,2)</f>
        <v>0</v>
      </c>
      <c r="K43" s="32">
        <v>1E-3</v>
      </c>
      <c r="L43" s="32">
        <f>E43*K43</f>
        <v>2.709E-3</v>
      </c>
      <c r="N43" s="29">
        <f>E43*M43</f>
        <v>0</v>
      </c>
      <c r="O43" s="30">
        <v>0</v>
      </c>
      <c r="P43" s="30" t="s">
        <v>86</v>
      </c>
      <c r="V43" s="33" t="s">
        <v>66</v>
      </c>
      <c r="X43" s="67" t="s">
        <v>156</v>
      </c>
      <c r="Y43" s="67" t="s">
        <v>156</v>
      </c>
      <c r="Z43" s="27" t="s">
        <v>159</v>
      </c>
      <c r="AA43" s="27" t="s">
        <v>86</v>
      </c>
      <c r="AJ43" s="4" t="s">
        <v>160</v>
      </c>
      <c r="AK43" s="4" t="s">
        <v>90</v>
      </c>
    </row>
    <row r="44" spans="1:37">
      <c r="D44" s="68" t="s">
        <v>161</v>
      </c>
      <c r="E44" s="69"/>
      <c r="F44" s="70"/>
      <c r="G44" s="71"/>
      <c r="H44" s="71"/>
      <c r="I44" s="71"/>
      <c r="J44" s="71"/>
      <c r="K44" s="72"/>
      <c r="L44" s="72"/>
      <c r="M44" s="69"/>
      <c r="N44" s="69"/>
      <c r="O44" s="70"/>
      <c r="P44" s="70"/>
      <c r="Q44" s="69"/>
      <c r="R44" s="69"/>
      <c r="S44" s="69"/>
      <c r="T44" s="73"/>
      <c r="U44" s="73"/>
      <c r="V44" s="73" t="s">
        <v>0</v>
      </c>
      <c r="W44" s="69"/>
      <c r="X44" s="74"/>
    </row>
    <row r="45" spans="1:37" ht="25.5">
      <c r="A45" s="25">
        <v>18</v>
      </c>
      <c r="B45" s="26" t="s">
        <v>124</v>
      </c>
      <c r="C45" s="27" t="s">
        <v>162</v>
      </c>
      <c r="D45" s="28" t="s">
        <v>163</v>
      </c>
      <c r="E45" s="29">
        <v>39.24</v>
      </c>
      <c r="F45" s="30" t="s">
        <v>85</v>
      </c>
      <c r="H45" s="31">
        <f>ROUND(E45*G45,2)</f>
        <v>0</v>
      </c>
      <c r="J45" s="31">
        <f>ROUND(E45*G45,2)</f>
        <v>0</v>
      </c>
      <c r="L45" s="32">
        <f>E45*K45</f>
        <v>0</v>
      </c>
      <c r="N45" s="29">
        <f>E45*M45</f>
        <v>0</v>
      </c>
      <c r="O45" s="30">
        <v>0</v>
      </c>
      <c r="P45" s="30" t="s">
        <v>86</v>
      </c>
      <c r="V45" s="33" t="s">
        <v>67</v>
      </c>
      <c r="X45" s="67" t="s">
        <v>164</v>
      </c>
      <c r="Y45" s="67" t="s">
        <v>162</v>
      </c>
      <c r="Z45" s="27" t="s">
        <v>144</v>
      </c>
      <c r="AJ45" s="4" t="s">
        <v>89</v>
      </c>
      <c r="AK45" s="4" t="s">
        <v>90</v>
      </c>
    </row>
    <row r="46" spans="1:37">
      <c r="D46" s="68" t="s">
        <v>165</v>
      </c>
      <c r="E46" s="69"/>
      <c r="F46" s="70"/>
      <c r="G46" s="71"/>
      <c r="H46" s="71"/>
      <c r="I46" s="71"/>
      <c r="J46" s="71"/>
      <c r="K46" s="72"/>
      <c r="L46" s="72"/>
      <c r="M46" s="69"/>
      <c r="N46" s="69"/>
      <c r="O46" s="70"/>
      <c r="P46" s="70"/>
      <c r="Q46" s="69"/>
      <c r="R46" s="69"/>
      <c r="S46" s="69"/>
      <c r="T46" s="73"/>
      <c r="U46" s="73"/>
      <c r="V46" s="73" t="s">
        <v>0</v>
      </c>
      <c r="W46" s="69"/>
      <c r="X46" s="74"/>
    </row>
    <row r="47" spans="1:37" ht="25.5">
      <c r="A47" s="25">
        <v>19</v>
      </c>
      <c r="B47" s="26" t="s">
        <v>124</v>
      </c>
      <c r="C47" s="27" t="s">
        <v>166</v>
      </c>
      <c r="D47" s="28" t="s">
        <v>167</v>
      </c>
      <c r="E47" s="29">
        <v>23.98</v>
      </c>
      <c r="F47" s="30" t="s">
        <v>85</v>
      </c>
      <c r="H47" s="31">
        <f>ROUND(E47*G47,2)</f>
        <v>0</v>
      </c>
      <c r="J47" s="31">
        <f>ROUND(E47*G47,2)</f>
        <v>0</v>
      </c>
      <c r="L47" s="32">
        <f>E47*K47</f>
        <v>0</v>
      </c>
      <c r="N47" s="29">
        <f>E47*M47</f>
        <v>0</v>
      </c>
      <c r="O47" s="30">
        <v>0</v>
      </c>
      <c r="P47" s="30" t="s">
        <v>86</v>
      </c>
      <c r="V47" s="33" t="s">
        <v>67</v>
      </c>
      <c r="X47" s="67" t="s">
        <v>164</v>
      </c>
      <c r="Y47" s="67" t="s">
        <v>166</v>
      </c>
      <c r="Z47" s="27" t="s">
        <v>144</v>
      </c>
      <c r="AJ47" s="4" t="s">
        <v>89</v>
      </c>
      <c r="AK47" s="4" t="s">
        <v>90</v>
      </c>
    </row>
    <row r="48" spans="1:37">
      <c r="D48" s="68" t="s">
        <v>168</v>
      </c>
      <c r="E48" s="69"/>
      <c r="F48" s="70"/>
      <c r="G48" s="71"/>
      <c r="H48" s="71"/>
      <c r="I48" s="71"/>
      <c r="J48" s="71"/>
      <c r="K48" s="72"/>
      <c r="L48" s="72"/>
      <c r="M48" s="69"/>
      <c r="N48" s="69"/>
      <c r="O48" s="70"/>
      <c r="P48" s="70"/>
      <c r="Q48" s="69"/>
      <c r="R48" s="69"/>
      <c r="S48" s="69"/>
      <c r="T48" s="73"/>
      <c r="U48" s="73"/>
      <c r="V48" s="73" t="s">
        <v>0</v>
      </c>
      <c r="W48" s="69"/>
      <c r="X48" s="74"/>
    </row>
    <row r="49" spans="1:37">
      <c r="A49" s="25">
        <v>20</v>
      </c>
      <c r="B49" s="26" t="s">
        <v>124</v>
      </c>
      <c r="C49" s="27" t="s">
        <v>169</v>
      </c>
      <c r="D49" s="28" t="s">
        <v>170</v>
      </c>
      <c r="E49" s="29">
        <v>43</v>
      </c>
      <c r="F49" s="30" t="s">
        <v>85</v>
      </c>
      <c r="H49" s="31">
        <f>ROUND(E49*G49,2)</f>
        <v>0</v>
      </c>
      <c r="J49" s="31">
        <f>ROUND(E49*G49,2)</f>
        <v>0</v>
      </c>
      <c r="L49" s="32">
        <f>E49*K49</f>
        <v>0</v>
      </c>
      <c r="N49" s="29">
        <f>E49*M49</f>
        <v>0</v>
      </c>
      <c r="O49" s="30">
        <v>0</v>
      </c>
      <c r="P49" s="30" t="s">
        <v>86</v>
      </c>
      <c r="V49" s="33" t="s">
        <v>67</v>
      </c>
      <c r="X49" s="67" t="s">
        <v>171</v>
      </c>
      <c r="Y49" s="67" t="s">
        <v>169</v>
      </c>
      <c r="Z49" s="27" t="s">
        <v>144</v>
      </c>
      <c r="AJ49" s="4" t="s">
        <v>89</v>
      </c>
      <c r="AK49" s="4" t="s">
        <v>90</v>
      </c>
    </row>
    <row r="50" spans="1:37">
      <c r="A50" s="25">
        <v>21</v>
      </c>
      <c r="B50" s="26" t="s">
        <v>155</v>
      </c>
      <c r="C50" s="27" t="s">
        <v>172</v>
      </c>
      <c r="D50" s="28" t="s">
        <v>173</v>
      </c>
      <c r="E50" s="29">
        <v>2.15</v>
      </c>
      <c r="F50" s="30" t="s">
        <v>127</v>
      </c>
      <c r="I50" s="31">
        <f>ROUND(E50*G50,2)</f>
        <v>0</v>
      </c>
      <c r="J50" s="31">
        <f>ROUND(E50*G50,2)</f>
        <v>0</v>
      </c>
      <c r="K50" s="32">
        <v>0.8</v>
      </c>
      <c r="L50" s="32">
        <f>E50*K50</f>
        <v>1.72</v>
      </c>
      <c r="N50" s="29">
        <f>E50*M50</f>
        <v>0</v>
      </c>
      <c r="O50" s="30">
        <v>0</v>
      </c>
      <c r="P50" s="30" t="s">
        <v>86</v>
      </c>
      <c r="V50" s="33" t="s">
        <v>66</v>
      </c>
      <c r="X50" s="67" t="s">
        <v>172</v>
      </c>
      <c r="Y50" s="67" t="s">
        <v>172</v>
      </c>
      <c r="Z50" s="27" t="s">
        <v>174</v>
      </c>
      <c r="AA50" s="27" t="s">
        <v>86</v>
      </c>
      <c r="AJ50" s="4" t="s">
        <v>160</v>
      </c>
      <c r="AK50" s="4" t="s">
        <v>90</v>
      </c>
    </row>
    <row r="51" spans="1:37">
      <c r="D51" s="68" t="s">
        <v>175</v>
      </c>
      <c r="E51" s="69"/>
      <c r="F51" s="70"/>
      <c r="G51" s="71"/>
      <c r="H51" s="71"/>
      <c r="I51" s="71"/>
      <c r="J51" s="71"/>
      <c r="K51" s="72"/>
      <c r="L51" s="72"/>
      <c r="M51" s="69"/>
      <c r="N51" s="69"/>
      <c r="O51" s="70"/>
      <c r="P51" s="70"/>
      <c r="Q51" s="69"/>
      <c r="R51" s="69"/>
      <c r="S51" s="69"/>
      <c r="T51" s="73"/>
      <c r="U51" s="73"/>
      <c r="V51" s="73" t="s">
        <v>0</v>
      </c>
      <c r="W51" s="69"/>
      <c r="X51" s="74"/>
    </row>
    <row r="52" spans="1:37">
      <c r="A52" s="25">
        <v>22</v>
      </c>
      <c r="B52" s="26" t="s">
        <v>155</v>
      </c>
      <c r="C52" s="27" t="s">
        <v>176</v>
      </c>
      <c r="D52" s="28" t="s">
        <v>177</v>
      </c>
      <c r="E52" s="29">
        <v>2.15</v>
      </c>
      <c r="F52" s="30" t="s">
        <v>127</v>
      </c>
      <c r="I52" s="31">
        <f>ROUND(E52*G52,2)</f>
        <v>0</v>
      </c>
      <c r="J52" s="31">
        <f>ROUND(E52*G52,2)</f>
        <v>0</v>
      </c>
      <c r="K52" s="32">
        <v>1.4</v>
      </c>
      <c r="L52" s="32">
        <f>E52*K52</f>
        <v>3.01</v>
      </c>
      <c r="N52" s="29">
        <f>E52*M52</f>
        <v>0</v>
      </c>
      <c r="O52" s="30">
        <v>0</v>
      </c>
      <c r="P52" s="30" t="s">
        <v>86</v>
      </c>
      <c r="V52" s="33" t="s">
        <v>66</v>
      </c>
      <c r="X52" s="67" t="s">
        <v>176</v>
      </c>
      <c r="Y52" s="67" t="s">
        <v>176</v>
      </c>
      <c r="Z52" s="27" t="s">
        <v>174</v>
      </c>
      <c r="AA52" s="27" t="s">
        <v>86</v>
      </c>
      <c r="AJ52" s="4" t="s">
        <v>160</v>
      </c>
      <c r="AK52" s="4" t="s">
        <v>90</v>
      </c>
    </row>
    <row r="53" spans="1:37">
      <c r="A53" s="25">
        <v>23</v>
      </c>
      <c r="B53" s="26" t="s">
        <v>178</v>
      </c>
      <c r="C53" s="27" t="s">
        <v>179</v>
      </c>
      <c r="D53" s="28" t="s">
        <v>180</v>
      </c>
      <c r="E53" s="29">
        <v>43</v>
      </c>
      <c r="F53" s="30" t="s">
        <v>85</v>
      </c>
      <c r="H53" s="31">
        <f>ROUND(E53*G53,2)</f>
        <v>0</v>
      </c>
      <c r="J53" s="31">
        <f>ROUND(E53*G53,2)</f>
        <v>0</v>
      </c>
      <c r="L53" s="32">
        <f>E53*K53</f>
        <v>0</v>
      </c>
      <c r="N53" s="29">
        <f>E53*M53</f>
        <v>0</v>
      </c>
      <c r="O53" s="30">
        <v>0</v>
      </c>
      <c r="P53" s="30" t="s">
        <v>86</v>
      </c>
      <c r="V53" s="33" t="s">
        <v>67</v>
      </c>
      <c r="X53" s="67" t="s">
        <v>181</v>
      </c>
      <c r="Y53" s="67" t="s">
        <v>179</v>
      </c>
      <c r="Z53" s="27" t="s">
        <v>144</v>
      </c>
      <c r="AJ53" s="4" t="s">
        <v>89</v>
      </c>
      <c r="AK53" s="4" t="s">
        <v>90</v>
      </c>
    </row>
    <row r="54" spans="1:37">
      <c r="D54" s="75" t="s">
        <v>182</v>
      </c>
      <c r="E54" s="76">
        <f>J54</f>
        <v>0</v>
      </c>
      <c r="H54" s="76">
        <f>SUM(H12:H53)</f>
        <v>0</v>
      </c>
      <c r="I54" s="76">
        <f>SUM(I12:I53)</f>
        <v>0</v>
      </c>
      <c r="J54" s="76">
        <f>SUM(J12:J53)</f>
        <v>0</v>
      </c>
      <c r="L54" s="77">
        <f>SUM(L12:L53)</f>
        <v>4.7327089999999998</v>
      </c>
      <c r="N54" s="78">
        <f>SUM(N12:N53)</f>
        <v>948.36699999999985</v>
      </c>
      <c r="W54" s="29">
        <f>SUM(W12:W53)</f>
        <v>0</v>
      </c>
    </row>
    <row r="56" spans="1:37">
      <c r="B56" s="27" t="s">
        <v>183</v>
      </c>
    </row>
    <row r="57" spans="1:37" ht="25.5">
      <c r="A57" s="25">
        <v>24</v>
      </c>
      <c r="B57" s="26" t="s">
        <v>184</v>
      </c>
      <c r="C57" s="27" t="s">
        <v>185</v>
      </c>
      <c r="D57" s="28" t="s">
        <v>186</v>
      </c>
      <c r="E57" s="29">
        <v>49</v>
      </c>
      <c r="F57" s="30" t="s">
        <v>85</v>
      </c>
      <c r="H57" s="31">
        <f>ROUND(E57*G57,2)</f>
        <v>0</v>
      </c>
      <c r="J57" s="31">
        <f>ROUND(E57*G57,2)</f>
        <v>0</v>
      </c>
      <c r="L57" s="32">
        <f>E57*K57</f>
        <v>0</v>
      </c>
      <c r="N57" s="29">
        <f>E57*M57</f>
        <v>0</v>
      </c>
      <c r="O57" s="30">
        <v>0</v>
      </c>
      <c r="P57" s="30" t="s">
        <v>86</v>
      </c>
      <c r="V57" s="33" t="s">
        <v>67</v>
      </c>
      <c r="X57" s="67" t="s">
        <v>187</v>
      </c>
      <c r="Y57" s="67" t="s">
        <v>185</v>
      </c>
      <c r="Z57" s="27" t="s">
        <v>188</v>
      </c>
      <c r="AJ57" s="4" t="s">
        <v>89</v>
      </c>
      <c r="AK57" s="4" t="s">
        <v>90</v>
      </c>
    </row>
    <row r="58" spans="1:37">
      <c r="D58" s="68" t="s">
        <v>189</v>
      </c>
      <c r="E58" s="69"/>
      <c r="F58" s="70"/>
      <c r="G58" s="71"/>
      <c r="H58" s="71"/>
      <c r="I58" s="71"/>
      <c r="J58" s="71"/>
      <c r="K58" s="72"/>
      <c r="L58" s="72"/>
      <c r="M58" s="69"/>
      <c r="N58" s="69"/>
      <c r="O58" s="70"/>
      <c r="P58" s="70"/>
      <c r="Q58" s="69"/>
      <c r="R58" s="69"/>
      <c r="S58" s="69"/>
      <c r="T58" s="73"/>
      <c r="U58" s="73"/>
      <c r="V58" s="73" t="s">
        <v>0</v>
      </c>
      <c r="W58" s="69"/>
      <c r="X58" s="74"/>
    </row>
    <row r="59" spans="1:37">
      <c r="A59" s="25">
        <v>25</v>
      </c>
      <c r="B59" s="26" t="s">
        <v>155</v>
      </c>
      <c r="C59" s="27" t="s">
        <v>190</v>
      </c>
      <c r="D59" s="28" t="s">
        <v>191</v>
      </c>
      <c r="E59" s="29">
        <v>3.601</v>
      </c>
      <c r="F59" s="30" t="s">
        <v>192</v>
      </c>
      <c r="I59" s="31">
        <f>ROUND(E59*G59,2)</f>
        <v>0</v>
      </c>
      <c r="J59" s="31">
        <f>ROUND(E59*G59,2)</f>
        <v>0</v>
      </c>
      <c r="K59" s="32">
        <v>1</v>
      </c>
      <c r="L59" s="32">
        <f>E59*K59</f>
        <v>3.601</v>
      </c>
      <c r="N59" s="29">
        <f>E59*M59</f>
        <v>0</v>
      </c>
      <c r="O59" s="30">
        <v>0</v>
      </c>
      <c r="P59" s="30" t="s">
        <v>86</v>
      </c>
      <c r="V59" s="33" t="s">
        <v>66</v>
      </c>
      <c r="X59" s="67" t="s">
        <v>190</v>
      </c>
      <c r="Y59" s="67" t="s">
        <v>190</v>
      </c>
      <c r="Z59" s="27" t="s">
        <v>193</v>
      </c>
      <c r="AA59" s="27" t="s">
        <v>86</v>
      </c>
      <c r="AJ59" s="4" t="s">
        <v>160</v>
      </c>
      <c r="AK59" s="4" t="s">
        <v>90</v>
      </c>
    </row>
    <row r="60" spans="1:37">
      <c r="D60" s="68" t="s">
        <v>194</v>
      </c>
      <c r="E60" s="69"/>
      <c r="F60" s="70"/>
      <c r="G60" s="71"/>
      <c r="H60" s="71"/>
      <c r="I60" s="71"/>
      <c r="J60" s="71"/>
      <c r="K60" s="72"/>
      <c r="L60" s="72"/>
      <c r="M60" s="69"/>
      <c r="N60" s="69"/>
      <c r="O60" s="70"/>
      <c r="P60" s="70"/>
      <c r="Q60" s="69"/>
      <c r="R60" s="69"/>
      <c r="S60" s="69"/>
      <c r="T60" s="73"/>
      <c r="U60" s="73"/>
      <c r="V60" s="73" t="s">
        <v>0</v>
      </c>
      <c r="W60" s="69"/>
      <c r="X60" s="74"/>
    </row>
    <row r="61" spans="1:37">
      <c r="D61" s="75" t="s">
        <v>195</v>
      </c>
      <c r="E61" s="76">
        <f>J61</f>
        <v>0</v>
      </c>
      <c r="H61" s="76">
        <f>SUM(H56:H60)</f>
        <v>0</v>
      </c>
      <c r="I61" s="76">
        <f>SUM(I56:I60)</f>
        <v>0</v>
      </c>
      <c r="J61" s="76">
        <f>SUM(J56:J60)</f>
        <v>0</v>
      </c>
      <c r="L61" s="77">
        <f>SUM(L56:L60)</f>
        <v>3.601</v>
      </c>
      <c r="N61" s="78">
        <f>SUM(N56:N60)</f>
        <v>0</v>
      </c>
      <c r="W61" s="29">
        <f>SUM(W56:W60)</f>
        <v>0</v>
      </c>
    </row>
    <row r="63" spans="1:37">
      <c r="B63" s="27" t="s">
        <v>196</v>
      </c>
    </row>
    <row r="64" spans="1:37">
      <c r="A64" s="25">
        <v>26</v>
      </c>
      <c r="B64" s="26" t="s">
        <v>82</v>
      </c>
      <c r="C64" s="27" t="s">
        <v>197</v>
      </c>
      <c r="D64" s="28" t="s">
        <v>198</v>
      </c>
      <c r="E64" s="29">
        <v>13.08</v>
      </c>
      <c r="F64" s="30" t="s">
        <v>85</v>
      </c>
      <c r="H64" s="31">
        <f>ROUND(E64*G64,2)</f>
        <v>0</v>
      </c>
      <c r="J64" s="31">
        <f>ROUND(E64*G64,2)</f>
        <v>0</v>
      </c>
      <c r="K64" s="32">
        <v>0.27994000000000002</v>
      </c>
      <c r="L64" s="32">
        <f>E64*K64</f>
        <v>3.6616152000000004</v>
      </c>
      <c r="N64" s="29">
        <f>E64*M64</f>
        <v>0</v>
      </c>
      <c r="O64" s="30">
        <v>0</v>
      </c>
      <c r="P64" s="30" t="s">
        <v>86</v>
      </c>
      <c r="V64" s="33" t="s">
        <v>67</v>
      </c>
      <c r="X64" s="67" t="s">
        <v>199</v>
      </c>
      <c r="Y64" s="67" t="s">
        <v>197</v>
      </c>
      <c r="Z64" s="27" t="s">
        <v>200</v>
      </c>
      <c r="AJ64" s="4" t="s">
        <v>89</v>
      </c>
      <c r="AK64" s="4" t="s">
        <v>90</v>
      </c>
    </row>
    <row r="65" spans="1:37">
      <c r="D65" s="68" t="s">
        <v>201</v>
      </c>
      <c r="E65" s="69"/>
      <c r="F65" s="70"/>
      <c r="G65" s="71"/>
      <c r="H65" s="71"/>
      <c r="I65" s="71"/>
      <c r="J65" s="71"/>
      <c r="K65" s="72"/>
      <c r="L65" s="72"/>
      <c r="M65" s="69"/>
      <c r="N65" s="69"/>
      <c r="O65" s="70"/>
      <c r="P65" s="70"/>
      <c r="Q65" s="69"/>
      <c r="R65" s="69"/>
      <c r="S65" s="69"/>
      <c r="T65" s="73"/>
      <c r="U65" s="73"/>
      <c r="V65" s="73" t="s">
        <v>0</v>
      </c>
      <c r="W65" s="69"/>
      <c r="X65" s="74"/>
    </row>
    <row r="66" spans="1:37">
      <c r="A66" s="25">
        <v>27</v>
      </c>
      <c r="B66" s="26" t="s">
        <v>82</v>
      </c>
      <c r="C66" s="27" t="s">
        <v>202</v>
      </c>
      <c r="D66" s="28" t="s">
        <v>203</v>
      </c>
      <c r="E66" s="29">
        <v>53.41</v>
      </c>
      <c r="F66" s="30" t="s">
        <v>85</v>
      </c>
      <c r="H66" s="31">
        <f>ROUND(E66*G66,2)</f>
        <v>0</v>
      </c>
      <c r="J66" s="31">
        <f>ROUND(E66*G66,2)</f>
        <v>0</v>
      </c>
      <c r="K66" s="32">
        <v>0.37080000000000002</v>
      </c>
      <c r="L66" s="32">
        <f>E66*K66</f>
        <v>19.804428000000001</v>
      </c>
      <c r="N66" s="29">
        <f>E66*M66</f>
        <v>0</v>
      </c>
      <c r="O66" s="30">
        <v>0</v>
      </c>
      <c r="P66" s="30" t="s">
        <v>86</v>
      </c>
      <c r="V66" s="33" t="s">
        <v>67</v>
      </c>
      <c r="X66" s="67" t="s">
        <v>204</v>
      </c>
      <c r="Y66" s="67" t="s">
        <v>202</v>
      </c>
      <c r="Z66" s="27" t="s">
        <v>200</v>
      </c>
      <c r="AJ66" s="4" t="s">
        <v>89</v>
      </c>
      <c r="AK66" s="4" t="s">
        <v>90</v>
      </c>
    </row>
    <row r="67" spans="1:37">
      <c r="D67" s="68" t="s">
        <v>205</v>
      </c>
      <c r="E67" s="69"/>
      <c r="F67" s="70"/>
      <c r="G67" s="71"/>
      <c r="H67" s="71"/>
      <c r="I67" s="71"/>
      <c r="J67" s="71"/>
      <c r="K67" s="72"/>
      <c r="L67" s="72"/>
      <c r="M67" s="69"/>
      <c r="N67" s="69"/>
      <c r="O67" s="70"/>
      <c r="P67" s="70"/>
      <c r="Q67" s="69"/>
      <c r="R67" s="69"/>
      <c r="S67" s="69"/>
      <c r="T67" s="73"/>
      <c r="U67" s="73"/>
      <c r="V67" s="73" t="s">
        <v>0</v>
      </c>
      <c r="W67" s="69"/>
      <c r="X67" s="74"/>
    </row>
    <row r="68" spans="1:37">
      <c r="A68" s="25">
        <v>28</v>
      </c>
      <c r="B68" s="26" t="s">
        <v>82</v>
      </c>
      <c r="C68" s="27" t="s">
        <v>206</v>
      </c>
      <c r="D68" s="28" t="s">
        <v>207</v>
      </c>
      <c r="E68" s="29">
        <v>12.6</v>
      </c>
      <c r="F68" s="30" t="s">
        <v>85</v>
      </c>
      <c r="H68" s="31">
        <f>ROUND(E68*G68,2)</f>
        <v>0</v>
      </c>
      <c r="J68" s="31">
        <f>ROUND(E68*G68,2)</f>
        <v>0</v>
      </c>
      <c r="K68" s="32">
        <v>0.29652000000000001</v>
      </c>
      <c r="L68" s="32">
        <f>E68*K68</f>
        <v>3.7361520000000001</v>
      </c>
      <c r="N68" s="29">
        <f>E68*M68</f>
        <v>0</v>
      </c>
      <c r="O68" s="30">
        <v>0</v>
      </c>
      <c r="P68" s="30" t="s">
        <v>86</v>
      </c>
      <c r="V68" s="33" t="s">
        <v>67</v>
      </c>
      <c r="X68" s="67" t="s">
        <v>208</v>
      </c>
      <c r="Y68" s="67" t="s">
        <v>206</v>
      </c>
      <c r="Z68" s="27" t="s">
        <v>200</v>
      </c>
      <c r="AJ68" s="4" t="s">
        <v>89</v>
      </c>
      <c r="AK68" s="4" t="s">
        <v>90</v>
      </c>
    </row>
    <row r="69" spans="1:37">
      <c r="D69" s="68" t="s">
        <v>209</v>
      </c>
      <c r="E69" s="69"/>
      <c r="F69" s="70"/>
      <c r="G69" s="71"/>
      <c r="H69" s="71"/>
      <c r="I69" s="71"/>
      <c r="J69" s="71"/>
      <c r="K69" s="72"/>
      <c r="L69" s="72"/>
      <c r="M69" s="69"/>
      <c r="N69" s="69"/>
      <c r="O69" s="70"/>
      <c r="P69" s="70"/>
      <c r="Q69" s="69"/>
      <c r="R69" s="69"/>
      <c r="S69" s="69"/>
      <c r="T69" s="73"/>
      <c r="U69" s="73"/>
      <c r="V69" s="73" t="s">
        <v>0</v>
      </c>
      <c r="W69" s="69"/>
      <c r="X69" s="74"/>
    </row>
    <row r="70" spans="1:37">
      <c r="A70" s="25">
        <v>29</v>
      </c>
      <c r="B70" s="26" t="s">
        <v>82</v>
      </c>
      <c r="C70" s="27" t="s">
        <v>210</v>
      </c>
      <c r="D70" s="28" t="s">
        <v>211</v>
      </c>
      <c r="E70" s="29">
        <v>232</v>
      </c>
      <c r="F70" s="30" t="s">
        <v>85</v>
      </c>
      <c r="H70" s="31">
        <f>ROUND(E70*G70,2)</f>
        <v>0</v>
      </c>
      <c r="J70" s="31">
        <f>ROUND(E70*G70,2)</f>
        <v>0</v>
      </c>
      <c r="K70" s="32">
        <v>0.44395000000000001</v>
      </c>
      <c r="L70" s="32">
        <f>E70*K70</f>
        <v>102.99640000000001</v>
      </c>
      <c r="N70" s="29">
        <f>E70*M70</f>
        <v>0</v>
      </c>
      <c r="O70" s="30">
        <v>0</v>
      </c>
      <c r="P70" s="30" t="s">
        <v>86</v>
      </c>
      <c r="V70" s="33" t="s">
        <v>67</v>
      </c>
      <c r="X70" s="67" t="s">
        <v>212</v>
      </c>
      <c r="Y70" s="67" t="s">
        <v>210</v>
      </c>
      <c r="Z70" s="27" t="s">
        <v>200</v>
      </c>
      <c r="AJ70" s="4" t="s">
        <v>89</v>
      </c>
      <c r="AK70" s="4" t="s">
        <v>90</v>
      </c>
    </row>
    <row r="71" spans="1:37">
      <c r="D71" s="68" t="s">
        <v>213</v>
      </c>
      <c r="E71" s="69"/>
      <c r="F71" s="70"/>
      <c r="G71" s="71"/>
      <c r="H71" s="71"/>
      <c r="I71" s="71"/>
      <c r="J71" s="71"/>
      <c r="K71" s="72"/>
      <c r="L71" s="72"/>
      <c r="M71" s="69"/>
      <c r="N71" s="69"/>
      <c r="O71" s="70"/>
      <c r="P71" s="70"/>
      <c r="Q71" s="69"/>
      <c r="R71" s="69"/>
      <c r="S71" s="69"/>
      <c r="T71" s="73"/>
      <c r="U71" s="73"/>
      <c r="V71" s="73" t="s">
        <v>0</v>
      </c>
      <c r="W71" s="69"/>
      <c r="X71" s="74"/>
    </row>
    <row r="72" spans="1:37">
      <c r="A72" s="25">
        <v>30</v>
      </c>
      <c r="B72" s="26" t="s">
        <v>92</v>
      </c>
      <c r="C72" s="27" t="s">
        <v>214</v>
      </c>
      <c r="D72" s="28" t="s">
        <v>215</v>
      </c>
      <c r="E72" s="29">
        <v>6482</v>
      </c>
      <c r="F72" s="30" t="s">
        <v>85</v>
      </c>
      <c r="H72" s="31">
        <f>ROUND(E72*G72,2)</f>
        <v>0</v>
      </c>
      <c r="J72" s="31">
        <f>ROUND(E72*G72,2)</f>
        <v>0</v>
      </c>
      <c r="K72" s="32">
        <v>6.0999999999999997E-4</v>
      </c>
      <c r="L72" s="32">
        <f>E72*K72</f>
        <v>3.9540199999999999</v>
      </c>
      <c r="N72" s="29">
        <f>E72*M72</f>
        <v>0</v>
      </c>
      <c r="O72" s="30">
        <v>0</v>
      </c>
      <c r="P72" s="30" t="s">
        <v>86</v>
      </c>
      <c r="V72" s="33" t="s">
        <v>67</v>
      </c>
      <c r="X72" s="67" t="s">
        <v>216</v>
      </c>
      <c r="Y72" s="67" t="s">
        <v>214</v>
      </c>
      <c r="Z72" s="27" t="s">
        <v>217</v>
      </c>
      <c r="AJ72" s="4" t="s">
        <v>89</v>
      </c>
      <c r="AK72" s="4" t="s">
        <v>90</v>
      </c>
    </row>
    <row r="73" spans="1:37">
      <c r="D73" s="68" t="s">
        <v>218</v>
      </c>
      <c r="E73" s="69"/>
      <c r="F73" s="70"/>
      <c r="G73" s="71"/>
      <c r="H73" s="71"/>
      <c r="I73" s="71"/>
      <c r="J73" s="71"/>
      <c r="K73" s="72"/>
      <c r="L73" s="72"/>
      <c r="M73" s="69"/>
      <c r="N73" s="69"/>
      <c r="O73" s="70"/>
      <c r="P73" s="70"/>
      <c r="Q73" s="69"/>
      <c r="R73" s="69"/>
      <c r="S73" s="69"/>
      <c r="T73" s="73"/>
      <c r="U73" s="73"/>
      <c r="V73" s="73" t="s">
        <v>0</v>
      </c>
      <c r="W73" s="69"/>
      <c r="X73" s="74"/>
    </row>
    <row r="74" spans="1:37" ht="25.5">
      <c r="A74" s="25">
        <v>31</v>
      </c>
      <c r="B74" s="26" t="s">
        <v>82</v>
      </c>
      <c r="C74" s="27" t="s">
        <v>219</v>
      </c>
      <c r="D74" s="28" t="s">
        <v>220</v>
      </c>
      <c r="E74" s="29">
        <v>12</v>
      </c>
      <c r="F74" s="30" t="s">
        <v>85</v>
      </c>
      <c r="H74" s="31">
        <f>ROUND(E74*G74,2)</f>
        <v>0</v>
      </c>
      <c r="J74" s="31">
        <f>ROUND(E74*G74,2)</f>
        <v>0</v>
      </c>
      <c r="K74" s="32">
        <v>9.8669999999999994E-2</v>
      </c>
      <c r="L74" s="32">
        <f>E74*K74</f>
        <v>1.18404</v>
      </c>
      <c r="N74" s="29">
        <f>E74*M74</f>
        <v>0</v>
      </c>
      <c r="O74" s="30">
        <v>0</v>
      </c>
      <c r="P74" s="30" t="s">
        <v>86</v>
      </c>
      <c r="V74" s="33" t="s">
        <v>67</v>
      </c>
      <c r="X74" s="67" t="s">
        <v>221</v>
      </c>
      <c r="Y74" s="67" t="s">
        <v>219</v>
      </c>
      <c r="Z74" s="27" t="s">
        <v>217</v>
      </c>
      <c r="AJ74" s="4" t="s">
        <v>89</v>
      </c>
      <c r="AK74" s="4" t="s">
        <v>90</v>
      </c>
    </row>
    <row r="75" spans="1:37">
      <c r="D75" s="68" t="s">
        <v>222</v>
      </c>
      <c r="E75" s="69"/>
      <c r="F75" s="70"/>
      <c r="G75" s="71"/>
      <c r="H75" s="71"/>
      <c r="I75" s="71"/>
      <c r="J75" s="71"/>
      <c r="K75" s="72"/>
      <c r="L75" s="72"/>
      <c r="M75" s="69"/>
      <c r="N75" s="69"/>
      <c r="O75" s="70"/>
      <c r="P75" s="70"/>
      <c r="Q75" s="69"/>
      <c r="R75" s="69"/>
      <c r="S75" s="69"/>
      <c r="T75" s="73"/>
      <c r="U75" s="73"/>
      <c r="V75" s="73" t="s">
        <v>0</v>
      </c>
      <c r="W75" s="69"/>
      <c r="X75" s="74"/>
    </row>
    <row r="76" spans="1:37" ht="25.5">
      <c r="A76" s="25">
        <v>32</v>
      </c>
      <c r="B76" s="26" t="s">
        <v>82</v>
      </c>
      <c r="C76" s="27" t="s">
        <v>223</v>
      </c>
      <c r="D76" s="28" t="s">
        <v>224</v>
      </c>
      <c r="E76" s="29">
        <v>744</v>
      </c>
      <c r="F76" s="30" t="s">
        <v>85</v>
      </c>
      <c r="H76" s="31">
        <f>ROUND(E76*G76,2)</f>
        <v>0</v>
      </c>
      <c r="J76" s="31">
        <f>ROUND(E76*G76,2)</f>
        <v>0</v>
      </c>
      <c r="K76" s="32">
        <v>0.12341000000000001</v>
      </c>
      <c r="L76" s="32">
        <f>E76*K76</f>
        <v>91.817040000000006</v>
      </c>
      <c r="N76" s="29">
        <f>E76*M76</f>
        <v>0</v>
      </c>
      <c r="O76" s="30">
        <v>0</v>
      </c>
      <c r="P76" s="30" t="s">
        <v>86</v>
      </c>
      <c r="V76" s="33" t="s">
        <v>67</v>
      </c>
      <c r="X76" s="67" t="s">
        <v>225</v>
      </c>
      <c r="Y76" s="67" t="s">
        <v>223</v>
      </c>
      <c r="Z76" s="27" t="s">
        <v>217</v>
      </c>
      <c r="AJ76" s="4" t="s">
        <v>89</v>
      </c>
      <c r="AK76" s="4" t="s">
        <v>90</v>
      </c>
    </row>
    <row r="77" spans="1:37">
      <c r="D77" s="68" t="s">
        <v>226</v>
      </c>
      <c r="E77" s="69"/>
      <c r="F77" s="70"/>
      <c r="G77" s="71"/>
      <c r="H77" s="71"/>
      <c r="I77" s="71"/>
      <c r="J77" s="71"/>
      <c r="K77" s="72"/>
      <c r="L77" s="72"/>
      <c r="M77" s="69"/>
      <c r="N77" s="69"/>
      <c r="O77" s="70"/>
      <c r="P77" s="70"/>
      <c r="Q77" s="69"/>
      <c r="R77" s="69"/>
      <c r="S77" s="69"/>
      <c r="T77" s="73"/>
      <c r="U77" s="73"/>
      <c r="V77" s="73" t="s">
        <v>0</v>
      </c>
      <c r="W77" s="69"/>
      <c r="X77" s="74"/>
    </row>
    <row r="78" spans="1:37" ht="25.5">
      <c r="A78" s="25">
        <v>33</v>
      </c>
      <c r="B78" s="26" t="s">
        <v>82</v>
      </c>
      <c r="C78" s="27" t="s">
        <v>227</v>
      </c>
      <c r="D78" s="28" t="s">
        <v>228</v>
      </c>
      <c r="E78" s="29">
        <v>22</v>
      </c>
      <c r="F78" s="30" t="s">
        <v>85</v>
      </c>
      <c r="H78" s="31">
        <f>ROUND(E78*G78,2)</f>
        <v>0</v>
      </c>
      <c r="J78" s="31">
        <f>ROUND(E78*G78,2)</f>
        <v>0</v>
      </c>
      <c r="K78" s="32">
        <v>0.12341000000000001</v>
      </c>
      <c r="L78" s="32">
        <f>E78*K78</f>
        <v>2.71502</v>
      </c>
      <c r="N78" s="29">
        <f>E78*M78</f>
        <v>0</v>
      </c>
      <c r="O78" s="30">
        <v>0</v>
      </c>
      <c r="P78" s="30" t="s">
        <v>86</v>
      </c>
      <c r="V78" s="33" t="s">
        <v>67</v>
      </c>
      <c r="X78" s="67" t="s">
        <v>225</v>
      </c>
      <c r="Y78" s="67" t="s">
        <v>227</v>
      </c>
      <c r="Z78" s="27" t="s">
        <v>217</v>
      </c>
      <c r="AJ78" s="4" t="s">
        <v>89</v>
      </c>
      <c r="AK78" s="4" t="s">
        <v>90</v>
      </c>
    </row>
    <row r="79" spans="1:37" ht="25.5">
      <c r="D79" s="68" t="s">
        <v>229</v>
      </c>
      <c r="E79" s="69"/>
      <c r="F79" s="70"/>
      <c r="G79" s="71"/>
      <c r="H79" s="71"/>
      <c r="I79" s="71"/>
      <c r="J79" s="71"/>
      <c r="K79" s="72"/>
      <c r="L79" s="72"/>
      <c r="M79" s="69"/>
      <c r="N79" s="69"/>
      <c r="O79" s="70"/>
      <c r="P79" s="70"/>
      <c r="Q79" s="69"/>
      <c r="R79" s="69"/>
      <c r="S79" s="69"/>
      <c r="T79" s="73"/>
      <c r="U79" s="73"/>
      <c r="V79" s="73" t="s">
        <v>0</v>
      </c>
      <c r="W79" s="69"/>
      <c r="X79" s="74"/>
    </row>
    <row r="80" spans="1:37" ht="25.5">
      <c r="A80" s="25">
        <v>34</v>
      </c>
      <c r="B80" s="26" t="s">
        <v>82</v>
      </c>
      <c r="C80" s="27" t="s">
        <v>230</v>
      </c>
      <c r="D80" s="28" t="s">
        <v>231</v>
      </c>
      <c r="E80" s="29">
        <v>5704</v>
      </c>
      <c r="F80" s="30" t="s">
        <v>85</v>
      </c>
      <c r="H80" s="31">
        <f>ROUND(E80*G80,2)</f>
        <v>0</v>
      </c>
      <c r="J80" s="31">
        <f>ROUND(E80*G80,2)</f>
        <v>0</v>
      </c>
      <c r="K80" s="32">
        <v>0.17621000000000001</v>
      </c>
      <c r="L80" s="32">
        <f>E80*K80</f>
        <v>1005.10184</v>
      </c>
      <c r="N80" s="29">
        <f>E80*M80</f>
        <v>0</v>
      </c>
      <c r="O80" s="30">
        <v>0</v>
      </c>
      <c r="P80" s="30" t="s">
        <v>86</v>
      </c>
      <c r="V80" s="33" t="s">
        <v>67</v>
      </c>
      <c r="X80" s="67" t="s">
        <v>232</v>
      </c>
      <c r="Y80" s="67" t="s">
        <v>230</v>
      </c>
      <c r="Z80" s="27" t="s">
        <v>217</v>
      </c>
      <c r="AJ80" s="4" t="s">
        <v>89</v>
      </c>
      <c r="AK80" s="4" t="s">
        <v>90</v>
      </c>
    </row>
    <row r="81" spans="1:37">
      <c r="D81" s="68" t="s">
        <v>233</v>
      </c>
      <c r="E81" s="69"/>
      <c r="F81" s="70"/>
      <c r="G81" s="71"/>
      <c r="H81" s="71"/>
      <c r="I81" s="71"/>
      <c r="J81" s="71"/>
      <c r="K81" s="72"/>
      <c r="L81" s="72"/>
      <c r="M81" s="69"/>
      <c r="N81" s="69"/>
      <c r="O81" s="70"/>
      <c r="P81" s="70"/>
      <c r="Q81" s="69"/>
      <c r="R81" s="69"/>
      <c r="S81" s="69"/>
      <c r="T81" s="73"/>
      <c r="U81" s="73"/>
      <c r="V81" s="73" t="s">
        <v>0</v>
      </c>
      <c r="W81" s="69"/>
      <c r="X81" s="74"/>
    </row>
    <row r="82" spans="1:37">
      <c r="D82" s="68" t="s">
        <v>234</v>
      </c>
      <c r="E82" s="69"/>
      <c r="F82" s="70"/>
      <c r="G82" s="71"/>
      <c r="H82" s="71"/>
      <c r="I82" s="71"/>
      <c r="J82" s="71"/>
      <c r="K82" s="72"/>
      <c r="L82" s="72"/>
      <c r="M82" s="69"/>
      <c r="N82" s="69"/>
      <c r="O82" s="70"/>
      <c r="P82" s="70"/>
      <c r="Q82" s="69"/>
      <c r="R82" s="69"/>
      <c r="S82" s="69"/>
      <c r="T82" s="73"/>
      <c r="U82" s="73"/>
      <c r="V82" s="73" t="s">
        <v>0</v>
      </c>
      <c r="W82" s="69"/>
      <c r="X82" s="74"/>
    </row>
    <row r="83" spans="1:37">
      <c r="A83" s="25">
        <v>35</v>
      </c>
      <c r="B83" s="26" t="s">
        <v>82</v>
      </c>
      <c r="C83" s="27" t="s">
        <v>235</v>
      </c>
      <c r="D83" s="28" t="s">
        <v>236</v>
      </c>
      <c r="E83" s="29">
        <v>39</v>
      </c>
      <c r="F83" s="30" t="s">
        <v>85</v>
      </c>
      <c r="H83" s="31">
        <f>ROUND(E83*G83,2)</f>
        <v>0</v>
      </c>
      <c r="J83" s="31">
        <f>ROUND(E83*G83,2)</f>
        <v>0</v>
      </c>
      <c r="K83" s="32">
        <v>0.18151999999999999</v>
      </c>
      <c r="L83" s="32">
        <f>E83*K83</f>
        <v>7.0792799999999998</v>
      </c>
      <c r="N83" s="29">
        <f>E83*M83</f>
        <v>0</v>
      </c>
      <c r="O83" s="30">
        <v>0</v>
      </c>
      <c r="P83" s="30" t="s">
        <v>86</v>
      </c>
      <c r="V83" s="33" t="s">
        <v>67</v>
      </c>
      <c r="X83" s="67" t="s">
        <v>237</v>
      </c>
      <c r="Y83" s="67" t="s">
        <v>235</v>
      </c>
      <c r="Z83" s="27" t="s">
        <v>174</v>
      </c>
      <c r="AJ83" s="4" t="s">
        <v>89</v>
      </c>
      <c r="AK83" s="4" t="s">
        <v>90</v>
      </c>
    </row>
    <row r="84" spans="1:37">
      <c r="D84" s="68" t="s">
        <v>238</v>
      </c>
      <c r="E84" s="69"/>
      <c r="F84" s="70"/>
      <c r="G84" s="71"/>
      <c r="H84" s="71"/>
      <c r="I84" s="71"/>
      <c r="J84" s="71"/>
      <c r="K84" s="72"/>
      <c r="L84" s="72"/>
      <c r="M84" s="69"/>
      <c r="N84" s="69"/>
      <c r="O84" s="70"/>
      <c r="P84" s="70"/>
      <c r="Q84" s="69"/>
      <c r="R84" s="69"/>
      <c r="S84" s="69"/>
      <c r="T84" s="73"/>
      <c r="U84" s="73"/>
      <c r="V84" s="73" t="s">
        <v>0</v>
      </c>
      <c r="W84" s="69"/>
      <c r="X84" s="74"/>
    </row>
    <row r="85" spans="1:37">
      <c r="A85" s="25">
        <v>36</v>
      </c>
      <c r="B85" s="26" t="s">
        <v>82</v>
      </c>
      <c r="C85" s="27" t="s">
        <v>239</v>
      </c>
      <c r="D85" s="28" t="s">
        <v>240</v>
      </c>
      <c r="E85" s="29">
        <v>43</v>
      </c>
      <c r="F85" s="30" t="s">
        <v>85</v>
      </c>
      <c r="H85" s="31">
        <f>ROUND(E85*G85,2)</f>
        <v>0</v>
      </c>
      <c r="J85" s="31">
        <f>ROUND(E85*G85,2)</f>
        <v>0</v>
      </c>
      <c r="K85" s="32">
        <v>7.3999999999999996E-2</v>
      </c>
      <c r="L85" s="32">
        <f>E85*K85</f>
        <v>3.1819999999999999</v>
      </c>
      <c r="N85" s="29">
        <f>E85*M85</f>
        <v>0</v>
      </c>
      <c r="O85" s="30">
        <v>0</v>
      </c>
      <c r="P85" s="30" t="s">
        <v>86</v>
      </c>
      <c r="V85" s="33" t="s">
        <v>67</v>
      </c>
      <c r="X85" s="67" t="s">
        <v>241</v>
      </c>
      <c r="Y85" s="67" t="s">
        <v>239</v>
      </c>
      <c r="Z85" s="27" t="s">
        <v>217</v>
      </c>
      <c r="AJ85" s="4" t="s">
        <v>89</v>
      </c>
      <c r="AK85" s="4" t="s">
        <v>90</v>
      </c>
    </row>
    <row r="86" spans="1:37">
      <c r="D86" s="68" t="s">
        <v>242</v>
      </c>
      <c r="E86" s="69"/>
      <c r="F86" s="70"/>
      <c r="G86" s="71"/>
      <c r="H86" s="71"/>
      <c r="I86" s="71"/>
      <c r="J86" s="71"/>
      <c r="K86" s="72"/>
      <c r="L86" s="72"/>
      <c r="M86" s="69"/>
      <c r="N86" s="69"/>
      <c r="O86" s="70"/>
      <c r="P86" s="70"/>
      <c r="Q86" s="69"/>
      <c r="R86" s="69"/>
      <c r="S86" s="69"/>
      <c r="T86" s="73"/>
      <c r="U86" s="73"/>
      <c r="V86" s="73" t="s">
        <v>0</v>
      </c>
      <c r="W86" s="69"/>
      <c r="X86" s="74"/>
    </row>
    <row r="87" spans="1:37">
      <c r="A87" s="25">
        <v>37</v>
      </c>
      <c r="B87" s="26" t="s">
        <v>155</v>
      </c>
      <c r="C87" s="27" t="s">
        <v>243</v>
      </c>
      <c r="D87" s="28" t="s">
        <v>244</v>
      </c>
      <c r="E87" s="29">
        <v>45.15</v>
      </c>
      <c r="F87" s="30" t="s">
        <v>85</v>
      </c>
      <c r="I87" s="31">
        <f>ROUND(E87*G87,2)</f>
        <v>0</v>
      </c>
      <c r="J87" s="31">
        <f>ROUND(E87*G87,2)</f>
        <v>0</v>
      </c>
      <c r="K87" s="32">
        <v>0.12959999999999999</v>
      </c>
      <c r="L87" s="32">
        <f>E87*K87</f>
        <v>5.8514399999999993</v>
      </c>
      <c r="N87" s="29">
        <f>E87*M87</f>
        <v>0</v>
      </c>
      <c r="O87" s="30">
        <v>0</v>
      </c>
      <c r="P87" s="30" t="s">
        <v>86</v>
      </c>
      <c r="V87" s="33" t="s">
        <v>66</v>
      </c>
      <c r="X87" s="67" t="s">
        <v>245</v>
      </c>
      <c r="Y87" s="67" t="s">
        <v>243</v>
      </c>
      <c r="Z87" s="27" t="s">
        <v>246</v>
      </c>
      <c r="AA87" s="27" t="s">
        <v>86</v>
      </c>
      <c r="AJ87" s="4" t="s">
        <v>160</v>
      </c>
      <c r="AK87" s="4" t="s">
        <v>90</v>
      </c>
    </row>
    <row r="88" spans="1:37">
      <c r="D88" s="68" t="s">
        <v>247</v>
      </c>
      <c r="E88" s="69"/>
      <c r="F88" s="70"/>
      <c r="G88" s="71"/>
      <c r="H88" s="71"/>
      <c r="I88" s="71"/>
      <c r="J88" s="71"/>
      <c r="K88" s="72"/>
      <c r="L88" s="72"/>
      <c r="M88" s="69"/>
      <c r="N88" s="69"/>
      <c r="O88" s="70"/>
      <c r="P88" s="70"/>
      <c r="Q88" s="69"/>
      <c r="R88" s="69"/>
      <c r="S88" s="69"/>
      <c r="T88" s="73"/>
      <c r="U88" s="73"/>
      <c r="V88" s="73" t="s">
        <v>0</v>
      </c>
      <c r="W88" s="69"/>
      <c r="X88" s="74"/>
    </row>
    <row r="89" spans="1:37" ht="25.5">
      <c r="A89" s="25">
        <v>38</v>
      </c>
      <c r="B89" s="26" t="s">
        <v>82</v>
      </c>
      <c r="C89" s="27" t="s">
        <v>248</v>
      </c>
      <c r="D89" s="28" t="s">
        <v>249</v>
      </c>
      <c r="E89" s="29">
        <v>6</v>
      </c>
      <c r="F89" s="30" t="s">
        <v>85</v>
      </c>
      <c r="H89" s="31">
        <f>ROUND(E89*G89,2)</f>
        <v>0</v>
      </c>
      <c r="J89" s="31">
        <f>ROUND(E89*G89,2)</f>
        <v>0</v>
      </c>
      <c r="K89" s="32">
        <v>0.112</v>
      </c>
      <c r="L89" s="32">
        <f>E89*K89</f>
        <v>0.67200000000000004</v>
      </c>
      <c r="N89" s="29">
        <f>E89*M89</f>
        <v>0</v>
      </c>
      <c r="O89" s="30">
        <v>0</v>
      </c>
      <c r="P89" s="30" t="s">
        <v>86</v>
      </c>
      <c r="V89" s="33" t="s">
        <v>67</v>
      </c>
      <c r="X89" s="67" t="s">
        <v>250</v>
      </c>
      <c r="Y89" s="67" t="s">
        <v>248</v>
      </c>
      <c r="Z89" s="27" t="s">
        <v>174</v>
      </c>
      <c r="AJ89" s="4" t="s">
        <v>89</v>
      </c>
      <c r="AK89" s="4" t="s">
        <v>90</v>
      </c>
    </row>
    <row r="90" spans="1:37">
      <c r="A90" s="25">
        <v>39</v>
      </c>
      <c r="B90" s="26" t="s">
        <v>155</v>
      </c>
      <c r="C90" s="27" t="s">
        <v>251</v>
      </c>
      <c r="D90" s="28" t="s">
        <v>252</v>
      </c>
      <c r="E90" s="29">
        <v>4</v>
      </c>
      <c r="F90" s="30" t="s">
        <v>85</v>
      </c>
      <c r="I90" s="31">
        <f>ROUND(E90*G90,2)</f>
        <v>0</v>
      </c>
      <c r="J90" s="31">
        <f>ROUND(E90*G90,2)</f>
        <v>0</v>
      </c>
      <c r="L90" s="32">
        <f>E90*K90</f>
        <v>0</v>
      </c>
      <c r="N90" s="29">
        <f>E90*M90</f>
        <v>0</v>
      </c>
      <c r="O90" s="30">
        <v>0</v>
      </c>
      <c r="P90" s="30" t="s">
        <v>86</v>
      </c>
      <c r="V90" s="33" t="s">
        <v>66</v>
      </c>
      <c r="X90" s="67" t="s">
        <v>251</v>
      </c>
      <c r="Y90" s="67" t="s">
        <v>251</v>
      </c>
      <c r="Z90" s="27" t="s">
        <v>174</v>
      </c>
      <c r="AA90" s="27" t="s">
        <v>86</v>
      </c>
      <c r="AJ90" s="4" t="s">
        <v>160</v>
      </c>
      <c r="AK90" s="4" t="s">
        <v>90</v>
      </c>
    </row>
    <row r="91" spans="1:37">
      <c r="A91" s="25">
        <v>40</v>
      </c>
      <c r="B91" s="26" t="s">
        <v>155</v>
      </c>
      <c r="C91" s="27" t="s">
        <v>253</v>
      </c>
      <c r="D91" s="28" t="s">
        <v>254</v>
      </c>
      <c r="E91" s="29">
        <v>2</v>
      </c>
      <c r="F91" s="30" t="s">
        <v>85</v>
      </c>
      <c r="I91" s="31">
        <f>ROUND(E91*G91,2)</f>
        <v>0</v>
      </c>
      <c r="J91" s="31">
        <f>ROUND(E91*G91,2)</f>
        <v>0</v>
      </c>
      <c r="L91" s="32">
        <f>E91*K91</f>
        <v>0</v>
      </c>
      <c r="N91" s="29">
        <f>E91*M91</f>
        <v>0</v>
      </c>
      <c r="O91" s="30">
        <v>0</v>
      </c>
      <c r="P91" s="30" t="s">
        <v>86</v>
      </c>
      <c r="V91" s="33" t="s">
        <v>66</v>
      </c>
      <c r="X91" s="67" t="s">
        <v>251</v>
      </c>
      <c r="Y91" s="67" t="s">
        <v>253</v>
      </c>
      <c r="Z91" s="27" t="s">
        <v>174</v>
      </c>
      <c r="AA91" s="27" t="s">
        <v>86</v>
      </c>
      <c r="AJ91" s="4" t="s">
        <v>160</v>
      </c>
      <c r="AK91" s="4" t="s">
        <v>90</v>
      </c>
    </row>
    <row r="92" spans="1:37" ht="25.5">
      <c r="A92" s="25">
        <v>41</v>
      </c>
      <c r="B92" s="26" t="s">
        <v>82</v>
      </c>
      <c r="C92" s="27" t="s">
        <v>255</v>
      </c>
      <c r="D92" s="28" t="s">
        <v>256</v>
      </c>
      <c r="E92" s="29">
        <v>40</v>
      </c>
      <c r="F92" s="30" t="s">
        <v>85</v>
      </c>
      <c r="H92" s="31">
        <f>ROUND(E92*G92,2)</f>
        <v>0</v>
      </c>
      <c r="J92" s="31">
        <f>ROUND(E92*G92,2)</f>
        <v>0</v>
      </c>
      <c r="K92" s="32">
        <v>0.14041000000000001</v>
      </c>
      <c r="L92" s="32">
        <f>E92*K92</f>
        <v>5.6164000000000005</v>
      </c>
      <c r="N92" s="29">
        <f>E92*M92</f>
        <v>0</v>
      </c>
      <c r="O92" s="30">
        <v>0</v>
      </c>
      <c r="P92" s="30" t="s">
        <v>86</v>
      </c>
      <c r="V92" s="33" t="s">
        <v>67</v>
      </c>
      <c r="X92" s="67" t="s">
        <v>257</v>
      </c>
      <c r="Y92" s="67" t="s">
        <v>255</v>
      </c>
      <c r="Z92" s="27" t="s">
        <v>217</v>
      </c>
      <c r="AJ92" s="4" t="s">
        <v>89</v>
      </c>
      <c r="AK92" s="4" t="s">
        <v>90</v>
      </c>
    </row>
    <row r="93" spans="1:37">
      <c r="D93" s="75" t="s">
        <v>258</v>
      </c>
      <c r="E93" s="76">
        <f>J93</f>
        <v>0</v>
      </c>
      <c r="H93" s="76">
        <f>SUM(H63:H92)</f>
        <v>0</v>
      </c>
      <c r="I93" s="76">
        <f>SUM(I63:I92)</f>
        <v>0</v>
      </c>
      <c r="J93" s="76">
        <f>SUM(J63:J92)</f>
        <v>0</v>
      </c>
      <c r="L93" s="77">
        <f>SUM(L63:L92)</f>
        <v>1257.3716752</v>
      </c>
      <c r="N93" s="78">
        <f>SUM(N63:N92)</f>
        <v>0</v>
      </c>
      <c r="W93" s="29">
        <f>SUM(W63:W92)</f>
        <v>0</v>
      </c>
    </row>
    <row r="95" spans="1:37">
      <c r="B95" s="27" t="s">
        <v>259</v>
      </c>
    </row>
    <row r="96" spans="1:37" ht="25.5">
      <c r="A96" s="25">
        <v>42</v>
      </c>
      <c r="B96" s="26" t="s">
        <v>260</v>
      </c>
      <c r="C96" s="27" t="s">
        <v>261</v>
      </c>
      <c r="D96" s="28" t="s">
        <v>262</v>
      </c>
      <c r="E96" s="29">
        <v>5</v>
      </c>
      <c r="F96" s="30" t="s">
        <v>263</v>
      </c>
      <c r="H96" s="31">
        <f>ROUND(E96*G96,2)</f>
        <v>0</v>
      </c>
      <c r="J96" s="31">
        <f>ROUND(E96*G96,2)</f>
        <v>0</v>
      </c>
      <c r="K96" s="32">
        <v>0.34089999999999998</v>
      </c>
      <c r="L96" s="32">
        <f>E96*K96</f>
        <v>1.7044999999999999</v>
      </c>
      <c r="N96" s="29">
        <f>E96*M96</f>
        <v>0</v>
      </c>
      <c r="O96" s="30">
        <v>0</v>
      </c>
      <c r="P96" s="30" t="s">
        <v>86</v>
      </c>
      <c r="V96" s="33" t="s">
        <v>67</v>
      </c>
      <c r="X96" s="67" t="s">
        <v>264</v>
      </c>
      <c r="Y96" s="67" t="s">
        <v>261</v>
      </c>
      <c r="Z96" s="27" t="s">
        <v>265</v>
      </c>
      <c r="AJ96" s="4" t="s">
        <v>89</v>
      </c>
      <c r="AK96" s="4" t="s">
        <v>90</v>
      </c>
    </row>
    <row r="97" spans="1:37" ht="25.5">
      <c r="A97" s="25">
        <v>43</v>
      </c>
      <c r="B97" s="26" t="s">
        <v>155</v>
      </c>
      <c r="C97" s="27" t="s">
        <v>266</v>
      </c>
      <c r="D97" s="28" t="s">
        <v>267</v>
      </c>
      <c r="E97" s="29">
        <v>5</v>
      </c>
      <c r="F97" s="30" t="s">
        <v>263</v>
      </c>
      <c r="I97" s="31">
        <f>ROUND(E97*G97,2)</f>
        <v>0</v>
      </c>
      <c r="J97" s="31">
        <f>ROUND(E97*G97,2)</f>
        <v>0</v>
      </c>
      <c r="K97" s="32">
        <v>0.32200000000000001</v>
      </c>
      <c r="L97" s="32">
        <f>E97*K97</f>
        <v>1.61</v>
      </c>
      <c r="N97" s="29">
        <f>E97*M97</f>
        <v>0</v>
      </c>
      <c r="O97" s="30">
        <v>0</v>
      </c>
      <c r="P97" s="30" t="s">
        <v>86</v>
      </c>
      <c r="V97" s="33" t="s">
        <v>66</v>
      </c>
      <c r="X97" s="67" t="s">
        <v>268</v>
      </c>
      <c r="Y97" s="67" t="s">
        <v>266</v>
      </c>
      <c r="Z97" s="27" t="s">
        <v>246</v>
      </c>
      <c r="AA97" s="27" t="s">
        <v>86</v>
      </c>
      <c r="AJ97" s="4" t="s">
        <v>160</v>
      </c>
      <c r="AK97" s="4" t="s">
        <v>90</v>
      </c>
    </row>
    <row r="98" spans="1:37" ht="25.5">
      <c r="A98" s="25">
        <v>44</v>
      </c>
      <c r="B98" s="26" t="s">
        <v>260</v>
      </c>
      <c r="C98" s="27" t="s">
        <v>269</v>
      </c>
      <c r="D98" s="28" t="s">
        <v>270</v>
      </c>
      <c r="E98" s="29">
        <v>17</v>
      </c>
      <c r="F98" s="30" t="s">
        <v>271</v>
      </c>
      <c r="H98" s="31">
        <f>ROUND(E98*G98,2)</f>
        <v>0</v>
      </c>
      <c r="J98" s="31">
        <f>ROUND(E98*G98,2)</f>
        <v>0</v>
      </c>
      <c r="K98" s="32">
        <v>0.34089999999999998</v>
      </c>
      <c r="L98" s="32">
        <f>E98*K98</f>
        <v>5.7952999999999992</v>
      </c>
      <c r="N98" s="29">
        <f>E98*M98</f>
        <v>0</v>
      </c>
      <c r="O98" s="30">
        <v>0</v>
      </c>
      <c r="P98" s="30" t="s">
        <v>86</v>
      </c>
      <c r="V98" s="33" t="s">
        <v>67</v>
      </c>
      <c r="X98" s="67" t="s">
        <v>264</v>
      </c>
      <c r="Y98" s="67" t="s">
        <v>269</v>
      </c>
      <c r="Z98" s="27" t="s">
        <v>265</v>
      </c>
      <c r="AJ98" s="4" t="s">
        <v>89</v>
      </c>
      <c r="AK98" s="4" t="s">
        <v>90</v>
      </c>
    </row>
    <row r="99" spans="1:37" ht="25.5">
      <c r="A99" s="25">
        <v>45</v>
      </c>
      <c r="B99" s="26" t="s">
        <v>260</v>
      </c>
      <c r="C99" s="27" t="s">
        <v>272</v>
      </c>
      <c r="D99" s="28" t="s">
        <v>273</v>
      </c>
      <c r="E99" s="29">
        <v>12</v>
      </c>
      <c r="F99" s="30" t="s">
        <v>263</v>
      </c>
      <c r="H99" s="31">
        <f>ROUND(E99*G99,2)</f>
        <v>0</v>
      </c>
      <c r="J99" s="31">
        <f>ROUND(E99*G99,2)</f>
        <v>0</v>
      </c>
      <c r="K99" s="32">
        <v>0.14494000000000001</v>
      </c>
      <c r="L99" s="32">
        <f>E99*K99</f>
        <v>1.7392800000000002</v>
      </c>
      <c r="N99" s="29">
        <f>E99*M99</f>
        <v>0</v>
      </c>
      <c r="O99" s="30">
        <v>0</v>
      </c>
      <c r="P99" s="30" t="s">
        <v>86</v>
      </c>
      <c r="V99" s="33" t="s">
        <v>67</v>
      </c>
      <c r="X99" s="67" t="s">
        <v>274</v>
      </c>
      <c r="Y99" s="67" t="s">
        <v>272</v>
      </c>
      <c r="Z99" s="27" t="s">
        <v>265</v>
      </c>
      <c r="AJ99" s="4" t="s">
        <v>89</v>
      </c>
      <c r="AK99" s="4" t="s">
        <v>90</v>
      </c>
    </row>
    <row r="100" spans="1:37" ht="25.5">
      <c r="A100" s="25">
        <v>46</v>
      </c>
      <c r="B100" s="26" t="s">
        <v>155</v>
      </c>
      <c r="C100" s="27" t="s">
        <v>275</v>
      </c>
      <c r="D100" s="28" t="s">
        <v>276</v>
      </c>
      <c r="E100" s="29">
        <v>12</v>
      </c>
      <c r="F100" s="30" t="s">
        <v>263</v>
      </c>
      <c r="I100" s="31">
        <f>ROUND(E100*G100,2)</f>
        <v>0</v>
      </c>
      <c r="J100" s="31">
        <f>ROUND(E100*G100,2)</f>
        <v>0</v>
      </c>
      <c r="K100" s="32">
        <v>0.45</v>
      </c>
      <c r="L100" s="32">
        <f>E100*K100</f>
        <v>5.4</v>
      </c>
      <c r="N100" s="29">
        <f>E100*M100</f>
        <v>0</v>
      </c>
      <c r="O100" s="30">
        <v>0</v>
      </c>
      <c r="P100" s="30" t="s">
        <v>86</v>
      </c>
      <c r="V100" s="33" t="s">
        <v>66</v>
      </c>
      <c r="X100" s="67" t="s">
        <v>277</v>
      </c>
      <c r="Y100" s="67" t="s">
        <v>275</v>
      </c>
      <c r="Z100" s="27" t="s">
        <v>174</v>
      </c>
      <c r="AA100" s="27" t="s">
        <v>86</v>
      </c>
      <c r="AJ100" s="4" t="s">
        <v>160</v>
      </c>
      <c r="AK100" s="4" t="s">
        <v>90</v>
      </c>
    </row>
    <row r="101" spans="1:37" ht="25.5">
      <c r="A101" s="25">
        <v>47</v>
      </c>
      <c r="B101" s="26" t="s">
        <v>82</v>
      </c>
      <c r="C101" s="27" t="s">
        <v>278</v>
      </c>
      <c r="D101" s="28" t="s">
        <v>279</v>
      </c>
      <c r="E101" s="29">
        <v>13</v>
      </c>
      <c r="F101" s="30" t="s">
        <v>263</v>
      </c>
      <c r="H101" s="31">
        <f>ROUND(E101*G101,2)</f>
        <v>0</v>
      </c>
      <c r="J101" s="31">
        <f>ROUND(E101*G101,2)</f>
        <v>0</v>
      </c>
      <c r="K101" s="32">
        <v>0.40605999999999998</v>
      </c>
      <c r="L101" s="32">
        <f>E101*K101</f>
        <v>5.2787799999999994</v>
      </c>
      <c r="N101" s="29">
        <f>E101*M101</f>
        <v>0</v>
      </c>
      <c r="O101" s="30">
        <v>0</v>
      </c>
      <c r="P101" s="30" t="s">
        <v>86</v>
      </c>
      <c r="V101" s="33" t="s">
        <v>67</v>
      </c>
      <c r="X101" s="67" t="s">
        <v>280</v>
      </c>
      <c r="Y101" s="67" t="s">
        <v>278</v>
      </c>
      <c r="Z101" s="27" t="s">
        <v>217</v>
      </c>
      <c r="AJ101" s="4" t="s">
        <v>89</v>
      </c>
      <c r="AK101" s="4" t="s">
        <v>90</v>
      </c>
    </row>
    <row r="102" spans="1:37" ht="25.5">
      <c r="A102" s="25">
        <v>48</v>
      </c>
      <c r="B102" s="26" t="s">
        <v>82</v>
      </c>
      <c r="C102" s="27" t="s">
        <v>281</v>
      </c>
      <c r="D102" s="28" t="s">
        <v>282</v>
      </c>
      <c r="E102" s="29">
        <v>2</v>
      </c>
      <c r="F102" s="30" t="s">
        <v>263</v>
      </c>
      <c r="H102" s="31">
        <f>ROUND(E102*G102,2)</f>
        <v>0</v>
      </c>
      <c r="J102" s="31">
        <f>ROUND(E102*G102,2)</f>
        <v>0</v>
      </c>
      <c r="K102" s="32">
        <v>0.25241999999999998</v>
      </c>
      <c r="L102" s="32">
        <f>E102*K102</f>
        <v>0.50483999999999996</v>
      </c>
      <c r="N102" s="29">
        <f>E102*M102</f>
        <v>0</v>
      </c>
      <c r="O102" s="30">
        <v>0</v>
      </c>
      <c r="P102" s="30" t="s">
        <v>86</v>
      </c>
      <c r="V102" s="33" t="s">
        <v>67</v>
      </c>
      <c r="X102" s="67" t="s">
        <v>283</v>
      </c>
      <c r="Y102" s="67" t="s">
        <v>281</v>
      </c>
      <c r="Z102" s="27" t="s">
        <v>217</v>
      </c>
      <c r="AJ102" s="4" t="s">
        <v>89</v>
      </c>
      <c r="AK102" s="4" t="s">
        <v>90</v>
      </c>
    </row>
    <row r="103" spans="1:37">
      <c r="D103" s="75" t="s">
        <v>284</v>
      </c>
      <c r="E103" s="76">
        <f>J103</f>
        <v>0</v>
      </c>
      <c r="H103" s="76">
        <f>SUM(H95:H102)</f>
        <v>0</v>
      </c>
      <c r="I103" s="76">
        <f>SUM(I95:I102)</f>
        <v>0</v>
      </c>
      <c r="J103" s="76">
        <f>SUM(J95:J102)</f>
        <v>0</v>
      </c>
      <c r="L103" s="77">
        <f>SUM(L95:L102)</f>
        <v>22.032699999999998</v>
      </c>
      <c r="N103" s="78">
        <f>SUM(N95:N102)</f>
        <v>0</v>
      </c>
      <c r="W103" s="29">
        <f>SUM(W95:W102)</f>
        <v>0</v>
      </c>
    </row>
    <row r="105" spans="1:37">
      <c r="B105" s="27" t="s">
        <v>285</v>
      </c>
    </row>
    <row r="106" spans="1:37">
      <c r="A106" s="25">
        <v>49</v>
      </c>
      <c r="B106" s="26" t="s">
        <v>82</v>
      </c>
      <c r="C106" s="27" t="s">
        <v>286</v>
      </c>
      <c r="D106" s="28" t="s">
        <v>287</v>
      </c>
      <c r="E106" s="29">
        <v>1</v>
      </c>
      <c r="F106" s="30" t="s">
        <v>271</v>
      </c>
      <c r="H106" s="31">
        <f>ROUND(E106*G106,2)</f>
        <v>0</v>
      </c>
      <c r="J106" s="31">
        <f>ROUND(E106*G106,2)</f>
        <v>0</v>
      </c>
      <c r="L106" s="32">
        <f>E106*K106</f>
        <v>0</v>
      </c>
      <c r="N106" s="29">
        <f>E106*M106</f>
        <v>0</v>
      </c>
      <c r="O106" s="30">
        <v>0</v>
      </c>
      <c r="P106" s="30" t="s">
        <v>86</v>
      </c>
      <c r="V106" s="33" t="s">
        <v>67</v>
      </c>
      <c r="X106" s="67" t="s">
        <v>288</v>
      </c>
      <c r="Y106" s="67" t="s">
        <v>286</v>
      </c>
      <c r="Z106" s="27" t="s">
        <v>217</v>
      </c>
      <c r="AJ106" s="4" t="s">
        <v>89</v>
      </c>
      <c r="AK106" s="4" t="s">
        <v>90</v>
      </c>
    </row>
    <row r="107" spans="1:37">
      <c r="A107" s="25">
        <v>50</v>
      </c>
      <c r="B107" s="26" t="s">
        <v>82</v>
      </c>
      <c r="C107" s="27" t="s">
        <v>289</v>
      </c>
      <c r="D107" s="28" t="s">
        <v>290</v>
      </c>
      <c r="E107" s="29">
        <v>4</v>
      </c>
      <c r="F107" s="30" t="s">
        <v>263</v>
      </c>
      <c r="H107" s="31">
        <f>ROUND(E107*G107,2)</f>
        <v>0</v>
      </c>
      <c r="J107" s="31">
        <f>ROUND(E107*G107,2)</f>
        <v>0</v>
      </c>
      <c r="L107" s="32">
        <f>E107*K107</f>
        <v>0</v>
      </c>
      <c r="N107" s="29">
        <f>E107*M107</f>
        <v>0</v>
      </c>
      <c r="O107" s="30">
        <v>0</v>
      </c>
      <c r="P107" s="30" t="s">
        <v>86</v>
      </c>
      <c r="V107" s="33" t="s">
        <v>67</v>
      </c>
      <c r="X107" s="67" t="s">
        <v>291</v>
      </c>
      <c r="Y107" s="67" t="s">
        <v>289</v>
      </c>
      <c r="Z107" s="27" t="s">
        <v>217</v>
      </c>
      <c r="AJ107" s="4" t="s">
        <v>89</v>
      </c>
      <c r="AK107" s="4" t="s">
        <v>90</v>
      </c>
    </row>
    <row r="108" spans="1:37" ht="25.5">
      <c r="A108" s="25">
        <v>51</v>
      </c>
      <c r="B108" s="26" t="s">
        <v>82</v>
      </c>
      <c r="C108" s="27" t="s">
        <v>292</v>
      </c>
      <c r="D108" s="28" t="s">
        <v>293</v>
      </c>
      <c r="E108" s="29">
        <v>2</v>
      </c>
      <c r="F108" s="30" t="s">
        <v>263</v>
      </c>
      <c r="H108" s="31">
        <f>ROUND(E108*G108,2)</f>
        <v>0</v>
      </c>
      <c r="J108" s="31">
        <f>ROUND(E108*G108,2)</f>
        <v>0</v>
      </c>
      <c r="K108" s="32">
        <v>0.2457</v>
      </c>
      <c r="L108" s="32">
        <f>E108*K108</f>
        <v>0.4914</v>
      </c>
      <c r="N108" s="29">
        <f>E108*M108</f>
        <v>0</v>
      </c>
      <c r="O108" s="30">
        <v>0</v>
      </c>
      <c r="P108" s="30" t="s">
        <v>86</v>
      </c>
      <c r="V108" s="33" t="s">
        <v>67</v>
      </c>
      <c r="X108" s="67" t="s">
        <v>294</v>
      </c>
      <c r="Y108" s="67" t="s">
        <v>292</v>
      </c>
      <c r="Z108" s="27" t="s">
        <v>217</v>
      </c>
      <c r="AJ108" s="4" t="s">
        <v>89</v>
      </c>
      <c r="AK108" s="4" t="s">
        <v>90</v>
      </c>
    </row>
    <row r="109" spans="1:37" ht="25.5">
      <c r="A109" s="25">
        <v>52</v>
      </c>
      <c r="B109" s="26" t="s">
        <v>155</v>
      </c>
      <c r="C109" s="27" t="s">
        <v>295</v>
      </c>
      <c r="D109" s="28" t="s">
        <v>296</v>
      </c>
      <c r="E109" s="29">
        <v>2</v>
      </c>
      <c r="F109" s="30" t="s">
        <v>263</v>
      </c>
      <c r="I109" s="31">
        <f>ROUND(E109*G109,2)</f>
        <v>0</v>
      </c>
      <c r="J109" s="31">
        <f>ROUND(E109*G109,2)</f>
        <v>0</v>
      </c>
      <c r="K109" s="32">
        <v>2.2000000000000001E-3</v>
      </c>
      <c r="L109" s="32">
        <f>E109*K109</f>
        <v>4.4000000000000003E-3</v>
      </c>
      <c r="N109" s="29">
        <f>E109*M109</f>
        <v>0</v>
      </c>
      <c r="O109" s="30">
        <v>0</v>
      </c>
      <c r="P109" s="30" t="s">
        <v>86</v>
      </c>
      <c r="V109" s="33" t="s">
        <v>66</v>
      </c>
      <c r="X109" s="67" t="s">
        <v>295</v>
      </c>
      <c r="Y109" s="67" t="s">
        <v>295</v>
      </c>
      <c r="Z109" s="27" t="s">
        <v>297</v>
      </c>
      <c r="AA109" s="27" t="s">
        <v>86</v>
      </c>
      <c r="AJ109" s="4" t="s">
        <v>160</v>
      </c>
      <c r="AK109" s="4" t="s">
        <v>90</v>
      </c>
    </row>
    <row r="110" spans="1:37" ht="25.5">
      <c r="A110" s="25">
        <v>53</v>
      </c>
      <c r="B110" s="26" t="s">
        <v>155</v>
      </c>
      <c r="C110" s="27" t="s">
        <v>298</v>
      </c>
      <c r="D110" s="28" t="s">
        <v>299</v>
      </c>
      <c r="E110" s="29">
        <v>1</v>
      </c>
      <c r="F110" s="30" t="s">
        <v>263</v>
      </c>
      <c r="I110" s="31">
        <f>ROUND(E110*G110,2)</f>
        <v>0</v>
      </c>
      <c r="J110" s="31">
        <f>ROUND(E110*G110,2)</f>
        <v>0</v>
      </c>
      <c r="K110" s="32">
        <v>1.4E-3</v>
      </c>
      <c r="L110" s="32">
        <f>E110*K110</f>
        <v>1.4E-3</v>
      </c>
      <c r="N110" s="29">
        <f>E110*M110</f>
        <v>0</v>
      </c>
      <c r="O110" s="30">
        <v>0</v>
      </c>
      <c r="P110" s="30" t="s">
        <v>86</v>
      </c>
      <c r="V110" s="33" t="s">
        <v>66</v>
      </c>
      <c r="X110" s="67" t="s">
        <v>298</v>
      </c>
      <c r="Y110" s="67" t="s">
        <v>298</v>
      </c>
      <c r="Z110" s="27" t="s">
        <v>297</v>
      </c>
      <c r="AA110" s="27" t="s">
        <v>86</v>
      </c>
      <c r="AJ110" s="4" t="s">
        <v>160</v>
      </c>
      <c r="AK110" s="4" t="s">
        <v>90</v>
      </c>
    </row>
    <row r="111" spans="1:37" ht="25.5">
      <c r="A111" s="25">
        <v>54</v>
      </c>
      <c r="B111" s="26" t="s">
        <v>82</v>
      </c>
      <c r="C111" s="27" t="s">
        <v>300</v>
      </c>
      <c r="D111" s="28" t="s">
        <v>301</v>
      </c>
      <c r="E111" s="29">
        <v>2</v>
      </c>
      <c r="F111" s="30" t="s">
        <v>263</v>
      </c>
      <c r="H111" s="31">
        <f>ROUND(E111*G111,2)</f>
        <v>0</v>
      </c>
      <c r="J111" s="31">
        <f>ROUND(E111*G111,2)</f>
        <v>0</v>
      </c>
      <c r="K111" s="32">
        <v>0.11241</v>
      </c>
      <c r="L111" s="32">
        <f>E111*K111</f>
        <v>0.22481999999999999</v>
      </c>
      <c r="N111" s="29">
        <f>E111*M111</f>
        <v>0</v>
      </c>
      <c r="O111" s="30">
        <v>0</v>
      </c>
      <c r="P111" s="30" t="s">
        <v>86</v>
      </c>
      <c r="V111" s="33" t="s">
        <v>67</v>
      </c>
      <c r="X111" s="67" t="s">
        <v>302</v>
      </c>
      <c r="Y111" s="67" t="s">
        <v>300</v>
      </c>
      <c r="Z111" s="27" t="s">
        <v>217</v>
      </c>
      <c r="AJ111" s="4" t="s">
        <v>89</v>
      </c>
      <c r="AK111" s="4" t="s">
        <v>90</v>
      </c>
    </row>
    <row r="112" spans="1:37">
      <c r="A112" s="25">
        <v>55</v>
      </c>
      <c r="B112" s="26" t="s">
        <v>155</v>
      </c>
      <c r="C112" s="27" t="s">
        <v>303</v>
      </c>
      <c r="D112" s="28" t="s">
        <v>304</v>
      </c>
      <c r="E112" s="29">
        <v>7</v>
      </c>
      <c r="F112" s="30" t="s">
        <v>121</v>
      </c>
      <c r="I112" s="31">
        <f>ROUND(E112*G112,2)</f>
        <v>0</v>
      </c>
      <c r="J112" s="31">
        <f>ROUND(E112*G112,2)</f>
        <v>0</v>
      </c>
      <c r="K112" s="32">
        <v>1.2999999999999999E-3</v>
      </c>
      <c r="L112" s="32">
        <f>E112*K112</f>
        <v>9.1000000000000004E-3</v>
      </c>
      <c r="N112" s="29">
        <f>E112*M112</f>
        <v>0</v>
      </c>
      <c r="O112" s="30">
        <v>0</v>
      </c>
      <c r="P112" s="30" t="s">
        <v>86</v>
      </c>
      <c r="V112" s="33" t="s">
        <v>66</v>
      </c>
      <c r="X112" s="67" t="s">
        <v>303</v>
      </c>
      <c r="Y112" s="67" t="s">
        <v>303</v>
      </c>
      <c r="Z112" s="27" t="s">
        <v>297</v>
      </c>
      <c r="AA112" s="27" t="s">
        <v>86</v>
      </c>
      <c r="AJ112" s="4" t="s">
        <v>160</v>
      </c>
      <c r="AK112" s="4" t="s">
        <v>90</v>
      </c>
    </row>
    <row r="113" spans="1:37">
      <c r="D113" s="68" t="s">
        <v>305</v>
      </c>
      <c r="E113" s="69"/>
      <c r="F113" s="70"/>
      <c r="G113" s="71"/>
      <c r="H113" s="71"/>
      <c r="I113" s="71"/>
      <c r="J113" s="71"/>
      <c r="K113" s="72"/>
      <c r="L113" s="72"/>
      <c r="M113" s="69"/>
      <c r="N113" s="69"/>
      <c r="O113" s="70"/>
      <c r="P113" s="70"/>
      <c r="Q113" s="69"/>
      <c r="R113" s="69"/>
      <c r="S113" s="69"/>
      <c r="T113" s="73"/>
      <c r="U113" s="73"/>
      <c r="V113" s="73" t="s">
        <v>0</v>
      </c>
      <c r="W113" s="69"/>
      <c r="X113" s="74"/>
    </row>
    <row r="114" spans="1:37">
      <c r="A114" s="25">
        <v>56</v>
      </c>
      <c r="B114" s="26" t="s">
        <v>82</v>
      </c>
      <c r="C114" s="27" t="s">
        <v>306</v>
      </c>
      <c r="D114" s="28" t="s">
        <v>307</v>
      </c>
      <c r="E114" s="29">
        <v>531</v>
      </c>
      <c r="F114" s="30" t="s">
        <v>121</v>
      </c>
      <c r="H114" s="31">
        <f>ROUND(E114*G114,2)</f>
        <v>0</v>
      </c>
      <c r="J114" s="31">
        <f>ROUND(E114*G114,2)</f>
        <v>0</v>
      </c>
      <c r="K114" s="32">
        <v>9.0000000000000006E-5</v>
      </c>
      <c r="L114" s="32">
        <f>E114*K114</f>
        <v>4.7790000000000006E-2</v>
      </c>
      <c r="N114" s="29">
        <f>E114*M114</f>
        <v>0</v>
      </c>
      <c r="O114" s="30">
        <v>0</v>
      </c>
      <c r="P114" s="30" t="s">
        <v>86</v>
      </c>
      <c r="V114" s="33" t="s">
        <v>67</v>
      </c>
      <c r="X114" s="67" t="s">
        <v>308</v>
      </c>
      <c r="Y114" s="67" t="s">
        <v>306</v>
      </c>
      <c r="Z114" s="27" t="s">
        <v>309</v>
      </c>
      <c r="AJ114" s="4" t="s">
        <v>89</v>
      </c>
      <c r="AK114" s="4" t="s">
        <v>90</v>
      </c>
    </row>
    <row r="115" spans="1:37">
      <c r="D115" s="68" t="s">
        <v>310</v>
      </c>
      <c r="E115" s="69"/>
      <c r="F115" s="70"/>
      <c r="G115" s="71"/>
      <c r="H115" s="71"/>
      <c r="I115" s="71"/>
      <c r="J115" s="71"/>
      <c r="K115" s="72"/>
      <c r="L115" s="72"/>
      <c r="M115" s="69"/>
      <c r="N115" s="69"/>
      <c r="O115" s="70"/>
      <c r="P115" s="70"/>
      <c r="Q115" s="69"/>
      <c r="R115" s="69"/>
      <c r="S115" s="69"/>
      <c r="T115" s="73"/>
      <c r="U115" s="73"/>
      <c r="V115" s="73" t="s">
        <v>0</v>
      </c>
      <c r="W115" s="69"/>
      <c r="X115" s="74"/>
    </row>
    <row r="116" spans="1:37">
      <c r="D116" s="68" t="s">
        <v>311</v>
      </c>
      <c r="E116" s="69"/>
      <c r="F116" s="70"/>
      <c r="G116" s="71"/>
      <c r="H116" s="71"/>
      <c r="I116" s="71"/>
      <c r="J116" s="71"/>
      <c r="K116" s="72"/>
      <c r="L116" s="72"/>
      <c r="M116" s="69"/>
      <c r="N116" s="69"/>
      <c r="O116" s="70"/>
      <c r="P116" s="70"/>
      <c r="Q116" s="69"/>
      <c r="R116" s="69"/>
      <c r="S116" s="69"/>
      <c r="T116" s="73"/>
      <c r="U116" s="73"/>
      <c r="V116" s="73" t="s">
        <v>0</v>
      </c>
      <c r="W116" s="69"/>
      <c r="X116" s="74"/>
    </row>
    <row r="117" spans="1:37">
      <c r="A117" s="25">
        <v>57</v>
      </c>
      <c r="B117" s="26" t="s">
        <v>82</v>
      </c>
      <c r="C117" s="27" t="s">
        <v>312</v>
      </c>
      <c r="D117" s="28" t="s">
        <v>313</v>
      </c>
      <c r="E117" s="29">
        <v>1350</v>
      </c>
      <c r="F117" s="30" t="s">
        <v>121</v>
      </c>
      <c r="H117" s="31">
        <f>ROUND(E117*G117,2)</f>
        <v>0</v>
      </c>
      <c r="J117" s="31">
        <f>ROUND(E117*G117,2)</f>
        <v>0</v>
      </c>
      <c r="K117" s="32">
        <v>1.8000000000000001E-4</v>
      </c>
      <c r="L117" s="32">
        <f>E117*K117</f>
        <v>0.24300000000000002</v>
      </c>
      <c r="N117" s="29">
        <f>E117*M117</f>
        <v>0</v>
      </c>
      <c r="O117" s="30">
        <v>0</v>
      </c>
      <c r="P117" s="30" t="s">
        <v>86</v>
      </c>
      <c r="V117" s="33" t="s">
        <v>67</v>
      </c>
      <c r="X117" s="67" t="s">
        <v>314</v>
      </c>
      <c r="Y117" s="67" t="s">
        <v>312</v>
      </c>
      <c r="Z117" s="27" t="s">
        <v>309</v>
      </c>
      <c r="AJ117" s="4" t="s">
        <v>89</v>
      </c>
      <c r="AK117" s="4" t="s">
        <v>90</v>
      </c>
    </row>
    <row r="118" spans="1:37">
      <c r="D118" s="68" t="s">
        <v>315</v>
      </c>
      <c r="E118" s="69"/>
      <c r="F118" s="70"/>
      <c r="G118" s="71"/>
      <c r="H118" s="71"/>
      <c r="I118" s="71"/>
      <c r="J118" s="71"/>
      <c r="K118" s="72"/>
      <c r="L118" s="72"/>
      <c r="M118" s="69"/>
      <c r="N118" s="69"/>
      <c r="O118" s="70"/>
      <c r="P118" s="70"/>
      <c r="Q118" s="69"/>
      <c r="R118" s="69"/>
      <c r="S118" s="69"/>
      <c r="T118" s="73"/>
      <c r="U118" s="73"/>
      <c r="V118" s="73" t="s">
        <v>0</v>
      </c>
      <c r="W118" s="69"/>
      <c r="X118" s="74"/>
    </row>
    <row r="119" spans="1:37">
      <c r="D119" s="68" t="s">
        <v>316</v>
      </c>
      <c r="E119" s="69"/>
      <c r="F119" s="70"/>
      <c r="G119" s="71"/>
      <c r="H119" s="71"/>
      <c r="I119" s="71"/>
      <c r="J119" s="71"/>
      <c r="K119" s="72"/>
      <c r="L119" s="72"/>
      <c r="M119" s="69"/>
      <c r="N119" s="69"/>
      <c r="O119" s="70"/>
      <c r="P119" s="70"/>
      <c r="Q119" s="69"/>
      <c r="R119" s="69"/>
      <c r="S119" s="69"/>
      <c r="T119" s="73"/>
      <c r="U119" s="73"/>
      <c r="V119" s="73" t="s">
        <v>0</v>
      </c>
      <c r="W119" s="69"/>
      <c r="X119" s="74"/>
    </row>
    <row r="120" spans="1:37">
      <c r="A120" s="25">
        <v>58</v>
      </c>
      <c r="B120" s="26" t="s">
        <v>82</v>
      </c>
      <c r="C120" s="27" t="s">
        <v>317</v>
      </c>
      <c r="D120" s="28" t="s">
        <v>318</v>
      </c>
      <c r="E120" s="29">
        <v>11.5</v>
      </c>
      <c r="F120" s="30" t="s">
        <v>121</v>
      </c>
      <c r="H120" s="31">
        <f>ROUND(E120*G120,2)</f>
        <v>0</v>
      </c>
      <c r="J120" s="31">
        <f>ROUND(E120*G120,2)</f>
        <v>0</v>
      </c>
      <c r="K120" s="32">
        <v>3.5E-4</v>
      </c>
      <c r="L120" s="32">
        <f>E120*K120</f>
        <v>4.0249999999999999E-3</v>
      </c>
      <c r="N120" s="29">
        <f>E120*M120</f>
        <v>0</v>
      </c>
      <c r="O120" s="30">
        <v>0</v>
      </c>
      <c r="P120" s="30" t="s">
        <v>86</v>
      </c>
      <c r="V120" s="33" t="s">
        <v>67</v>
      </c>
      <c r="X120" s="67" t="s">
        <v>319</v>
      </c>
      <c r="Y120" s="67" t="s">
        <v>317</v>
      </c>
      <c r="Z120" s="27" t="s">
        <v>309</v>
      </c>
      <c r="AJ120" s="4" t="s">
        <v>89</v>
      </c>
      <c r="AK120" s="4" t="s">
        <v>90</v>
      </c>
    </row>
    <row r="121" spans="1:37">
      <c r="D121" s="68" t="s">
        <v>320</v>
      </c>
      <c r="E121" s="69"/>
      <c r="F121" s="70"/>
      <c r="G121" s="71"/>
      <c r="H121" s="71"/>
      <c r="I121" s="71"/>
      <c r="J121" s="71"/>
      <c r="K121" s="72"/>
      <c r="L121" s="72"/>
      <c r="M121" s="69"/>
      <c r="N121" s="69"/>
      <c r="O121" s="70"/>
      <c r="P121" s="70"/>
      <c r="Q121" s="69"/>
      <c r="R121" s="69"/>
      <c r="S121" s="69"/>
      <c r="T121" s="73"/>
      <c r="U121" s="73"/>
      <c r="V121" s="73" t="s">
        <v>0</v>
      </c>
      <c r="W121" s="69"/>
      <c r="X121" s="74"/>
    </row>
    <row r="122" spans="1:37">
      <c r="A122" s="25">
        <v>59</v>
      </c>
      <c r="B122" s="26" t="s">
        <v>82</v>
      </c>
      <c r="C122" s="27" t="s">
        <v>321</v>
      </c>
      <c r="D122" s="28" t="s">
        <v>322</v>
      </c>
      <c r="E122" s="29">
        <v>531</v>
      </c>
      <c r="F122" s="30" t="s">
        <v>121</v>
      </c>
      <c r="H122" s="31">
        <f>ROUND(E122*G122,2)</f>
        <v>0</v>
      </c>
      <c r="J122" s="31">
        <f>ROUND(E122*G122,2)</f>
        <v>0</v>
      </c>
      <c r="K122" s="32">
        <v>4.0000000000000003E-5</v>
      </c>
      <c r="L122" s="32">
        <f>E122*K122</f>
        <v>2.1240000000000002E-2</v>
      </c>
      <c r="N122" s="29">
        <f>E122*M122</f>
        <v>0</v>
      </c>
      <c r="O122" s="30">
        <v>0</v>
      </c>
      <c r="P122" s="30" t="s">
        <v>86</v>
      </c>
      <c r="V122" s="33" t="s">
        <v>67</v>
      </c>
      <c r="X122" s="67" t="s">
        <v>323</v>
      </c>
      <c r="Y122" s="67" t="s">
        <v>321</v>
      </c>
      <c r="Z122" s="27" t="s">
        <v>309</v>
      </c>
      <c r="AJ122" s="4" t="s">
        <v>89</v>
      </c>
      <c r="AK122" s="4" t="s">
        <v>90</v>
      </c>
    </row>
    <row r="123" spans="1:37">
      <c r="A123" s="25">
        <v>60</v>
      </c>
      <c r="B123" s="26" t="s">
        <v>82</v>
      </c>
      <c r="C123" s="27" t="s">
        <v>324</v>
      </c>
      <c r="D123" s="28" t="s">
        <v>325</v>
      </c>
      <c r="E123" s="29">
        <v>1350</v>
      </c>
      <c r="F123" s="30" t="s">
        <v>121</v>
      </c>
      <c r="H123" s="31">
        <f>ROUND(E123*G123,2)</f>
        <v>0</v>
      </c>
      <c r="J123" s="31">
        <f>ROUND(E123*G123,2)</f>
        <v>0</v>
      </c>
      <c r="K123" s="32">
        <v>8.0000000000000007E-5</v>
      </c>
      <c r="L123" s="32">
        <f>E123*K123</f>
        <v>0.10800000000000001</v>
      </c>
      <c r="N123" s="29">
        <f>E123*M123</f>
        <v>0</v>
      </c>
      <c r="O123" s="30">
        <v>0</v>
      </c>
      <c r="P123" s="30" t="s">
        <v>86</v>
      </c>
      <c r="V123" s="33" t="s">
        <v>67</v>
      </c>
      <c r="X123" s="67" t="s">
        <v>326</v>
      </c>
      <c r="Y123" s="67" t="s">
        <v>324</v>
      </c>
      <c r="Z123" s="27" t="s">
        <v>309</v>
      </c>
      <c r="AJ123" s="4" t="s">
        <v>89</v>
      </c>
      <c r="AK123" s="4" t="s">
        <v>90</v>
      </c>
    </row>
    <row r="124" spans="1:37">
      <c r="A124" s="25">
        <v>61</v>
      </c>
      <c r="B124" s="26" t="s">
        <v>82</v>
      </c>
      <c r="C124" s="27" t="s">
        <v>327</v>
      </c>
      <c r="D124" s="28" t="s">
        <v>328</v>
      </c>
      <c r="E124" s="29">
        <v>11.5</v>
      </c>
      <c r="F124" s="30" t="s">
        <v>121</v>
      </c>
      <c r="H124" s="31">
        <f>ROUND(E124*G124,2)</f>
        <v>0</v>
      </c>
      <c r="J124" s="31">
        <f>ROUND(E124*G124,2)</f>
        <v>0</v>
      </c>
      <c r="K124" s="32">
        <v>1.6000000000000001E-4</v>
      </c>
      <c r="L124" s="32">
        <f>E124*K124</f>
        <v>1.8400000000000001E-3</v>
      </c>
      <c r="N124" s="29">
        <f>E124*M124</f>
        <v>0</v>
      </c>
      <c r="O124" s="30">
        <v>0</v>
      </c>
      <c r="P124" s="30" t="s">
        <v>86</v>
      </c>
      <c r="V124" s="33" t="s">
        <v>67</v>
      </c>
      <c r="X124" s="67" t="s">
        <v>329</v>
      </c>
      <c r="Y124" s="67" t="s">
        <v>327</v>
      </c>
      <c r="Z124" s="27" t="s">
        <v>309</v>
      </c>
      <c r="AJ124" s="4" t="s">
        <v>89</v>
      </c>
      <c r="AK124" s="4" t="s">
        <v>90</v>
      </c>
    </row>
    <row r="125" spans="1:37" ht="25.5">
      <c r="A125" s="25">
        <v>62</v>
      </c>
      <c r="B125" s="26" t="s">
        <v>82</v>
      </c>
      <c r="C125" s="27" t="s">
        <v>330</v>
      </c>
      <c r="D125" s="28" t="s">
        <v>331</v>
      </c>
      <c r="E125" s="29">
        <v>63</v>
      </c>
      <c r="F125" s="30" t="s">
        <v>85</v>
      </c>
      <c r="H125" s="31">
        <f>ROUND(E125*G125,2)</f>
        <v>0</v>
      </c>
      <c r="J125" s="31">
        <f>ROUND(E125*G125,2)</f>
        <v>0</v>
      </c>
      <c r="K125" s="32">
        <v>6.6E-4</v>
      </c>
      <c r="L125" s="32">
        <f>E125*K125</f>
        <v>4.1579999999999999E-2</v>
      </c>
      <c r="N125" s="29">
        <f>E125*M125</f>
        <v>0</v>
      </c>
      <c r="O125" s="30">
        <v>0</v>
      </c>
      <c r="P125" s="30" t="s">
        <v>86</v>
      </c>
      <c r="V125" s="33" t="s">
        <v>67</v>
      </c>
      <c r="X125" s="67" t="s">
        <v>332</v>
      </c>
      <c r="Y125" s="67" t="s">
        <v>330</v>
      </c>
      <c r="Z125" s="27" t="s">
        <v>309</v>
      </c>
      <c r="AJ125" s="4" t="s">
        <v>89</v>
      </c>
      <c r="AK125" s="4" t="s">
        <v>90</v>
      </c>
    </row>
    <row r="126" spans="1:37">
      <c r="D126" s="68" t="s">
        <v>333</v>
      </c>
      <c r="E126" s="69"/>
      <c r="F126" s="70"/>
      <c r="G126" s="71"/>
      <c r="H126" s="71"/>
      <c r="I126" s="71"/>
      <c r="J126" s="71"/>
      <c r="K126" s="72"/>
      <c r="L126" s="72"/>
      <c r="M126" s="69"/>
      <c r="N126" s="69"/>
      <c r="O126" s="70"/>
      <c r="P126" s="70"/>
      <c r="Q126" s="69"/>
      <c r="R126" s="69"/>
      <c r="S126" s="69"/>
      <c r="T126" s="73"/>
      <c r="U126" s="73"/>
      <c r="V126" s="73" t="s">
        <v>0</v>
      </c>
      <c r="W126" s="69"/>
      <c r="X126" s="74"/>
    </row>
    <row r="127" spans="1:37">
      <c r="D127" s="68" t="s">
        <v>334</v>
      </c>
      <c r="E127" s="69"/>
      <c r="F127" s="70"/>
      <c r="G127" s="71"/>
      <c r="H127" s="71"/>
      <c r="I127" s="71"/>
      <c r="J127" s="71"/>
      <c r="K127" s="72"/>
      <c r="L127" s="72"/>
      <c r="M127" s="69"/>
      <c r="N127" s="69"/>
      <c r="O127" s="70"/>
      <c r="P127" s="70"/>
      <c r="Q127" s="69"/>
      <c r="R127" s="69"/>
      <c r="S127" s="69"/>
      <c r="T127" s="73"/>
      <c r="U127" s="73"/>
      <c r="V127" s="73" t="s">
        <v>0</v>
      </c>
      <c r="W127" s="69"/>
      <c r="X127" s="74"/>
    </row>
    <row r="128" spans="1:37" ht="25.5">
      <c r="A128" s="25">
        <v>63</v>
      </c>
      <c r="B128" s="26" t="s">
        <v>82</v>
      </c>
      <c r="C128" s="27" t="s">
        <v>335</v>
      </c>
      <c r="D128" s="28" t="s">
        <v>336</v>
      </c>
      <c r="E128" s="29">
        <v>63</v>
      </c>
      <c r="F128" s="30" t="s">
        <v>85</v>
      </c>
      <c r="H128" s="31">
        <f>ROUND(E128*G128,2)</f>
        <v>0</v>
      </c>
      <c r="J128" s="31">
        <f>ROUND(E128*G128,2)</f>
        <v>0</v>
      </c>
      <c r="K128" s="32">
        <v>3.2000000000000003E-4</v>
      </c>
      <c r="L128" s="32">
        <f>E128*K128</f>
        <v>2.0160000000000001E-2</v>
      </c>
      <c r="N128" s="29">
        <f>E128*M128</f>
        <v>0</v>
      </c>
      <c r="O128" s="30">
        <v>0</v>
      </c>
      <c r="P128" s="30" t="s">
        <v>86</v>
      </c>
      <c r="V128" s="33" t="s">
        <v>67</v>
      </c>
      <c r="X128" s="67" t="s">
        <v>337</v>
      </c>
      <c r="Y128" s="67" t="s">
        <v>335</v>
      </c>
      <c r="Z128" s="27" t="s">
        <v>309</v>
      </c>
      <c r="AJ128" s="4" t="s">
        <v>89</v>
      </c>
      <c r="AK128" s="4" t="s">
        <v>90</v>
      </c>
    </row>
    <row r="129" spans="1:37" ht="25.5">
      <c r="A129" s="25">
        <v>64</v>
      </c>
      <c r="B129" s="26" t="s">
        <v>82</v>
      </c>
      <c r="C129" s="27" t="s">
        <v>338</v>
      </c>
      <c r="D129" s="28" t="s">
        <v>339</v>
      </c>
      <c r="E129" s="29">
        <v>9</v>
      </c>
      <c r="F129" s="30" t="s">
        <v>121</v>
      </c>
      <c r="H129" s="31">
        <f>ROUND(E129*G129,2)</f>
        <v>0</v>
      </c>
      <c r="J129" s="31">
        <f>ROUND(E129*G129,2)</f>
        <v>0</v>
      </c>
      <c r="K129" s="32">
        <v>1.32E-3</v>
      </c>
      <c r="L129" s="32">
        <f>E129*K129</f>
        <v>1.188E-2</v>
      </c>
      <c r="N129" s="29">
        <f>E129*M129</f>
        <v>0</v>
      </c>
      <c r="O129" s="30">
        <v>0</v>
      </c>
      <c r="P129" s="30" t="s">
        <v>86</v>
      </c>
      <c r="V129" s="33" t="s">
        <v>67</v>
      </c>
      <c r="X129" s="67" t="s">
        <v>340</v>
      </c>
      <c r="Y129" s="67" t="s">
        <v>338</v>
      </c>
      <c r="Z129" s="27" t="s">
        <v>174</v>
      </c>
      <c r="AJ129" s="4" t="s">
        <v>89</v>
      </c>
      <c r="AK129" s="4" t="s">
        <v>90</v>
      </c>
    </row>
    <row r="130" spans="1:37">
      <c r="A130" s="25">
        <v>65</v>
      </c>
      <c r="B130" s="26" t="s">
        <v>82</v>
      </c>
      <c r="C130" s="27" t="s">
        <v>341</v>
      </c>
      <c r="D130" s="28" t="s">
        <v>342</v>
      </c>
      <c r="E130" s="29">
        <v>1192</v>
      </c>
      <c r="F130" s="30" t="s">
        <v>121</v>
      </c>
      <c r="H130" s="31">
        <f>ROUND(E130*G130,2)</f>
        <v>0</v>
      </c>
      <c r="J130" s="31">
        <f>ROUND(E130*G130,2)</f>
        <v>0</v>
      </c>
      <c r="K130" s="32">
        <v>1.31E-3</v>
      </c>
      <c r="L130" s="32">
        <f>E130*K130</f>
        <v>1.56152</v>
      </c>
      <c r="N130" s="29">
        <f>E130*M130</f>
        <v>0</v>
      </c>
      <c r="O130" s="30">
        <v>0</v>
      </c>
      <c r="P130" s="30" t="s">
        <v>86</v>
      </c>
      <c r="V130" s="33" t="s">
        <v>67</v>
      </c>
      <c r="X130" s="67" t="s">
        <v>343</v>
      </c>
      <c r="Y130" s="67" t="s">
        <v>341</v>
      </c>
      <c r="Z130" s="27" t="s">
        <v>174</v>
      </c>
      <c r="AJ130" s="4" t="s">
        <v>89</v>
      </c>
      <c r="AK130" s="4" t="s">
        <v>90</v>
      </c>
    </row>
    <row r="131" spans="1:37">
      <c r="D131" s="68" t="s">
        <v>316</v>
      </c>
      <c r="E131" s="69"/>
      <c r="F131" s="70"/>
      <c r="G131" s="71"/>
      <c r="H131" s="71"/>
      <c r="I131" s="71"/>
      <c r="J131" s="71"/>
      <c r="K131" s="72"/>
      <c r="L131" s="72"/>
      <c r="M131" s="69"/>
      <c r="N131" s="69"/>
      <c r="O131" s="70"/>
      <c r="P131" s="70"/>
      <c r="Q131" s="69"/>
      <c r="R131" s="69"/>
      <c r="S131" s="69"/>
      <c r="T131" s="73"/>
      <c r="U131" s="73"/>
      <c r="V131" s="73" t="s">
        <v>0</v>
      </c>
      <c r="W131" s="69"/>
      <c r="X131" s="74"/>
    </row>
    <row r="132" spans="1:37" ht="25.5">
      <c r="A132" s="25">
        <v>66</v>
      </c>
      <c r="B132" s="26" t="s">
        <v>82</v>
      </c>
      <c r="C132" s="27" t="s">
        <v>344</v>
      </c>
      <c r="D132" s="28" t="s">
        <v>345</v>
      </c>
      <c r="E132" s="29">
        <v>1892.5</v>
      </c>
      <c r="F132" s="30" t="s">
        <v>121</v>
      </c>
      <c r="H132" s="31">
        <f>ROUND(E132*G132,2)</f>
        <v>0</v>
      </c>
      <c r="J132" s="31">
        <f>ROUND(E132*G132,2)</f>
        <v>0</v>
      </c>
      <c r="L132" s="32">
        <f>E132*K132</f>
        <v>0</v>
      </c>
      <c r="N132" s="29">
        <f>E132*M132</f>
        <v>0</v>
      </c>
      <c r="O132" s="30">
        <v>0</v>
      </c>
      <c r="P132" s="30" t="s">
        <v>86</v>
      </c>
      <c r="V132" s="33" t="s">
        <v>67</v>
      </c>
      <c r="X132" s="67" t="s">
        <v>346</v>
      </c>
      <c r="Y132" s="67" t="s">
        <v>344</v>
      </c>
      <c r="Z132" s="27" t="s">
        <v>309</v>
      </c>
      <c r="AJ132" s="4" t="s">
        <v>89</v>
      </c>
      <c r="AK132" s="4" t="s">
        <v>90</v>
      </c>
    </row>
    <row r="133" spans="1:37">
      <c r="D133" s="68" t="s">
        <v>347</v>
      </c>
      <c r="E133" s="69"/>
      <c r="F133" s="70"/>
      <c r="G133" s="71"/>
      <c r="H133" s="71"/>
      <c r="I133" s="71"/>
      <c r="J133" s="71"/>
      <c r="K133" s="72"/>
      <c r="L133" s="72"/>
      <c r="M133" s="69"/>
      <c r="N133" s="69"/>
      <c r="O133" s="70"/>
      <c r="P133" s="70"/>
      <c r="Q133" s="69"/>
      <c r="R133" s="69"/>
      <c r="S133" s="69"/>
      <c r="T133" s="73"/>
      <c r="U133" s="73"/>
      <c r="V133" s="73" t="s">
        <v>0</v>
      </c>
      <c r="W133" s="69"/>
      <c r="X133" s="74"/>
    </row>
    <row r="134" spans="1:37" ht="25.5">
      <c r="A134" s="25">
        <v>67</v>
      </c>
      <c r="B134" s="26" t="s">
        <v>82</v>
      </c>
      <c r="C134" s="27" t="s">
        <v>348</v>
      </c>
      <c r="D134" s="28" t="s">
        <v>349</v>
      </c>
      <c r="E134" s="29">
        <v>63</v>
      </c>
      <c r="F134" s="30" t="s">
        <v>85</v>
      </c>
      <c r="H134" s="31">
        <f>ROUND(E134*G134,2)</f>
        <v>0</v>
      </c>
      <c r="J134" s="31">
        <f>ROUND(E134*G134,2)</f>
        <v>0</v>
      </c>
      <c r="L134" s="32">
        <f>E134*K134</f>
        <v>0</v>
      </c>
      <c r="N134" s="29">
        <f>E134*M134</f>
        <v>0</v>
      </c>
      <c r="O134" s="30">
        <v>0</v>
      </c>
      <c r="P134" s="30" t="s">
        <v>86</v>
      </c>
      <c r="V134" s="33" t="s">
        <v>67</v>
      </c>
      <c r="X134" s="67" t="s">
        <v>350</v>
      </c>
      <c r="Y134" s="67" t="s">
        <v>348</v>
      </c>
      <c r="Z134" s="27" t="s">
        <v>309</v>
      </c>
      <c r="AJ134" s="4" t="s">
        <v>89</v>
      </c>
      <c r="AK134" s="4" t="s">
        <v>90</v>
      </c>
    </row>
    <row r="135" spans="1:37" ht="25.5">
      <c r="A135" s="25">
        <v>68</v>
      </c>
      <c r="B135" s="26" t="s">
        <v>82</v>
      </c>
      <c r="C135" s="27" t="s">
        <v>351</v>
      </c>
      <c r="D135" s="28" t="s">
        <v>352</v>
      </c>
      <c r="E135" s="29">
        <v>1217</v>
      </c>
      <c r="F135" s="30" t="s">
        <v>85</v>
      </c>
      <c r="H135" s="31">
        <f>ROUND(E135*G135,2)</f>
        <v>0</v>
      </c>
      <c r="J135" s="31">
        <f>ROUND(E135*G135,2)</f>
        <v>0</v>
      </c>
      <c r="K135" s="32">
        <v>1.1429999999999999E-2</v>
      </c>
      <c r="L135" s="32">
        <f>E135*K135</f>
        <v>13.910309999999999</v>
      </c>
      <c r="N135" s="29">
        <f>E135*M135</f>
        <v>0</v>
      </c>
      <c r="O135" s="30">
        <v>0</v>
      </c>
      <c r="P135" s="30" t="s">
        <v>86</v>
      </c>
      <c r="V135" s="33" t="s">
        <v>67</v>
      </c>
      <c r="X135" s="67" t="s">
        <v>353</v>
      </c>
      <c r="Y135" s="67" t="s">
        <v>351</v>
      </c>
      <c r="Z135" s="27" t="s">
        <v>174</v>
      </c>
      <c r="AJ135" s="4" t="s">
        <v>89</v>
      </c>
      <c r="AK135" s="4" t="s">
        <v>90</v>
      </c>
    </row>
    <row r="136" spans="1:37">
      <c r="D136" s="68" t="s">
        <v>354</v>
      </c>
      <c r="E136" s="69"/>
      <c r="F136" s="70"/>
      <c r="G136" s="71"/>
      <c r="H136" s="71"/>
      <c r="I136" s="71"/>
      <c r="J136" s="71"/>
      <c r="K136" s="72"/>
      <c r="L136" s="72"/>
      <c r="M136" s="69"/>
      <c r="N136" s="69"/>
      <c r="O136" s="70"/>
      <c r="P136" s="70"/>
      <c r="Q136" s="69"/>
      <c r="R136" s="69"/>
      <c r="S136" s="69"/>
      <c r="T136" s="73"/>
      <c r="U136" s="73"/>
      <c r="V136" s="73" t="s">
        <v>0</v>
      </c>
      <c r="W136" s="69"/>
      <c r="X136" s="74"/>
    </row>
    <row r="137" spans="1:37">
      <c r="A137" s="25">
        <v>69</v>
      </c>
      <c r="B137" s="26" t="s">
        <v>82</v>
      </c>
      <c r="C137" s="27" t="s">
        <v>355</v>
      </c>
      <c r="D137" s="28" t="s">
        <v>356</v>
      </c>
      <c r="E137" s="29">
        <v>44</v>
      </c>
      <c r="F137" s="30" t="s">
        <v>121</v>
      </c>
      <c r="H137" s="31">
        <f>ROUND(E137*G137,2)</f>
        <v>0</v>
      </c>
      <c r="J137" s="31">
        <f>ROUND(E137*G137,2)</f>
        <v>0</v>
      </c>
      <c r="L137" s="32">
        <f>E137*K137</f>
        <v>0</v>
      </c>
      <c r="N137" s="29">
        <f>E137*M137</f>
        <v>0</v>
      </c>
      <c r="O137" s="30">
        <v>0</v>
      </c>
      <c r="P137" s="30" t="s">
        <v>86</v>
      </c>
      <c r="V137" s="33" t="s">
        <v>67</v>
      </c>
      <c r="X137" s="67" t="s">
        <v>357</v>
      </c>
      <c r="Y137" s="67" t="s">
        <v>355</v>
      </c>
      <c r="Z137" s="27" t="s">
        <v>174</v>
      </c>
      <c r="AJ137" s="4" t="s">
        <v>89</v>
      </c>
      <c r="AK137" s="4" t="s">
        <v>90</v>
      </c>
    </row>
    <row r="138" spans="1:37">
      <c r="D138" s="68" t="s">
        <v>358</v>
      </c>
      <c r="E138" s="69"/>
      <c r="F138" s="70"/>
      <c r="G138" s="71"/>
      <c r="H138" s="71"/>
      <c r="I138" s="71"/>
      <c r="J138" s="71"/>
      <c r="K138" s="72"/>
      <c r="L138" s="72"/>
      <c r="M138" s="69"/>
      <c r="N138" s="69"/>
      <c r="O138" s="70"/>
      <c r="P138" s="70"/>
      <c r="Q138" s="69"/>
      <c r="R138" s="69"/>
      <c r="S138" s="69"/>
      <c r="T138" s="73"/>
      <c r="U138" s="73"/>
      <c r="V138" s="73" t="s">
        <v>0</v>
      </c>
      <c r="W138" s="69"/>
      <c r="X138" s="74"/>
    </row>
    <row r="139" spans="1:37">
      <c r="A139" s="25">
        <v>70</v>
      </c>
      <c r="B139" s="26" t="s">
        <v>82</v>
      </c>
      <c r="C139" s="27" t="s">
        <v>359</v>
      </c>
      <c r="D139" s="28" t="s">
        <v>360</v>
      </c>
      <c r="E139" s="29">
        <v>40</v>
      </c>
      <c r="F139" s="30" t="s">
        <v>263</v>
      </c>
      <c r="H139" s="31">
        <f>ROUND(E139*G139,2)</f>
        <v>0</v>
      </c>
      <c r="J139" s="31">
        <f>ROUND(E139*G139,2)</f>
        <v>0</v>
      </c>
      <c r="L139" s="32">
        <f>E139*K139</f>
        <v>0</v>
      </c>
      <c r="N139" s="29">
        <f>E139*M139</f>
        <v>0</v>
      </c>
      <c r="O139" s="30">
        <v>0</v>
      </c>
      <c r="P139" s="30" t="s">
        <v>86</v>
      </c>
      <c r="V139" s="33" t="s">
        <v>67</v>
      </c>
      <c r="X139" s="67" t="s">
        <v>361</v>
      </c>
      <c r="Y139" s="67" t="s">
        <v>359</v>
      </c>
      <c r="Z139" s="27" t="s">
        <v>174</v>
      </c>
      <c r="AJ139" s="4" t="s">
        <v>89</v>
      </c>
      <c r="AK139" s="4" t="s">
        <v>90</v>
      </c>
    </row>
    <row r="140" spans="1:37">
      <c r="A140" s="25">
        <v>71</v>
      </c>
      <c r="B140" s="26" t="s">
        <v>82</v>
      </c>
      <c r="C140" s="27" t="s">
        <v>362</v>
      </c>
      <c r="D140" s="28" t="s">
        <v>363</v>
      </c>
      <c r="E140" s="29">
        <v>269</v>
      </c>
      <c r="F140" s="30" t="s">
        <v>121</v>
      </c>
      <c r="H140" s="31">
        <f>ROUND(E140*G140,2)</f>
        <v>0</v>
      </c>
      <c r="J140" s="31">
        <f>ROUND(E140*G140,2)</f>
        <v>0</v>
      </c>
      <c r="K140" s="32">
        <v>0.15554999999999999</v>
      </c>
      <c r="L140" s="32">
        <f>E140*K140</f>
        <v>41.842950000000002</v>
      </c>
      <c r="N140" s="29">
        <f>E140*M140</f>
        <v>0</v>
      </c>
      <c r="O140" s="30">
        <v>0</v>
      </c>
      <c r="P140" s="30" t="s">
        <v>86</v>
      </c>
      <c r="V140" s="33" t="s">
        <v>67</v>
      </c>
      <c r="X140" s="67" t="s">
        <v>364</v>
      </c>
      <c r="Y140" s="67" t="s">
        <v>362</v>
      </c>
      <c r="Z140" s="27" t="s">
        <v>217</v>
      </c>
      <c r="AJ140" s="4" t="s">
        <v>89</v>
      </c>
      <c r="AK140" s="4" t="s">
        <v>90</v>
      </c>
    </row>
    <row r="141" spans="1:37">
      <c r="D141" s="68" t="s">
        <v>365</v>
      </c>
      <c r="E141" s="69"/>
      <c r="F141" s="70"/>
      <c r="G141" s="71"/>
      <c r="H141" s="71"/>
      <c r="I141" s="71"/>
      <c r="J141" s="71"/>
      <c r="K141" s="72"/>
      <c r="L141" s="72"/>
      <c r="M141" s="69"/>
      <c r="N141" s="69"/>
      <c r="O141" s="70"/>
      <c r="P141" s="70"/>
      <c r="Q141" s="69"/>
      <c r="R141" s="69"/>
      <c r="S141" s="69"/>
      <c r="T141" s="73"/>
      <c r="U141" s="73"/>
      <c r="V141" s="73" t="s">
        <v>0</v>
      </c>
      <c r="W141" s="69"/>
      <c r="X141" s="74"/>
    </row>
    <row r="142" spans="1:37">
      <c r="A142" s="25">
        <v>72</v>
      </c>
      <c r="B142" s="26" t="s">
        <v>155</v>
      </c>
      <c r="C142" s="27" t="s">
        <v>366</v>
      </c>
      <c r="D142" s="28" t="s">
        <v>367</v>
      </c>
      <c r="E142" s="29">
        <v>277.07</v>
      </c>
      <c r="F142" s="30" t="s">
        <v>263</v>
      </c>
      <c r="I142" s="31">
        <f>ROUND(E142*G142,2)</f>
        <v>0</v>
      </c>
      <c r="J142" s="31">
        <f>ROUND(E142*G142,2)</f>
        <v>0</v>
      </c>
      <c r="K142" s="32">
        <v>8.1000000000000003E-2</v>
      </c>
      <c r="L142" s="32">
        <f>E142*K142</f>
        <v>22.44267</v>
      </c>
      <c r="N142" s="29">
        <f>E142*M142</f>
        <v>0</v>
      </c>
      <c r="O142" s="30">
        <v>0</v>
      </c>
      <c r="P142" s="30" t="s">
        <v>86</v>
      </c>
      <c r="V142" s="33" t="s">
        <v>66</v>
      </c>
      <c r="X142" s="67" t="s">
        <v>366</v>
      </c>
      <c r="Y142" s="67" t="s">
        <v>366</v>
      </c>
      <c r="Z142" s="27" t="s">
        <v>246</v>
      </c>
      <c r="AA142" s="27" t="s">
        <v>86</v>
      </c>
      <c r="AJ142" s="4" t="s">
        <v>160</v>
      </c>
      <c r="AK142" s="4" t="s">
        <v>90</v>
      </c>
    </row>
    <row r="143" spans="1:37">
      <c r="D143" s="68" t="s">
        <v>368</v>
      </c>
      <c r="E143" s="69"/>
      <c r="F143" s="70"/>
      <c r="G143" s="71"/>
      <c r="H143" s="71"/>
      <c r="I143" s="71"/>
      <c r="J143" s="71"/>
      <c r="K143" s="72"/>
      <c r="L143" s="72"/>
      <c r="M143" s="69"/>
      <c r="N143" s="69"/>
      <c r="O143" s="70"/>
      <c r="P143" s="70"/>
      <c r="Q143" s="69"/>
      <c r="R143" s="69"/>
      <c r="S143" s="69"/>
      <c r="T143" s="73"/>
      <c r="U143" s="73"/>
      <c r="V143" s="73" t="s">
        <v>0</v>
      </c>
      <c r="W143" s="69"/>
      <c r="X143" s="74"/>
    </row>
    <row r="144" spans="1:37" ht="25.5">
      <c r="A144" s="25">
        <v>73</v>
      </c>
      <c r="B144" s="26" t="s">
        <v>82</v>
      </c>
      <c r="C144" s="27" t="s">
        <v>369</v>
      </c>
      <c r="D144" s="28" t="s">
        <v>370</v>
      </c>
      <c r="E144" s="29">
        <v>17.5</v>
      </c>
      <c r="F144" s="30" t="s">
        <v>121</v>
      </c>
      <c r="H144" s="31">
        <f>ROUND(E144*G144,2)</f>
        <v>0</v>
      </c>
      <c r="J144" s="31">
        <f>ROUND(E144*G144,2)</f>
        <v>0</v>
      </c>
      <c r="K144" s="32">
        <v>0.10562000000000001</v>
      </c>
      <c r="L144" s="32">
        <f>E144*K144</f>
        <v>1.8483500000000002</v>
      </c>
      <c r="N144" s="29">
        <f>E144*M144</f>
        <v>0</v>
      </c>
      <c r="O144" s="30">
        <v>0</v>
      </c>
      <c r="P144" s="30" t="s">
        <v>86</v>
      </c>
      <c r="V144" s="33" t="s">
        <v>67</v>
      </c>
      <c r="X144" s="67" t="s">
        <v>371</v>
      </c>
      <c r="Y144" s="67" t="s">
        <v>369</v>
      </c>
      <c r="Z144" s="27" t="s">
        <v>217</v>
      </c>
      <c r="AJ144" s="4" t="s">
        <v>89</v>
      </c>
      <c r="AK144" s="4" t="s">
        <v>90</v>
      </c>
    </row>
    <row r="145" spans="1:37">
      <c r="A145" s="25">
        <v>74</v>
      </c>
      <c r="B145" s="26" t="s">
        <v>155</v>
      </c>
      <c r="C145" s="27" t="s">
        <v>372</v>
      </c>
      <c r="D145" s="28" t="s">
        <v>373</v>
      </c>
      <c r="E145" s="29">
        <v>36.75</v>
      </c>
      <c r="F145" s="30" t="s">
        <v>263</v>
      </c>
      <c r="I145" s="31">
        <f>ROUND(E145*G145,2)</f>
        <v>0</v>
      </c>
      <c r="J145" s="31">
        <f>ROUND(E145*G145,2)</f>
        <v>0</v>
      </c>
      <c r="K145" s="32">
        <v>1.2E-2</v>
      </c>
      <c r="L145" s="32">
        <f>E145*K145</f>
        <v>0.441</v>
      </c>
      <c r="N145" s="29">
        <f>E145*M145</f>
        <v>0</v>
      </c>
      <c r="O145" s="30">
        <v>0</v>
      </c>
      <c r="P145" s="30" t="s">
        <v>86</v>
      </c>
      <c r="V145" s="33" t="s">
        <v>66</v>
      </c>
      <c r="X145" s="67" t="s">
        <v>372</v>
      </c>
      <c r="Y145" s="67" t="s">
        <v>372</v>
      </c>
      <c r="Z145" s="27" t="s">
        <v>246</v>
      </c>
      <c r="AA145" s="27" t="s">
        <v>86</v>
      </c>
      <c r="AJ145" s="4" t="s">
        <v>160</v>
      </c>
      <c r="AK145" s="4" t="s">
        <v>90</v>
      </c>
    </row>
    <row r="146" spans="1:37">
      <c r="D146" s="68" t="s">
        <v>374</v>
      </c>
      <c r="E146" s="69"/>
      <c r="F146" s="70"/>
      <c r="G146" s="71"/>
      <c r="H146" s="71"/>
      <c r="I146" s="71"/>
      <c r="J146" s="71"/>
      <c r="K146" s="72"/>
      <c r="L146" s="72"/>
      <c r="M146" s="69"/>
      <c r="N146" s="69"/>
      <c r="O146" s="70"/>
      <c r="P146" s="70"/>
      <c r="Q146" s="69"/>
      <c r="R146" s="69"/>
      <c r="S146" s="69"/>
      <c r="T146" s="73"/>
      <c r="U146" s="73"/>
      <c r="V146" s="73" t="s">
        <v>0</v>
      </c>
      <c r="W146" s="69"/>
      <c r="X146" s="74"/>
    </row>
    <row r="147" spans="1:37">
      <c r="A147" s="25">
        <v>75</v>
      </c>
      <c r="B147" s="26" t="s">
        <v>82</v>
      </c>
      <c r="C147" s="27" t="s">
        <v>375</v>
      </c>
      <c r="D147" s="28" t="s">
        <v>376</v>
      </c>
      <c r="E147" s="29">
        <v>24.42</v>
      </c>
      <c r="F147" s="30" t="s">
        <v>127</v>
      </c>
      <c r="H147" s="31">
        <f>ROUND(E147*G147,2)</f>
        <v>0</v>
      </c>
      <c r="J147" s="31">
        <f>ROUND(E147*G147,2)</f>
        <v>0</v>
      </c>
      <c r="K147" s="32">
        <v>2.3628499999999999</v>
      </c>
      <c r="L147" s="32">
        <f>E147*K147</f>
        <v>57.700797000000001</v>
      </c>
      <c r="N147" s="29">
        <f>E147*M147</f>
        <v>0</v>
      </c>
      <c r="O147" s="30">
        <v>0</v>
      </c>
      <c r="P147" s="30" t="s">
        <v>86</v>
      </c>
      <c r="V147" s="33" t="s">
        <v>67</v>
      </c>
      <c r="X147" s="67" t="s">
        <v>377</v>
      </c>
      <c r="Y147" s="67" t="s">
        <v>375</v>
      </c>
      <c r="Z147" s="27" t="s">
        <v>217</v>
      </c>
      <c r="AJ147" s="4" t="s">
        <v>89</v>
      </c>
      <c r="AK147" s="4" t="s">
        <v>90</v>
      </c>
    </row>
    <row r="148" spans="1:37">
      <c r="D148" s="68" t="s">
        <v>378</v>
      </c>
      <c r="E148" s="69"/>
      <c r="F148" s="70"/>
      <c r="G148" s="71"/>
      <c r="H148" s="71"/>
      <c r="I148" s="71"/>
      <c r="J148" s="71"/>
      <c r="K148" s="72"/>
      <c r="L148" s="72"/>
      <c r="M148" s="69"/>
      <c r="N148" s="69"/>
      <c r="O148" s="70"/>
      <c r="P148" s="70"/>
      <c r="Q148" s="69"/>
      <c r="R148" s="69"/>
      <c r="S148" s="69"/>
      <c r="T148" s="73"/>
      <c r="U148" s="73"/>
      <c r="V148" s="73" t="s">
        <v>0</v>
      </c>
      <c r="W148" s="69"/>
      <c r="X148" s="74"/>
    </row>
    <row r="149" spans="1:37">
      <c r="A149" s="25">
        <v>76</v>
      </c>
      <c r="B149" s="26" t="s">
        <v>92</v>
      </c>
      <c r="C149" s="27" t="s">
        <v>379</v>
      </c>
      <c r="D149" s="28" t="s">
        <v>380</v>
      </c>
      <c r="E149" s="29">
        <v>19</v>
      </c>
      <c r="F149" s="30" t="s">
        <v>121</v>
      </c>
      <c r="H149" s="31">
        <f>ROUND(E149*G149,2)</f>
        <v>0</v>
      </c>
      <c r="J149" s="31">
        <f>ROUND(E149*G149,2)</f>
        <v>0</v>
      </c>
      <c r="K149" s="32">
        <v>2.0000000000000002E-5</v>
      </c>
      <c r="L149" s="32">
        <f>E149*K149</f>
        <v>3.8000000000000002E-4</v>
      </c>
      <c r="N149" s="29">
        <f>E149*M149</f>
        <v>0</v>
      </c>
      <c r="O149" s="30">
        <v>0</v>
      </c>
      <c r="P149" s="30" t="s">
        <v>86</v>
      </c>
      <c r="V149" s="33" t="s">
        <v>67</v>
      </c>
      <c r="X149" s="67" t="s">
        <v>381</v>
      </c>
      <c r="Y149" s="67" t="s">
        <v>379</v>
      </c>
      <c r="Z149" s="27" t="s">
        <v>217</v>
      </c>
      <c r="AJ149" s="4" t="s">
        <v>89</v>
      </c>
      <c r="AK149" s="4" t="s">
        <v>90</v>
      </c>
    </row>
    <row r="150" spans="1:37">
      <c r="D150" s="68" t="s">
        <v>382</v>
      </c>
      <c r="E150" s="69"/>
      <c r="F150" s="70"/>
      <c r="G150" s="71"/>
      <c r="H150" s="71"/>
      <c r="I150" s="71"/>
      <c r="J150" s="71"/>
      <c r="K150" s="72"/>
      <c r="L150" s="72"/>
      <c r="M150" s="69"/>
      <c r="N150" s="69"/>
      <c r="O150" s="70"/>
      <c r="P150" s="70"/>
      <c r="Q150" s="69"/>
      <c r="R150" s="69"/>
      <c r="S150" s="69"/>
      <c r="T150" s="73"/>
      <c r="U150" s="73"/>
      <c r="V150" s="73" t="s">
        <v>0</v>
      </c>
      <c r="W150" s="69"/>
      <c r="X150" s="74"/>
    </row>
    <row r="151" spans="1:37">
      <c r="A151" s="25">
        <v>77</v>
      </c>
      <c r="B151" s="26" t="s">
        <v>92</v>
      </c>
      <c r="C151" s="27" t="s">
        <v>383</v>
      </c>
      <c r="D151" s="28" t="s">
        <v>384</v>
      </c>
      <c r="E151" s="29">
        <v>948.36699999999996</v>
      </c>
      <c r="F151" s="30" t="s">
        <v>192</v>
      </c>
      <c r="H151" s="31">
        <f>ROUND(E151*G151,2)</f>
        <v>0</v>
      </c>
      <c r="J151" s="31">
        <f>ROUND(E151*G151,2)</f>
        <v>0</v>
      </c>
      <c r="L151" s="32">
        <f>E151*K151</f>
        <v>0</v>
      </c>
      <c r="N151" s="29">
        <f>E151*M151</f>
        <v>0</v>
      </c>
      <c r="O151" s="30">
        <v>0</v>
      </c>
      <c r="P151" s="30" t="s">
        <v>86</v>
      </c>
      <c r="V151" s="33" t="s">
        <v>67</v>
      </c>
      <c r="X151" s="67" t="s">
        <v>385</v>
      </c>
      <c r="Y151" s="67" t="s">
        <v>383</v>
      </c>
      <c r="Z151" s="27" t="s">
        <v>88</v>
      </c>
      <c r="AJ151" s="4" t="s">
        <v>89</v>
      </c>
      <c r="AK151" s="4" t="s">
        <v>90</v>
      </c>
    </row>
    <row r="152" spans="1:37">
      <c r="D152" s="68" t="s">
        <v>386</v>
      </c>
      <c r="E152" s="69"/>
      <c r="F152" s="70"/>
      <c r="G152" s="71"/>
      <c r="H152" s="71"/>
      <c r="I152" s="71"/>
      <c r="J152" s="71"/>
      <c r="K152" s="72"/>
      <c r="L152" s="72"/>
      <c r="M152" s="69"/>
      <c r="N152" s="69"/>
      <c r="O152" s="70"/>
      <c r="P152" s="70"/>
      <c r="Q152" s="69"/>
      <c r="R152" s="69"/>
      <c r="S152" s="69"/>
      <c r="T152" s="73"/>
      <c r="U152" s="73"/>
      <c r="V152" s="73" t="s">
        <v>0</v>
      </c>
      <c r="W152" s="69"/>
      <c r="X152" s="74"/>
    </row>
    <row r="153" spans="1:37">
      <c r="A153" s="25">
        <v>78</v>
      </c>
      <c r="B153" s="26" t="s">
        <v>92</v>
      </c>
      <c r="C153" s="27" t="s">
        <v>387</v>
      </c>
      <c r="D153" s="28" t="s">
        <v>388</v>
      </c>
      <c r="E153" s="29">
        <v>948.36699999999996</v>
      </c>
      <c r="F153" s="30" t="s">
        <v>192</v>
      </c>
      <c r="H153" s="31">
        <f>ROUND(E153*G153,2)</f>
        <v>0</v>
      </c>
      <c r="J153" s="31">
        <f>ROUND(E153*G153,2)</f>
        <v>0</v>
      </c>
      <c r="L153" s="32">
        <f>E153*K153</f>
        <v>0</v>
      </c>
      <c r="N153" s="29">
        <f>E153*M153</f>
        <v>0</v>
      </c>
      <c r="O153" s="30">
        <v>0</v>
      </c>
      <c r="P153" s="30" t="s">
        <v>86</v>
      </c>
      <c r="V153" s="33" t="s">
        <v>67</v>
      </c>
      <c r="X153" s="67" t="s">
        <v>389</v>
      </c>
      <c r="Y153" s="67" t="s">
        <v>387</v>
      </c>
      <c r="Z153" s="27" t="s">
        <v>88</v>
      </c>
      <c r="AJ153" s="4" t="s">
        <v>89</v>
      </c>
      <c r="AK153" s="4" t="s">
        <v>90</v>
      </c>
    </row>
    <row r="154" spans="1:37">
      <c r="A154" s="25">
        <v>79</v>
      </c>
      <c r="B154" s="26" t="s">
        <v>92</v>
      </c>
      <c r="C154" s="27" t="s">
        <v>390</v>
      </c>
      <c r="D154" s="28" t="s">
        <v>391</v>
      </c>
      <c r="E154" s="29">
        <v>18967.34</v>
      </c>
      <c r="F154" s="30" t="s">
        <v>192</v>
      </c>
      <c r="H154" s="31">
        <f>ROUND(E154*G154,2)</f>
        <v>0</v>
      </c>
      <c r="J154" s="31">
        <f>ROUND(E154*G154,2)</f>
        <v>0</v>
      </c>
      <c r="L154" s="32">
        <f>E154*K154</f>
        <v>0</v>
      </c>
      <c r="N154" s="29">
        <f>E154*M154</f>
        <v>0</v>
      </c>
      <c r="O154" s="30">
        <v>0</v>
      </c>
      <c r="P154" s="30" t="s">
        <v>86</v>
      </c>
      <c r="V154" s="33" t="s">
        <v>67</v>
      </c>
      <c r="X154" s="67" t="s">
        <v>392</v>
      </c>
      <c r="Y154" s="67" t="s">
        <v>390</v>
      </c>
      <c r="Z154" s="27" t="s">
        <v>88</v>
      </c>
      <c r="AJ154" s="4" t="s">
        <v>89</v>
      </c>
      <c r="AK154" s="4" t="s">
        <v>90</v>
      </c>
    </row>
    <row r="155" spans="1:37">
      <c r="D155" s="68" t="s">
        <v>393</v>
      </c>
      <c r="E155" s="69"/>
      <c r="F155" s="70"/>
      <c r="G155" s="71"/>
      <c r="H155" s="71"/>
      <c r="I155" s="71"/>
      <c r="J155" s="71"/>
      <c r="K155" s="72"/>
      <c r="L155" s="72"/>
      <c r="M155" s="69"/>
      <c r="N155" s="69"/>
      <c r="O155" s="70"/>
      <c r="P155" s="70"/>
      <c r="Q155" s="69"/>
      <c r="R155" s="69"/>
      <c r="S155" s="69"/>
      <c r="T155" s="73"/>
      <c r="U155" s="73"/>
      <c r="V155" s="73" t="s">
        <v>0</v>
      </c>
      <c r="W155" s="69"/>
      <c r="X155" s="74"/>
    </row>
    <row r="156" spans="1:37">
      <c r="A156" s="25">
        <v>80</v>
      </c>
      <c r="B156" s="26" t="s">
        <v>92</v>
      </c>
      <c r="C156" s="27" t="s">
        <v>394</v>
      </c>
      <c r="D156" s="28" t="s">
        <v>395</v>
      </c>
      <c r="E156" s="29">
        <v>948.36699999999996</v>
      </c>
      <c r="F156" s="30" t="s">
        <v>192</v>
      </c>
      <c r="H156" s="31">
        <f>ROUND(E156*G156,2)</f>
        <v>0</v>
      </c>
      <c r="J156" s="31">
        <f>ROUND(E156*G156,2)</f>
        <v>0</v>
      </c>
      <c r="L156" s="32">
        <f>E156*K156</f>
        <v>0</v>
      </c>
      <c r="N156" s="29">
        <f>E156*M156</f>
        <v>0</v>
      </c>
      <c r="O156" s="30">
        <v>0</v>
      </c>
      <c r="P156" s="30" t="s">
        <v>86</v>
      </c>
      <c r="V156" s="33" t="s">
        <v>67</v>
      </c>
      <c r="X156" s="67" t="s">
        <v>396</v>
      </c>
      <c r="Y156" s="67" t="s">
        <v>394</v>
      </c>
      <c r="Z156" s="27" t="s">
        <v>88</v>
      </c>
      <c r="AJ156" s="4" t="s">
        <v>89</v>
      </c>
      <c r="AK156" s="4" t="s">
        <v>90</v>
      </c>
    </row>
    <row r="157" spans="1:37">
      <c r="A157" s="25">
        <v>81</v>
      </c>
      <c r="B157" s="26" t="s">
        <v>397</v>
      </c>
      <c r="C157" s="27" t="s">
        <v>398</v>
      </c>
      <c r="D157" s="28" t="s">
        <v>399</v>
      </c>
      <c r="E157" s="29">
        <v>867.72400000000005</v>
      </c>
      <c r="F157" s="30" t="s">
        <v>192</v>
      </c>
      <c r="H157" s="31">
        <f>ROUND(E157*G157,2)</f>
        <v>0</v>
      </c>
      <c r="J157" s="31">
        <f>ROUND(E157*G157,2)</f>
        <v>0</v>
      </c>
      <c r="L157" s="32">
        <f>E157*K157</f>
        <v>0</v>
      </c>
      <c r="N157" s="29">
        <f>E157*M157</f>
        <v>0</v>
      </c>
      <c r="O157" s="30">
        <v>0</v>
      </c>
      <c r="P157" s="30" t="s">
        <v>86</v>
      </c>
      <c r="V157" s="33" t="s">
        <v>67</v>
      </c>
      <c r="X157" s="67" t="s">
        <v>400</v>
      </c>
      <c r="Y157" s="67" t="s">
        <v>398</v>
      </c>
      <c r="Z157" s="27" t="s">
        <v>88</v>
      </c>
      <c r="AJ157" s="4" t="s">
        <v>89</v>
      </c>
      <c r="AK157" s="4" t="s">
        <v>90</v>
      </c>
    </row>
    <row r="158" spans="1:37">
      <c r="D158" s="68" t="s">
        <v>401</v>
      </c>
      <c r="E158" s="69"/>
      <c r="F158" s="70"/>
      <c r="G158" s="71"/>
      <c r="H158" s="71"/>
      <c r="I158" s="71"/>
      <c r="J158" s="71"/>
      <c r="K158" s="72"/>
      <c r="L158" s="72"/>
      <c r="M158" s="69"/>
      <c r="N158" s="69"/>
      <c r="O158" s="70"/>
      <c r="P158" s="70"/>
      <c r="Q158" s="69"/>
      <c r="R158" s="69"/>
      <c r="S158" s="69"/>
      <c r="T158" s="73"/>
      <c r="U158" s="73"/>
      <c r="V158" s="73" t="s">
        <v>0</v>
      </c>
      <c r="W158" s="69"/>
      <c r="X158" s="74"/>
    </row>
    <row r="159" spans="1:37" ht="25.5">
      <c r="A159" s="25">
        <v>82</v>
      </c>
      <c r="B159" s="26" t="s">
        <v>92</v>
      </c>
      <c r="C159" s="27" t="s">
        <v>402</v>
      </c>
      <c r="D159" s="28" t="s">
        <v>403</v>
      </c>
      <c r="E159" s="29">
        <v>80.643000000000001</v>
      </c>
      <c r="F159" s="30" t="s">
        <v>192</v>
      </c>
      <c r="H159" s="31">
        <f>ROUND(E159*G159,2)</f>
        <v>0</v>
      </c>
      <c r="J159" s="31">
        <f>ROUND(E159*G159,2)</f>
        <v>0</v>
      </c>
      <c r="L159" s="32">
        <f>E159*K159</f>
        <v>0</v>
      </c>
      <c r="N159" s="29">
        <f>E159*M159</f>
        <v>0</v>
      </c>
      <c r="O159" s="30">
        <v>0</v>
      </c>
      <c r="P159" s="30" t="s">
        <v>86</v>
      </c>
      <c r="V159" s="33" t="s">
        <v>67</v>
      </c>
      <c r="X159" s="67" t="s">
        <v>404</v>
      </c>
      <c r="Y159" s="67" t="s">
        <v>402</v>
      </c>
      <c r="Z159" s="27" t="s">
        <v>88</v>
      </c>
      <c r="AJ159" s="4" t="s">
        <v>89</v>
      </c>
      <c r="AK159" s="4" t="s">
        <v>90</v>
      </c>
    </row>
    <row r="160" spans="1:37">
      <c r="D160" s="68" t="s">
        <v>405</v>
      </c>
      <c r="E160" s="69"/>
      <c r="F160" s="70"/>
      <c r="G160" s="71"/>
      <c r="H160" s="71"/>
      <c r="I160" s="71"/>
      <c r="J160" s="71"/>
      <c r="K160" s="72"/>
      <c r="L160" s="72"/>
      <c r="M160" s="69"/>
      <c r="N160" s="69"/>
      <c r="O160" s="70"/>
      <c r="P160" s="70"/>
      <c r="Q160" s="69"/>
      <c r="R160" s="69"/>
      <c r="S160" s="69"/>
      <c r="T160" s="73"/>
      <c r="U160" s="73"/>
      <c r="V160" s="73" t="s">
        <v>0</v>
      </c>
      <c r="W160" s="69"/>
      <c r="X160" s="74"/>
    </row>
    <row r="161" spans="1:37">
      <c r="A161" s="25">
        <v>83</v>
      </c>
      <c r="B161" s="26" t="s">
        <v>92</v>
      </c>
      <c r="C161" s="27" t="s">
        <v>406</v>
      </c>
      <c r="D161" s="28" t="s">
        <v>407</v>
      </c>
      <c r="E161" s="29">
        <v>12</v>
      </c>
      <c r="F161" s="30" t="s">
        <v>127</v>
      </c>
      <c r="H161" s="31">
        <f>ROUND(E161*G161,2)</f>
        <v>0</v>
      </c>
      <c r="J161" s="31">
        <f>ROUND(E161*G161,2)</f>
        <v>0</v>
      </c>
      <c r="L161" s="32">
        <f>E161*K161</f>
        <v>0</v>
      </c>
      <c r="N161" s="29">
        <f>E161*M161</f>
        <v>0</v>
      </c>
      <c r="O161" s="30">
        <v>0</v>
      </c>
      <c r="P161" s="30" t="s">
        <v>86</v>
      </c>
      <c r="V161" s="33" t="s">
        <v>67</v>
      </c>
      <c r="X161" s="67" t="s">
        <v>408</v>
      </c>
      <c r="Y161" s="67" t="s">
        <v>406</v>
      </c>
      <c r="Z161" s="27" t="s">
        <v>88</v>
      </c>
      <c r="AJ161" s="4" t="s">
        <v>89</v>
      </c>
      <c r="AK161" s="4" t="s">
        <v>90</v>
      </c>
    </row>
    <row r="162" spans="1:37">
      <c r="A162" s="25">
        <v>84</v>
      </c>
      <c r="B162" s="26" t="s">
        <v>82</v>
      </c>
      <c r="C162" s="27" t="s">
        <v>409</v>
      </c>
      <c r="D162" s="28" t="s">
        <v>410</v>
      </c>
      <c r="E162" s="29">
        <v>1428.7170000000001</v>
      </c>
      <c r="F162" s="30" t="s">
        <v>192</v>
      </c>
      <c r="H162" s="31">
        <f>ROUND(E162*G162,2)</f>
        <v>0</v>
      </c>
      <c r="J162" s="31">
        <f>ROUND(E162*G162,2)</f>
        <v>0</v>
      </c>
      <c r="L162" s="32">
        <f>E162*K162</f>
        <v>0</v>
      </c>
      <c r="N162" s="29">
        <f>E162*M162</f>
        <v>0</v>
      </c>
      <c r="O162" s="30">
        <v>0</v>
      </c>
      <c r="P162" s="30" t="s">
        <v>86</v>
      </c>
      <c r="V162" s="33" t="s">
        <v>67</v>
      </c>
      <c r="X162" s="67" t="s">
        <v>411</v>
      </c>
      <c r="Y162" s="67" t="s">
        <v>409</v>
      </c>
      <c r="Z162" s="27" t="s">
        <v>217</v>
      </c>
      <c r="AJ162" s="4" t="s">
        <v>89</v>
      </c>
      <c r="AK162" s="4" t="s">
        <v>90</v>
      </c>
    </row>
    <row r="163" spans="1:37">
      <c r="D163" s="75" t="s">
        <v>412</v>
      </c>
      <c r="E163" s="76">
        <f>J163</f>
        <v>0</v>
      </c>
      <c r="H163" s="76">
        <f>SUM(H105:H162)</f>
        <v>0</v>
      </c>
      <c r="I163" s="76">
        <f>SUM(I105:I162)</f>
        <v>0</v>
      </c>
      <c r="J163" s="76">
        <f>SUM(J105:J162)</f>
        <v>0</v>
      </c>
      <c r="L163" s="77">
        <f>SUM(L105:L162)</f>
        <v>140.97861200000003</v>
      </c>
      <c r="N163" s="78">
        <f>SUM(N105:N162)</f>
        <v>0</v>
      </c>
      <c r="W163" s="29">
        <f>SUM(W105:W162)</f>
        <v>0</v>
      </c>
    </row>
    <row r="165" spans="1:37">
      <c r="D165" s="75" t="s">
        <v>413</v>
      </c>
      <c r="E165" s="76">
        <f>J165</f>
        <v>0</v>
      </c>
      <c r="H165" s="76">
        <f>+H54+H61+H93+H103+H163</f>
        <v>0</v>
      </c>
      <c r="I165" s="76">
        <f>+I54+I61+I93+I103+I163</f>
        <v>0</v>
      </c>
      <c r="J165" s="76">
        <f>+J54+J61+J93+J103+J163</f>
        <v>0</v>
      </c>
      <c r="L165" s="77">
        <f>+L54+L61+L93+L103+L163</f>
        <v>1428.7166962000001</v>
      </c>
      <c r="N165" s="78">
        <f>+N54+N61+N93+N103+N163</f>
        <v>948.36699999999985</v>
      </c>
      <c r="W165" s="29">
        <f>+W54+W61+W93+W103+W163</f>
        <v>0</v>
      </c>
    </row>
    <row r="167" spans="1:37">
      <c r="D167" s="79" t="s">
        <v>414</v>
      </c>
      <c r="E167" s="76">
        <f>J167</f>
        <v>0</v>
      </c>
      <c r="H167" s="76">
        <f>+H165</f>
        <v>0</v>
      </c>
      <c r="I167" s="76">
        <f>+I165</f>
        <v>0</v>
      </c>
      <c r="J167" s="76">
        <f>+J165</f>
        <v>0</v>
      </c>
      <c r="L167" s="77">
        <f>+L165</f>
        <v>1428.7166962000001</v>
      </c>
      <c r="N167" s="78">
        <f>+N165</f>
        <v>948.36699999999985</v>
      </c>
      <c r="W167" s="29">
        <f>+W165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68</v>
      </c>
      <c r="B1" s="15"/>
      <c r="C1" s="15"/>
      <c r="D1" s="16" t="s">
        <v>415</v>
      </c>
    </row>
    <row r="2" spans="1:6">
      <c r="A2" s="14" t="s">
        <v>70</v>
      </c>
      <c r="B2" s="15"/>
      <c r="C2" s="15"/>
      <c r="D2" s="16" t="s">
        <v>71</v>
      </c>
    </row>
    <row r="3" spans="1:6">
      <c r="A3" s="14" t="s">
        <v>12</v>
      </c>
      <c r="B3" s="15"/>
      <c r="C3" s="15"/>
      <c r="D3" s="16" t="s">
        <v>72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 t="s">
        <v>74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62</v>
      </c>
      <c r="B9" s="20" t="s">
        <v>63</v>
      </c>
      <c r="C9" s="20" t="s">
        <v>64</v>
      </c>
      <c r="D9" s="21" t="s">
        <v>65</v>
      </c>
      <c r="F9" s="4" t="s">
        <v>416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Jozef</cp:lastModifiedBy>
  <cp:revision>2</cp:revision>
  <cp:lastPrinted>2019-05-20T14:23:00Z</cp:lastPrinted>
  <dcterms:created xsi:type="dcterms:W3CDTF">1999-04-06T07:39:00Z</dcterms:created>
  <dcterms:modified xsi:type="dcterms:W3CDTF">2022-12-20T09:08:19Z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