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Tatry\Príloha č. 6\"/>
    </mc:Choice>
  </mc:AlternateContent>
  <xr:revisionPtr revIDLastSave="0" documentId="13_ncr:1_{710BDBE8-582A-4948-8103-498633EBD284}" xr6:coauthVersionLast="47" xr6:coauthVersionMax="47" xr10:uidLastSave="{00000000-0000-0000-0000-000000000000}"/>
  <bookViews>
    <workbookView xWindow="225" yWindow="120" windowWidth="18495" windowHeight="15315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<sst xmlns="http://schemas.openxmlformats.org/spreadsheetml/2006/main" count="610" uniqueCount="265">
  <si>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</si>
  <si>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</si>
  <si>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</si>
  <si>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</si>
  <si>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</si>
  <si>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</si>
  <si>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</si>
  <si>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</si>
  <si>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</si>
  <si>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</si>
  <si>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</si>
  <si>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</si>
  <si>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</si>
  <si>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</si>
  <si>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</si>
  <si>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</si>
  <si>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</si>
  <si>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</si>
  <si>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</si>
  <si>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</si>
  <si>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</si>
  <si>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</si>
  <si>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</si>
  <si>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</si>
  <si>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</si>
  <si>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</si>
  <si>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</si>
  <si>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</si>
  <si>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</si>
  <si>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</si>
  <si>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</si>
  <si>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</si>
  <si>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</si>
  <si>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</si>
  <si>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</si>
  <si>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</si>
  <si>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</si>
  <si>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</si>
  <si>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</si>
  <si>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</si>
  <si>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</si>
  <si>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</si>
  <si>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</si>
  <si>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</si>
  <si>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</si>
  <si>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</si>
  <si>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</si>
  <si>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</si>
  <si>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</si>
  <si>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</si>
  <si>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</si>
  <si>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</si>
  <si>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</si>
  <si>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</si>
  <si>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</si>
  <si>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</si>
  <si>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</si>
  <si>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</si>
  <si>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</si>
  <si>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</si>
  <si>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</si>
  <si>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</si>
  <si>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</si>
  <si>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</si>
  <si>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</si>
  <si>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</si>
  <si>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</si>
  <si>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</si>
  <si>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</si>
  <si>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</si>
  <si>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</si>
  <si>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</si>
  <si>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</si>
  <si>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</si>
  <si>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</si>
  <si>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</si>
  <si>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</si>
  <si>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</si>
  <si>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</si>
  <si>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</si>
  <si>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</si>
  <si>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</si>
  <si>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</si>
  <si>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</si>
  <si>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</si>
  <si>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</si>
  <si>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</si>
  <si>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</si>
  <si>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</si>
  <si>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</si>
  <si>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</si>
  <si>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</si>
  <si>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</si>
  <si>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</si>
  <si>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</si>
  <si>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</si>
  <si>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</si>
  <si>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</si>
  <si>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</si>
  <si>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</si>
  <si>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</si>
  <si>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</si>
  <si>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</si>
  <si>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</si>
  <si>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</si>
  <si>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</si>
  <si>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</si>
  <si>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</si>
  <si>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</si>
  <si>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</si>
  <si>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</si>
  <si>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</si>
  <si>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</si>
  <si>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</si>
  <si>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</si>
  <si>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</si>
  <si>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</si>
  <si>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</si>
  <si>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</si>
  <si>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</si>
  <si>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</si>
  <si>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</si>
  <si>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</si>
  <si>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</si>
  <si>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</si>
  <si>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</si>
  <si>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</si>
  <si>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</si>
  <si>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</si>
  <si>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</si>
  <si>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</si>
  <si>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</si>
  <si>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</si>
  <si>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</si>
  <si>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</si>
  <si>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</si>
  <si>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</si>
  <si>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</si>
  <si>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</si>
  <si>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</si>
  <si>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</si>
  <si>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</si>
  <si>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</si>
  <si>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</si>
  <si>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</si>
  <si>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</si>
  <si>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</si>
  <si>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</si>
  <si>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</si>
  <si>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</si>
  <si>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</si>
  <si>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</si>
  <si>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</si>
  <si>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</si>
  <si>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</si>
  <si>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</si>
  <si>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</si>
  <si>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</si>
  <si>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</si>
  <si>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</si>
  <si>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</si>
  <si>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</si>
  <si>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</si>
  <si>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</si>
  <si>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</si>
  <si>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</si>
  <si>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</si>
  <si>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</si>
  <si>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</si>
  <si>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</si>
  <si>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</si>
  <si>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</si>
  <si>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</si>
  <si>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</si>
  <si>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</si>
  <si>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</si>
  <si>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</si>
  <si>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</si>
  <si>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</si>
  <si>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</si>
  <si>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</si>
  <si>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</si>
  <si>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</si>
  <si>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</si>
  <si>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</si>
  <si>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</si>
  <si>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</si>
  <si>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</si>
  <si>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</si>
  <si>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</si>
  <si>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</si>
  <si>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</si>
  <si>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</si>
  <si>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</si>
  <si>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</si>
  <si>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</si>
  <si>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</si>
  <si>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</si>
  <si>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</si>
  <si>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</si>
  <si>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</si>
  <si>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</si>
  <si>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</si>
  <si>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</si>
  <si>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</si>
  <si>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</si>
  <si>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</si>
  <si>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</si>
  <si>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</si>
  <si>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</si>
  <si>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</si>
  <si>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</si>
  <si>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</si>
  <si>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</si>
  <si>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</si>
  <si>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</si>
  <si>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</si>
  <si>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</si>
  <si>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</si>
  <si>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</si>
  <si>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</si>
  <si>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</si>
  <si>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</si>
  <si>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</si>
  <si>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</si>
  <si>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</si>
  <si>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</si>
  <si>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</si>
  <si>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</si>
  <si>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</si>
  <si>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</si>
  <si>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</si>
  <si>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</si>
  <si>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</si>
  <si>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</si>
  <si>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</si>
  <si>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</si>
  <si>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</si>
  <si>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</si>
  <si>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</si>
  <si>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</si>
  <si>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</si>
  <si>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</si>
  <si>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</si>
  <si>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</si>
  <si>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</si>
  <si>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</si>
  <si>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</si>
  <si>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</si>
  <si>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</si>
  <si>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</si>
  <si>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</si>
  <si>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</si>
  <si>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</si>
  <si>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</si>
  <si>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</si>
  <si>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</si>
  <si>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</si>
  <si>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</si>
  <si>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</si>
  <si>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</si>
  <si>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Názov predmetu zákazky: Lesnícke služby v pestovnej činnosti na organizačnej zložke OZ Tatry na obdobie 2023 - 2026, Časť č. 14 - Výrobný celok Ľubochňa II.</t>
  </si>
  <si>
    <t>Cenová ponuka za technológiu</t>
  </si>
  <si>
    <t>Cena za celý predmet zákazky v EUR bez DPH za danú časť:</t>
  </si>
  <si>
    <t>Požadovaný počet pracovníkov:  31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</si>
</sst>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/>
    <xf numFmtId="4" fontId="2" fillId="0" borderId="5" xfId="1" applyNumberFormat="1" applyBorder="1"/>
    <xf numFmtId="4" fontId="6" fillId="0" borderId="5" xfId="1" applyNumberFormat="1" applyFont="1" applyBorder="1" applyAlignment="1">
      <alignment horizontal="right" indent="1"/>
    </xf>
    <xf numFmtId="4" fontId="6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4" fontId="11" fillId="3" borderId="7" xfId="0" applyNumberFormat="1" applyFont="1" applyFill="1" applyBorder="1" applyAlignment="1">
      <alignment horizontal="right" vertical="center" wrapText="1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right"/>
    </xf>
    <xf numFmtId="0" fontId="18" fillId="0" borderId="16" xfId="0" applyFont="1" applyBorder="1" applyAlignment="1">
      <alignment horizontal="right"/>
    </xf>
    <xf numFmtId="0" fontId="1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/>
    </xf>
    <xf numFmtId="0" fontId="17" fillId="11" borderId="0" xfId="1" applyFont="1" applyFill="1" applyAlignment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74"/>
  <sheetViews>
    <sheetView tabSelected="1" view="pageBreakPreview" zoomScale="90" zoomScaleNormal="80" zoomScaleSheetLayoutView="90" workbookViewId="0">
      <selection activeCell="F163" sqref="F163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7" style="5" customWidth="1"/>
    <col min="5" max="5" width="13.42578125" style="4" customWidth="1"/>
    <col min="6" max="6" width="15.7109375" style="4" customWidth="1"/>
    <col min="7" max="7" width="18.7109375" style="4" customWidth="1"/>
    <col min="8" max="8" width="19.7109375" style="81" customWidth="1"/>
    <col min="9" max="29" width="19.7109375" style="77" customWidth="1"/>
    <col min="3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9" s="1" customFormat="1" ht="15.75" x14ac:dyDescent="0.25">
      <c r="A1" s="1" t="s">
        <v>192</v>
      </c>
      <c r="D1" s="2"/>
      <c r="G1" s="62" t="s">
        <v>260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s="1" customFormat="1" ht="12" customHeight="1" x14ac:dyDescent="0.25">
      <c r="D2" s="2"/>
      <c r="G2" s="63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s="3" customFormat="1" ht="27.75" customHeight="1" x14ac:dyDescent="0.2">
      <c r="A3" s="109" t="s">
        <v>261</v>
      </c>
      <c r="B3" s="109"/>
      <c r="C3" s="109"/>
      <c r="D3" s="109"/>
      <c r="E3" s="109"/>
      <c r="F3" s="109"/>
      <c r="G3" s="109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</row>
    <row r="4" spans="1:29" s="1" customFormat="1" ht="18.75" customHeight="1" x14ac:dyDescent="0.25">
      <c r="A4" s="6" t="s">
        <v>264</v>
      </c>
      <c r="B4" s="6"/>
      <c r="C4" s="6"/>
      <c r="D4" s="7"/>
      <c r="E4" s="6"/>
      <c r="F4" s="6"/>
      <c r="G4" s="6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s="3" customFormat="1" ht="18" customHeight="1" x14ac:dyDescent="0.25">
      <c r="A5" s="8" t="s">
        <v>215</v>
      </c>
      <c r="B5" s="6"/>
      <c r="C5" s="6"/>
      <c r="D5" s="7"/>
      <c r="E5" s="6"/>
      <c r="F5" s="6"/>
      <c r="G5" s="64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</row>
    <row r="6" spans="1:29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5" t="s">
        <v>258</v>
      </c>
      <c r="H6" s="76" t="s">
        <v>252</v>
      </c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</row>
    <row r="7" spans="1:29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9">
        <v>1972.4799999999998</v>
      </c>
      <c r="F7" s="67">
        <v>57.593999999999994</v>
      </c>
      <c r="G7" s="70">
        <f t="shared" ref="G7:G38" si="0">F7*E7</f>
        <v>113603.01311999997</v>
      </c>
      <c r="H7" s="77" t="s">
        <v>253</v>
      </c>
    </row>
    <row r="8" spans="1:29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9">
        <v>0</v>
      </c>
      <c r="F8" s="67">
        <v>58.463999999999992</v>
      </c>
      <c r="G8" s="70">
        <f t="shared" si="0"/>
        <v>0</v>
      </c>
      <c r="H8" s="77" t="s">
        <v>253</v>
      </c>
    </row>
    <row r="9" spans="1:29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9">
        <v>0</v>
      </c>
      <c r="F9" s="67">
        <v>0</v>
      </c>
      <c r="G9" s="70">
        <f t="shared" si="0"/>
        <v>0</v>
      </c>
      <c r="H9" s="77" t="s">
        <v>253</v>
      </c>
    </row>
    <row r="10" spans="1:29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9">
        <v>0</v>
      </c>
      <c r="F10" s="67">
        <v>38.0625</v>
      </c>
      <c r="G10" s="70">
        <f t="shared" si="0"/>
        <v>0</v>
      </c>
      <c r="H10" s="77" t="s">
        <v>253</v>
      </c>
    </row>
    <row r="11" spans="1:29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9">
        <v>0</v>
      </c>
      <c r="F11" s="67">
        <v>0</v>
      </c>
      <c r="G11" s="70">
        <f t="shared" si="0"/>
        <v>0</v>
      </c>
      <c r="H11" s="77" t="s">
        <v>253</v>
      </c>
    </row>
    <row r="12" spans="1:29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9">
        <v>0</v>
      </c>
      <c r="F12" s="67">
        <v>0</v>
      </c>
      <c r="G12" s="70">
        <f t="shared" si="0"/>
        <v>0</v>
      </c>
      <c r="H12" s="77" t="s">
        <v>253</v>
      </c>
    </row>
    <row r="13" spans="1:29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9">
        <v>0</v>
      </c>
      <c r="F13" s="67">
        <v>0</v>
      </c>
      <c r="G13" s="70">
        <f t="shared" si="0"/>
        <v>0</v>
      </c>
      <c r="H13" s="77" t="s">
        <v>253</v>
      </c>
    </row>
    <row r="14" spans="1:29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9">
        <v>0</v>
      </c>
      <c r="F14" s="67">
        <v>0</v>
      </c>
      <c r="G14" s="70">
        <f t="shared" si="0"/>
        <v>0</v>
      </c>
      <c r="H14" s="77" t="s">
        <v>253</v>
      </c>
    </row>
    <row r="15" spans="1:29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9">
        <v>0</v>
      </c>
      <c r="F15" s="67">
        <v>0</v>
      </c>
      <c r="G15" s="70">
        <f t="shared" si="0"/>
        <v>0</v>
      </c>
      <c r="H15" s="77" t="s">
        <v>254</v>
      </c>
    </row>
    <row r="16" spans="1:29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9">
        <v>0</v>
      </c>
      <c r="F16" s="67">
        <v>0</v>
      </c>
      <c r="G16" s="70">
        <f t="shared" si="0"/>
        <v>0</v>
      </c>
      <c r="H16" s="77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9">
        <v>0</v>
      </c>
      <c r="F17" s="67">
        <v>0</v>
      </c>
      <c r="G17" s="70">
        <f t="shared" si="0"/>
        <v>0</v>
      </c>
      <c r="H17" s="77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9">
        <v>0</v>
      </c>
      <c r="F18" s="67">
        <v>0</v>
      </c>
      <c r="G18" s="70">
        <f t="shared" si="0"/>
        <v>0</v>
      </c>
      <c r="H18" s="77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9">
        <v>0</v>
      </c>
      <c r="F19" s="67">
        <v>0</v>
      </c>
      <c r="G19" s="70">
        <f t="shared" si="0"/>
        <v>0</v>
      </c>
      <c r="H19" s="77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9">
        <v>0</v>
      </c>
      <c r="F20" s="67">
        <v>0</v>
      </c>
      <c r="G20" s="70">
        <f t="shared" si="0"/>
        <v>0</v>
      </c>
      <c r="H20" s="77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9">
        <v>0</v>
      </c>
      <c r="F21" s="67">
        <v>0</v>
      </c>
      <c r="G21" s="70">
        <f t="shared" si="0"/>
        <v>0</v>
      </c>
      <c r="H21" s="77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9">
        <v>368</v>
      </c>
      <c r="F22" s="67">
        <v>8.6999999999999993</v>
      </c>
      <c r="G22" s="70">
        <f t="shared" si="0"/>
        <v>3201.6</v>
      </c>
      <c r="H22" s="77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9">
        <v>368</v>
      </c>
      <c r="F23" s="67">
        <v>8.6999999999999993</v>
      </c>
      <c r="G23" s="70">
        <f t="shared" si="0"/>
        <v>3201.6</v>
      </c>
      <c r="H23" s="77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69">
        <v>0</v>
      </c>
      <c r="F24" s="67">
        <v>0</v>
      </c>
      <c r="G24" s="70">
        <f t="shared" si="0"/>
        <v>0</v>
      </c>
      <c r="H24" s="77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9">
        <v>0</v>
      </c>
      <c r="F25" s="67">
        <v>42.134999999999998</v>
      </c>
      <c r="G25" s="70">
        <f t="shared" si="0"/>
        <v>0</v>
      </c>
      <c r="H25" s="77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9">
        <v>0</v>
      </c>
      <c r="F26" s="67">
        <v>0</v>
      </c>
      <c r="G26" s="70">
        <f t="shared" si="0"/>
        <v>0</v>
      </c>
      <c r="H26" s="77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9">
        <v>0</v>
      </c>
      <c r="F27" s="67">
        <v>0</v>
      </c>
      <c r="G27" s="70">
        <f t="shared" si="0"/>
        <v>0</v>
      </c>
      <c r="H27" s="77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9">
        <v>43355</v>
      </c>
      <c r="F28" s="67">
        <v>5.1520000000000001</v>
      </c>
      <c r="G28" s="70">
        <f t="shared" si="0"/>
        <v>223364.96</v>
      </c>
      <c r="H28" s="77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9">
        <v>0</v>
      </c>
      <c r="F29" s="67">
        <v>7.2679999999999998</v>
      </c>
      <c r="G29" s="70">
        <f t="shared" si="0"/>
        <v>0</v>
      </c>
      <c r="H29" s="77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9">
        <v>0</v>
      </c>
      <c r="F30" s="67">
        <v>0</v>
      </c>
      <c r="G30" s="70">
        <f t="shared" si="0"/>
        <v>0</v>
      </c>
      <c r="H30" s="77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9">
        <v>0</v>
      </c>
      <c r="F31" s="67">
        <v>2.7839999999999998</v>
      </c>
      <c r="G31" s="70">
        <f t="shared" si="0"/>
        <v>0</v>
      </c>
      <c r="H31" s="77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9">
        <v>0</v>
      </c>
      <c r="F32" s="67">
        <v>0</v>
      </c>
      <c r="G32" s="70">
        <f t="shared" si="0"/>
        <v>0</v>
      </c>
      <c r="H32" s="77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9">
        <v>0</v>
      </c>
      <c r="F33" s="67">
        <v>0</v>
      </c>
      <c r="G33" s="70">
        <f t="shared" si="0"/>
        <v>0</v>
      </c>
      <c r="H33" s="77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9">
        <v>0</v>
      </c>
      <c r="F34" s="67">
        <v>0</v>
      </c>
      <c r="G34" s="70">
        <f t="shared" si="0"/>
        <v>0</v>
      </c>
      <c r="H34" s="77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9">
        <v>65744.12</v>
      </c>
      <c r="F35" s="67">
        <v>8.9834999999999994</v>
      </c>
      <c r="G35" s="70">
        <f t="shared" si="0"/>
        <v>590612.30201999994</v>
      </c>
      <c r="H35" s="77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9">
        <v>0</v>
      </c>
      <c r="F36" s="67">
        <v>0</v>
      </c>
      <c r="G36" s="70">
        <f t="shared" si="0"/>
        <v>0</v>
      </c>
      <c r="H36" s="77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9">
        <v>0</v>
      </c>
      <c r="F37" s="67">
        <v>0</v>
      </c>
      <c r="G37" s="70">
        <f t="shared" si="0"/>
        <v>0</v>
      </c>
      <c r="H37" s="77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9">
        <v>0</v>
      </c>
      <c r="F38" s="67">
        <v>0</v>
      </c>
      <c r="G38" s="70">
        <f t="shared" si="0"/>
        <v>0</v>
      </c>
      <c r="H38" s="77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9">
        <v>0</v>
      </c>
      <c r="F39" s="67">
        <v>0</v>
      </c>
      <c r="G39" s="70">
        <f t="shared" ref="G39:G70" si="1">F39*E39</f>
        <v>0</v>
      </c>
      <c r="H39" s="77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9">
        <v>0</v>
      </c>
      <c r="F40" s="67">
        <v>0</v>
      </c>
      <c r="G40" s="70">
        <f t="shared" si="1"/>
        <v>0</v>
      </c>
      <c r="H40" s="77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9">
        <v>0</v>
      </c>
      <c r="F41" s="67">
        <v>0</v>
      </c>
      <c r="G41" s="70">
        <f t="shared" si="1"/>
        <v>0</v>
      </c>
      <c r="H41" s="77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9">
        <v>0</v>
      </c>
      <c r="F42" s="67">
        <v>0</v>
      </c>
      <c r="G42" s="70">
        <f t="shared" si="1"/>
        <v>0</v>
      </c>
      <c r="H42" s="77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9">
        <v>0</v>
      </c>
      <c r="F43" s="67">
        <v>0</v>
      </c>
      <c r="G43" s="70">
        <f t="shared" si="1"/>
        <v>0</v>
      </c>
      <c r="H43" s="77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9">
        <v>20201.82</v>
      </c>
      <c r="F44" s="67">
        <v>4.6109999999999998</v>
      </c>
      <c r="G44" s="70">
        <f t="shared" si="1"/>
        <v>93150.592019999996</v>
      </c>
      <c r="H44" s="77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9">
        <v>0</v>
      </c>
      <c r="F45" s="67">
        <v>869.56499999999994</v>
      </c>
      <c r="G45" s="70">
        <f t="shared" si="1"/>
        <v>0</v>
      </c>
      <c r="H45" s="77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9">
        <v>0</v>
      </c>
      <c r="F46" s="67">
        <v>678.16499999999996</v>
      </c>
      <c r="G46" s="70">
        <f t="shared" si="1"/>
        <v>0</v>
      </c>
      <c r="H46" s="77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9">
        <v>0</v>
      </c>
      <c r="F47" s="67">
        <v>0</v>
      </c>
      <c r="G47" s="70">
        <f t="shared" si="1"/>
        <v>0</v>
      </c>
      <c r="H47" s="77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9">
        <v>0</v>
      </c>
      <c r="F48" s="67">
        <v>0</v>
      </c>
      <c r="G48" s="70">
        <f t="shared" si="1"/>
        <v>0</v>
      </c>
      <c r="H48" s="77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9">
        <v>0</v>
      </c>
      <c r="F49" s="67">
        <v>0</v>
      </c>
      <c r="G49" s="70">
        <f t="shared" si="1"/>
        <v>0</v>
      </c>
      <c r="H49" s="77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9">
        <v>0</v>
      </c>
      <c r="F50" s="67">
        <v>0</v>
      </c>
      <c r="G50" s="70">
        <f t="shared" si="1"/>
        <v>0</v>
      </c>
      <c r="H50" s="77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9">
        <v>0</v>
      </c>
      <c r="F51" s="67">
        <v>0</v>
      </c>
      <c r="G51" s="70">
        <f t="shared" si="1"/>
        <v>0</v>
      </c>
      <c r="H51" s="77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9">
        <v>0</v>
      </c>
      <c r="F52" s="67">
        <v>0</v>
      </c>
      <c r="G52" s="70">
        <f t="shared" si="1"/>
        <v>0</v>
      </c>
      <c r="H52" s="77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9">
        <v>1404.6100000000001</v>
      </c>
      <c r="F53" s="67">
        <v>5.952</v>
      </c>
      <c r="G53" s="70">
        <f t="shared" si="1"/>
        <v>8360.2387200000012</v>
      </c>
      <c r="H53" s="77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9">
        <v>0</v>
      </c>
      <c r="F54" s="67">
        <v>0</v>
      </c>
      <c r="G54" s="70">
        <f t="shared" si="1"/>
        <v>0</v>
      </c>
      <c r="H54" s="77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9">
        <v>0</v>
      </c>
      <c r="F55" s="67">
        <v>0</v>
      </c>
      <c r="G55" s="70">
        <f t="shared" si="1"/>
        <v>0</v>
      </c>
      <c r="H55" s="77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9">
        <v>0</v>
      </c>
      <c r="F56" s="67">
        <v>0</v>
      </c>
      <c r="G56" s="70">
        <f t="shared" si="1"/>
        <v>0</v>
      </c>
      <c r="H56" s="77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9">
        <v>0</v>
      </c>
      <c r="F57" s="67">
        <v>0</v>
      </c>
      <c r="G57" s="70">
        <f t="shared" si="1"/>
        <v>0</v>
      </c>
      <c r="H57" s="77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9">
        <v>0</v>
      </c>
      <c r="F58" s="67">
        <v>0</v>
      </c>
      <c r="G58" s="70">
        <f t="shared" si="1"/>
        <v>0</v>
      </c>
      <c r="H58" s="77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9">
        <v>0</v>
      </c>
      <c r="F59" s="67">
        <v>0</v>
      </c>
      <c r="G59" s="70">
        <f t="shared" si="1"/>
        <v>0</v>
      </c>
      <c r="H59" s="77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9">
        <v>0</v>
      </c>
      <c r="F60" s="67">
        <v>0</v>
      </c>
      <c r="G60" s="70">
        <f t="shared" si="1"/>
        <v>0</v>
      </c>
      <c r="H60" s="77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9">
        <v>0</v>
      </c>
      <c r="F61" s="67">
        <v>0</v>
      </c>
      <c r="G61" s="70">
        <f t="shared" si="1"/>
        <v>0</v>
      </c>
      <c r="H61" s="77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9">
        <v>0</v>
      </c>
      <c r="F62" s="67">
        <v>0</v>
      </c>
      <c r="G62" s="70">
        <f t="shared" si="1"/>
        <v>0</v>
      </c>
      <c r="H62" s="77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9">
        <v>0</v>
      </c>
      <c r="F63" s="67">
        <v>0</v>
      </c>
      <c r="G63" s="70">
        <f t="shared" si="1"/>
        <v>0</v>
      </c>
      <c r="H63" s="77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9">
        <v>0</v>
      </c>
      <c r="F64" s="67">
        <v>0</v>
      </c>
      <c r="G64" s="70">
        <f t="shared" si="1"/>
        <v>0</v>
      </c>
      <c r="H64" s="77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9">
        <v>0</v>
      </c>
      <c r="F65" s="67">
        <v>0</v>
      </c>
      <c r="G65" s="70">
        <f t="shared" si="1"/>
        <v>0</v>
      </c>
      <c r="H65" s="77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9">
        <v>0</v>
      </c>
      <c r="F66" s="67">
        <v>7.2959999999999994</v>
      </c>
      <c r="G66" s="70">
        <f t="shared" si="1"/>
        <v>0</v>
      </c>
      <c r="H66" s="77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9">
        <v>0</v>
      </c>
      <c r="F67" s="67">
        <v>0</v>
      </c>
      <c r="G67" s="70">
        <f t="shared" si="1"/>
        <v>0</v>
      </c>
      <c r="H67" s="77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9">
        <v>0</v>
      </c>
      <c r="F68" s="67">
        <v>8.3520000000000003</v>
      </c>
      <c r="G68" s="70">
        <f t="shared" si="1"/>
        <v>0</v>
      </c>
      <c r="H68" s="77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9">
        <v>1279.5820000000001</v>
      </c>
      <c r="F69" s="67">
        <v>8.9550000000000001</v>
      </c>
      <c r="G69" s="70">
        <f t="shared" si="1"/>
        <v>11458.65681</v>
      </c>
      <c r="H69" s="77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9">
        <v>2527.056</v>
      </c>
      <c r="F70" s="67">
        <v>12.47133</v>
      </c>
      <c r="G70" s="70">
        <f t="shared" si="1"/>
        <v>31515.749304479999</v>
      </c>
      <c r="H70" s="77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9">
        <v>323.012</v>
      </c>
      <c r="F71" s="67">
        <v>17.691099999999999</v>
      </c>
      <c r="G71" s="70">
        <f t="shared" ref="G71:G102" si="2">F71*E71</f>
        <v>5714.4375931999994</v>
      </c>
      <c r="H71" s="77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9">
        <v>460</v>
      </c>
      <c r="F72" s="67">
        <v>9.4524999999999988</v>
      </c>
      <c r="G72" s="70">
        <f t="shared" si="2"/>
        <v>4348.1499999999996</v>
      </c>
      <c r="H72" s="77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9">
        <v>460</v>
      </c>
      <c r="F73" s="67">
        <v>10.029599999999999</v>
      </c>
      <c r="G73" s="70">
        <f t="shared" si="2"/>
        <v>4613.6159999999991</v>
      </c>
      <c r="H73" s="77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9">
        <v>0</v>
      </c>
      <c r="F74" s="67">
        <v>0</v>
      </c>
      <c r="G74" s="70">
        <f t="shared" si="2"/>
        <v>0</v>
      </c>
      <c r="H74" s="77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69">
        <v>0</v>
      </c>
      <c r="F75" s="67">
        <v>8.109</v>
      </c>
      <c r="G75" s="70">
        <f t="shared" si="2"/>
        <v>0</v>
      </c>
      <c r="H75" s="77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69">
        <v>0</v>
      </c>
      <c r="F76" s="67">
        <v>0</v>
      </c>
      <c r="G76" s="70">
        <f t="shared" si="2"/>
        <v>0</v>
      </c>
      <c r="H76" s="77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69">
        <v>0</v>
      </c>
      <c r="F77" s="67">
        <v>0</v>
      </c>
      <c r="G77" s="70">
        <f t="shared" si="2"/>
        <v>0</v>
      </c>
      <c r="H77" s="77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69">
        <v>0</v>
      </c>
      <c r="F78" s="67">
        <v>0</v>
      </c>
      <c r="G78" s="70">
        <f t="shared" si="2"/>
        <v>0</v>
      </c>
      <c r="H78" s="77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69">
        <v>0</v>
      </c>
      <c r="F79" s="67">
        <v>0</v>
      </c>
      <c r="G79" s="70">
        <f t="shared" si="2"/>
        <v>0</v>
      </c>
      <c r="H79" s="77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69">
        <v>0</v>
      </c>
      <c r="F80" s="67">
        <v>0</v>
      </c>
      <c r="G80" s="70">
        <f t="shared" si="2"/>
        <v>0</v>
      </c>
      <c r="H80" s="77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69">
        <v>0</v>
      </c>
      <c r="F81" s="67">
        <v>0</v>
      </c>
      <c r="G81" s="70">
        <f t="shared" si="2"/>
        <v>0</v>
      </c>
      <c r="H81" s="77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69">
        <v>0</v>
      </c>
      <c r="F82" s="67">
        <v>0</v>
      </c>
      <c r="G82" s="70">
        <f t="shared" si="2"/>
        <v>0</v>
      </c>
      <c r="H82" s="77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69">
        <v>0</v>
      </c>
      <c r="F83" s="67">
        <v>0</v>
      </c>
      <c r="G83" s="70">
        <f t="shared" si="2"/>
        <v>0</v>
      </c>
      <c r="H83" s="77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69">
        <v>0</v>
      </c>
      <c r="F84" s="67">
        <v>14.994000000000002</v>
      </c>
      <c r="G84" s="70">
        <f t="shared" si="2"/>
        <v>0</v>
      </c>
      <c r="H84" s="77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69">
        <v>0</v>
      </c>
      <c r="F85" s="67">
        <v>0</v>
      </c>
      <c r="G85" s="70">
        <f t="shared" si="2"/>
        <v>0</v>
      </c>
      <c r="H85" s="77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69">
        <v>0</v>
      </c>
      <c r="F86" s="67">
        <v>0</v>
      </c>
      <c r="G86" s="70">
        <f t="shared" si="2"/>
        <v>0</v>
      </c>
      <c r="H86" s="77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69">
        <v>0</v>
      </c>
      <c r="F87" s="67">
        <v>0</v>
      </c>
      <c r="G87" s="70">
        <f t="shared" si="2"/>
        <v>0</v>
      </c>
      <c r="H87" s="77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69">
        <v>0</v>
      </c>
      <c r="F88" s="67">
        <v>0</v>
      </c>
      <c r="G88" s="70">
        <f t="shared" si="2"/>
        <v>0</v>
      </c>
      <c r="H88" s="77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69">
        <v>0</v>
      </c>
      <c r="F89" s="67">
        <v>0</v>
      </c>
      <c r="G89" s="70">
        <f t="shared" si="2"/>
        <v>0</v>
      </c>
      <c r="H89" s="77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69">
        <v>0</v>
      </c>
      <c r="F90" s="67">
        <v>0.87450000000000006</v>
      </c>
      <c r="G90" s="70">
        <f t="shared" si="2"/>
        <v>0</v>
      </c>
      <c r="H90" s="77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69">
        <v>0</v>
      </c>
      <c r="F91" s="67">
        <v>0</v>
      </c>
      <c r="G91" s="70">
        <f t="shared" si="2"/>
        <v>0</v>
      </c>
      <c r="H91" s="77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69">
        <v>6131.7999999999993</v>
      </c>
      <c r="F92" s="67">
        <v>7.95</v>
      </c>
      <c r="G92" s="70">
        <f t="shared" si="2"/>
        <v>48747.81</v>
      </c>
      <c r="H92" s="77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69">
        <v>611.80000000000007</v>
      </c>
      <c r="F93" s="67">
        <v>9.8000000000000007</v>
      </c>
      <c r="G93" s="70">
        <f t="shared" si="2"/>
        <v>5995.6400000000012</v>
      </c>
      <c r="H93" s="77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69">
        <v>0</v>
      </c>
      <c r="F94" s="67">
        <v>0</v>
      </c>
      <c r="G94" s="70">
        <f t="shared" si="2"/>
        <v>0</v>
      </c>
      <c r="H94" s="77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69">
        <v>0</v>
      </c>
      <c r="F95" s="67">
        <v>0</v>
      </c>
      <c r="G95" s="70">
        <f t="shared" si="2"/>
        <v>0</v>
      </c>
      <c r="H95" s="77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69">
        <v>0</v>
      </c>
      <c r="F96" s="67">
        <v>0</v>
      </c>
      <c r="G96" s="70">
        <f t="shared" si="2"/>
        <v>0</v>
      </c>
      <c r="H96" s="77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69">
        <v>0</v>
      </c>
      <c r="F97" s="67">
        <v>0</v>
      </c>
      <c r="G97" s="70">
        <f t="shared" si="2"/>
        <v>0</v>
      </c>
      <c r="H97" s="77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69">
        <v>0</v>
      </c>
      <c r="F98" s="67">
        <v>0</v>
      </c>
      <c r="G98" s="70">
        <f t="shared" si="2"/>
        <v>0</v>
      </c>
      <c r="H98" s="77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69">
        <v>0</v>
      </c>
      <c r="F99" s="67">
        <v>0</v>
      </c>
      <c r="G99" s="70">
        <f t="shared" si="2"/>
        <v>0</v>
      </c>
      <c r="H99" s="77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69">
        <v>0</v>
      </c>
      <c r="F100" s="67">
        <v>0</v>
      </c>
      <c r="G100" s="70">
        <f t="shared" si="2"/>
        <v>0</v>
      </c>
      <c r="H100" s="77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69">
        <v>0</v>
      </c>
      <c r="F101" s="67">
        <v>0</v>
      </c>
      <c r="G101" s="70">
        <f t="shared" si="2"/>
        <v>0</v>
      </c>
      <c r="H101" s="77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69">
        <v>0</v>
      </c>
      <c r="F102" s="67">
        <v>0</v>
      </c>
      <c r="G102" s="70">
        <f t="shared" si="2"/>
        <v>0</v>
      </c>
      <c r="H102" s="77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69">
        <v>0</v>
      </c>
      <c r="F103" s="67">
        <v>0</v>
      </c>
      <c r="G103" s="70">
        <f t="shared" ref="G103:G134" si="3">F103*E103</f>
        <v>0</v>
      </c>
      <c r="H103" s="77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69">
        <v>0</v>
      </c>
      <c r="F104" s="67">
        <v>0</v>
      </c>
      <c r="G104" s="70">
        <f t="shared" si="3"/>
        <v>0</v>
      </c>
      <c r="H104" s="77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69">
        <v>0</v>
      </c>
      <c r="F105" s="67">
        <v>0</v>
      </c>
      <c r="G105" s="70">
        <f t="shared" si="3"/>
        <v>0</v>
      </c>
      <c r="H105" s="77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69">
        <v>0</v>
      </c>
      <c r="F106" s="67">
        <v>0</v>
      </c>
      <c r="G106" s="70">
        <f t="shared" si="3"/>
        <v>0</v>
      </c>
      <c r="H106" s="77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69">
        <v>4.6000000000000005</v>
      </c>
      <c r="F107" s="67">
        <v>8.6999999999999993</v>
      </c>
      <c r="G107" s="70">
        <f t="shared" si="3"/>
        <v>40.020000000000003</v>
      </c>
      <c r="H107" s="77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69">
        <v>0</v>
      </c>
      <c r="F108" s="67">
        <v>8.6999999999999993</v>
      </c>
      <c r="G108" s="70">
        <f t="shared" si="3"/>
        <v>0</v>
      </c>
      <c r="H108" s="77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69">
        <v>151.79999999999998</v>
      </c>
      <c r="F109" s="67">
        <v>8.4644999999999992</v>
      </c>
      <c r="G109" s="70">
        <f t="shared" si="3"/>
        <v>1284.9110999999998</v>
      </c>
      <c r="H109" s="77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69">
        <v>0</v>
      </c>
      <c r="F110" s="67">
        <v>7.95</v>
      </c>
      <c r="G110" s="70">
        <f t="shared" si="3"/>
        <v>0</v>
      </c>
      <c r="H110" s="77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69">
        <v>0</v>
      </c>
      <c r="F111" s="67">
        <v>8.6999999999999993</v>
      </c>
      <c r="G111" s="70">
        <f t="shared" si="3"/>
        <v>0</v>
      </c>
      <c r="H111" s="77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69">
        <v>0</v>
      </c>
      <c r="F112" s="67">
        <v>3.4514999999999998</v>
      </c>
      <c r="G112" s="70">
        <f t="shared" si="3"/>
        <v>0</v>
      </c>
      <c r="H112" s="77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69">
        <v>151.79999999999998</v>
      </c>
      <c r="F113" s="67">
        <v>8.0909999999999993</v>
      </c>
      <c r="G113" s="70">
        <f t="shared" si="3"/>
        <v>1228.2137999999998</v>
      </c>
      <c r="H113" s="77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69">
        <v>611.80000000000007</v>
      </c>
      <c r="F114" s="67">
        <v>3.6539999999999995</v>
      </c>
      <c r="G114" s="70">
        <f t="shared" si="3"/>
        <v>2235.5171999999998</v>
      </c>
      <c r="H114" s="77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69">
        <v>0</v>
      </c>
      <c r="F115" s="67">
        <v>2.7839999999999998</v>
      </c>
      <c r="G115" s="70">
        <f t="shared" si="3"/>
        <v>0</v>
      </c>
      <c r="H115" s="77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69">
        <v>0</v>
      </c>
      <c r="F116" s="67">
        <v>2.8319999999999999</v>
      </c>
      <c r="G116" s="70">
        <f t="shared" si="3"/>
        <v>0</v>
      </c>
      <c r="H116" s="77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69">
        <v>0</v>
      </c>
      <c r="F117" s="67">
        <v>8.0909999999999993</v>
      </c>
      <c r="G117" s="70">
        <f t="shared" si="3"/>
        <v>0</v>
      </c>
      <c r="H117" s="77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69">
        <v>0</v>
      </c>
      <c r="F118" s="67">
        <v>12.502000000000001</v>
      </c>
      <c r="G118" s="70">
        <f t="shared" si="3"/>
        <v>0</v>
      </c>
      <c r="H118" s="77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69">
        <v>0</v>
      </c>
      <c r="F119" s="67">
        <v>6.726</v>
      </c>
      <c r="G119" s="70">
        <f t="shared" si="3"/>
        <v>0</v>
      </c>
      <c r="H119" s="77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69">
        <v>0</v>
      </c>
      <c r="F120" s="67">
        <v>8.0909999999999993</v>
      </c>
      <c r="G120" s="70">
        <f t="shared" si="3"/>
        <v>0</v>
      </c>
      <c r="H120" s="77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69">
        <v>13.799999999999999</v>
      </c>
      <c r="F121" s="67">
        <v>37.762500000000003</v>
      </c>
      <c r="G121" s="70">
        <f t="shared" si="3"/>
        <v>521.12249999999995</v>
      </c>
      <c r="H121" s="77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69">
        <v>308.19999999999993</v>
      </c>
      <c r="F122" s="67">
        <v>7.95</v>
      </c>
      <c r="G122" s="70">
        <f t="shared" si="3"/>
        <v>2450.1899999999996</v>
      </c>
      <c r="H122" s="77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69">
        <v>0</v>
      </c>
      <c r="F123" s="67">
        <v>0</v>
      </c>
      <c r="G123" s="70">
        <f t="shared" si="3"/>
        <v>0</v>
      </c>
      <c r="H123" s="77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69">
        <v>0</v>
      </c>
      <c r="F124" s="67">
        <v>0</v>
      </c>
      <c r="G124" s="70">
        <f t="shared" si="3"/>
        <v>0</v>
      </c>
      <c r="H124" s="77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69">
        <v>0</v>
      </c>
      <c r="F125" s="68">
        <v>0</v>
      </c>
      <c r="G125" s="70">
        <f t="shared" si="3"/>
        <v>0</v>
      </c>
      <c r="H125" s="77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69">
        <v>0</v>
      </c>
      <c r="F126" s="68">
        <v>6.8144999999999998</v>
      </c>
      <c r="G126" s="70">
        <f t="shared" si="3"/>
        <v>0</v>
      </c>
      <c r="H126" s="77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69">
        <v>3068.2000000000003</v>
      </c>
      <c r="F127" s="68">
        <v>1.9079999999999999</v>
      </c>
      <c r="G127" s="70">
        <f t="shared" si="3"/>
        <v>5854.1256000000003</v>
      </c>
      <c r="H127" s="77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69">
        <v>0</v>
      </c>
      <c r="F128" s="68">
        <v>0.95399999999999996</v>
      </c>
      <c r="G128" s="70">
        <f t="shared" si="3"/>
        <v>0</v>
      </c>
      <c r="H128" s="77" t="s">
        <v>253</v>
      </c>
    </row>
    <row r="129" spans="1:29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69">
        <v>0</v>
      </c>
      <c r="F129" s="68">
        <v>0</v>
      </c>
      <c r="G129" s="70">
        <f t="shared" si="3"/>
        <v>0</v>
      </c>
      <c r="H129" s="77" t="s">
        <v>253</v>
      </c>
    </row>
    <row r="130" spans="1:29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69">
        <v>0</v>
      </c>
      <c r="F130" s="68">
        <v>7.95</v>
      </c>
      <c r="G130" s="70">
        <f t="shared" si="3"/>
        <v>0</v>
      </c>
      <c r="H130" s="77" t="s">
        <v>253</v>
      </c>
    </row>
    <row r="131" spans="1:29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69">
        <v>0</v>
      </c>
      <c r="F131" s="68">
        <v>0</v>
      </c>
      <c r="G131" s="70">
        <f t="shared" si="3"/>
        <v>0</v>
      </c>
      <c r="H131" s="77" t="s">
        <v>255</v>
      </c>
    </row>
    <row r="132" spans="1:29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69">
        <v>0</v>
      </c>
      <c r="F132" s="68">
        <v>0</v>
      </c>
      <c r="G132" s="70">
        <f t="shared" si="3"/>
        <v>0</v>
      </c>
      <c r="H132" s="77" t="s">
        <v>255</v>
      </c>
    </row>
    <row r="133" spans="1:29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69">
        <v>0</v>
      </c>
      <c r="F133" s="68">
        <v>0</v>
      </c>
      <c r="G133" s="70">
        <f t="shared" si="3"/>
        <v>0</v>
      </c>
      <c r="H133" s="77" t="s">
        <v>253</v>
      </c>
    </row>
    <row r="134" spans="1:29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69">
        <v>0</v>
      </c>
      <c r="F134" s="68">
        <v>0</v>
      </c>
      <c r="G134" s="70">
        <f t="shared" si="3"/>
        <v>0</v>
      </c>
      <c r="H134" s="77" t="s">
        <v>253</v>
      </c>
    </row>
    <row r="135" spans="1:29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69">
        <v>0</v>
      </c>
      <c r="F135" s="68">
        <v>0</v>
      </c>
      <c r="G135" s="70">
        <f t="shared" ref="G135" si="4">F135*E135</f>
        <v>0</v>
      </c>
      <c r="H135" s="77" t="s">
        <v>253</v>
      </c>
    </row>
    <row r="136" spans="1:29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69">
        <v>151.79999999999998</v>
      </c>
      <c r="F136" s="68">
        <v>237.3075</v>
      </c>
      <c r="G136" s="70">
        <f t="shared" ref="G136:G139" si="5">F136*E136</f>
        <v>36023.278499999993</v>
      </c>
      <c r="H136" s="77" t="s">
        <v>255</v>
      </c>
    </row>
    <row r="137" spans="1:29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69">
        <v>0</v>
      </c>
      <c r="F137" s="68">
        <v>0</v>
      </c>
      <c r="G137" s="70">
        <f t="shared" si="5"/>
        <v>0</v>
      </c>
      <c r="H137" s="77" t="s">
        <v>255</v>
      </c>
    </row>
    <row r="138" spans="1:29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69">
        <v>0</v>
      </c>
      <c r="F138" s="68">
        <v>0</v>
      </c>
      <c r="G138" s="70">
        <f t="shared" si="5"/>
        <v>0</v>
      </c>
      <c r="H138" s="77" t="s">
        <v>253</v>
      </c>
    </row>
    <row r="139" spans="1:29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69">
        <v>506</v>
      </c>
      <c r="F139" s="68">
        <v>8.3610150000000001</v>
      </c>
      <c r="G139" s="70">
        <f t="shared" si="5"/>
        <v>4230.6735900000003</v>
      </c>
      <c r="H139" s="77" t="s">
        <v>253</v>
      </c>
    </row>
    <row r="140" spans="1:29" s="3" customFormat="1" ht="17.25" customHeight="1" x14ac:dyDescent="0.25">
      <c r="A140" s="106" t="s">
        <v>232</v>
      </c>
      <c r="B140" s="106"/>
      <c r="C140" s="38"/>
      <c r="D140" s="39"/>
      <c r="E140" s="40"/>
      <c r="F140" s="41"/>
      <c r="G140" s="71">
        <f>SUM(G7:G139)</f>
        <v>1201756.4178776795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</row>
    <row r="141" spans="1:29" ht="26.25" customHeight="1" x14ac:dyDescent="0.2">
      <c r="A141" s="108" t="s">
        <v>194</v>
      </c>
      <c r="B141" s="108"/>
      <c r="C141" s="108"/>
      <c r="D141" s="108"/>
      <c r="E141" s="108"/>
      <c r="F141" s="108"/>
      <c r="G141" s="108"/>
      <c r="H141" s="78"/>
      <c r="I141" s="79"/>
    </row>
    <row r="142" spans="1:29" ht="13.5" thickBot="1" x14ac:dyDescent="0.25">
      <c r="A142" s="27"/>
      <c r="B142" s="28"/>
      <c r="C142" s="28"/>
      <c r="D142" s="28"/>
      <c r="E142" s="28"/>
      <c r="F142" s="28"/>
      <c r="G142" s="28"/>
      <c r="H142" s="80"/>
    </row>
    <row r="143" spans="1:29" ht="15.75" customHeight="1" thickTop="1" x14ac:dyDescent="0.2">
      <c r="B143" s="44" t="s">
        <v>2</v>
      </c>
      <c r="C143" s="99"/>
      <c r="D143" s="99"/>
      <c r="E143" s="99"/>
      <c r="F143" s="100"/>
    </row>
    <row r="144" spans="1:29" ht="15.75" customHeight="1" x14ac:dyDescent="0.2">
      <c r="B144" s="45" t="s">
        <v>25</v>
      </c>
      <c r="C144" s="101" t="s">
        <v>233</v>
      </c>
      <c r="D144" s="101"/>
      <c r="E144" s="101"/>
      <c r="F144" s="102"/>
    </row>
    <row r="145" spans="2:6" ht="32.25" customHeight="1" x14ac:dyDescent="0.2">
      <c r="B145" s="107"/>
      <c r="C145" s="103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107"/>
      <c r="C146" s="103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104" t="s">
        <v>263</v>
      </c>
      <c r="C147" s="105"/>
      <c r="D147" s="82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97"/>
      <c r="D149" s="98"/>
      <c r="E149" s="33"/>
      <c r="F149" s="33"/>
    </row>
    <row r="150" spans="2:6" ht="15.75" x14ac:dyDescent="0.25">
      <c r="B150" s="13" t="s">
        <v>3</v>
      </c>
      <c r="C150" s="97"/>
      <c r="D150" s="98"/>
      <c r="E150" s="33"/>
      <c r="F150" s="33"/>
    </row>
    <row r="151" spans="2:6" ht="15.75" customHeight="1" x14ac:dyDescent="0.25">
      <c r="B151" s="32" t="s">
        <v>23</v>
      </c>
      <c r="C151" s="97"/>
      <c r="D151" s="98"/>
      <c r="E151" s="33"/>
      <c r="F151" s="33"/>
    </row>
    <row r="152" spans="2:6" ht="15.75" customHeight="1" x14ac:dyDescent="0.25">
      <c r="B152" s="17" t="s">
        <v>210</v>
      </c>
      <c r="C152" s="97"/>
      <c r="D152" s="98"/>
      <c r="E152" s="33"/>
      <c r="F152" s="33"/>
    </row>
    <row r="153" spans="2:6" ht="15.75" customHeight="1" x14ac:dyDescent="0.25">
      <c r="B153" s="17" t="s">
        <v>211</v>
      </c>
      <c r="C153" s="97"/>
      <c r="D153" s="98"/>
      <c r="E153" s="33"/>
      <c r="F153" s="33"/>
    </row>
    <row r="154" spans="2:6" ht="15.75" customHeight="1" x14ac:dyDescent="0.25">
      <c r="B154" s="17" t="s">
        <v>212</v>
      </c>
      <c r="C154" s="97"/>
      <c r="D154" s="98"/>
      <c r="E154" s="33"/>
      <c r="F154" s="33"/>
    </row>
    <row r="155" spans="2:6" ht="15.75" customHeight="1" x14ac:dyDescent="0.25">
      <c r="B155" s="17" t="s">
        <v>213</v>
      </c>
      <c r="C155" s="97"/>
      <c r="D155" s="98"/>
      <c r="E155" s="33"/>
      <c r="F155" s="33"/>
    </row>
    <row r="156" spans="2:6" ht="15.75" customHeight="1" x14ac:dyDescent="0.25">
      <c r="B156" s="17" t="s">
        <v>208</v>
      </c>
      <c r="C156" s="97"/>
      <c r="D156" s="98"/>
      <c r="E156" s="33"/>
      <c r="F156" s="33"/>
    </row>
    <row r="157" spans="2:6" ht="15.75" customHeight="1" x14ac:dyDescent="0.25">
      <c r="B157" s="17" t="s">
        <v>209</v>
      </c>
      <c r="C157" s="97"/>
      <c r="D157" s="98"/>
      <c r="E157" s="33"/>
      <c r="F157" s="33"/>
    </row>
    <row r="158" spans="2:6" ht="15.75" customHeight="1" x14ac:dyDescent="0.25">
      <c r="B158" s="17" t="s">
        <v>214</v>
      </c>
      <c r="C158" s="97"/>
      <c r="D158" s="98"/>
      <c r="E158" s="33"/>
      <c r="F158" s="33"/>
    </row>
    <row r="159" spans="2:6" ht="15.75" customHeight="1" x14ac:dyDescent="0.25">
      <c r="B159" s="32" t="s">
        <v>22</v>
      </c>
      <c r="C159" s="97"/>
      <c r="D159" s="98"/>
      <c r="E159" s="33"/>
      <c r="F159" s="33"/>
    </row>
    <row r="160" spans="2:6" ht="15.75" x14ac:dyDescent="0.25">
      <c r="B160" s="32" t="s">
        <v>24</v>
      </c>
      <c r="C160" s="97"/>
      <c r="D160" s="98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5.5" x14ac:dyDescent="0.25">
      <c r="B165"/>
      <c r="C165" s="87" t="s">
        <v>231</v>
      </c>
      <c r="D165" s="88"/>
      <c r="E165" s="42" t="s">
        <v>234</v>
      </c>
      <c r="F165" s="84" t="s">
        <v>262</v>
      </c>
      <c r="G165" s="42" t="s">
        <v>235</v>
      </c>
    </row>
    <row r="166" spans="2:7" ht="28.5" customHeight="1" x14ac:dyDescent="0.25">
      <c r="B166"/>
      <c r="C166" s="85" t="s">
        <v>230</v>
      </c>
      <c r="D166" s="86"/>
      <c r="E166" s="72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1088978.0088499999</v>
      </c>
      <c r="F166" s="83">
        <v>0</v>
      </c>
      <c r="G166" s="66">
        <f>ROUND(F166/E166,3)</f>
        <v>0</v>
      </c>
    </row>
    <row r="167" spans="2:7" ht="28.5" customHeight="1" x14ac:dyDescent="0.25">
      <c r="B167"/>
      <c r="C167" s="95" t="s">
        <v>236</v>
      </c>
      <c r="D167" s="96"/>
      <c r="E167" s="72">
        <f>SUBTOTAL(9,G40,G53,G54,G57,G59,G61,G64,G66,G68,G69,G70,G71,G72,G73,G74,G76,G79,G84,G85,G90,G93,G96,G98,G100,G103,G109,G112,G113,G114,G124,G125,G126,G131,G132,G136,G137)</f>
        <v>112778.40902768</v>
      </c>
      <c r="F167" s="83">
        <v>0</v>
      </c>
      <c r="G167" s="66">
        <f t="shared" ref="G167:G169" si="6">ROUND(F167/E167,3)</f>
        <v>0</v>
      </c>
    </row>
    <row r="168" spans="2:7" ht="28.5" customHeight="1" x14ac:dyDescent="0.25">
      <c r="B168"/>
      <c r="C168" s="93" t="s">
        <v>237</v>
      </c>
      <c r="D168" s="94"/>
      <c r="E168" s="72">
        <f>SUBTOTAL(9,G15,G16,G24,G26,G27,G33,G34,G77,G80,G87,G94,G101)</f>
        <v>0</v>
      </c>
      <c r="F168" s="83">
        <v>0</v>
      </c>
      <c r="G168" s="66" t="e">
        <f t="shared" si="6"/>
        <v>#DIV/0!</v>
      </c>
    </row>
    <row r="169" spans="2:7" ht="28.5" customHeight="1" x14ac:dyDescent="0.25">
      <c r="B169"/>
      <c r="C169" s="91" t="s">
        <v>238</v>
      </c>
      <c r="D169" s="92"/>
      <c r="E169" s="72">
        <f>SUBTOTAL(9,G118)</f>
        <v>0</v>
      </c>
      <c r="F169" s="83">
        <v>0</v>
      </c>
      <c r="G169" s="66" t="e">
        <f t="shared" si="6"/>
        <v>#DIV/0!</v>
      </c>
    </row>
    <row r="170" spans="2:7" ht="28.5" customHeight="1" x14ac:dyDescent="0.25">
      <c r="B170"/>
      <c r="C170" s="89" t="s">
        <v>232</v>
      </c>
      <c r="D170" s="90"/>
      <c r="E170" s="73">
        <f>SUM(E166:E169)</f>
        <v>1201756.4178776799</v>
      </c>
      <c r="F170" s="73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k/bhRn83laH0l+ZokAvkJAhMjKUVvm1xx7FLFE0onmm1ennT59QfX0s7VMz4HcIfioweLQzzW1zsjk+Kxv2NLw==" saltValue="8CwEs2ejvyHT0HMDAGA27w==" spinCount="100000" sheet="1" objects="1" scenarios="1"/>
  <autoFilter ref="A6:J141" xr:uid="{00000000-0009-0000-0000-000000000000}"/>
  <mergeCells count="26">
    <mergeCell ref="A3:G3"/>
    <mergeCell ref="C150:D150"/>
    <mergeCell ref="C152:D152"/>
    <mergeCell ref="C153:D153"/>
    <mergeCell ref="C154:D154"/>
    <mergeCell ref="B147:C147"/>
    <mergeCell ref="A140:B140"/>
    <mergeCell ref="B145:B146"/>
    <mergeCell ref="A141:G141"/>
    <mergeCell ref="C160:D160"/>
    <mergeCell ref="C143:F143"/>
    <mergeCell ref="C144:F144"/>
    <mergeCell ref="C145:C146"/>
    <mergeCell ref="C149:D149"/>
    <mergeCell ref="C151:D151"/>
    <mergeCell ref="C155:D155"/>
    <mergeCell ref="C156:D156"/>
    <mergeCell ref="C157:D157"/>
    <mergeCell ref="C158:D158"/>
    <mergeCell ref="C159:D159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2022-11-17T07:09:32Z</dcterms:modified>
</cp:coreProperties>
</file>