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<sst xmlns="http://schemas.openxmlformats.org/spreadsheetml/2006/main" count="610" uniqueCount="265">
  <si>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</si>
  <si>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</si>
  <si>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</si>
  <si>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</si>
  <si>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</si>
  <si>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</si>
  <si>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</si>
  <si>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</si>
  <si>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</si>
  <si>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</si>
  <si>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</si>
  <si>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</si>
  <si>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</si>
  <si>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</si>
  <si>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</si>
  <si>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</si>
  <si>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</si>
  <si>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</si>
  <si>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</si>
  <si>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</si>
  <si>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</si>
  <si>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</si>
  <si>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</si>
  <si>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</si>
  <si>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</si>
  <si>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</si>
  <si>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</si>
  <si>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</si>
  <si>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</si>
  <si>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</si>
  <si>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</si>
  <si>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</si>
  <si>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</si>
  <si>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</si>
  <si>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</si>
  <si>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</si>
  <si>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</si>
  <si>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</si>
  <si>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</si>
  <si>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</si>
  <si>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</si>
  <si>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</si>
  <si>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</si>
  <si>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</si>
  <si>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</si>
  <si>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</si>
  <si>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</si>
  <si>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</si>
  <si>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</si>
  <si>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</si>
  <si>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</si>
  <si>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</si>
  <si>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</si>
  <si>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</si>
  <si>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</si>
  <si>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</si>
  <si>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</si>
  <si>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</si>
  <si>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</si>
  <si>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</si>
  <si>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</si>
  <si>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</si>
  <si>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</si>
  <si>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</si>
  <si>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</si>
  <si>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</si>
  <si>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</si>
  <si>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</si>
  <si>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</si>
  <si>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</si>
  <si>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</si>
  <si>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</si>
  <si>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</si>
  <si>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</si>
  <si>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</si>
  <si>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</si>
  <si>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</si>
  <si>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</si>
  <si>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</si>
  <si>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</si>
  <si>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</si>
  <si>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</si>
  <si>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</si>
  <si>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</si>
  <si>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</si>
  <si>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</si>
  <si>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</si>
  <si>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</si>
  <si>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</si>
  <si>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</si>
  <si>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</si>
  <si>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</si>
  <si>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</si>
  <si>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</si>
  <si>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</si>
  <si>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</si>
  <si>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</si>
  <si>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</si>
  <si>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</si>
  <si>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</si>
  <si>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</si>
  <si>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</si>
  <si>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</si>
  <si>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</si>
  <si>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</si>
  <si>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</si>
  <si>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</si>
  <si>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</si>
  <si>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</si>
  <si>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</si>
  <si>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</si>
  <si>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</si>
  <si>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</si>
  <si>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</si>
  <si>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</si>
  <si>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</si>
  <si>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</si>
  <si>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</si>
  <si>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</si>
  <si>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</si>
  <si>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</si>
  <si>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</si>
  <si>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</si>
  <si>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</si>
  <si>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</si>
  <si>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</si>
  <si>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</si>
  <si>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</si>
  <si>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</si>
  <si>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</si>
  <si>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</si>
  <si>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</si>
  <si>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</si>
  <si>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</si>
  <si>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</si>
  <si>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</si>
  <si>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</si>
  <si>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</si>
  <si>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</si>
  <si>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</si>
  <si>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</si>
  <si>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</si>
  <si>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</si>
  <si>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</si>
  <si>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</si>
  <si>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</si>
  <si>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</si>
  <si>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</si>
  <si>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</si>
  <si>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</si>
  <si>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</si>
  <si>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</si>
  <si>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</si>
  <si>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</si>
  <si>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</si>
  <si>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</si>
  <si>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</si>
  <si>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</si>
  <si>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</si>
  <si>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</si>
  <si>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</si>
  <si>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</si>
  <si>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</si>
  <si>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</si>
  <si>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</si>
  <si>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</si>
  <si>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</si>
  <si>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</si>
  <si>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</si>
  <si>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</si>
  <si>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</si>
  <si>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</si>
  <si>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</si>
  <si>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</si>
  <si>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</si>
  <si>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</si>
  <si>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</si>
  <si>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</si>
  <si>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</si>
  <si>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</si>
  <si>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</si>
  <si>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</si>
  <si>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</si>
  <si>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</si>
  <si>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</si>
  <si>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</si>
  <si>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</si>
  <si>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</si>
  <si>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</si>
  <si>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</si>
  <si>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</si>
  <si>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</si>
  <si>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</si>
  <si>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</si>
  <si>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</si>
  <si>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</si>
  <si>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</si>
  <si>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</si>
  <si>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</si>
  <si>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</si>
  <si>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</si>
  <si>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</si>
  <si>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</si>
  <si>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</si>
  <si>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</si>
  <si>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</si>
  <si>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</si>
  <si>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</si>
  <si>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</si>
  <si>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</si>
  <si>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</si>
  <si>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</si>
  <si>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</si>
  <si>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</si>
  <si>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</si>
  <si>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</si>
  <si>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</si>
  <si>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</si>
  <si>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</si>
  <si>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</si>
  <si>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</si>
  <si>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</si>
  <si>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</si>
  <si>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</si>
  <si>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</si>
  <si>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</si>
  <si>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</si>
  <si>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</si>
  <si>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</si>
  <si>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</si>
  <si>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</si>
  <si>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</si>
  <si>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</si>
  <si>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</si>
  <si>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</si>
  <si>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</si>
  <si>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</si>
  <si>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</si>
  <si>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</si>
  <si>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</si>
  <si>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</si>
  <si>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</si>
  <si>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</si>
  <si>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</si>
  <si>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</si>
  <si>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</si>
  <si>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</si>
  <si>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</si>
  <si>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</si>
  <si>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</si>
  <si>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</si>
  <si>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</si>
  <si>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</si>
  <si>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</si>
  <si>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</si>
  <si>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</si>
  <si>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</si>
  <si>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</si>
  <si>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</si>
  <si>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</si>
  <si>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</si>
  <si>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</si>
  <si>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</si>
  <si>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časť ,,1" VC 1 na LS 02 Zámutov pozostavajúci z LO: Dubová, Šimonka, Ľaš, Lipová, Makovica, Diel, Vyžník, Oľšavka, Obora, Ciganov, Domaša, Inoc</t>
  </si>
  <si>
    <t>Požadovaná kapacita:16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</si>
</sst>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="81" zoomScaleNormal="80" zoomScaleSheetLayoutView="81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263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264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920</v>
      </c>
      <c r="F7" s="85">
        <v>50.360954331279459</v>
      </c>
      <c r="G7" s="80">
        <f t="shared" ref="G7:G38" si="0">F7*E7</f>
        <v>46332.077984777105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920</v>
      </c>
      <c r="F8" s="79">
        <v>50.372999999999998</v>
      </c>
      <c r="G8" s="80">
        <f t="shared" si="0"/>
        <v>46343.159999999996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2300</v>
      </c>
      <c r="F10" s="79">
        <v>38.802</v>
      </c>
      <c r="G10" s="80">
        <f t="shared" si="0"/>
        <v>89244.6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345</v>
      </c>
      <c r="F22" s="79">
        <v>8.6999999999999993</v>
      </c>
      <c r="G22" s="80">
        <f t="shared" si="0"/>
        <v>3001.4999999999995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69</v>
      </c>
      <c r="F23" s="79">
        <v>8.6999999999999993</v>
      </c>
      <c r="G23" s="80">
        <f t="shared" si="0"/>
        <v>600.29999999999995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598</v>
      </c>
      <c r="F25" s="79">
        <v>60.022500000000001</v>
      </c>
      <c r="G25" s="80">
        <f t="shared" si="0"/>
        <v>35893.455000000002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20700</v>
      </c>
      <c r="F28" s="79">
        <v>5.3069999999999995</v>
      </c>
      <c r="G28" s="80">
        <f t="shared" si="0"/>
        <v>109854.9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2300</v>
      </c>
      <c r="F30" s="79">
        <v>5.3069999999999995</v>
      </c>
      <c r="G30" s="80">
        <f t="shared" si="0"/>
        <v>12206.099999999999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22576.799999999996</v>
      </c>
      <c r="F35" s="79">
        <v>8.8245000000000005</v>
      </c>
      <c r="G35" s="80">
        <f t="shared" si="0"/>
        <v>199228.97159999996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1913.6000000000001</v>
      </c>
      <c r="F44" s="79">
        <v>6.36</v>
      </c>
      <c r="G44" s="80">
        <f t="shared" si="1"/>
        <v>12170.496000000001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32.200000000000003</v>
      </c>
      <c r="F45" s="79">
        <v>318.68099999999998</v>
      </c>
      <c r="G45" s="80">
        <f t="shared" si="1"/>
        <v>10261.528200000001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18.400000000000002</v>
      </c>
      <c r="F46" s="79">
        <v>413.24999999999994</v>
      </c>
      <c r="G46" s="80">
        <f t="shared" si="1"/>
        <v>7603.8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0</v>
      </c>
      <c r="F53" s="79">
        <v>0</v>
      </c>
      <c r="G53" s="80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3887</v>
      </c>
      <c r="F59" s="79">
        <v>9.0239999999999991</v>
      </c>
      <c r="G59" s="80">
        <f t="shared" si="1"/>
        <v>35076.287999999993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2300</v>
      </c>
      <c r="F63" s="79">
        <v>8.2649999999999988</v>
      </c>
      <c r="G63" s="80">
        <f t="shared" si="1"/>
        <v>19009.499999999996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0</v>
      </c>
      <c r="F64" s="79">
        <v>0</v>
      </c>
      <c r="G64" s="80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3224.5999999999995</v>
      </c>
      <c r="F65" s="79">
        <v>8.2649999999999988</v>
      </c>
      <c r="G65" s="80">
        <f t="shared" si="1"/>
        <v>26651.318999999992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6895.4000000000005</v>
      </c>
      <c r="F66" s="79">
        <v>7.1040000000000001</v>
      </c>
      <c r="G66" s="80">
        <f t="shared" si="1"/>
        <v>48984.921600000001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0</v>
      </c>
      <c r="F68" s="79">
        <v>0</v>
      </c>
      <c r="G68" s="80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13754</v>
      </c>
      <c r="F69" s="79">
        <v>11.442499999999999</v>
      </c>
      <c r="G69" s="80">
        <f t="shared" si="1"/>
        <v>157380.14499999999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6925.5759999999991</v>
      </c>
      <c r="F70" s="79">
        <v>14.128999999999998</v>
      </c>
      <c r="G70" s="80">
        <f t="shared" si="1"/>
        <v>97851.463303999975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3670.2939999999999</v>
      </c>
      <c r="F71" s="79">
        <v>23.680999999999997</v>
      </c>
      <c r="G71" s="80">
        <f t="shared" ref="G71:G102" si="2">F71*E71</f>
        <v>86916.232213999989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0</v>
      </c>
      <c r="F73" s="79">
        <v>0</v>
      </c>
      <c r="G73" s="80">
        <f t="shared" si="2"/>
        <v>0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450.79999999999995</v>
      </c>
      <c r="F81" s="79">
        <v>7.95</v>
      </c>
      <c r="G81" s="80">
        <f t="shared" si="2"/>
        <v>3583.8599999999997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2300</v>
      </c>
      <c r="F92" s="79">
        <v>7.95</v>
      </c>
      <c r="G92" s="80">
        <f t="shared" si="2"/>
        <v>18285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2000</v>
      </c>
      <c r="F93" s="79">
        <v>9.8000000000000007</v>
      </c>
      <c r="G93" s="80">
        <f t="shared" si="2"/>
        <v>19600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2300</v>
      </c>
      <c r="F102" s="79">
        <v>7.95</v>
      </c>
      <c r="G102" s="80">
        <f t="shared" si="2"/>
        <v>18285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2300</v>
      </c>
      <c r="F103" s="79">
        <v>9.8000000000000007</v>
      </c>
      <c r="G103" s="80">
        <f t="shared" ref="G103:G134" si="3">F103*E103</f>
        <v>22540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142.59999999999997</v>
      </c>
      <c r="F107" s="79">
        <v>8.6999999999999993</v>
      </c>
      <c r="G107" s="80">
        <f t="shared" si="3"/>
        <v>1240.6199999999997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179.39999999999998</v>
      </c>
      <c r="F108" s="79">
        <v>8.6999999999999993</v>
      </c>
      <c r="G108" s="80">
        <f t="shared" si="3"/>
        <v>1560.7799999999997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0</v>
      </c>
      <c r="F109" s="79">
        <v>0</v>
      </c>
      <c r="G109" s="80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0</v>
      </c>
      <c r="F110" s="79">
        <v>0</v>
      </c>
      <c r="G110" s="80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500</v>
      </c>
      <c r="F114" s="79">
        <v>7.8199999999999994</v>
      </c>
      <c r="G114" s="80">
        <f t="shared" si="3"/>
        <v>3909.9999999999995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1435.1999999999998</v>
      </c>
      <c r="F116" s="79">
        <v>1.8584999999999998</v>
      </c>
      <c r="G116" s="80">
        <f t="shared" si="3"/>
        <v>2667.3191999999995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1435.1999999999998</v>
      </c>
      <c r="F132" s="81">
        <v>2.3010000000000002</v>
      </c>
      <c r="G132" s="80">
        <f t="shared" si="3"/>
        <v>3302.3951999999999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23</v>
      </c>
      <c r="F135" s="81">
        <v>245.952</v>
      </c>
      <c r="G135" s="80">
        <f t="shared" ref="G135" si="4">F135*E135</f>
        <v>5656.8959999999997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110.39999999999999</v>
      </c>
      <c r="F136" s="81">
        <v>95.4</v>
      </c>
      <c r="G136" s="80">
        <f t="shared" ref="G136:G139" si="5">F136*E136</f>
        <v>10532.16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184</v>
      </c>
      <c r="F139" s="81">
        <v>7.95</v>
      </c>
      <c r="G139" s="80">
        <f t="shared" si="5"/>
        <v>1462.8</v>
      </c>
      <c r="H139" s="4" t="s">
        <v>255</v>
      </c>
    </row>
    <row r="140" spans="1:10" s="42" customFormat="1" ht="17.25" customHeight="1" x14ac:dyDescent="0.3">
      <c r="A140" s="101" t="s">
        <v>233</v>
      </c>
      <c r="B140" s="101"/>
      <c r="C140" s="43"/>
      <c r="D140" s="44"/>
      <c r="E140" s="45"/>
      <c r="F140" s="46"/>
      <c r="G140" s="74">
        <f>SUM(G7:G139)</f>
        <v>1157237.5883027771</v>
      </c>
    </row>
    <row r="141" spans="1:10" ht="26.25" customHeight="1" x14ac:dyDescent="0.25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6"/>
      <c r="D143" s="106"/>
      <c r="E143" s="106"/>
      <c r="F143" s="107"/>
      <c r="H143" s="76"/>
      <c r="J143" s="22"/>
    </row>
    <row r="144" spans="1:10" ht="15.75" customHeight="1" x14ac:dyDescent="0.25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 x14ac:dyDescent="0.25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2"/>
      <c r="D149" s="103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2"/>
      <c r="D151" s="103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2"/>
      <c r="D160" s="103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9" t="s">
        <v>231</v>
      </c>
      <c r="D166" s="90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671143.98298477719</v>
      </c>
      <c r="F166" s="87"/>
      <c r="G166" s="78">
        <f>ROUND(F166/E166,3)</f>
        <v>0</v>
      </c>
    </row>
    <row r="167" spans="2:7" ht="26.25" customHeight="1" x14ac:dyDescent="0.25">
      <c r="B167"/>
      <c r="C167" s="99" t="s">
        <v>238</v>
      </c>
      <c r="D167" s="100"/>
      <c r="E167" s="86">
        <f>SUBTOTAL(9,G40,G53,G54,G57,G59,G61,G64,G66,G68,G69,G70,G71,G72,G73,G74,G76,G79,G84,G85,G90,G93,G96,G98,G100,G103,G109,G112,G113,G114,G124,G125,G126,G131,G132,G136,G137)</f>
        <v>486093.6053179999</v>
      </c>
      <c r="F167" s="87"/>
      <c r="G167" s="78">
        <f t="shared" ref="G167:G169" si="6">ROUND(F167/E167,3)</f>
        <v>0</v>
      </c>
    </row>
    <row r="168" spans="2:7" ht="15" customHeight="1" x14ac:dyDescent="0.25">
      <c r="B168"/>
      <c r="C168" s="97" t="s">
        <v>239</v>
      </c>
      <c r="D168" s="98"/>
      <c r="E168" s="86">
        <f>SUBTOTAL(9,G15,G16,G24,G26,G27,G33,G34,G77,G80,G87,G94,G101)</f>
        <v>0</v>
      </c>
      <c r="F168" s="87"/>
      <c r="G168" s="78" t="e">
        <f t="shared" si="6"/>
        <v>#DIV/0!</v>
      </c>
    </row>
    <row r="169" spans="2:7" ht="15" customHeight="1" x14ac:dyDescent="0.25">
      <c r="B169"/>
      <c r="C169" s="95" t="s">
        <v>240</v>
      </c>
      <c r="D169" s="96"/>
      <c r="E169" s="86">
        <f>SUBTOTAL(9,G118)</f>
        <v>0</v>
      </c>
      <c r="F169" s="87"/>
      <c r="G169" s="78" t="e">
        <f t="shared" si="6"/>
        <v>#DIV/0!</v>
      </c>
    </row>
    <row r="170" spans="2:7" ht="13.8" x14ac:dyDescent="0.25">
      <c r="B170"/>
      <c r="C170" s="93" t="s">
        <v>233</v>
      </c>
      <c r="D170" s="94"/>
      <c r="E170" s="88">
        <f>SUM(E166:E169)</f>
        <v>1157237.5883027771</v>
      </c>
      <c r="F170" s="88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2022-11-21T19:12:40Z</dcterms:modified>
</cp:coreProperties>
</file>