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-my.sharepoint.com/personal/putala1_uniba_sk/Documents/Documents/Úradné/Katedra/Nebezpecne latky/"/>
    </mc:Choice>
  </mc:AlternateContent>
  <xr:revisionPtr revIDLastSave="137" documentId="8_{DCEE86D1-1B72-422A-8742-D2602F23081D}" xr6:coauthVersionLast="47" xr6:coauthVersionMax="47" xr10:uidLastSave="{36A6D643-C0A9-4D99-A32D-C8DD66948AEA}"/>
  <bookViews>
    <workbookView xWindow="-120" yWindow="-120" windowWidth="29040" windowHeight="17520" xr2:uid="{193A61C0-53B3-40BA-83B6-56E7E5716D3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1" l="1"/>
  <c r="I43" i="1" s="1"/>
  <c r="G43" i="1"/>
  <c r="G44" i="1"/>
  <c r="G40" i="1"/>
  <c r="H40" i="1" s="1"/>
  <c r="I40" i="1" s="1"/>
  <c r="G41" i="1"/>
  <c r="G39" i="1"/>
  <c r="G37" i="1"/>
  <c r="G35" i="1"/>
  <c r="G29" i="1"/>
  <c r="G30" i="1"/>
  <c r="G31" i="1"/>
  <c r="H31" i="1" s="1"/>
  <c r="I31" i="1" s="1"/>
  <c r="G32" i="1"/>
  <c r="G33" i="1"/>
  <c r="G28" i="1"/>
  <c r="G26" i="1"/>
  <c r="G25" i="1"/>
  <c r="G23" i="1"/>
  <c r="G22" i="1"/>
  <c r="H22" i="1" s="1"/>
  <c r="G20" i="1"/>
  <c r="G19" i="1"/>
  <c r="G15" i="1"/>
  <c r="G16" i="1"/>
  <c r="H16" i="1" s="1"/>
  <c r="G17" i="1"/>
  <c r="H17" i="1" s="1"/>
  <c r="I17" i="1" s="1"/>
  <c r="G14" i="1"/>
  <c r="H14" i="1" s="1"/>
  <c r="I14" i="1" s="1"/>
  <c r="G6" i="1"/>
  <c r="G7" i="1"/>
  <c r="G8" i="1"/>
  <c r="G9" i="1"/>
  <c r="G10" i="1"/>
  <c r="G11" i="1"/>
  <c r="G12" i="1"/>
  <c r="G5" i="1"/>
  <c r="H44" i="1" l="1"/>
  <c r="I44" i="1" s="1"/>
  <c r="I22" i="1"/>
  <c r="H15" i="1"/>
  <c r="I15" i="1" s="1"/>
  <c r="I16" i="1"/>
  <c r="H7" i="1"/>
  <c r="I7" i="1" s="1"/>
  <c r="H23" i="1"/>
  <c r="I23" i="1" s="1"/>
  <c r="H12" i="1"/>
  <c r="I12" i="1" s="1"/>
  <c r="H26" i="1"/>
  <c r="I26" i="1" s="1"/>
  <c r="H5" i="1"/>
  <c r="I5" i="1" s="1"/>
  <c r="H32" i="1"/>
  <c r="I32" i="1" s="1"/>
  <c r="H6" i="1"/>
  <c r="I6" i="1" s="1"/>
  <c r="H33" i="1"/>
  <c r="I33" i="1" s="1"/>
  <c r="H11" i="1"/>
  <c r="I11" i="1" s="1"/>
  <c r="H39" i="1"/>
  <c r="I39" i="1" s="1"/>
  <c r="H30" i="1"/>
  <c r="I30" i="1" s="1"/>
  <c r="H28" i="1"/>
  <c r="I28" i="1" s="1"/>
  <c r="H9" i="1"/>
  <c r="I9" i="1" s="1"/>
  <c r="H20" i="1"/>
  <c r="I20" i="1" s="1"/>
  <c r="H29" i="1"/>
  <c r="I29" i="1" s="1"/>
  <c r="H37" i="1"/>
  <c r="I37" i="1" s="1"/>
  <c r="H25" i="1"/>
  <c r="I25" i="1" s="1"/>
  <c r="H41" i="1"/>
  <c r="I41" i="1" s="1"/>
  <c r="H8" i="1"/>
  <c r="I8" i="1" s="1"/>
  <c r="H19" i="1"/>
  <c r="I19" i="1" s="1"/>
  <c r="H35" i="1"/>
  <c r="I35" i="1" s="1"/>
  <c r="H10" i="1"/>
  <c r="I10" i="1" s="1"/>
  <c r="I45" i="1" l="1"/>
</calcChain>
</file>

<file path=xl/sharedStrings.xml><?xml version="1.0" encoding="utf-8"?>
<sst xmlns="http://schemas.openxmlformats.org/spreadsheetml/2006/main" count="87" uniqueCount="59">
  <si>
    <t>Kat. č.</t>
  </si>
  <si>
    <t>MJ</t>
  </si>
  <si>
    <t>Množstvo Spolu</t>
  </si>
  <si>
    <t>Sadzba DPH</t>
  </si>
  <si>
    <t>Cena bez DPH v EUR (spolu)</t>
  </si>
  <si>
    <t>DPH</t>
  </si>
  <si>
    <t>Cena s DPH v EUR (spolu)</t>
  </si>
  <si>
    <t xml:space="preserve">Kyselina sírová a kyselina siričitá </t>
  </si>
  <si>
    <t>l</t>
  </si>
  <si>
    <t>Kyselina chlorovodíková</t>
  </si>
  <si>
    <t>Kyselina dusičná a kyselina dusitá</t>
  </si>
  <si>
    <t xml:space="preserve">Hydroxid sodný a hydroxid draselný </t>
  </si>
  <si>
    <t>kg</t>
  </si>
  <si>
    <t>Odpady obsahujúce ortuť</t>
  </si>
  <si>
    <t>Roztoky vodorozpustných vývojok a aktivátorov</t>
  </si>
  <si>
    <t>Roztoky ustaľovačov</t>
  </si>
  <si>
    <t>Nechlórované minerálne motorové, prevodové a mazacie oleje</t>
  </si>
  <si>
    <t xml:space="preserve">Kaly z odlučovačov oleja a z vody </t>
  </si>
  <si>
    <t>Obaly obsahujúce zvyšky nebezpečných látok alebo kontaminované NL</t>
  </si>
  <si>
    <t>Absorbenty, filtračné materiály, handry na čistenie, ochranné odevy, kontaminované NL</t>
  </si>
  <si>
    <t xml:space="preserve">Iné odpady zo stavieb a demolácií (vrátane zmiešaných odpadov) obsahujúce nebezpečné látky </t>
  </si>
  <si>
    <t xml:space="preserve">Odpady, ktorých zber a zneškodňovanie podliehajú osobitným požiadavkám z hľadiska prevencie nákazy </t>
  </si>
  <si>
    <t>Cena spolu s DPH</t>
  </si>
  <si>
    <t>Príloha č. 1 - Cenová ponuka</t>
  </si>
  <si>
    <t>ODPADY Z ANORGANICKÝCH CHEMICKÝCH PROCESOV</t>
  </si>
  <si>
    <t>ODPADY Z ORGANICKÝCH CHEMICKÝCH PROCESOV</t>
  </si>
  <si>
    <t>ODPADY Z FOTOGRAFICKÝCH PROCESOV</t>
  </si>
  <si>
    <t>ODPADY Z OLEJOV A KVAPALNÝCH PALÍV</t>
  </si>
  <si>
    <t>ODPADOVÉ OBALY, ABSORBENTY, HANDRY NA ČISTENIE, FILTRAČNÝ MATERIÁL A OCHRANNÉ ODEVY</t>
  </si>
  <si>
    <t>ODPADY INAK NEŠPECIFIKOVANÉ V KATALÓGU</t>
  </si>
  <si>
    <t>STAVEBNÉ ODPADY A ODPADY Z DEMOLÁCIÍ</t>
  </si>
  <si>
    <t>ODPADY Z PÔRODNÍCKEJ STAROSTLIVOSTI, DIAGNOSTIKY, LIEČBY ALEBO ZDRAVOTNEJ PREVENCIE</t>
  </si>
  <si>
    <t>KOMUNÁLNE ODPADY</t>
  </si>
  <si>
    <t>INÉ POPLATKY</t>
  </si>
  <si>
    <t>Odber odpadu (poplatok za uloženie alebo zneškodnenie odpadu)</t>
  </si>
  <si>
    <t>Organické halogénované rozpúšťadlá, premývacie kvapaliny a matečné lúhy (obsahuje lekárenský benzín ako hlavnú zložku, ďalej chloroform, dichlórmetán, etyl-acetát, môže obsahovať stopy iných organických látok z chemických procesov)</t>
  </si>
  <si>
    <t>Iné organické rozpúšťadlá, premývacie kvapaliny a matečné lúhy (obsahuje lekárenský benzín ako hlavnú zložku, ďalej najmä etyl-acetát, prípadne acetón, môže obsahovať malý podiel iných bežných organických rozpúšťadiel ako etanol, metanol, izopropylalkohol, tetrahydrofurán, terc-butylmetyléter, môže obsahovať stopy iných organických látok z chemických procesov)</t>
  </si>
  <si>
    <t>Maximálna cena za jednotku bez DPH v EUR</t>
  </si>
  <si>
    <t>ks</t>
  </si>
  <si>
    <t>*</t>
  </si>
  <si>
    <t>Iné kyseliny *</t>
  </si>
  <si>
    <t>Oxidy kovov obsahujúce ťažké kovy  *</t>
  </si>
  <si>
    <t>Odpady obsahujúce iné ťažké kovy  *</t>
  </si>
  <si>
    <t>Organické halogénované rozpúšťadlá, premývacie kvapaliny a matečné lúhy  *</t>
  </si>
  <si>
    <t>Iné organické rozpúšťadlá, premývacie kvapaliny a matečné lúhy *</t>
  </si>
  <si>
    <t>Nebezpečné časti odstránené z vyradených zariadení  *</t>
  </si>
  <si>
    <t>Chemikálie pozostávajúce z nebezpečných látok alebo obsahujúce nebezpečné látky  *</t>
  </si>
  <si>
    <t>Vyradené anorganické chemikálie pozostávajúce z nebezpečných látok alebo obsahujúce nebezpečné látky   *</t>
  </si>
  <si>
    <t>Vyradené organické chemikálie pozostávajúce z nebezpečných látok alebo obsahujúce nebezpečné látky   *</t>
  </si>
  <si>
    <t>Iné vyradené chemikálie (trieda odpadu O) *</t>
  </si>
  <si>
    <t>Vodné kvapalné odpady obsahujúce nebezpečné látky  *</t>
  </si>
  <si>
    <t>Vyradené zariadenia obsahujúce chlórfluórované uhľovodíky - zariadenia bez obsahu chladiva</t>
  </si>
  <si>
    <t>Vyradené zariadenia obsahujúce chlórfluórované uhľovodíky - samotné chladivo, vrátane jeho separácie zo zariadenia</t>
  </si>
  <si>
    <t>Cena pri týchto položkách môže byť nižšia na základe analýzy alebo KBÚ</t>
  </si>
  <si>
    <t>Odvoz odpadu z Bratislavy vrátane manipulácie **</t>
  </si>
  <si>
    <t>**</t>
  </si>
  <si>
    <t>Žiarovky, žiarivky a iný odpad obsahujúci ortuť</t>
  </si>
  <si>
    <t>Odvoz odpadu z Bratislavy vrátane manipulácie, nevyžadujúci chemika</t>
  </si>
  <si>
    <t>Jednorazový odvoz maximálne (doplní poskytovateľ) kg tekutých a (doplní poskytovateľ)  kg práškových chemikálií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</si>
</sst>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5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0" fontId="2" fillId="0" borderId="15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0" fontId="1" fillId="0" borderId="18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/>
    <xf numFmtId="164" fontId="1" fillId="0" borderId="20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D176-F7C1-4EA6-ADF7-EAD7B23DA1F4}">
  <sheetPr>
    <pageSetUpPr fitToPage="1"/>
  </sheetPr>
  <dimension ref="A1:I48"/>
  <sheetViews>
    <sheetView tabSelected="1" zoomScale="106" zoomScaleNormal="106" workbookViewId="0">
      <selection activeCell="B48" sqref="B48"/>
    </sheetView>
  </sheetViews>
  <sheetFormatPr defaultRowHeight="15" x14ac:dyDescent="0.25"/>
  <cols>
    <col min="2" max="2" width="23.28515625" customWidth="1"/>
    <col min="4" max="4" width="11.28515625" customWidth="1"/>
    <col min="5" max="5" width="9.140625" style="41"/>
    <col min="8" max="8" width="11.42578125" customWidth="1"/>
    <col min="9" max="9" width="12.28515625" customWidth="1"/>
  </cols>
  <sheetData>
    <row r="1" spans="1:9" x14ac:dyDescent="0.25">
      <c r="A1" t="s">
        <v>23</v>
      </c>
    </row>
    <row r="2" spans="1:9" ht="15.75" thickBot="1" x14ac:dyDescent="0.3"/>
    <row r="3" spans="1:9" ht="57" thickBot="1" x14ac:dyDescent="0.3">
      <c r="A3" s="6" t="s">
        <v>0</v>
      </c>
      <c r="B3" s="13" t="s">
        <v>34</v>
      </c>
      <c r="C3" s="14" t="s">
        <v>1</v>
      </c>
      <c r="D3" s="15" t="s">
        <v>2</v>
      </c>
      <c r="E3" s="42" t="s">
        <v>37</v>
      </c>
      <c r="F3" s="16" t="s">
        <v>3</v>
      </c>
      <c r="G3" s="17" t="s">
        <v>4</v>
      </c>
      <c r="H3" s="17" t="s">
        <v>5</v>
      </c>
      <c r="I3" s="1" t="s">
        <v>6</v>
      </c>
    </row>
    <row r="4" spans="1:9" ht="23.25" customHeight="1" thickBot="1" x14ac:dyDescent="0.3">
      <c r="A4" s="7">
        <v>6</v>
      </c>
      <c r="B4" s="49" t="s">
        <v>24</v>
      </c>
      <c r="C4" s="50"/>
      <c r="D4" s="50"/>
      <c r="E4" s="50"/>
      <c r="F4" s="50"/>
      <c r="G4" s="50"/>
      <c r="H4" s="50"/>
      <c r="I4" s="51"/>
    </row>
    <row r="5" spans="1:9" ht="23.25" thickBot="1" x14ac:dyDescent="0.3">
      <c r="A5" s="7">
        <v>60101</v>
      </c>
      <c r="B5" s="18" t="s">
        <v>7</v>
      </c>
      <c r="C5" s="19" t="s">
        <v>8</v>
      </c>
      <c r="D5" s="19">
        <v>25</v>
      </c>
      <c r="E5" s="43"/>
      <c r="F5" s="21">
        <v>0.2</v>
      </c>
      <c r="G5" s="20">
        <f>D5*E5</f>
        <v>0</v>
      </c>
      <c r="H5" s="20">
        <f t="shared" ref="H5:H35" si="0">SUM(G5*F5)</f>
        <v>0</v>
      </c>
      <c r="I5" s="8">
        <f t="shared" ref="I5:I35" si="1">SUM(G5+H5)</f>
        <v>0</v>
      </c>
    </row>
    <row r="6" spans="1:9" ht="15.75" thickBot="1" x14ac:dyDescent="0.3">
      <c r="A6" s="7">
        <v>60102</v>
      </c>
      <c r="B6" s="18" t="s">
        <v>9</v>
      </c>
      <c r="C6" s="19" t="s">
        <v>8</v>
      </c>
      <c r="D6" s="19">
        <v>25</v>
      </c>
      <c r="E6" s="43"/>
      <c r="F6" s="21">
        <v>0.2</v>
      </c>
      <c r="G6" s="20">
        <f t="shared" ref="G6:G12" si="2">D6*E6</f>
        <v>0</v>
      </c>
      <c r="H6" s="20">
        <f t="shared" si="0"/>
        <v>0</v>
      </c>
      <c r="I6" s="22">
        <f t="shared" si="1"/>
        <v>0</v>
      </c>
    </row>
    <row r="7" spans="1:9" ht="23.25" thickBot="1" x14ac:dyDescent="0.3">
      <c r="A7" s="7">
        <v>60105</v>
      </c>
      <c r="B7" s="18" t="s">
        <v>10</v>
      </c>
      <c r="C7" s="19" t="s">
        <v>8</v>
      </c>
      <c r="D7" s="19">
        <v>25</v>
      </c>
      <c r="E7" s="43"/>
      <c r="F7" s="21">
        <v>0.2</v>
      </c>
      <c r="G7" s="20">
        <f t="shared" si="2"/>
        <v>0</v>
      </c>
      <c r="H7" s="20">
        <f t="shared" ref="H7" si="3">SUM(G7*F7)</f>
        <v>0</v>
      </c>
      <c r="I7" s="22">
        <f t="shared" ref="I7" si="4">SUM(G7+H7)</f>
        <v>0</v>
      </c>
    </row>
    <row r="8" spans="1:9" ht="15.75" thickBot="1" x14ac:dyDescent="0.3">
      <c r="A8" s="7">
        <v>60106</v>
      </c>
      <c r="B8" s="18" t="s">
        <v>40</v>
      </c>
      <c r="C8" s="19" t="s">
        <v>8</v>
      </c>
      <c r="D8" s="19">
        <v>25</v>
      </c>
      <c r="E8" s="43"/>
      <c r="F8" s="21">
        <v>0.2</v>
      </c>
      <c r="G8" s="20">
        <f t="shared" si="2"/>
        <v>0</v>
      </c>
      <c r="H8" s="20">
        <f t="shared" si="0"/>
        <v>0</v>
      </c>
      <c r="I8" s="22">
        <f t="shared" si="1"/>
        <v>0</v>
      </c>
    </row>
    <row r="9" spans="1:9" ht="23.25" thickBot="1" x14ac:dyDescent="0.3">
      <c r="A9" s="7">
        <v>60204</v>
      </c>
      <c r="B9" s="18" t="s">
        <v>11</v>
      </c>
      <c r="C9" s="19" t="s">
        <v>12</v>
      </c>
      <c r="D9" s="19">
        <v>20</v>
      </c>
      <c r="E9" s="43"/>
      <c r="F9" s="21">
        <v>0.2</v>
      </c>
      <c r="G9" s="20">
        <f t="shared" si="2"/>
        <v>0</v>
      </c>
      <c r="H9" s="20">
        <f t="shared" si="0"/>
        <v>0</v>
      </c>
      <c r="I9" s="22">
        <f t="shared" si="1"/>
        <v>0</v>
      </c>
    </row>
    <row r="10" spans="1:9" ht="23.25" thickBot="1" x14ac:dyDescent="0.3">
      <c r="A10" s="7">
        <v>60315</v>
      </c>
      <c r="B10" s="18" t="s">
        <v>41</v>
      </c>
      <c r="C10" s="19" t="s">
        <v>12</v>
      </c>
      <c r="D10" s="19">
        <v>20</v>
      </c>
      <c r="E10" s="43"/>
      <c r="F10" s="21">
        <v>0.2</v>
      </c>
      <c r="G10" s="20">
        <f t="shared" si="2"/>
        <v>0</v>
      </c>
      <c r="H10" s="20">
        <f t="shared" si="0"/>
        <v>0</v>
      </c>
      <c r="I10" s="22">
        <f t="shared" si="1"/>
        <v>0</v>
      </c>
    </row>
    <row r="11" spans="1:9" ht="15.75" thickBot="1" x14ac:dyDescent="0.3">
      <c r="A11" s="7">
        <v>60404</v>
      </c>
      <c r="B11" s="18" t="s">
        <v>13</v>
      </c>
      <c r="C11" s="19" t="s">
        <v>12</v>
      </c>
      <c r="D11" s="19">
        <v>38</v>
      </c>
      <c r="E11" s="43"/>
      <c r="F11" s="21">
        <v>0.2</v>
      </c>
      <c r="G11" s="20">
        <f t="shared" si="2"/>
        <v>0</v>
      </c>
      <c r="H11" s="20">
        <f t="shared" si="0"/>
        <v>0</v>
      </c>
      <c r="I11" s="22">
        <f t="shared" si="1"/>
        <v>0</v>
      </c>
    </row>
    <row r="12" spans="1:9" ht="23.25" thickBot="1" x14ac:dyDescent="0.3">
      <c r="A12" s="7">
        <v>60405</v>
      </c>
      <c r="B12" s="40" t="s">
        <v>42</v>
      </c>
      <c r="C12" s="23" t="s">
        <v>12</v>
      </c>
      <c r="D12" s="23">
        <v>20</v>
      </c>
      <c r="E12" s="44"/>
      <c r="F12" s="25">
        <v>0.2</v>
      </c>
      <c r="G12" s="20">
        <f t="shared" si="2"/>
        <v>0</v>
      </c>
      <c r="H12" s="24">
        <f t="shared" si="0"/>
        <v>0</v>
      </c>
      <c r="I12" s="26">
        <f t="shared" si="1"/>
        <v>0</v>
      </c>
    </row>
    <row r="13" spans="1:9" ht="23.25" customHeight="1" thickBot="1" x14ac:dyDescent="0.3">
      <c r="A13" s="7">
        <v>7</v>
      </c>
      <c r="B13" s="49" t="s">
        <v>25</v>
      </c>
      <c r="C13" s="50"/>
      <c r="D13" s="50"/>
      <c r="E13" s="50"/>
      <c r="F13" s="50"/>
      <c r="G13" s="50"/>
      <c r="H13" s="50"/>
      <c r="I13" s="51"/>
    </row>
    <row r="14" spans="1:9" ht="34.5" thickBot="1" x14ac:dyDescent="0.3">
      <c r="A14" s="7">
        <v>70103</v>
      </c>
      <c r="B14" s="18" t="s">
        <v>43</v>
      </c>
      <c r="C14" s="19" t="s">
        <v>12</v>
      </c>
      <c r="D14" s="19">
        <v>100</v>
      </c>
      <c r="E14" s="43"/>
      <c r="F14" s="21">
        <v>0.2</v>
      </c>
      <c r="G14" s="20">
        <f>D14*E14</f>
        <v>0</v>
      </c>
      <c r="H14" s="20">
        <f t="shared" ref="H14" si="5">SUM(G14*F14)</f>
        <v>0</v>
      </c>
      <c r="I14" s="8">
        <f t="shared" ref="I14" si="6">SUM(G14+H14)</f>
        <v>0</v>
      </c>
    </row>
    <row r="15" spans="1:9" ht="102" thickBot="1" x14ac:dyDescent="0.3">
      <c r="A15" s="7">
        <v>70103</v>
      </c>
      <c r="B15" s="34" t="s">
        <v>35</v>
      </c>
      <c r="C15" s="19" t="s">
        <v>12</v>
      </c>
      <c r="D15" s="19">
        <v>400</v>
      </c>
      <c r="E15" s="43"/>
      <c r="F15" s="21">
        <v>0.2</v>
      </c>
      <c r="G15" s="20">
        <f>D15*E15</f>
        <v>0</v>
      </c>
      <c r="H15" s="20">
        <f t="shared" ref="H15" si="7">SUM(G15*F15)</f>
        <v>0</v>
      </c>
      <c r="I15" s="8">
        <f t="shared" ref="I15" si="8">SUM(G15+H15)</f>
        <v>0</v>
      </c>
    </row>
    <row r="16" spans="1:9" ht="34.5" thickBot="1" x14ac:dyDescent="0.3">
      <c r="A16" s="7">
        <v>70104</v>
      </c>
      <c r="B16" s="35" t="s">
        <v>44</v>
      </c>
      <c r="C16" s="19" t="s">
        <v>12</v>
      </c>
      <c r="D16" s="19">
        <v>100</v>
      </c>
      <c r="E16" s="43"/>
      <c r="F16" s="21">
        <v>0.2</v>
      </c>
      <c r="G16" s="20">
        <f>D16*E16</f>
        <v>0</v>
      </c>
      <c r="H16" s="20">
        <f t="shared" si="0"/>
        <v>0</v>
      </c>
      <c r="I16" s="22">
        <f t="shared" si="1"/>
        <v>0</v>
      </c>
    </row>
    <row r="17" spans="1:9" ht="158.25" thickBot="1" x14ac:dyDescent="0.3">
      <c r="A17" s="7">
        <v>70104</v>
      </c>
      <c r="B17" s="35" t="s">
        <v>36</v>
      </c>
      <c r="C17" s="19" t="s">
        <v>12</v>
      </c>
      <c r="D17" s="19">
        <v>800</v>
      </c>
      <c r="E17" s="43"/>
      <c r="F17" s="21">
        <v>0.2</v>
      </c>
      <c r="G17" s="20">
        <f>D17*E17</f>
        <v>0</v>
      </c>
      <c r="H17" s="20">
        <f t="shared" ref="H17" si="9">SUM(G17*F17)</f>
        <v>0</v>
      </c>
      <c r="I17" s="22">
        <f t="shared" ref="I17" si="10">SUM(G17+H17)</f>
        <v>0</v>
      </c>
    </row>
    <row r="18" spans="1:9" ht="23.25" customHeight="1" thickBot="1" x14ac:dyDescent="0.3">
      <c r="A18" s="7">
        <v>9</v>
      </c>
      <c r="B18" s="49" t="s">
        <v>26</v>
      </c>
      <c r="C18" s="50"/>
      <c r="D18" s="50"/>
      <c r="E18" s="50"/>
      <c r="F18" s="50"/>
      <c r="G18" s="50"/>
      <c r="H18" s="50"/>
      <c r="I18" s="51"/>
    </row>
    <row r="19" spans="1:9" ht="23.25" thickBot="1" x14ac:dyDescent="0.3">
      <c r="A19" s="7">
        <v>90101</v>
      </c>
      <c r="B19" s="18" t="s">
        <v>14</v>
      </c>
      <c r="C19" s="19" t="s">
        <v>8</v>
      </c>
      <c r="D19" s="19">
        <v>10</v>
      </c>
      <c r="E19" s="43"/>
      <c r="F19" s="21">
        <v>0.2</v>
      </c>
      <c r="G19" s="20">
        <f>D19*E19</f>
        <v>0</v>
      </c>
      <c r="H19" s="20">
        <f t="shared" si="0"/>
        <v>0</v>
      </c>
      <c r="I19" s="8">
        <f t="shared" si="1"/>
        <v>0</v>
      </c>
    </row>
    <row r="20" spans="1:9" ht="15.75" thickBot="1" x14ac:dyDescent="0.3">
      <c r="A20" s="7">
        <v>90104</v>
      </c>
      <c r="B20" s="40" t="s">
        <v>15</v>
      </c>
      <c r="C20" s="23" t="s">
        <v>8</v>
      </c>
      <c r="D20" s="23">
        <v>20</v>
      </c>
      <c r="E20" s="44"/>
      <c r="F20" s="25">
        <v>0.2</v>
      </c>
      <c r="G20" s="20">
        <f>D20*E20</f>
        <v>0</v>
      </c>
      <c r="H20" s="24">
        <f t="shared" si="0"/>
        <v>0</v>
      </c>
      <c r="I20" s="26">
        <f t="shared" si="1"/>
        <v>0</v>
      </c>
    </row>
    <row r="21" spans="1:9" ht="23.25" customHeight="1" thickBot="1" x14ac:dyDescent="0.3">
      <c r="A21" s="7">
        <v>13</v>
      </c>
      <c r="B21" s="49" t="s">
        <v>27</v>
      </c>
      <c r="C21" s="50"/>
      <c r="D21" s="50"/>
      <c r="E21" s="50"/>
      <c r="F21" s="50"/>
      <c r="G21" s="50"/>
      <c r="H21" s="50"/>
      <c r="I21" s="51"/>
    </row>
    <row r="22" spans="1:9" ht="34.5" thickBot="1" x14ac:dyDescent="0.3">
      <c r="A22" s="7">
        <v>130205</v>
      </c>
      <c r="B22" s="18" t="s">
        <v>16</v>
      </c>
      <c r="C22" s="19" t="s">
        <v>8</v>
      </c>
      <c r="D22" s="19">
        <v>100</v>
      </c>
      <c r="E22" s="43"/>
      <c r="F22" s="21">
        <v>0.2</v>
      </c>
      <c r="G22" s="20">
        <f>D22*E22</f>
        <v>0</v>
      </c>
      <c r="H22" s="20">
        <f t="shared" si="0"/>
        <v>0</v>
      </c>
      <c r="I22" s="8">
        <f t="shared" si="1"/>
        <v>0</v>
      </c>
    </row>
    <row r="23" spans="1:9" ht="15.75" thickBot="1" x14ac:dyDescent="0.3">
      <c r="A23" s="7">
        <v>130502</v>
      </c>
      <c r="B23" s="40" t="s">
        <v>17</v>
      </c>
      <c r="C23" s="23" t="s">
        <v>12</v>
      </c>
      <c r="D23" s="23">
        <v>250</v>
      </c>
      <c r="E23" s="44"/>
      <c r="F23" s="25">
        <v>0.2</v>
      </c>
      <c r="G23" s="20">
        <f>D23*E23</f>
        <v>0</v>
      </c>
      <c r="H23" s="24">
        <f t="shared" si="0"/>
        <v>0</v>
      </c>
      <c r="I23" s="26">
        <f t="shared" si="1"/>
        <v>0</v>
      </c>
    </row>
    <row r="24" spans="1:9" ht="23.25" customHeight="1" thickBot="1" x14ac:dyDescent="0.3">
      <c r="A24" s="7">
        <v>15</v>
      </c>
      <c r="B24" s="49" t="s">
        <v>28</v>
      </c>
      <c r="C24" s="50"/>
      <c r="D24" s="50"/>
      <c r="E24" s="50"/>
      <c r="F24" s="50"/>
      <c r="G24" s="50"/>
      <c r="H24" s="50"/>
      <c r="I24" s="51"/>
    </row>
    <row r="25" spans="1:9" ht="34.5" thickBot="1" x14ac:dyDescent="0.3">
      <c r="A25" s="7">
        <v>150110</v>
      </c>
      <c r="B25" s="18" t="s">
        <v>18</v>
      </c>
      <c r="C25" s="19" t="s">
        <v>12</v>
      </c>
      <c r="D25" s="19">
        <v>340</v>
      </c>
      <c r="E25" s="43"/>
      <c r="F25" s="21">
        <v>0.2</v>
      </c>
      <c r="G25" s="20">
        <f>D25*E25</f>
        <v>0</v>
      </c>
      <c r="H25" s="20">
        <f t="shared" si="0"/>
        <v>0</v>
      </c>
      <c r="I25" s="8">
        <f t="shared" si="1"/>
        <v>0</v>
      </c>
    </row>
    <row r="26" spans="1:9" ht="34.5" thickBot="1" x14ac:dyDescent="0.3">
      <c r="A26" s="7">
        <v>150202</v>
      </c>
      <c r="B26" s="40" t="s">
        <v>19</v>
      </c>
      <c r="C26" s="23" t="s">
        <v>12</v>
      </c>
      <c r="D26" s="23">
        <v>150</v>
      </c>
      <c r="E26" s="44"/>
      <c r="F26" s="25">
        <v>0.2</v>
      </c>
      <c r="G26" s="20">
        <f>D26*E26</f>
        <v>0</v>
      </c>
      <c r="H26" s="24">
        <f t="shared" si="0"/>
        <v>0</v>
      </c>
      <c r="I26" s="26">
        <f t="shared" si="1"/>
        <v>0</v>
      </c>
    </row>
    <row r="27" spans="1:9" ht="23.25" customHeight="1" thickBot="1" x14ac:dyDescent="0.3">
      <c r="A27" s="7">
        <v>16</v>
      </c>
      <c r="B27" s="49" t="s">
        <v>29</v>
      </c>
      <c r="C27" s="50"/>
      <c r="D27" s="50"/>
      <c r="E27" s="50"/>
      <c r="F27" s="50"/>
      <c r="G27" s="50"/>
      <c r="H27" s="50"/>
      <c r="I27" s="51"/>
    </row>
    <row r="28" spans="1:9" ht="23.25" thickBot="1" x14ac:dyDescent="0.3">
      <c r="A28" s="7">
        <v>160215</v>
      </c>
      <c r="B28" s="18" t="s">
        <v>45</v>
      </c>
      <c r="C28" s="19" t="s">
        <v>12</v>
      </c>
      <c r="D28" s="19">
        <v>120</v>
      </c>
      <c r="E28" s="43"/>
      <c r="F28" s="21">
        <v>0.2</v>
      </c>
      <c r="G28" s="20">
        <f t="shared" ref="G28:G33" si="11">D28*E28</f>
        <v>0</v>
      </c>
      <c r="H28" s="20">
        <f t="shared" si="0"/>
        <v>0</v>
      </c>
      <c r="I28" s="22">
        <f t="shared" si="1"/>
        <v>0</v>
      </c>
    </row>
    <row r="29" spans="1:9" ht="34.5" thickBot="1" x14ac:dyDescent="0.3">
      <c r="A29" s="7">
        <v>160506</v>
      </c>
      <c r="B29" s="18" t="s">
        <v>46</v>
      </c>
      <c r="C29" s="19" t="s">
        <v>12</v>
      </c>
      <c r="D29" s="19">
        <v>1500</v>
      </c>
      <c r="E29" s="43"/>
      <c r="F29" s="21">
        <v>0.2</v>
      </c>
      <c r="G29" s="20">
        <f t="shared" si="11"/>
        <v>0</v>
      </c>
      <c r="H29" s="20">
        <f t="shared" si="0"/>
        <v>0</v>
      </c>
      <c r="I29" s="22">
        <f t="shared" si="1"/>
        <v>0</v>
      </c>
    </row>
    <row r="30" spans="1:9" ht="45.75" thickBot="1" x14ac:dyDescent="0.3">
      <c r="A30" s="7">
        <v>160507</v>
      </c>
      <c r="B30" s="18" t="s">
        <v>47</v>
      </c>
      <c r="C30" s="19" t="s">
        <v>12</v>
      </c>
      <c r="D30" s="19">
        <v>1500</v>
      </c>
      <c r="E30" s="43"/>
      <c r="F30" s="21">
        <v>0.2</v>
      </c>
      <c r="G30" s="20">
        <f t="shared" si="11"/>
        <v>0</v>
      </c>
      <c r="H30" s="20">
        <f t="shared" si="0"/>
        <v>0</v>
      </c>
      <c r="I30" s="22">
        <f t="shared" si="1"/>
        <v>0</v>
      </c>
    </row>
    <row r="31" spans="1:9" ht="45.75" thickBot="1" x14ac:dyDescent="0.3">
      <c r="A31" s="7">
        <v>160508</v>
      </c>
      <c r="B31" s="18" t="s">
        <v>48</v>
      </c>
      <c r="C31" s="19" t="s">
        <v>12</v>
      </c>
      <c r="D31" s="19">
        <v>1500</v>
      </c>
      <c r="E31" s="43"/>
      <c r="F31" s="21">
        <v>0.2</v>
      </c>
      <c r="G31" s="20">
        <f t="shared" si="11"/>
        <v>0</v>
      </c>
      <c r="H31" s="20">
        <f t="shared" ref="H31" si="12">SUM(G31*F31)</f>
        <v>0</v>
      </c>
      <c r="I31" s="22">
        <f t="shared" ref="I31" si="13">SUM(G31+H31)</f>
        <v>0</v>
      </c>
    </row>
    <row r="32" spans="1:9" ht="23.25" thickBot="1" x14ac:dyDescent="0.3">
      <c r="A32" s="7">
        <v>160509</v>
      </c>
      <c r="B32" s="18" t="s">
        <v>49</v>
      </c>
      <c r="C32" s="19" t="s">
        <v>12</v>
      </c>
      <c r="D32" s="19">
        <v>100</v>
      </c>
      <c r="E32" s="43"/>
      <c r="F32" s="21">
        <v>0.2</v>
      </c>
      <c r="G32" s="20">
        <f t="shared" si="11"/>
        <v>0</v>
      </c>
      <c r="H32" s="20">
        <f t="shared" si="0"/>
        <v>0</v>
      </c>
      <c r="I32" s="22">
        <f t="shared" si="1"/>
        <v>0</v>
      </c>
    </row>
    <row r="33" spans="1:9" ht="23.25" thickBot="1" x14ac:dyDescent="0.3">
      <c r="A33" s="7">
        <v>161001</v>
      </c>
      <c r="B33" s="40" t="s">
        <v>50</v>
      </c>
      <c r="C33" s="23" t="s">
        <v>8</v>
      </c>
      <c r="D33" s="23">
        <v>300</v>
      </c>
      <c r="E33" s="44"/>
      <c r="F33" s="25">
        <v>0.2</v>
      </c>
      <c r="G33" s="20">
        <f t="shared" si="11"/>
        <v>0</v>
      </c>
      <c r="H33" s="24">
        <f t="shared" si="0"/>
        <v>0</v>
      </c>
      <c r="I33" s="26">
        <f t="shared" si="1"/>
        <v>0</v>
      </c>
    </row>
    <row r="34" spans="1:9" ht="23.25" customHeight="1" thickBot="1" x14ac:dyDescent="0.3">
      <c r="A34" s="27">
        <v>17</v>
      </c>
      <c r="B34" s="49" t="s">
        <v>30</v>
      </c>
      <c r="C34" s="50"/>
      <c r="D34" s="50"/>
      <c r="E34" s="50"/>
      <c r="F34" s="50"/>
      <c r="G34" s="50"/>
      <c r="H34" s="50"/>
      <c r="I34" s="51"/>
    </row>
    <row r="35" spans="1:9" ht="45.75" thickBot="1" x14ac:dyDescent="0.3">
      <c r="A35" s="3">
        <v>170903</v>
      </c>
      <c r="B35" s="40" t="s">
        <v>20</v>
      </c>
      <c r="C35" s="23" t="s">
        <v>12</v>
      </c>
      <c r="D35" s="23">
        <v>15</v>
      </c>
      <c r="E35" s="44"/>
      <c r="F35" s="25">
        <v>0.2</v>
      </c>
      <c r="G35" s="20">
        <f>D35*E35</f>
        <v>0</v>
      </c>
      <c r="H35" s="24">
        <f t="shared" si="0"/>
        <v>0</v>
      </c>
      <c r="I35" s="28">
        <f t="shared" si="1"/>
        <v>0</v>
      </c>
    </row>
    <row r="36" spans="1:9" ht="23.25" customHeight="1" thickBot="1" x14ac:dyDescent="0.3">
      <c r="A36" s="7">
        <v>18</v>
      </c>
      <c r="B36" s="49" t="s">
        <v>31</v>
      </c>
      <c r="C36" s="50"/>
      <c r="D36" s="50"/>
      <c r="E36" s="50"/>
      <c r="F36" s="50"/>
      <c r="G36" s="50"/>
      <c r="H36" s="50"/>
      <c r="I36" s="51"/>
    </row>
    <row r="37" spans="1:9" ht="45.75" thickBot="1" x14ac:dyDescent="0.3">
      <c r="A37" s="3">
        <v>180103</v>
      </c>
      <c r="B37" s="29" t="s">
        <v>21</v>
      </c>
      <c r="C37" s="40" t="s">
        <v>12</v>
      </c>
      <c r="D37" s="23">
        <v>200</v>
      </c>
      <c r="E37" s="44"/>
      <c r="F37" s="30">
        <v>0.2</v>
      </c>
      <c r="G37" s="20">
        <f>D37*E37</f>
        <v>0</v>
      </c>
      <c r="H37" s="31">
        <f>SUM(G37*F37)</f>
        <v>0</v>
      </c>
      <c r="I37" s="32">
        <f>SUM(G37+H37)</f>
        <v>0</v>
      </c>
    </row>
    <row r="38" spans="1:9" ht="23.25" customHeight="1" thickBot="1" x14ac:dyDescent="0.3">
      <c r="A38" s="7">
        <v>20</v>
      </c>
      <c r="B38" s="49" t="s">
        <v>32</v>
      </c>
      <c r="C38" s="50"/>
      <c r="D38" s="50"/>
      <c r="E38" s="50"/>
      <c r="F38" s="50"/>
      <c r="G38" s="50"/>
      <c r="H38" s="50"/>
      <c r="I38" s="51"/>
    </row>
    <row r="39" spans="1:9" ht="23.25" thickBot="1" x14ac:dyDescent="0.3">
      <c r="A39" s="3">
        <v>200121</v>
      </c>
      <c r="B39" s="40" t="s">
        <v>56</v>
      </c>
      <c r="C39" s="19" t="s">
        <v>12</v>
      </c>
      <c r="D39" s="19">
        <v>800</v>
      </c>
      <c r="E39" s="43"/>
      <c r="F39" s="33">
        <v>0.2</v>
      </c>
      <c r="G39" s="20">
        <f>D39*E39</f>
        <v>0</v>
      </c>
      <c r="H39" s="4">
        <f>SUM(G39*F39)</f>
        <v>0</v>
      </c>
      <c r="I39" s="32">
        <f>SUM(G39+H39)</f>
        <v>0</v>
      </c>
    </row>
    <row r="40" spans="1:9" ht="34.5" thickBot="1" x14ac:dyDescent="0.3">
      <c r="A40" s="3">
        <v>200123</v>
      </c>
      <c r="B40" s="37" t="s">
        <v>51</v>
      </c>
      <c r="C40" s="9" t="s">
        <v>12</v>
      </c>
      <c r="D40" s="9">
        <v>1000</v>
      </c>
      <c r="E40" s="39"/>
      <c r="F40" s="11">
        <v>0.2</v>
      </c>
      <c r="G40" s="20">
        <f>D40*E40</f>
        <v>0</v>
      </c>
      <c r="H40" s="4">
        <f>SUM(G40*F40)</f>
        <v>0</v>
      </c>
      <c r="I40" s="12">
        <f>SUM(G40+H40)</f>
        <v>0</v>
      </c>
    </row>
    <row r="41" spans="1:9" ht="45.75" thickBot="1" x14ac:dyDescent="0.3">
      <c r="A41" s="3">
        <v>200123</v>
      </c>
      <c r="B41" s="37" t="s">
        <v>52</v>
      </c>
      <c r="C41" s="9" t="s">
        <v>12</v>
      </c>
      <c r="D41" s="9">
        <v>30</v>
      </c>
      <c r="E41" s="39"/>
      <c r="F41" s="11">
        <v>0.2</v>
      </c>
      <c r="G41" s="20">
        <f>D41*E41</f>
        <v>0</v>
      </c>
      <c r="H41" s="4">
        <f>SUM(G41*F41)</f>
        <v>0</v>
      </c>
      <c r="I41" s="12">
        <f>SUM(G41+H41)</f>
        <v>0</v>
      </c>
    </row>
    <row r="42" spans="1:9" ht="15.75" thickBot="1" x14ac:dyDescent="0.3">
      <c r="A42" s="46" t="s">
        <v>33</v>
      </c>
      <c r="B42" s="47"/>
      <c r="C42" s="47"/>
      <c r="D42" s="47"/>
      <c r="E42" s="47"/>
      <c r="F42" s="47"/>
      <c r="G42" s="47"/>
      <c r="H42" s="47"/>
      <c r="I42" s="48"/>
    </row>
    <row r="43" spans="1:9" ht="23.25" thickBot="1" x14ac:dyDescent="0.3">
      <c r="A43" s="3"/>
      <c r="B43" s="38" t="s">
        <v>54</v>
      </c>
      <c r="C43" s="9" t="s">
        <v>38</v>
      </c>
      <c r="D43" s="9">
        <v>8</v>
      </c>
      <c r="E43" s="39"/>
      <c r="F43" s="11">
        <v>0.2</v>
      </c>
      <c r="G43" s="10">
        <f>D43*E43</f>
        <v>0</v>
      </c>
      <c r="H43" s="4">
        <f>SUM(G43*F43)</f>
        <v>0</v>
      </c>
      <c r="I43" s="12">
        <f>SUM(G43+H43)</f>
        <v>0</v>
      </c>
    </row>
    <row r="44" spans="1:9" ht="34.5" thickBot="1" x14ac:dyDescent="0.3">
      <c r="A44" s="3"/>
      <c r="B44" s="37" t="s">
        <v>57</v>
      </c>
      <c r="C44" s="9" t="s">
        <v>38</v>
      </c>
      <c r="D44" s="9">
        <v>4</v>
      </c>
      <c r="E44" s="39"/>
      <c r="F44" s="11">
        <v>0.2</v>
      </c>
      <c r="G44" s="10">
        <f>D44*E44</f>
        <v>0</v>
      </c>
      <c r="H44" s="4">
        <f>SUM(G44*F44)</f>
        <v>0</v>
      </c>
      <c r="I44" s="12">
        <f>SUM(G44+H44)</f>
        <v>0</v>
      </c>
    </row>
    <row r="45" spans="1:9" ht="15.75" thickBot="1" x14ac:dyDescent="0.3">
      <c r="A45" s="2"/>
      <c r="B45" s="2"/>
      <c r="C45" s="2"/>
      <c r="D45" s="2"/>
      <c r="E45" s="45"/>
      <c r="F45" s="5"/>
      <c r="G45" s="52" t="s">
        <v>22</v>
      </c>
      <c r="H45" s="53"/>
      <c r="I45" s="8">
        <f>SUM(I5:I44)</f>
        <v>0</v>
      </c>
    </row>
    <row r="46" spans="1:9" x14ac:dyDescent="0.25">
      <c r="A46" s="36"/>
    </row>
    <row r="47" spans="1:9" x14ac:dyDescent="0.25">
      <c r="A47" t="s">
        <v>39</v>
      </c>
      <c r="B47" t="s">
        <v>53</v>
      </c>
    </row>
    <row r="48" spans="1:9" x14ac:dyDescent="0.25">
      <c r="A48" t="s">
        <v>55</v>
      </c>
      <c r="B48" t="s">
        <v>58</v>
      </c>
    </row>
  </sheetData>
  <mergeCells count="11">
    <mergeCell ref="G45:H45"/>
    <mergeCell ref="A42:I42"/>
    <mergeCell ref="B4:I4"/>
    <mergeCell ref="B13:I13"/>
    <mergeCell ref="B18:I18"/>
    <mergeCell ref="B21:I21"/>
    <mergeCell ref="B24:I24"/>
    <mergeCell ref="B27:I27"/>
    <mergeCell ref="B34:I34"/>
    <mergeCell ref="B36:I36"/>
    <mergeCell ref="B38:I38"/>
  </mergeCells>
  <pageMargins left="0.7" right="0.7" top="0.75" bottom="0.75" header="0.3" footer="0.3"/>
  <pageSetup paperSize="9" scale="8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4" ma:contentTypeDescription="Umožňuje vytvoriť nový dokument." ma:contentTypeScope="" ma:versionID="98154235d3f50e7b4f9725ae8ed80ac9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8c5e6917ee31fd61b4767290cfcb5b30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C3DD3B-7A24-4D88-B1E1-45DF7DE40448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2.xml><?xml version="1.0" encoding="utf-8"?>
<ds:datastoreItem xmlns:ds="http://schemas.openxmlformats.org/officeDocument/2006/customXml" ds:itemID="{6541FB81-5DD0-4910-A810-7C94F28833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EA2114-B7B9-4885-AA3F-4C73060BEF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pavlikova</dc:creator>
  <cp:lastModifiedBy>Martin Putala</cp:lastModifiedBy>
  <cp:lastPrinted>2022-10-19T07:55:05Z</cp:lastPrinted>
  <dcterms:created xsi:type="dcterms:W3CDTF">2022-03-09T12:14:02Z</dcterms:created>
  <dcterms:modified xsi:type="dcterms:W3CDTF">2022-11-30T10:18:38Z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