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ODORÍN\VV\"/>
    </mc:Choice>
  </mc:AlternateContent>
  <xr:revisionPtr revIDLastSave="0" documentId="13_ncr:1_{C658A4D7-1BC5-4E14-93B7-CA3939CA7B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ácia stavby" sheetId="1" r:id="rId1"/>
  </sheets>
  <externalReferences>
    <externalReference r:id="rId2"/>
  </externalReferences>
  <definedNames>
    <definedName name="_xlnm.Print_Titles" localSheetId="0">'Rekapitulácia stavby'!$92:$92</definedName>
    <definedName name="_xlnm.Print_Area" localSheetId="0">'Rekapitulácia stavby'!$D$4:$AO$76,'Rekapitulácia stavby'!$C$82:$AQ$96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30" i="1" l="1"/>
  <c r="AK35" i="1" s="1"/>
  <c r="AG94" i="1"/>
  <c r="BD95" i="1"/>
  <c r="BC95" i="1"/>
  <c r="BB95" i="1"/>
  <c r="BB94" i="1" s="1"/>
  <c r="BA95" i="1"/>
  <c r="BA94" i="1" s="1"/>
  <c r="AZ95" i="1"/>
  <c r="AY95" i="1"/>
  <c r="AX95" i="1"/>
  <c r="AW95" i="1"/>
  <c r="AV95" i="1"/>
  <c r="AU95" i="1"/>
  <c r="AU94" i="1" s="1"/>
  <c r="BD94" i="1"/>
  <c r="BC94" i="1"/>
  <c r="AY94" i="1" s="1"/>
  <c r="AZ94" i="1"/>
  <c r="W29" i="1" s="1"/>
  <c r="AS94" i="1"/>
  <c r="AM90" i="1"/>
  <c r="L90" i="1"/>
  <c r="AM89" i="1"/>
  <c r="L89" i="1"/>
  <c r="AM87" i="1"/>
  <c r="L87" i="1"/>
  <c r="L85" i="1"/>
  <c r="W33" i="1"/>
  <c r="W32" i="1" l="1"/>
  <c r="AV94" i="1"/>
  <c r="AK29" i="1" s="1"/>
  <c r="W30" i="1"/>
  <c r="AT95" i="1"/>
  <c r="W31" i="1"/>
  <c r="AX94" i="1"/>
  <c r="AW94" i="1"/>
  <c r="AT94" i="1" l="1"/>
</calcChain>
</file>

<file path=xl/sharedStrings.xml><?xml version="1.0" encoding="utf-8"?>
<sst xmlns="http://schemas.openxmlformats.org/spreadsheetml/2006/main" count="139" uniqueCount="77">
  <si>
    <t>Export Komplet</t>
  </si>
  <si>
    <t/>
  </si>
  <si>
    <t>2.0</t>
  </si>
  <si>
    <t>False</t>
  </si>
  <si>
    <t>{ce89bab1-d546-40ae-bb1b-dd95f2dbf235}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</si>
  <si>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</si>
  <si>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</si>
  <si>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</si>
  <si>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</si>
  <si>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</si>
  <si>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</si>
  <si>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IMPORT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</si>
  <si>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</si>
  <si>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</si>
  <si>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</si>
  <si>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</si>
  <si>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</si>
  <si>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</si>
  <si>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</si>
  <si>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</si>
  <si>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</si>
  <si>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</si>
  <si>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</si>
  <si>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</si>
  <si>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</si>
  <si>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</si>
  <si>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</si>
  <si>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</si>
  <si>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</si>
  <si>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</si>
  <si>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</si>
  <si>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</si>
  <si>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</si>
  <si>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</si>
  <si>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</si>
  <si>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</si>
  <si>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</si>
  <si>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</si>
  <si>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</si>
  <si>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</si>
  <si>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</si>
  <si>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</si>
  <si>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</si>
  <si>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</si>
  <si>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</si>
  <si>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</si>
  <si>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</si>
  <si>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</si>
  <si>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Popis</t>
  </si>
  <si>
    <t>Cena bez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</si>
  <si>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</si>
  <si>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</si>
  <si>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</si>
  <si>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</si>
  <si>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</si>
  <si>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</si>
  <si>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</si>
  <si>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</si>
  <si>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</si>
  <si>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</si>
  <si>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</si>
  <si>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</si>
  <si>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</si>
  <si>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</si>
  <si>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</si>
  <si>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</si>
  <si>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</si>
  <si>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</si>
  <si>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</si>
  <si>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1</t>
  </si>
  <si>
    <t>SO 01 Splašková kanalizácia</t>
  </si>
  <si>
    <t>STA</t>
  </si>
  <si>
    <t>{55aa54a0-1b5d-4d31-862e-d0d51b18b784}</t>
  </si>
  <si>
    <t>2</t>
  </si>
  <si>
    <t>REKAPITULÁCIA OBJEKTOV</t>
  </si>
  <si>
    <t>Rozšírenie kapacity ČOV Odorín</t>
  </si>
  <si>
    <t>OBEC ODORÍN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</si>
</sst>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5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16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11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PLA&#352;KOV&#193;%20KANALIZ&#193;CIA%20II.%20ETAPA-%20Odor&#237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 - SO 01 Splašková kanal..."/>
    </sheetNames>
    <sheetDataSet>
      <sheetData sheetId="0"/>
      <sheetData sheetId="1">
        <row r="30">
          <cell r="J30">
            <v>383633.32</v>
          </cell>
        </row>
        <row r="33">
          <cell r="F33">
            <v>0</v>
          </cell>
          <cell r="J33">
            <v>0</v>
          </cell>
        </row>
        <row r="34">
          <cell r="F34">
            <v>383633.32</v>
          </cell>
          <cell r="J34">
            <v>76726.66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4">
          <cell r="P1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96" sqref="AN96:AP9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50000000000003" customHeight="1">
      <c r="AR2" s="71" t="s">
        <v>5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7</v>
      </c>
    </row>
    <row r="4" spans="1:74" ht="24.95" customHeight="1">
      <c r="B4" s="5"/>
      <c r="D4" s="6" t="s">
        <v>8</v>
      </c>
      <c r="AR4" s="5"/>
      <c r="AS4" s="7" t="s">
        <v>9</v>
      </c>
      <c r="BS4" s="2" t="s">
        <v>6</v>
      </c>
    </row>
    <row r="5" spans="1:74" ht="12" customHeight="1">
      <c r="B5" s="5"/>
      <c r="D5" s="8" t="s">
        <v>10</v>
      </c>
      <c r="K5" s="73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R5" s="5"/>
      <c r="BS5" s="2" t="s">
        <v>6</v>
      </c>
    </row>
    <row r="6" spans="1:74" ht="36.950000000000003" customHeight="1">
      <c r="B6" s="5"/>
      <c r="D6" s="10" t="s">
        <v>12</v>
      </c>
      <c r="K6" s="74" t="s">
        <v>76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R6" s="5"/>
      <c r="BS6" s="2" t="s">
        <v>6</v>
      </c>
    </row>
    <row r="7" spans="1:74" ht="12" customHeight="1">
      <c r="B7" s="5"/>
      <c r="D7" s="11" t="s">
        <v>13</v>
      </c>
      <c r="K7" s="9" t="s">
        <v>1</v>
      </c>
      <c r="AK7" s="11" t="s">
        <v>14</v>
      </c>
      <c r="AN7" s="9" t="s">
        <v>1</v>
      </c>
      <c r="AR7" s="5"/>
      <c r="BS7" s="2" t="s">
        <v>6</v>
      </c>
    </row>
    <row r="8" spans="1:74" ht="12" customHeight="1">
      <c r="B8" s="5"/>
      <c r="D8" s="11" t="s">
        <v>15</v>
      </c>
      <c r="K8" s="9" t="s">
        <v>16</v>
      </c>
      <c r="AK8" s="11" t="s">
        <v>17</v>
      </c>
      <c r="AN8" s="9"/>
      <c r="AR8" s="5"/>
      <c r="BS8" s="2" t="s">
        <v>6</v>
      </c>
    </row>
    <row r="9" spans="1:74" ht="14.45" customHeight="1">
      <c r="B9" s="5"/>
      <c r="AR9" s="5"/>
      <c r="BS9" s="2" t="s">
        <v>6</v>
      </c>
    </row>
    <row r="10" spans="1:74" ht="12" customHeight="1">
      <c r="B10" s="5"/>
      <c r="D10" s="11" t="s">
        <v>18</v>
      </c>
      <c r="AK10" s="11" t="s">
        <v>19</v>
      </c>
      <c r="AN10" s="9" t="s">
        <v>1</v>
      </c>
      <c r="AR10" s="5"/>
      <c r="BS10" s="2" t="s">
        <v>6</v>
      </c>
    </row>
    <row r="11" spans="1:74" ht="18.399999999999999" customHeight="1">
      <c r="B11" s="5"/>
      <c r="E11" s="9" t="s">
        <v>16</v>
      </c>
      <c r="AK11" s="11" t="s">
        <v>20</v>
      </c>
      <c r="AN11" s="9" t="s">
        <v>1</v>
      </c>
      <c r="AR11" s="5"/>
      <c r="BS11" s="2" t="s">
        <v>6</v>
      </c>
    </row>
    <row r="12" spans="1:74" ht="6.95" customHeight="1">
      <c r="B12" s="5"/>
      <c r="AR12" s="5"/>
      <c r="BS12" s="2" t="s">
        <v>6</v>
      </c>
    </row>
    <row r="13" spans="1:74" ht="12" customHeight="1">
      <c r="B13" s="5"/>
      <c r="D13" s="11" t="s">
        <v>21</v>
      </c>
      <c r="AK13" s="11" t="s">
        <v>19</v>
      </c>
      <c r="AN13" s="9" t="s">
        <v>1</v>
      </c>
      <c r="AR13" s="5"/>
      <c r="BS13" s="2" t="s">
        <v>6</v>
      </c>
    </row>
    <row r="14" spans="1:74" ht="12.75">
      <c r="B14" s="5"/>
      <c r="E14" s="9" t="s">
        <v>16</v>
      </c>
      <c r="AK14" s="11" t="s">
        <v>20</v>
      </c>
      <c r="AN14" s="9" t="s">
        <v>1</v>
      </c>
      <c r="AR14" s="5"/>
      <c r="BS14" s="2" t="s">
        <v>6</v>
      </c>
    </row>
    <row r="15" spans="1:74" ht="6.95" customHeight="1">
      <c r="B15" s="5"/>
      <c r="AR15" s="5"/>
      <c r="BS15" s="2" t="s">
        <v>3</v>
      </c>
    </row>
    <row r="16" spans="1:74" ht="12" customHeight="1">
      <c r="B16" s="5"/>
      <c r="D16" s="11" t="s">
        <v>22</v>
      </c>
      <c r="AK16" s="11" t="s">
        <v>19</v>
      </c>
      <c r="AN16" s="9" t="s">
        <v>1</v>
      </c>
      <c r="AR16" s="5"/>
      <c r="BS16" s="2" t="s">
        <v>3</v>
      </c>
    </row>
    <row r="17" spans="2:71" ht="18.399999999999999" customHeight="1">
      <c r="B17" s="5"/>
      <c r="E17" s="9" t="s">
        <v>16</v>
      </c>
      <c r="AK17" s="11" t="s">
        <v>20</v>
      </c>
      <c r="AN17" s="9" t="s">
        <v>1</v>
      </c>
      <c r="AR17" s="5"/>
      <c r="BS17" s="2" t="s">
        <v>23</v>
      </c>
    </row>
    <row r="18" spans="2:71" ht="6.95" customHeight="1">
      <c r="B18" s="5"/>
      <c r="AR18" s="5"/>
      <c r="BS18" s="2" t="s">
        <v>24</v>
      </c>
    </row>
    <row r="19" spans="2:71" ht="12" customHeight="1">
      <c r="B19" s="5"/>
      <c r="D19" s="11" t="s">
        <v>25</v>
      </c>
      <c r="AK19" s="11" t="s">
        <v>19</v>
      </c>
      <c r="AN19" s="9" t="s">
        <v>1</v>
      </c>
      <c r="AR19" s="5"/>
      <c r="BS19" s="2" t="s">
        <v>24</v>
      </c>
    </row>
    <row r="20" spans="2:71" ht="18.399999999999999" customHeight="1">
      <c r="B20" s="5"/>
      <c r="E20" s="9" t="s">
        <v>16</v>
      </c>
      <c r="AK20" s="11" t="s">
        <v>20</v>
      </c>
      <c r="AN20" s="9" t="s">
        <v>1</v>
      </c>
      <c r="AR20" s="5"/>
      <c r="BS20" s="2" t="s">
        <v>23</v>
      </c>
    </row>
    <row r="21" spans="2:71" ht="6.95" customHeight="1">
      <c r="B21" s="5"/>
      <c r="AR21" s="5"/>
    </row>
    <row r="22" spans="2:71" ht="12" customHeight="1">
      <c r="B22" s="5"/>
      <c r="D22" s="11" t="s">
        <v>26</v>
      </c>
      <c r="AR22" s="5"/>
    </row>
    <row r="23" spans="2:71" ht="16.5" customHeight="1">
      <c r="B23" s="5"/>
      <c r="E23" s="75" t="s">
        <v>1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R23" s="5"/>
    </row>
    <row r="24" spans="2:71" ht="6.95" customHeight="1">
      <c r="B24" s="5"/>
      <c r="AR24" s="5"/>
    </row>
    <row r="25" spans="2:71" ht="6.95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2:71" s="13" customFormat="1" ht="25.9" customHeight="1">
      <c r="B26" s="14"/>
      <c r="D26" s="15" t="s">
        <v>27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76">
        <v>0</v>
      </c>
      <c r="AL26" s="77"/>
      <c r="AM26" s="77"/>
      <c r="AN26" s="77"/>
      <c r="AO26" s="77"/>
      <c r="AR26" s="14"/>
    </row>
    <row r="27" spans="2:71" s="13" customFormat="1" ht="6.95" customHeight="1">
      <c r="B27" s="14"/>
      <c r="AR27" s="14"/>
    </row>
    <row r="28" spans="2:71" s="13" customFormat="1" ht="12.75">
      <c r="B28" s="14"/>
      <c r="L28" s="70" t="s">
        <v>28</v>
      </c>
      <c r="M28" s="70"/>
      <c r="N28" s="70"/>
      <c r="O28" s="70"/>
      <c r="P28" s="70"/>
      <c r="W28" s="70" t="s">
        <v>29</v>
      </c>
      <c r="X28" s="70"/>
      <c r="Y28" s="70"/>
      <c r="Z28" s="70"/>
      <c r="AA28" s="70"/>
      <c r="AB28" s="70"/>
      <c r="AC28" s="70"/>
      <c r="AD28" s="70"/>
      <c r="AE28" s="70"/>
      <c r="AK28" s="70" t="s">
        <v>30</v>
      </c>
      <c r="AL28" s="70"/>
      <c r="AM28" s="70"/>
      <c r="AN28" s="70"/>
      <c r="AO28" s="70"/>
      <c r="AR28" s="14"/>
    </row>
    <row r="29" spans="2:71" s="17" customFormat="1" ht="14.45" customHeight="1">
      <c r="B29" s="18"/>
      <c r="D29" s="11" t="s">
        <v>31</v>
      </c>
      <c r="F29" s="19" t="s">
        <v>32</v>
      </c>
      <c r="L29" s="78">
        <v>0.2</v>
      </c>
      <c r="M29" s="79"/>
      <c r="N29" s="79"/>
      <c r="O29" s="79"/>
      <c r="P29" s="79"/>
      <c r="Q29" s="20"/>
      <c r="R29" s="20"/>
      <c r="S29" s="20"/>
      <c r="T29" s="20"/>
      <c r="U29" s="20"/>
      <c r="V29" s="20"/>
      <c r="W29" s="80">
        <f>ROUND(AZ94, 2)</f>
        <v>0</v>
      </c>
      <c r="X29" s="79"/>
      <c r="Y29" s="79"/>
      <c r="Z29" s="79"/>
      <c r="AA29" s="79"/>
      <c r="AB29" s="79"/>
      <c r="AC29" s="79"/>
      <c r="AD29" s="79"/>
      <c r="AE29" s="79"/>
      <c r="AF29" s="20"/>
      <c r="AG29" s="20"/>
      <c r="AH29" s="20"/>
      <c r="AI29" s="20"/>
      <c r="AJ29" s="20"/>
      <c r="AK29" s="80">
        <f>ROUND(AV94, 2)</f>
        <v>0</v>
      </c>
      <c r="AL29" s="79"/>
      <c r="AM29" s="79"/>
      <c r="AN29" s="79"/>
      <c r="AO29" s="79"/>
      <c r="AP29" s="20"/>
      <c r="AQ29" s="20"/>
      <c r="AR29" s="21"/>
      <c r="AS29" s="20"/>
      <c r="AT29" s="20"/>
      <c r="AU29" s="20"/>
      <c r="AV29" s="20"/>
      <c r="AW29" s="20"/>
      <c r="AX29" s="20"/>
      <c r="AY29" s="20"/>
      <c r="AZ29" s="20"/>
    </row>
    <row r="30" spans="2:71" s="17" customFormat="1" ht="14.45" customHeight="1">
      <c r="B30" s="18"/>
      <c r="F30" s="19" t="s">
        <v>33</v>
      </c>
      <c r="L30" s="81">
        <v>0.2</v>
      </c>
      <c r="M30" s="82"/>
      <c r="N30" s="82"/>
      <c r="O30" s="82"/>
      <c r="P30" s="82"/>
      <c r="W30" s="83">
        <f>ROUND(AK26, 2)</f>
        <v>0</v>
      </c>
      <c r="X30" s="82"/>
      <c r="Y30" s="82"/>
      <c r="Z30" s="82"/>
      <c r="AA30" s="82"/>
      <c r="AB30" s="82"/>
      <c r="AC30" s="82"/>
      <c r="AD30" s="82"/>
      <c r="AE30" s="82"/>
      <c r="AK30" s="83">
        <f>ROUND(AK26*0.2, 2)</f>
        <v>0</v>
      </c>
      <c r="AL30" s="82"/>
      <c r="AM30" s="82"/>
      <c r="AN30" s="82"/>
      <c r="AO30" s="82"/>
      <c r="AR30" s="18"/>
    </row>
    <row r="31" spans="2:71" s="17" customFormat="1" ht="14.45" hidden="1" customHeight="1">
      <c r="B31" s="18"/>
      <c r="F31" s="11" t="s">
        <v>34</v>
      </c>
      <c r="L31" s="81">
        <v>0.2</v>
      </c>
      <c r="M31" s="82"/>
      <c r="N31" s="82"/>
      <c r="O31" s="82"/>
      <c r="P31" s="82"/>
      <c r="W31" s="83">
        <f>ROUND(BB94, 2)</f>
        <v>0</v>
      </c>
      <c r="X31" s="82"/>
      <c r="Y31" s="82"/>
      <c r="Z31" s="82"/>
      <c r="AA31" s="82"/>
      <c r="AB31" s="82"/>
      <c r="AC31" s="82"/>
      <c r="AD31" s="82"/>
      <c r="AE31" s="82"/>
      <c r="AK31" s="83">
        <v>0</v>
      </c>
      <c r="AL31" s="82"/>
      <c r="AM31" s="82"/>
      <c r="AN31" s="82"/>
      <c r="AO31" s="82"/>
      <c r="AR31" s="18"/>
    </row>
    <row r="32" spans="2:71" s="17" customFormat="1" ht="14.45" hidden="1" customHeight="1">
      <c r="B32" s="18"/>
      <c r="F32" s="11" t="s">
        <v>35</v>
      </c>
      <c r="L32" s="81">
        <v>0.2</v>
      </c>
      <c r="M32" s="82"/>
      <c r="N32" s="82"/>
      <c r="O32" s="82"/>
      <c r="P32" s="82"/>
      <c r="W32" s="83">
        <f>ROUND(BC94, 2)</f>
        <v>0</v>
      </c>
      <c r="X32" s="82"/>
      <c r="Y32" s="82"/>
      <c r="Z32" s="82"/>
      <c r="AA32" s="82"/>
      <c r="AB32" s="82"/>
      <c r="AC32" s="82"/>
      <c r="AD32" s="82"/>
      <c r="AE32" s="82"/>
      <c r="AK32" s="83">
        <v>0</v>
      </c>
      <c r="AL32" s="82"/>
      <c r="AM32" s="82"/>
      <c r="AN32" s="82"/>
      <c r="AO32" s="82"/>
      <c r="AR32" s="18"/>
    </row>
    <row r="33" spans="2:52" s="17" customFormat="1" ht="14.45" hidden="1" customHeight="1">
      <c r="B33" s="18"/>
      <c r="F33" s="19" t="s">
        <v>36</v>
      </c>
      <c r="L33" s="78">
        <v>0</v>
      </c>
      <c r="M33" s="79"/>
      <c r="N33" s="79"/>
      <c r="O33" s="79"/>
      <c r="P33" s="79"/>
      <c r="Q33" s="20"/>
      <c r="R33" s="20"/>
      <c r="S33" s="20"/>
      <c r="T33" s="20"/>
      <c r="U33" s="20"/>
      <c r="V33" s="20"/>
      <c r="W33" s="80">
        <f>ROUND(BD94, 2)</f>
        <v>0</v>
      </c>
      <c r="X33" s="79"/>
      <c r="Y33" s="79"/>
      <c r="Z33" s="79"/>
      <c r="AA33" s="79"/>
      <c r="AB33" s="79"/>
      <c r="AC33" s="79"/>
      <c r="AD33" s="79"/>
      <c r="AE33" s="79"/>
      <c r="AF33" s="20"/>
      <c r="AG33" s="20"/>
      <c r="AH33" s="20"/>
      <c r="AI33" s="20"/>
      <c r="AJ33" s="20"/>
      <c r="AK33" s="80">
        <v>0</v>
      </c>
      <c r="AL33" s="79"/>
      <c r="AM33" s="79"/>
      <c r="AN33" s="79"/>
      <c r="AO33" s="79"/>
      <c r="AP33" s="20"/>
      <c r="AQ33" s="20"/>
      <c r="AR33" s="21"/>
      <c r="AS33" s="20"/>
      <c r="AT33" s="20"/>
      <c r="AU33" s="20"/>
      <c r="AV33" s="20"/>
      <c r="AW33" s="20"/>
      <c r="AX33" s="20"/>
      <c r="AY33" s="20"/>
      <c r="AZ33" s="20"/>
    </row>
    <row r="34" spans="2:52" s="13" customFormat="1" ht="6.95" customHeight="1">
      <c r="B34" s="14"/>
      <c r="AR34" s="14"/>
    </row>
    <row r="35" spans="2:52" s="13" customFormat="1" ht="25.9" customHeight="1">
      <c r="B35" s="14"/>
      <c r="C35" s="22"/>
      <c r="D35" s="23" t="s">
        <v>37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5" t="s">
        <v>38</v>
      </c>
      <c r="U35" s="24"/>
      <c r="V35" s="24"/>
      <c r="W35" s="24"/>
      <c r="X35" s="86" t="s">
        <v>39</v>
      </c>
      <c r="Y35" s="87"/>
      <c r="Z35" s="87"/>
      <c r="AA35" s="87"/>
      <c r="AB35" s="87"/>
      <c r="AC35" s="24"/>
      <c r="AD35" s="24"/>
      <c r="AE35" s="24"/>
      <c r="AF35" s="24"/>
      <c r="AG35" s="24"/>
      <c r="AH35" s="24"/>
      <c r="AI35" s="24"/>
      <c r="AJ35" s="24"/>
      <c r="AK35" s="88">
        <f>SUM(AK26+AK30)</f>
        <v>0</v>
      </c>
      <c r="AL35" s="87"/>
      <c r="AM35" s="87"/>
      <c r="AN35" s="87"/>
      <c r="AO35" s="89"/>
      <c r="AP35" s="22"/>
      <c r="AQ35" s="22"/>
      <c r="AR35" s="14"/>
    </row>
    <row r="36" spans="2:52" s="13" customFormat="1" ht="6.95" customHeight="1">
      <c r="B36" s="14"/>
      <c r="AR36" s="14"/>
    </row>
    <row r="37" spans="2:52" s="13" customFormat="1" ht="14.45" customHeight="1">
      <c r="B37" s="14"/>
      <c r="AR37" s="14"/>
    </row>
    <row r="38" spans="2:52" ht="14.45" customHeight="1">
      <c r="B38" s="5"/>
      <c r="AR38" s="5"/>
    </row>
    <row r="39" spans="2:52" ht="14.45" customHeight="1">
      <c r="B39" s="5"/>
      <c r="AR39" s="5"/>
    </row>
    <row r="40" spans="2:52" ht="14.45" customHeight="1">
      <c r="B40" s="5"/>
      <c r="AR40" s="5"/>
    </row>
    <row r="41" spans="2:52" ht="14.45" customHeight="1">
      <c r="B41" s="5"/>
      <c r="AR41" s="5"/>
    </row>
    <row r="42" spans="2:52" ht="14.45" customHeight="1">
      <c r="B42" s="5"/>
      <c r="AR42" s="5"/>
    </row>
    <row r="43" spans="2:52" ht="14.45" customHeight="1">
      <c r="B43" s="5"/>
      <c r="AR43" s="5"/>
    </row>
    <row r="44" spans="2:52" ht="14.45" customHeight="1">
      <c r="B44" s="5"/>
      <c r="AR44" s="5"/>
    </row>
    <row r="45" spans="2:52" ht="14.45" customHeight="1">
      <c r="B45" s="5"/>
      <c r="AR45" s="5"/>
    </row>
    <row r="46" spans="2:52" ht="14.45" customHeight="1">
      <c r="B46" s="5"/>
      <c r="AR46" s="5"/>
    </row>
    <row r="47" spans="2:52" ht="14.45" customHeight="1">
      <c r="B47" s="5"/>
      <c r="AR47" s="5"/>
    </row>
    <row r="48" spans="2:52" ht="14.45" customHeight="1">
      <c r="B48" s="5"/>
      <c r="AR48" s="5"/>
    </row>
    <row r="49" spans="2:44" s="13" customFormat="1" ht="14.45" customHeight="1">
      <c r="B49" s="14"/>
      <c r="D49" s="26" t="s">
        <v>40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6" t="s">
        <v>41</v>
      </c>
      <c r="AI49" s="27"/>
      <c r="AJ49" s="27"/>
      <c r="AK49" s="27"/>
      <c r="AL49" s="27"/>
      <c r="AM49" s="27"/>
      <c r="AN49" s="27"/>
      <c r="AO49" s="27"/>
      <c r="AR49" s="14"/>
    </row>
    <row r="50" spans="2:44">
      <c r="B50" s="5"/>
      <c r="AR50" s="5"/>
    </row>
    <row r="51" spans="2:44">
      <c r="B51" s="5"/>
      <c r="AR51" s="5"/>
    </row>
    <row r="52" spans="2:44">
      <c r="B52" s="5"/>
      <c r="AR52" s="5"/>
    </row>
    <row r="53" spans="2:44">
      <c r="B53" s="5"/>
      <c r="AR53" s="5"/>
    </row>
    <row r="54" spans="2:44">
      <c r="B54" s="5"/>
      <c r="AR54" s="5"/>
    </row>
    <row r="55" spans="2:44">
      <c r="B55" s="5"/>
      <c r="AR55" s="5"/>
    </row>
    <row r="56" spans="2:44">
      <c r="B56" s="5"/>
      <c r="AR56" s="5"/>
    </row>
    <row r="57" spans="2:44">
      <c r="B57" s="5"/>
      <c r="AR57" s="5"/>
    </row>
    <row r="58" spans="2:44">
      <c r="B58" s="5"/>
      <c r="AR58" s="5"/>
    </row>
    <row r="59" spans="2:44">
      <c r="B59" s="5"/>
      <c r="AR59" s="5"/>
    </row>
    <row r="60" spans="2:44" s="13" customFormat="1" ht="12.75">
      <c r="B60" s="14"/>
      <c r="D60" s="28" t="s">
        <v>42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8" t="s">
        <v>43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8" t="s">
        <v>42</v>
      </c>
      <c r="AI60" s="16"/>
      <c r="AJ60" s="16"/>
      <c r="AK60" s="16"/>
      <c r="AL60" s="16"/>
      <c r="AM60" s="28" t="s">
        <v>43</v>
      </c>
      <c r="AN60" s="16"/>
      <c r="AO60" s="16"/>
      <c r="AR60" s="14"/>
    </row>
    <row r="61" spans="2:44">
      <c r="B61" s="5"/>
      <c r="AR61" s="5"/>
    </row>
    <row r="62" spans="2:44">
      <c r="B62" s="5"/>
      <c r="AR62" s="5"/>
    </row>
    <row r="63" spans="2:44">
      <c r="B63" s="5"/>
      <c r="AR63" s="5"/>
    </row>
    <row r="64" spans="2:44" s="13" customFormat="1" ht="12.75">
      <c r="B64" s="14"/>
      <c r="D64" s="26" t="s">
        <v>44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6" t="s">
        <v>45</v>
      </c>
      <c r="AI64" s="27"/>
      <c r="AJ64" s="27"/>
      <c r="AK64" s="27"/>
      <c r="AL64" s="27"/>
      <c r="AM64" s="27"/>
      <c r="AN64" s="27"/>
      <c r="AO64" s="27"/>
      <c r="AR64" s="14"/>
    </row>
    <row r="65" spans="2:44">
      <c r="B65" s="5"/>
      <c r="AR65" s="5"/>
    </row>
    <row r="66" spans="2:44">
      <c r="B66" s="5"/>
      <c r="AR66" s="5"/>
    </row>
    <row r="67" spans="2:44">
      <c r="B67" s="5"/>
      <c r="AR67" s="5"/>
    </row>
    <row r="68" spans="2:44">
      <c r="B68" s="5"/>
      <c r="AR68" s="5"/>
    </row>
    <row r="69" spans="2:44">
      <c r="B69" s="5"/>
      <c r="AR69" s="5"/>
    </row>
    <row r="70" spans="2:44">
      <c r="B70" s="5"/>
      <c r="AR70" s="5"/>
    </row>
    <row r="71" spans="2:44">
      <c r="B71" s="5"/>
      <c r="AR71" s="5"/>
    </row>
    <row r="72" spans="2:44">
      <c r="B72" s="5"/>
      <c r="AR72" s="5"/>
    </row>
    <row r="73" spans="2:44">
      <c r="B73" s="5"/>
      <c r="AR73" s="5"/>
    </row>
    <row r="74" spans="2:44">
      <c r="B74" s="5"/>
      <c r="AR74" s="5"/>
    </row>
    <row r="75" spans="2:44" s="13" customFormat="1" ht="12.75">
      <c r="B75" s="14"/>
      <c r="D75" s="28" t="s">
        <v>42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8" t="s">
        <v>43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8" t="s">
        <v>42</v>
      </c>
      <c r="AI75" s="16"/>
      <c r="AJ75" s="16"/>
      <c r="AK75" s="16"/>
      <c r="AL75" s="16"/>
      <c r="AM75" s="28" t="s">
        <v>43</v>
      </c>
      <c r="AN75" s="16"/>
      <c r="AO75" s="16"/>
      <c r="AR75" s="14"/>
    </row>
    <row r="76" spans="2:44" s="13" customFormat="1">
      <c r="B76" s="14"/>
      <c r="AR76" s="14"/>
    </row>
    <row r="77" spans="2:44" s="13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4"/>
    </row>
    <row r="81" spans="1:91" s="13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4"/>
    </row>
    <row r="82" spans="1:91" s="13" customFormat="1" ht="24.95" customHeight="1">
      <c r="B82" s="14"/>
      <c r="C82" s="6" t="s">
        <v>74</v>
      </c>
      <c r="AR82" s="14"/>
    </row>
    <row r="83" spans="1:91" s="13" customFormat="1" ht="6.95" customHeight="1">
      <c r="B83" s="14"/>
      <c r="AR83" s="14"/>
    </row>
    <row r="84" spans="1:91" s="33" customFormat="1" ht="12" customHeight="1">
      <c r="B84" s="34"/>
      <c r="C84" s="11" t="s">
        <v>10</v>
      </c>
      <c r="AR84" s="34"/>
    </row>
    <row r="85" spans="1:91" s="35" customFormat="1" ht="36.950000000000003" customHeight="1">
      <c r="B85" s="36"/>
      <c r="C85" s="37" t="s">
        <v>12</v>
      </c>
      <c r="L85" s="84" t="str">
        <f>K6</f>
        <v>OBEC ODORÍN</v>
      </c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R85" s="36"/>
    </row>
    <row r="86" spans="1:91" s="13" customFormat="1" ht="6.95" customHeight="1">
      <c r="B86" s="14"/>
      <c r="AR86" s="14"/>
    </row>
    <row r="87" spans="1:91" s="13" customFormat="1" ht="12" customHeight="1">
      <c r="B87" s="14"/>
      <c r="C87" s="11" t="s">
        <v>15</v>
      </c>
      <c r="L87" s="38" t="str">
        <f>IF(K8="","",K8)</f>
        <v xml:space="preserve"> </v>
      </c>
      <c r="AI87" s="11" t="s">
        <v>17</v>
      </c>
      <c r="AM87" s="90" t="str">
        <f>IF(AN8= "","",AN8)</f>
        <v/>
      </c>
      <c r="AN87" s="90"/>
      <c r="AR87" s="14"/>
    </row>
    <row r="88" spans="1:91" s="13" customFormat="1" ht="6.95" customHeight="1">
      <c r="B88" s="14"/>
      <c r="AR88" s="14"/>
    </row>
    <row r="89" spans="1:91" s="13" customFormat="1" ht="15.2" customHeight="1">
      <c r="B89" s="14"/>
      <c r="C89" s="11" t="s">
        <v>18</v>
      </c>
      <c r="L89" s="33" t="str">
        <f>IF(E11= "","",E11)</f>
        <v xml:space="preserve"> </v>
      </c>
      <c r="AI89" s="11" t="s">
        <v>22</v>
      </c>
      <c r="AM89" s="91" t="str">
        <f>IF(E17="","",E17)</f>
        <v xml:space="preserve"> </v>
      </c>
      <c r="AN89" s="92"/>
      <c r="AO89" s="92"/>
      <c r="AP89" s="92"/>
      <c r="AR89" s="14"/>
      <c r="AS89" s="93" t="s">
        <v>46</v>
      </c>
      <c r="AT89" s="94"/>
      <c r="AU89" s="39"/>
      <c r="AV89" s="39"/>
      <c r="AW89" s="39"/>
      <c r="AX89" s="39"/>
      <c r="AY89" s="39"/>
      <c r="AZ89" s="39"/>
      <c r="BA89" s="39"/>
      <c r="BB89" s="39"/>
      <c r="BC89" s="39"/>
      <c r="BD89" s="40"/>
    </row>
    <row r="90" spans="1:91" s="13" customFormat="1" ht="15.2" customHeight="1">
      <c r="B90" s="14"/>
      <c r="C90" s="11" t="s">
        <v>21</v>
      </c>
      <c r="L90" s="33" t="str">
        <f>IF(E14="","",E14)</f>
        <v xml:space="preserve"> </v>
      </c>
      <c r="AI90" s="11" t="s">
        <v>25</v>
      </c>
      <c r="AM90" s="91" t="str">
        <f>IF(E20="","",E20)</f>
        <v xml:space="preserve"> </v>
      </c>
      <c r="AN90" s="92"/>
      <c r="AO90" s="92"/>
      <c r="AP90" s="92"/>
      <c r="AR90" s="14"/>
      <c r="AS90" s="95"/>
      <c r="AT90" s="96"/>
      <c r="BD90" s="41"/>
    </row>
    <row r="91" spans="1:91" s="13" customFormat="1" ht="10.9" customHeight="1">
      <c r="B91" s="14"/>
      <c r="AR91" s="14"/>
      <c r="AS91" s="95"/>
      <c r="AT91" s="96"/>
      <c r="BD91" s="41"/>
    </row>
    <row r="92" spans="1:91" s="13" customFormat="1" ht="29.25" customHeight="1">
      <c r="B92" s="14"/>
      <c r="C92" s="97" t="s">
        <v>47</v>
      </c>
      <c r="D92" s="98"/>
      <c r="E92" s="98"/>
      <c r="F92" s="98"/>
      <c r="G92" s="98"/>
      <c r="H92" s="42"/>
      <c r="I92" s="99" t="s">
        <v>48</v>
      </c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00" t="s">
        <v>49</v>
      </c>
      <c r="AH92" s="98"/>
      <c r="AI92" s="98"/>
      <c r="AJ92" s="98"/>
      <c r="AK92" s="98"/>
      <c r="AL92" s="98"/>
      <c r="AM92" s="98"/>
      <c r="AN92" s="99"/>
      <c r="AO92" s="99"/>
      <c r="AP92" s="101"/>
      <c r="AQ92" s="43" t="s">
        <v>50</v>
      </c>
      <c r="AR92" s="14"/>
      <c r="AS92" s="44" t="s">
        <v>51</v>
      </c>
      <c r="AT92" s="45" t="s">
        <v>52</v>
      </c>
      <c r="AU92" s="45" t="s">
        <v>53</v>
      </c>
      <c r="AV92" s="45" t="s">
        <v>54</v>
      </c>
      <c r="AW92" s="45" t="s">
        <v>55</v>
      </c>
      <c r="AX92" s="45" t="s">
        <v>56</v>
      </c>
      <c r="AY92" s="45" t="s">
        <v>57</v>
      </c>
      <c r="AZ92" s="45" t="s">
        <v>58</v>
      </c>
      <c r="BA92" s="45" t="s">
        <v>59</v>
      </c>
      <c r="BB92" s="45" t="s">
        <v>60</v>
      </c>
      <c r="BC92" s="45" t="s">
        <v>61</v>
      </c>
      <c r="BD92" s="46" t="s">
        <v>62</v>
      </c>
    </row>
    <row r="93" spans="1:91" s="13" customFormat="1" ht="10.9" customHeight="1">
      <c r="B93" s="14"/>
      <c r="AR93" s="14"/>
      <c r="AS93" s="47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40"/>
    </row>
    <row r="94" spans="1:91" s="48" customFormat="1" ht="32.450000000000003" customHeight="1">
      <c r="B94" s="49"/>
      <c r="C94" s="50" t="s">
        <v>63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103">
        <f>AG95+AG96</f>
        <v>0</v>
      </c>
      <c r="AH94" s="103"/>
      <c r="AI94" s="103"/>
      <c r="AJ94" s="103"/>
      <c r="AK94" s="103"/>
      <c r="AL94" s="103"/>
      <c r="AM94" s="103"/>
      <c r="AN94" s="102"/>
      <c r="AO94" s="102"/>
      <c r="AP94" s="102"/>
      <c r="AQ94" s="52" t="s">
        <v>1</v>
      </c>
      <c r="AR94" s="49"/>
      <c r="AS94" s="53">
        <f>ROUND(AS95,2)</f>
        <v>0</v>
      </c>
      <c r="AT94" s="54">
        <f>ROUND(SUM(AV94:AW94),2)</f>
        <v>76726.66</v>
      </c>
      <c r="AU94" s="55">
        <f>ROUND(AU95,5)</f>
        <v>0</v>
      </c>
      <c r="AV94" s="54">
        <f>ROUND(AZ94*L29,2)</f>
        <v>0</v>
      </c>
      <c r="AW94" s="54">
        <f>ROUND(BA94*L30,2)</f>
        <v>76726.66</v>
      </c>
      <c r="AX94" s="54">
        <f>ROUND(BB94*L29,2)</f>
        <v>0</v>
      </c>
      <c r="AY94" s="54">
        <f>ROUND(BC94*L30,2)</f>
        <v>0</v>
      </c>
      <c r="AZ94" s="54">
        <f>ROUND(AZ95,2)</f>
        <v>0</v>
      </c>
      <c r="BA94" s="54">
        <f>ROUND(BA95,2)</f>
        <v>383633.32</v>
      </c>
      <c r="BB94" s="54">
        <f>ROUND(BB95,2)</f>
        <v>0</v>
      </c>
      <c r="BC94" s="54">
        <f>ROUND(BC95,2)</f>
        <v>0</v>
      </c>
      <c r="BD94" s="56">
        <f>ROUND(BD95,2)</f>
        <v>0</v>
      </c>
      <c r="BS94" s="57" t="s">
        <v>64</v>
      </c>
      <c r="BT94" s="57" t="s">
        <v>65</v>
      </c>
      <c r="BU94" s="58" t="s">
        <v>66</v>
      </c>
      <c r="BV94" s="57" t="s">
        <v>11</v>
      </c>
      <c r="BW94" s="57" t="s">
        <v>4</v>
      </c>
      <c r="BX94" s="57" t="s">
        <v>67</v>
      </c>
      <c r="CL94" s="57" t="s">
        <v>1</v>
      </c>
    </row>
    <row r="95" spans="1:91" s="68" customFormat="1" ht="16.5" customHeight="1">
      <c r="A95" s="59" t="s">
        <v>68</v>
      </c>
      <c r="B95" s="60"/>
      <c r="C95" s="61"/>
      <c r="D95" s="104" t="s">
        <v>69</v>
      </c>
      <c r="E95" s="104"/>
      <c r="F95" s="104"/>
      <c r="G95" s="104"/>
      <c r="H95" s="104"/>
      <c r="I95" s="62"/>
      <c r="J95" s="104" t="s">
        <v>75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5">
        <v>0</v>
      </c>
      <c r="AH95" s="106"/>
      <c r="AI95" s="106"/>
      <c r="AJ95" s="106"/>
      <c r="AK95" s="106"/>
      <c r="AL95" s="106"/>
      <c r="AM95" s="106"/>
      <c r="AN95" s="105"/>
      <c r="AO95" s="105"/>
      <c r="AP95" s="105"/>
      <c r="AQ95" s="63" t="s">
        <v>71</v>
      </c>
      <c r="AR95" s="60"/>
      <c r="AS95" s="64">
        <v>0</v>
      </c>
      <c r="AT95" s="65">
        <f>ROUND(SUM(AV95:AW95),2)</f>
        <v>76726.66</v>
      </c>
      <c r="AU95" s="66">
        <f>'[1]1 - SO 01 Splašková kanal...'!P124</f>
        <v>0</v>
      </c>
      <c r="AV95" s="65">
        <f>'[1]1 - SO 01 Splašková kanal...'!J33</f>
        <v>0</v>
      </c>
      <c r="AW95" s="65">
        <f>'[1]1 - SO 01 Splašková kanal...'!J34</f>
        <v>76726.66</v>
      </c>
      <c r="AX95" s="65">
        <f>'[1]1 - SO 01 Splašková kanal...'!J35</f>
        <v>0</v>
      </c>
      <c r="AY95" s="65">
        <f>'[1]1 - SO 01 Splašková kanal...'!J36</f>
        <v>0</v>
      </c>
      <c r="AZ95" s="65">
        <f>'[1]1 - SO 01 Splašková kanal...'!F33</f>
        <v>0</v>
      </c>
      <c r="BA95" s="65">
        <f>'[1]1 - SO 01 Splašková kanal...'!F34</f>
        <v>383633.32</v>
      </c>
      <c r="BB95" s="65">
        <f>'[1]1 - SO 01 Splašková kanal...'!F35</f>
        <v>0</v>
      </c>
      <c r="BC95" s="65">
        <f>'[1]1 - SO 01 Splašková kanal...'!F36</f>
        <v>0</v>
      </c>
      <c r="BD95" s="67">
        <f>'[1]1 - SO 01 Splašková kanal...'!F37</f>
        <v>0</v>
      </c>
      <c r="BT95" s="69" t="s">
        <v>69</v>
      </c>
      <c r="BV95" s="69" t="s">
        <v>11</v>
      </c>
      <c r="BW95" s="69" t="s">
        <v>72</v>
      </c>
      <c r="BX95" s="69" t="s">
        <v>4</v>
      </c>
      <c r="CL95" s="69" t="s">
        <v>1</v>
      </c>
      <c r="CM95" s="69" t="s">
        <v>65</v>
      </c>
    </row>
    <row r="96" spans="1:91" s="13" customFormat="1" ht="30" customHeight="1">
      <c r="B96" s="14"/>
      <c r="D96" s="104" t="s">
        <v>73</v>
      </c>
      <c r="E96" s="104"/>
      <c r="F96" s="104"/>
      <c r="G96" s="104"/>
      <c r="H96" s="104"/>
      <c r="J96" s="104" t="s">
        <v>70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5">
        <v>0</v>
      </c>
      <c r="AH96" s="106"/>
      <c r="AI96" s="106"/>
      <c r="AJ96" s="106"/>
      <c r="AK96" s="106"/>
      <c r="AL96" s="106"/>
      <c r="AM96" s="106"/>
      <c r="AN96" s="105"/>
      <c r="AO96" s="105"/>
      <c r="AP96" s="105"/>
      <c r="AR96" s="14"/>
    </row>
    <row r="97" spans="2:44" s="13" customFormat="1" ht="6.95" customHeight="1"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14"/>
    </row>
  </sheetData>
  <mergeCells count="44">
    <mergeCell ref="D96:H96"/>
    <mergeCell ref="J96:AF96"/>
    <mergeCell ref="AG96:AM96"/>
    <mergeCell ref="AN96:AP96"/>
    <mergeCell ref="AN95:AP95"/>
    <mergeCell ref="AN94:AP94"/>
    <mergeCell ref="AG94:AM94"/>
    <mergeCell ref="D95:H95"/>
    <mergeCell ref="J95:AF95"/>
    <mergeCell ref="AG95:AM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J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J5"/>
    <mergeCell ref="K6:AJ6"/>
    <mergeCell ref="E23:AN23"/>
    <mergeCell ref="AK26:AO26"/>
  </mergeCells>
  <hyperlinks>
    <hyperlink ref="A95" location="'1 - SO 01 Splašková kan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Katka</cp:lastModifiedBy>
  <dcterms:created xsi:type="dcterms:W3CDTF">2022-10-31T14:35:01Z</dcterms:created>
  <dcterms:modified xsi:type="dcterms:W3CDTF">2022-12-21T07:51:03Z</dcterms:modified>
</cp:coreProperties>
</file>