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ol.Tison\Documents\2022 VEREJNÉ OBSTARÁVANIE\OZ SEVER\DNS ťažba SEVER\Čiastkové zákazky DNS SEVER 2022\01-2023 -Stará Bystrica\"/>
    </mc:Choice>
  </mc:AlternateContent>
  <bookViews>
    <workbookView xWindow="0" yWindow="0" windowWidth="28800" windowHeight="12435"/>
  </bookViews>
  <sheets>
    <sheet name="rozsah zákazky a cenová ponuka" sheetId="1" r:id="rId1"/>
    <sheet name="Vysvetlívky" sheetId="3" r:id="rId2"/>
  </sheets>
  <definedNames>
    <definedName name="_xlnm.Print_Area" localSheetId="0">'rozsah zákazky a cenová ponuka'!$A$1:$O$30</definedName>
  </definedNames>
  <calcPr calcId="162913"/>
</workbook>
</file>

<file path=xl/calcChain.xml><?xml version="1.0" encoding="utf-8"?>
<calcChain xmlns="http://schemas.openxmlformats.org/spreadsheetml/2006/main">
  <c r="O14" i="1" l="1"/>
  <c r="O13" i="1"/>
  <c r="O12" i="1"/>
  <c r="O16" i="1"/>
  <c r="O18" i="1" l="1"/>
  <c r="O17" i="1" s="1"/>
  <c r="G15" i="1"/>
  <c r="L16" i="1"/>
  <c r="P16" i="1" l="1"/>
</calcChain>
</file>

<file path=xl/sharedStrings.xml><?xml version="1.0" encoding="utf-8"?>
<sst xmlns="http://schemas.openxmlformats.org/spreadsheetml/2006/main" count="91" uniqueCount="79">
  <si>
    <t>Názov predmetu zákazky</t>
  </si>
  <si>
    <t>Objednávateľ</t>
  </si>
  <si>
    <t>JPRL</t>
  </si>
  <si>
    <t>Predpokladaný objem ťažby</t>
  </si>
  <si>
    <t>Druh ťažby</t>
  </si>
  <si>
    <t>Sklon v %</t>
  </si>
  <si>
    <t>hmotnatosť v m³</t>
  </si>
  <si>
    <t>Približovacia vzdialenosť VM/OM (m)</t>
  </si>
  <si>
    <t>LO</t>
  </si>
  <si>
    <t>ihličnaté (m³)</t>
  </si>
  <si>
    <r>
      <t>listnaté (m</t>
    </r>
    <r>
      <rPr>
        <b/>
        <sz val="9"/>
        <rFont val="Arial"/>
        <family val="2"/>
        <charset val="238"/>
      </rPr>
      <t>³)</t>
    </r>
  </si>
  <si>
    <r>
      <t>spolu (m</t>
    </r>
    <r>
      <rPr>
        <b/>
        <sz val="9"/>
        <rFont val="Arial"/>
        <family val="2"/>
        <charset val="238"/>
      </rPr>
      <t>³)</t>
    </r>
  </si>
  <si>
    <t>OÚ</t>
  </si>
  <si>
    <t xml:space="preserve">Spolu bez DPH   </t>
  </si>
  <si>
    <t>DPH 20%</t>
  </si>
  <si>
    <t>Spolu s  DPH</t>
  </si>
  <si>
    <t>Záväzný termín vykonania:</t>
  </si>
  <si>
    <t>Názov:</t>
  </si>
  <si>
    <t>Sídlo:</t>
  </si>
  <si>
    <t>IČO:</t>
  </si>
  <si>
    <t>DIČ:</t>
  </si>
  <si>
    <t>IČ pre DPH:</t>
  </si>
  <si>
    <t>Podpis  dodávateľa</t>
  </si>
  <si>
    <t>Vysvetlivky:</t>
  </si>
  <si>
    <t>ŤP</t>
  </si>
  <si>
    <t>ťažbový proces</t>
  </si>
  <si>
    <t>VC</t>
  </si>
  <si>
    <t>výrobný celok, na ktorý je vyhlásená verejná súťaž</t>
  </si>
  <si>
    <t>Lesnícky obvod , na území ktorého sa ťažba bude realizovať</t>
  </si>
  <si>
    <t>alfanumerické označenie porastu, v ktorom sa bude ťažba realizovať</t>
  </si>
  <si>
    <t>Druh ťažby:</t>
  </si>
  <si>
    <t>obnovná úmyselná ťažba - ťažba v rubných porastoch s cieľom obnovy materského porastu</t>
  </si>
  <si>
    <t>VÚ-50</t>
  </si>
  <si>
    <t>výchovná úmyselná ťažba - ťažba v predrubných porastoch do 50 rokov</t>
  </si>
  <si>
    <t>VÚ+50</t>
  </si>
  <si>
    <t>výchovná úmyselná ťažba - ťažba v predrubných porastoch nad 50 rokov</t>
  </si>
  <si>
    <t>NV</t>
  </si>
  <si>
    <t xml:space="preserve"> náhodná ťažba vykonaná - ťažba  vynútená náhodnými vplyvmi - kalamita</t>
  </si>
  <si>
    <t>NP</t>
  </si>
  <si>
    <t xml:space="preserve"> náhodná ťažba ponechaná - ťažba  vynútená náhodnými vplyvmi čiastočne spracovaná - kalamita</t>
  </si>
  <si>
    <t>MŤ</t>
  </si>
  <si>
    <t>mimoriadna ťažba - ťažba v rubných alebo predrubných porastoch realizovaná na základe iných nevyhnutných okolností (napr. rozhodnutie orgánu štátnej správy)</t>
  </si>
  <si>
    <t>Hmotnatosť</t>
  </si>
  <si>
    <t>priemerný objem ťaženého kmeňa v m³</t>
  </si>
  <si>
    <t>Približovacia vzdialenosť                       VM/OM (m)</t>
  </si>
  <si>
    <t>vzdialenosť v metroch, na ktorú sa približuje drevná hmota</t>
  </si>
  <si>
    <t>VM</t>
  </si>
  <si>
    <t>vývozné miesto - miesto, kde sa sústreďuje drevná hmota priblížená od pňa (miesta stínky), keď ju nie je možné prblížiť na OM jednou pracovnou operáciou alebo technológiou</t>
  </si>
  <si>
    <t>OM</t>
  </si>
  <si>
    <t>odvozné miesto - miesto, na ktoré sa sústreďuje drevná hmota z VM alebo priamo od pňa za účelom jeho ďalšieho spracovania</t>
  </si>
  <si>
    <t>príloha č.2</t>
  </si>
  <si>
    <t xml:space="preserve">priemerný sklon svahu v %, na ktorom sa bude ťažbový proces realizovať </t>
  </si>
  <si>
    <t>Požadované kombinácie technologií</t>
  </si>
  <si>
    <t>Cena stanovená objednávateľom  bez DPH v € za JPRL</t>
  </si>
  <si>
    <t>nie som plátcom DPH</t>
  </si>
  <si>
    <t>Dodávaleľ:</t>
  </si>
  <si>
    <t>Ak dodávateľ nie je plátcom DPH uvedie v tabuľke " Dodávateľ" v riadku " IČ pre DPH"  -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</si>
  <si>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desatiiné miesta</t>
    </r>
  </si>
  <si>
    <r>
      <t>Celkom cena bez DPH</t>
    </r>
    <r>
      <rPr>
        <b/>
        <sz val="7"/>
        <rFont val="Arial"/>
        <family val="2"/>
        <charset val="238"/>
      </rPr>
      <t xml:space="preserve"> (ponuka dodávateľa)</t>
    </r>
    <r>
      <rPr>
        <b/>
        <sz val="9"/>
        <rFont val="Arial"/>
        <family val="2"/>
        <charset val="238"/>
      </rPr>
      <t xml:space="preserve">
v €</t>
    </r>
  </si>
  <si>
    <t>t.j.</t>
  </si>
  <si>
    <t>m3</t>
  </si>
  <si>
    <t>Požiadavky na bližšiu špecifikáciu technológií v JPRL</t>
  </si>
  <si>
    <t>napr. v JPRL xx - porast Pro Silva -kmene rozrezať  na prepravné dĺžky,  nepoužívať metódu zberného lana pri približovaní                                                                                                              v JPRL xy - percentuálny podiel manipulácie na OM a rozrezu na prepravné dľžky</t>
  </si>
  <si>
    <t>Rozsah  zákazky a cenová ponuka dodávateľa</t>
  </si>
  <si>
    <t xml:space="preserve"> Určenie začiatku a ukončenia prác bude určené v  Zákazkovom liste.</t>
  </si>
  <si>
    <r>
      <rPr>
        <b/>
        <sz val="11"/>
        <color theme="1"/>
        <rFont val="Calibri"/>
        <family val="2"/>
        <charset val="238"/>
        <scheme val="minor"/>
      </rPr>
      <t>* Požiadavky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</si>
  <si>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Číslo položky podľa časti " Opis predmetu zákazky" súťažných podkladov (pracovné činnosti sa vykonajú v poradí, v akom sú uvedené čísla položiek).</t>
  </si>
  <si>
    <t>príloha č. 1 Výzvy na predloženie ponuky</t>
  </si>
  <si>
    <t>príloha č. 5 Zmluvy o dielo</t>
  </si>
  <si>
    <t>termín dokončenia do</t>
  </si>
  <si>
    <t>Celková cena za realizáciu predmetu zákazky v EUR bez DPH</t>
  </si>
  <si>
    <t>LESY SR š.p.  organizačná zložka  OZ Sever</t>
  </si>
  <si>
    <t xml:space="preserve">Lesnícke služby v ťažbovom procese na OZ Sever, Lesná správa Stará Bystrica  - výzva č. 1/2023  </t>
  </si>
  <si>
    <t>Zmluva č. DNS/01/23/09/08</t>
  </si>
  <si>
    <t>02 - Harvelka</t>
  </si>
  <si>
    <t>4340 1</t>
  </si>
  <si>
    <t>1,2,3,4a,6,7</t>
  </si>
  <si>
    <t>4341 1</t>
  </si>
  <si>
    <t>4342 1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</si>
</sst>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7"/>
      <name val="Arial"/>
      <family val="2"/>
      <charset val="238"/>
    </font>
    <font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1"/>
    </font>
    <font>
      <sz val="11"/>
      <color indexed="8"/>
      <name val="Calibri"/>
      <family val="2"/>
      <charset val="238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5" fillId="0" borderId="0" applyNumberFormat="0"/>
    <xf numFmtId="0" fontId="16" fillId="0" borderId="0" applyNumberFormat="0"/>
  </cellStyleXfs>
  <cellXfs count="138">
    <xf numFmtId="0" fontId="0" fillId="0" borderId="0" xfId="0"/>
    <xf numFmtId="0" fontId="5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17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23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0" fontId="13" fillId="0" borderId="0" xfId="0" applyFont="1"/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/>
    <xf numFmtId="0" fontId="2" fillId="3" borderId="0" xfId="0" applyFont="1" applyFill="1" applyAlignment="1" applyProtection="1">
      <alignment horizontal="right"/>
    </xf>
    <xf numFmtId="0" fontId="12" fillId="3" borderId="0" xfId="0" applyFont="1" applyFill="1" applyAlignment="1" applyProtection="1">
      <alignment horizontal="left"/>
    </xf>
    <xf numFmtId="0" fontId="0" fillId="3" borderId="0" xfId="0" applyFill="1" applyProtection="1"/>
    <xf numFmtId="0" fontId="0" fillId="3" borderId="0" xfId="0" applyFill="1" applyAlignment="1" applyProtection="1">
      <alignment horizontal="left"/>
    </xf>
    <xf numFmtId="0" fontId="5" fillId="3" borderId="1" xfId="0" applyFont="1" applyFill="1" applyBorder="1" applyAlignment="1" applyProtection="1">
      <alignment horizontal="left"/>
    </xf>
    <xf numFmtId="0" fontId="0" fillId="3" borderId="0" xfId="0" applyFill="1" applyBorder="1" applyProtection="1"/>
    <xf numFmtId="0" fontId="0" fillId="3" borderId="0" xfId="0" applyFill="1" applyBorder="1" applyAlignment="1" applyProtection="1">
      <alignment horizontal="left"/>
    </xf>
    <xf numFmtId="0" fontId="0" fillId="3" borderId="0" xfId="0" applyFill="1" applyAlignment="1">
      <alignment horizontal="center"/>
    </xf>
    <xf numFmtId="0" fontId="0" fillId="3" borderId="0" xfId="0" applyFill="1"/>
    <xf numFmtId="0" fontId="10" fillId="3" borderId="19" xfId="0" applyFont="1" applyFill="1" applyBorder="1" applyAlignment="1" applyProtection="1">
      <alignment horizontal="center" vertical="center"/>
    </xf>
    <xf numFmtId="0" fontId="10" fillId="3" borderId="20" xfId="0" applyFont="1" applyFill="1" applyBorder="1" applyAlignment="1" applyProtection="1">
      <alignment horizontal="center" vertical="center" wrapText="1"/>
    </xf>
    <xf numFmtId="0" fontId="3" fillId="3" borderId="20" xfId="0" applyFont="1" applyFill="1" applyBorder="1" applyAlignment="1" applyProtection="1">
      <alignment horizontal="center" vertical="center"/>
    </xf>
    <xf numFmtId="0" fontId="0" fillId="3" borderId="20" xfId="0" applyFill="1" applyBorder="1" applyAlignment="1" applyProtection="1">
      <alignment horizontal="center" vertical="center"/>
    </xf>
    <xf numFmtId="3" fontId="10" fillId="3" borderId="20" xfId="0" applyNumberFormat="1" applyFont="1" applyFill="1" applyBorder="1" applyAlignment="1" applyProtection="1">
      <alignment horizontal="right" vertical="center"/>
    </xf>
    <xf numFmtId="0" fontId="10" fillId="3" borderId="20" xfId="0" applyFont="1" applyFill="1" applyBorder="1" applyAlignment="1" applyProtection="1">
      <alignment horizontal="center" vertical="center"/>
    </xf>
    <xf numFmtId="4" fontId="6" fillId="3" borderId="22" xfId="0" applyNumberFormat="1" applyFont="1" applyFill="1" applyBorder="1" applyAlignment="1" applyProtection="1">
      <alignment horizontal="center" vertical="center"/>
    </xf>
    <xf numFmtId="4" fontId="6" fillId="3" borderId="21" xfId="0" applyNumberFormat="1" applyFont="1" applyFill="1" applyBorder="1" applyAlignment="1" applyProtection="1">
      <alignment horizontal="center" vertical="center"/>
    </xf>
    <xf numFmtId="0" fontId="6" fillId="3" borderId="5" xfId="0" applyFont="1" applyFill="1" applyBorder="1" applyAlignment="1" applyProtection="1">
      <alignment vertical="center"/>
    </xf>
    <xf numFmtId="4" fontId="6" fillId="3" borderId="11" xfId="0" applyNumberFormat="1" applyFont="1" applyFill="1" applyBorder="1" applyAlignment="1" applyProtection="1">
      <alignment horizontal="center" vertical="center"/>
    </xf>
    <xf numFmtId="4" fontId="6" fillId="3" borderId="21" xfId="0" applyNumberFormat="1" applyFont="1" applyFill="1" applyBorder="1" applyAlignment="1" applyProtection="1">
      <alignment horizontal="center" vertical="center"/>
      <protection locked="0"/>
    </xf>
    <xf numFmtId="4" fontId="6" fillId="3" borderId="16" xfId="0" applyNumberFormat="1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horizontal="left" vertical="center"/>
    </xf>
    <xf numFmtId="0" fontId="5" fillId="3" borderId="0" xfId="0" applyFont="1" applyFill="1" applyBorder="1" applyAlignment="1" applyProtection="1">
      <alignment horizontal="left" vertical="center"/>
    </xf>
    <xf numFmtId="0" fontId="11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/>
    <xf numFmtId="0" fontId="0" fillId="0" borderId="1" xfId="0" applyBorder="1" applyAlignment="1">
      <alignment wrapText="1"/>
    </xf>
    <xf numFmtId="0" fontId="0" fillId="3" borderId="19" xfId="0" applyFill="1" applyBorder="1" applyProtection="1"/>
    <xf numFmtId="14" fontId="0" fillId="0" borderId="0" xfId="0" applyNumberFormat="1"/>
    <xf numFmtId="0" fontId="1" fillId="3" borderId="0" xfId="0" applyFont="1" applyFill="1" applyAlignment="1" applyProtection="1">
      <alignment horizontal="center"/>
    </xf>
    <xf numFmtId="4" fontId="6" fillId="3" borderId="20" xfId="0" applyNumberFormat="1" applyFont="1" applyFill="1" applyBorder="1" applyAlignment="1" applyProtection="1">
      <alignment horizontal="right" vertical="center"/>
    </xf>
    <xf numFmtId="4" fontId="6" fillId="4" borderId="22" xfId="0" applyNumberFormat="1" applyFont="1" applyFill="1" applyBorder="1" applyAlignment="1" applyProtection="1">
      <alignment horizontal="center" vertical="center"/>
    </xf>
    <xf numFmtId="0" fontId="6" fillId="4" borderId="4" xfId="0" applyFont="1" applyFill="1" applyBorder="1" applyAlignment="1" applyProtection="1">
      <alignment vertical="center" wrapText="1"/>
    </xf>
    <xf numFmtId="0" fontId="1" fillId="3" borderId="0" xfId="0" applyFont="1" applyFill="1" applyAlignment="1" applyProtection="1">
      <alignment horizontal="center"/>
    </xf>
    <xf numFmtId="0" fontId="6" fillId="3" borderId="3" xfId="0" applyFont="1" applyFill="1" applyBorder="1" applyAlignment="1" applyProtection="1"/>
    <xf numFmtId="0" fontId="6" fillId="3" borderId="30" xfId="0" applyFont="1" applyFill="1" applyBorder="1" applyAlignment="1" applyProtection="1">
      <alignment vertical="center" wrapText="1"/>
    </xf>
    <xf numFmtId="0" fontId="6" fillId="3" borderId="11" xfId="0" applyFont="1" applyFill="1" applyBorder="1" applyAlignment="1" applyProtection="1">
      <alignment vertical="center" wrapText="1"/>
    </xf>
    <xf numFmtId="0" fontId="3" fillId="3" borderId="1" xfId="0" applyFont="1" applyFill="1" applyBorder="1" applyAlignment="1" applyProtection="1">
      <alignment horizontal="center" vertical="center"/>
    </xf>
    <xf numFmtId="14" fontId="0" fillId="3" borderId="1" xfId="0" applyNumberFormat="1" applyFont="1" applyFill="1" applyBorder="1" applyAlignment="1" applyProtection="1">
      <alignment horizontal="center" vertical="center"/>
    </xf>
    <xf numFmtId="0" fontId="3" fillId="3" borderId="32" xfId="0" applyFont="1" applyFill="1" applyBorder="1" applyAlignment="1" applyProtection="1">
      <alignment horizontal="center" vertical="center"/>
    </xf>
    <xf numFmtId="0" fontId="3" fillId="3" borderId="35" xfId="0" applyFont="1" applyFill="1" applyBorder="1" applyAlignment="1" applyProtection="1">
      <alignment horizontal="center" vertical="center"/>
    </xf>
    <xf numFmtId="0" fontId="3" fillId="3" borderId="38" xfId="0" applyFont="1" applyFill="1" applyBorder="1" applyAlignment="1" applyProtection="1">
      <alignment horizontal="center" vertical="center"/>
    </xf>
    <xf numFmtId="14" fontId="0" fillId="3" borderId="38" xfId="0" applyNumberFormat="1" applyFont="1" applyFill="1" applyBorder="1" applyAlignment="1" applyProtection="1">
      <alignment horizontal="center" vertical="center"/>
    </xf>
    <xf numFmtId="14" fontId="0" fillId="3" borderId="33" xfId="0" applyNumberFormat="1" applyFont="1" applyFill="1" applyBorder="1" applyAlignment="1" applyProtection="1">
      <alignment horizontal="center" vertical="center"/>
    </xf>
    <xf numFmtId="0" fontId="10" fillId="3" borderId="33" xfId="0" applyFont="1" applyFill="1" applyBorder="1" applyAlignment="1" applyProtection="1">
      <alignment horizontal="center" vertical="center"/>
    </xf>
    <xf numFmtId="0" fontId="10" fillId="3" borderId="33" xfId="0" applyFont="1" applyFill="1" applyBorder="1" applyAlignment="1" applyProtection="1">
      <alignment horizontal="center" vertical="center" wrapText="1"/>
    </xf>
    <xf numFmtId="0" fontId="3" fillId="3" borderId="33" xfId="0" applyFont="1" applyFill="1" applyBorder="1" applyAlignment="1" applyProtection="1">
      <alignment horizontal="center" vertical="center"/>
    </xf>
    <xf numFmtId="0" fontId="2" fillId="2" borderId="33" xfId="0" applyFont="1" applyFill="1" applyBorder="1" applyAlignment="1" applyProtection="1">
      <alignment horizontal="center" vertical="center"/>
    </xf>
    <xf numFmtId="2" fontId="10" fillId="3" borderId="34" xfId="0" applyNumberFormat="1" applyFont="1" applyFill="1" applyBorder="1" applyAlignment="1" applyProtection="1">
      <alignment horizontal="center" vertical="center"/>
    </xf>
    <xf numFmtId="0" fontId="10" fillId="3" borderId="1" xfId="0" applyFont="1" applyFill="1" applyBorder="1" applyAlignment="1" applyProtection="1">
      <alignment horizontal="center" vertical="center"/>
    </xf>
    <xf numFmtId="0" fontId="10" fillId="3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2" fontId="10" fillId="3" borderId="36" xfId="0" applyNumberFormat="1" applyFont="1" applyFill="1" applyBorder="1" applyAlignment="1" applyProtection="1">
      <alignment horizontal="center" vertical="center"/>
    </xf>
    <xf numFmtId="0" fontId="17" fillId="0" borderId="37" xfId="1" applyNumberFormat="1" applyFont="1" applyBorder="1" applyAlignment="1">
      <alignment horizontal="center" vertical="center"/>
    </xf>
    <xf numFmtId="0" fontId="17" fillId="0" borderId="38" xfId="1" applyNumberFormat="1" applyFont="1" applyBorder="1" applyAlignment="1">
      <alignment horizontal="center" vertical="center" wrapText="1"/>
    </xf>
    <xf numFmtId="0" fontId="17" fillId="0" borderId="38" xfId="0" applyNumberFormat="1" applyFont="1" applyBorder="1" applyAlignment="1">
      <alignment horizontal="center" vertical="center"/>
    </xf>
    <xf numFmtId="0" fontId="18" fillId="0" borderId="38" xfId="0" applyNumberFormat="1" applyFont="1" applyBorder="1" applyAlignment="1">
      <alignment horizontal="center" vertical="center"/>
    </xf>
    <xf numFmtId="4" fontId="17" fillId="0" borderId="38" xfId="0" applyNumberFormat="1" applyFont="1" applyBorder="1" applyAlignment="1">
      <alignment horizontal="center" vertical="center"/>
    </xf>
    <xf numFmtId="4" fontId="10" fillId="2" borderId="38" xfId="0" applyNumberFormat="1" applyFont="1" applyFill="1" applyBorder="1" applyAlignment="1" applyProtection="1">
      <alignment horizontal="center" vertical="center"/>
      <protection locked="0"/>
    </xf>
    <xf numFmtId="2" fontId="10" fillId="3" borderId="39" xfId="0" applyNumberFormat="1" applyFont="1" applyFill="1" applyBorder="1" applyAlignment="1" applyProtection="1">
      <alignment horizontal="center" vertical="center"/>
    </xf>
    <xf numFmtId="2" fontId="17" fillId="0" borderId="38" xfId="0" applyNumberFormat="1" applyFont="1" applyBorder="1" applyAlignment="1">
      <alignment horizontal="center" vertical="center"/>
    </xf>
    <xf numFmtId="0" fontId="17" fillId="0" borderId="38" xfId="0" applyNumberFormat="1" applyFont="1" applyBorder="1" applyAlignment="1">
      <alignment horizontal="center" vertical="center" wrapText="1"/>
    </xf>
    <xf numFmtId="2" fontId="17" fillId="0" borderId="38" xfId="0" applyNumberFormat="1" applyFont="1" applyBorder="1" applyAlignment="1">
      <alignment horizontal="center" vertical="center" wrapText="1"/>
    </xf>
    <xf numFmtId="0" fontId="0" fillId="0" borderId="38" xfId="0" applyFont="1" applyBorder="1" applyAlignment="1">
      <alignment horizontal="center" vertical="center"/>
    </xf>
    <xf numFmtId="0" fontId="3" fillId="3" borderId="7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0" xfId="0" applyFont="1" applyFill="1" applyAlignment="1" applyProtection="1">
      <alignment horizontal="right" vertical="center"/>
    </xf>
    <xf numFmtId="0" fontId="3" fillId="3" borderId="0" xfId="0" applyFont="1" applyFill="1" applyAlignment="1" applyProtection="1">
      <alignment horizontal="right"/>
    </xf>
    <xf numFmtId="0" fontId="6" fillId="3" borderId="7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3" borderId="7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4" fillId="5" borderId="1" xfId="0" applyFont="1" applyFill="1" applyBorder="1" applyAlignment="1"/>
    <xf numFmtId="0" fontId="0" fillId="5" borderId="1" xfId="0" applyFill="1" applyBorder="1" applyAlignment="1"/>
    <xf numFmtId="0" fontId="6" fillId="3" borderId="8" xfId="0" applyFont="1" applyFill="1" applyBorder="1" applyAlignment="1" applyProtection="1">
      <alignment horizontal="center" vertical="center" wrapText="1"/>
    </xf>
    <xf numFmtId="0" fontId="6" fillId="3" borderId="14" xfId="0" applyFont="1" applyFill="1" applyBorder="1" applyAlignment="1" applyProtection="1">
      <alignment horizontal="center" vertical="center" wrapText="1"/>
    </xf>
    <xf numFmtId="0" fontId="6" fillId="3" borderId="31" xfId="0" applyFont="1" applyFill="1" applyBorder="1" applyAlignment="1" applyProtection="1">
      <alignment horizontal="center" vertical="center" wrapText="1"/>
    </xf>
    <xf numFmtId="0" fontId="6" fillId="3" borderId="9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/>
    </xf>
    <xf numFmtId="0" fontId="5" fillId="5" borderId="9" xfId="0" applyFont="1" applyFill="1" applyBorder="1" applyAlignment="1" applyProtection="1">
      <alignment horizontal="center"/>
    </xf>
    <xf numFmtId="0" fontId="5" fillId="5" borderId="10" xfId="0" applyFont="1" applyFill="1" applyBorder="1" applyAlignment="1" applyProtection="1">
      <alignment horizontal="center"/>
    </xf>
    <xf numFmtId="0" fontId="5" fillId="3" borderId="0" xfId="0" applyFont="1" applyFill="1" applyAlignment="1" applyProtection="1">
      <alignment horizontal="center"/>
    </xf>
    <xf numFmtId="0" fontId="5" fillId="5" borderId="1" xfId="0" applyFont="1" applyFill="1" applyBorder="1" applyAlignment="1" applyProtection="1">
      <alignment horizontal="left"/>
    </xf>
    <xf numFmtId="0" fontId="0" fillId="3" borderId="0" xfId="0" applyFill="1" applyBorder="1" applyAlignment="1" applyProtection="1">
      <alignment horizontal="left"/>
    </xf>
    <xf numFmtId="0" fontId="1" fillId="3" borderId="0" xfId="0" applyFont="1" applyFill="1" applyAlignment="1" applyProtection="1">
      <alignment horizontal="center"/>
    </xf>
    <xf numFmtId="0" fontId="7" fillId="6" borderId="7" xfId="0" applyFont="1" applyFill="1" applyBorder="1" applyAlignment="1" applyProtection="1">
      <alignment horizontal="center" vertical="center" wrapText="1"/>
    </xf>
    <xf numFmtId="0" fontId="7" fillId="6" borderId="2" xfId="0" applyFont="1" applyFill="1" applyBorder="1" applyAlignment="1" applyProtection="1">
      <alignment horizontal="center" vertical="center"/>
    </xf>
    <xf numFmtId="0" fontId="6" fillId="3" borderId="11" xfId="0" applyFont="1" applyFill="1" applyBorder="1" applyAlignment="1" applyProtection="1">
      <alignment horizontal="center" vertical="center" wrapText="1"/>
    </xf>
    <xf numFmtId="0" fontId="6" fillId="3" borderId="10" xfId="0" applyFont="1" applyFill="1" applyBorder="1" applyAlignment="1" applyProtection="1">
      <alignment horizontal="center" vertical="center" wrapText="1"/>
    </xf>
    <xf numFmtId="0" fontId="6" fillId="3" borderId="12" xfId="0" applyFont="1" applyFill="1" applyBorder="1" applyAlignment="1" applyProtection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 applyProtection="1">
      <alignment horizontal="center" vertical="center" wrapText="1"/>
    </xf>
    <xf numFmtId="0" fontId="0" fillId="2" borderId="17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center" vertical="center" textRotation="90"/>
    </xf>
    <xf numFmtId="0" fontId="5" fillId="2" borderId="17" xfId="0" applyFont="1" applyFill="1" applyBorder="1" applyAlignment="1" applyProtection="1">
      <alignment horizontal="left"/>
      <protection locked="0"/>
    </xf>
    <xf numFmtId="0" fontId="5" fillId="2" borderId="13" xfId="0" applyFont="1" applyFill="1" applyBorder="1" applyAlignment="1" applyProtection="1">
      <alignment horizontal="left"/>
      <protection locked="0"/>
    </xf>
    <xf numFmtId="0" fontId="5" fillId="2" borderId="18" xfId="0" applyFont="1" applyFill="1" applyBorder="1" applyAlignment="1" applyProtection="1">
      <alignment horizontal="left"/>
      <protection locked="0"/>
    </xf>
    <xf numFmtId="0" fontId="0" fillId="3" borderId="25" xfId="0" applyFill="1" applyBorder="1" applyAlignment="1">
      <alignment horizontal="center" vertical="top" wrapText="1"/>
    </xf>
    <xf numFmtId="0" fontId="0" fillId="3" borderId="15" xfId="0" applyFill="1" applyBorder="1" applyAlignment="1">
      <alignment horizontal="center" vertical="top" wrapText="1"/>
    </xf>
    <xf numFmtId="0" fontId="0" fillId="3" borderId="26" xfId="0" applyFill="1" applyBorder="1" applyAlignment="1">
      <alignment horizontal="center" vertical="top" wrapText="1"/>
    </xf>
    <xf numFmtId="0" fontId="0" fillId="3" borderId="23" xfId="0" applyFill="1" applyBorder="1" applyAlignment="1">
      <alignment horizontal="center" vertical="top" wrapText="1"/>
    </xf>
    <xf numFmtId="0" fontId="0" fillId="3" borderId="0" xfId="0" applyFill="1" applyBorder="1" applyAlignment="1">
      <alignment horizontal="center" vertical="top" wrapText="1"/>
    </xf>
    <xf numFmtId="0" fontId="0" fillId="3" borderId="27" xfId="0" applyFill="1" applyBorder="1" applyAlignment="1">
      <alignment horizontal="center" vertical="top" wrapText="1"/>
    </xf>
    <xf numFmtId="0" fontId="0" fillId="3" borderId="28" xfId="0" applyFill="1" applyBorder="1" applyAlignment="1">
      <alignment horizontal="center" vertical="top" wrapText="1"/>
    </xf>
    <xf numFmtId="0" fontId="0" fillId="3" borderId="24" xfId="0" applyFill="1" applyBorder="1" applyAlignment="1">
      <alignment horizontal="center" vertical="top" wrapText="1"/>
    </xf>
    <xf numFmtId="0" fontId="0" fillId="3" borderId="29" xfId="0" applyFill="1" applyBorder="1" applyAlignment="1">
      <alignment horizontal="center" vertical="top" wrapText="1"/>
    </xf>
    <xf numFmtId="0" fontId="3" fillId="3" borderId="0" xfId="0" applyFont="1" applyFill="1" applyBorder="1" applyAlignment="1" applyProtection="1">
      <alignment horizontal="left" vertical="center"/>
    </xf>
    <xf numFmtId="0" fontId="3" fillId="3" borderId="24" xfId="0" applyFont="1" applyFill="1" applyBorder="1" applyAlignment="1" applyProtection="1">
      <alignment horizontal="right" vertical="center"/>
    </xf>
    <xf numFmtId="0" fontId="6" fillId="3" borderId="5" xfId="0" applyFont="1" applyFill="1" applyBorder="1" applyAlignment="1" applyProtection="1">
      <alignment horizontal="right" vertical="center"/>
    </xf>
    <xf numFmtId="0" fontId="6" fillId="3" borderId="4" xfId="0" applyFont="1" applyFill="1" applyBorder="1" applyAlignment="1" applyProtection="1">
      <alignment horizontal="center" vertical="center"/>
    </xf>
    <xf numFmtId="0" fontId="6" fillId="3" borderId="5" xfId="0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horizontal="center" vertical="center"/>
    </xf>
    <xf numFmtId="0" fontId="6" fillId="6" borderId="10" xfId="0" applyFont="1" applyFill="1" applyBorder="1" applyAlignment="1" applyProtection="1">
      <alignment horizontal="center" vertical="center" wrapText="1"/>
    </xf>
    <xf numFmtId="0" fontId="6" fillId="6" borderId="12" xfId="0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left" vertical="top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3" xfId="0" applyFont="1" applyFill="1" applyBorder="1" applyAlignment="1" applyProtection="1">
      <alignment horizontal="left" vertical="center" wrapText="1"/>
    </xf>
    <xf numFmtId="0" fontId="3" fillId="0" borderId="18" xfId="0" applyFont="1" applyFill="1" applyBorder="1" applyAlignment="1" applyProtection="1">
      <alignment horizontal="left" vertical="center" wrapText="1"/>
    </xf>
    <xf numFmtId="0" fontId="0" fillId="0" borderId="24" xfId="0" applyBorder="1" applyAlignment="1">
      <alignment horizontal="center"/>
    </xf>
  </cellXfs>
  <cellStyles count="3">
    <cellStyle name="Normálna" xfId="0" builtinId="0"/>
    <cellStyle name="Normálne 2" xfId="1"/>
    <cellStyle name="Normáln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"/>
  <sheetViews>
    <sheetView tabSelected="1" view="pageBreakPreview" zoomScale="80" zoomScaleNormal="100" zoomScaleSheetLayoutView="80" workbookViewId="0">
      <selection activeCell="O15" sqref="O15"/>
    </sheetView>
  </sheetViews>
  <sheetFormatPr defaultRowHeight="15" x14ac:dyDescent="0.25"/>
  <cols>
    <col min="1" max="1" width="13.7109375" customWidth="1"/>
    <col min="2" max="2" width="14.5703125" customWidth="1"/>
    <col min="3" max="3" width="24.5703125" customWidth="1"/>
    <col min="4" max="5" width="16" customWidth="1"/>
    <col min="8" max="8" width="11.85546875" customWidth="1"/>
    <col min="9" max="9" width="9.7109375" customWidth="1"/>
    <col min="11" max="11" width="10.85546875" customWidth="1"/>
    <col min="12" max="12" width="11.42578125" customWidth="1"/>
    <col min="13" max="13" width="16.140625" customWidth="1"/>
    <col min="14" max="14" width="17" customWidth="1"/>
    <col min="15" max="15" width="18.140625" customWidth="1"/>
    <col min="16" max="16" width="15.85546875" customWidth="1"/>
    <col min="17" max="17" width="14.5703125" customWidth="1"/>
    <col min="18" max="18" width="9.42578125" bestFit="1" customWidth="1"/>
  </cols>
  <sheetData>
    <row r="1" spans="1:17" ht="18" x14ac:dyDescent="0.25">
      <c r="A1" s="99" t="s">
        <v>63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81" t="s">
        <v>67</v>
      </c>
      <c r="N1" s="81"/>
      <c r="O1" s="81"/>
    </row>
    <row r="2" spans="1:17" ht="18" customHeight="1" x14ac:dyDescent="0.2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82" t="s">
        <v>68</v>
      </c>
      <c r="N2" s="82"/>
      <c r="O2" s="82"/>
    </row>
    <row r="3" spans="1:17" ht="18" x14ac:dyDescent="0.25">
      <c r="A3" s="16" t="s">
        <v>0</v>
      </c>
      <c r="B3" s="13"/>
      <c r="C3" s="87" t="s">
        <v>72</v>
      </c>
      <c r="D3" s="88"/>
      <c r="E3" s="88"/>
      <c r="F3" s="88"/>
      <c r="G3" s="88"/>
      <c r="H3" s="88"/>
      <c r="I3" s="88"/>
      <c r="J3" s="88"/>
      <c r="K3" s="88"/>
      <c r="L3" s="88"/>
      <c r="M3" s="13"/>
      <c r="O3" s="14"/>
      <c r="P3" s="15"/>
    </row>
    <row r="4" spans="1:17" ht="10.5" customHeight="1" x14ac:dyDescent="0.25">
      <c r="A4" s="13"/>
      <c r="B4" s="13"/>
      <c r="C4" s="13"/>
      <c r="D4" s="13"/>
      <c r="E4" s="44"/>
      <c r="F4" s="13"/>
      <c r="G4" s="13"/>
      <c r="H4" s="13"/>
      <c r="I4" s="13"/>
      <c r="J4" s="13"/>
      <c r="K4" s="13"/>
      <c r="L4" s="13"/>
      <c r="M4" s="13"/>
      <c r="N4" s="13"/>
      <c r="O4" s="14"/>
      <c r="P4" s="15"/>
    </row>
    <row r="5" spans="1:17" x14ac:dyDescent="0.25">
      <c r="A5" s="17"/>
      <c r="B5" s="17"/>
      <c r="C5" s="17"/>
      <c r="D5" s="17"/>
      <c r="E5" s="17"/>
      <c r="F5" s="96"/>
      <c r="G5" s="96"/>
      <c r="H5" s="18"/>
      <c r="I5" s="17"/>
      <c r="J5" s="17"/>
      <c r="K5" s="17"/>
      <c r="L5" s="17"/>
      <c r="M5" s="17"/>
      <c r="N5" s="17"/>
      <c r="O5" s="17"/>
      <c r="P5" s="17"/>
    </row>
    <row r="6" spans="1:17" x14ac:dyDescent="0.25">
      <c r="A6" s="19" t="s">
        <v>1</v>
      </c>
      <c r="B6" s="97" t="s">
        <v>71</v>
      </c>
      <c r="C6" s="97"/>
      <c r="D6" s="97"/>
      <c r="E6" s="97"/>
      <c r="F6" s="97"/>
      <c r="G6" s="97"/>
      <c r="H6" s="18"/>
      <c r="I6" s="17"/>
      <c r="J6" s="17"/>
      <c r="K6" s="20"/>
      <c r="L6" s="17"/>
      <c r="M6" s="17"/>
      <c r="N6" s="17"/>
      <c r="O6" s="17"/>
      <c r="P6" s="17"/>
    </row>
    <row r="7" spans="1:17" ht="12.75" customHeight="1" thickBot="1" x14ac:dyDescent="0.3">
      <c r="A7" s="21"/>
      <c r="B7" s="98"/>
      <c r="C7" s="98"/>
      <c r="D7" s="98"/>
      <c r="E7" s="98"/>
      <c r="F7" s="98"/>
      <c r="G7" s="98"/>
      <c r="H7" s="18"/>
      <c r="I7" s="17"/>
      <c r="J7" s="17"/>
      <c r="K7" s="17"/>
      <c r="L7" s="17"/>
      <c r="M7" s="17"/>
      <c r="N7" s="17"/>
      <c r="O7" s="17"/>
      <c r="P7" s="17"/>
    </row>
    <row r="8" spans="1:17" ht="16.5" customHeight="1" thickBot="1" x14ac:dyDescent="0.3">
      <c r="A8" s="94" t="s">
        <v>73</v>
      </c>
      <c r="B8" s="95"/>
      <c r="C8" s="22"/>
      <c r="D8" s="23"/>
      <c r="E8" s="23"/>
      <c r="F8" s="23"/>
      <c r="G8" s="23"/>
      <c r="H8" s="18"/>
      <c r="I8" s="17"/>
      <c r="J8" s="17"/>
      <c r="K8" s="17"/>
      <c r="L8" s="17"/>
      <c r="M8" s="17"/>
      <c r="N8" s="17"/>
      <c r="O8" s="17"/>
      <c r="P8" s="17"/>
    </row>
    <row r="9" spans="1:17" ht="21" customHeight="1" thickBot="1" x14ac:dyDescent="0.3">
      <c r="A9" s="79" t="s">
        <v>8</v>
      </c>
      <c r="B9" s="83" t="s">
        <v>2</v>
      </c>
      <c r="C9" s="49" t="s">
        <v>52</v>
      </c>
      <c r="D9" s="85" t="s">
        <v>69</v>
      </c>
      <c r="E9" s="105" t="s">
        <v>3</v>
      </c>
      <c r="F9" s="106"/>
      <c r="G9" s="107"/>
      <c r="H9" s="89" t="s">
        <v>4</v>
      </c>
      <c r="I9" s="85" t="s">
        <v>5</v>
      </c>
      <c r="J9" s="89" t="s">
        <v>6</v>
      </c>
      <c r="K9" s="92" t="s">
        <v>7</v>
      </c>
      <c r="L9" s="85" t="s">
        <v>53</v>
      </c>
      <c r="M9" s="103" t="s">
        <v>59</v>
      </c>
      <c r="N9" s="100" t="s">
        <v>57</v>
      </c>
      <c r="O9" s="131" t="s">
        <v>58</v>
      </c>
    </row>
    <row r="10" spans="1:17" ht="21.75" customHeight="1" x14ac:dyDescent="0.25">
      <c r="A10" s="80"/>
      <c r="B10" s="84"/>
      <c r="C10" s="50" t="s">
        <v>66</v>
      </c>
      <c r="D10" s="86"/>
      <c r="E10" s="102" t="s">
        <v>9</v>
      </c>
      <c r="F10" s="86" t="s">
        <v>10</v>
      </c>
      <c r="G10" s="85" t="s">
        <v>11</v>
      </c>
      <c r="H10" s="90"/>
      <c r="I10" s="86"/>
      <c r="J10" s="90"/>
      <c r="K10" s="93"/>
      <c r="L10" s="86"/>
      <c r="M10" s="104"/>
      <c r="N10" s="101"/>
      <c r="O10" s="132"/>
    </row>
    <row r="11" spans="1:17" ht="50.25" customHeight="1" thickBot="1" x14ac:dyDescent="0.3">
      <c r="A11" s="80"/>
      <c r="B11" s="84"/>
      <c r="C11" s="51"/>
      <c r="D11" s="86"/>
      <c r="E11" s="102"/>
      <c r="F11" s="86"/>
      <c r="G11" s="86"/>
      <c r="H11" s="91"/>
      <c r="I11" s="86"/>
      <c r="J11" s="91"/>
      <c r="K11" s="93"/>
      <c r="L11" s="86"/>
      <c r="M11" s="104"/>
      <c r="N11" s="101"/>
      <c r="O11" s="132"/>
    </row>
    <row r="12" spans="1:17" ht="50.25" customHeight="1" x14ac:dyDescent="0.25">
      <c r="A12" s="54" t="s">
        <v>74</v>
      </c>
      <c r="B12" s="59" t="s">
        <v>75</v>
      </c>
      <c r="C12" s="60" t="s">
        <v>76</v>
      </c>
      <c r="D12" s="58">
        <v>44985</v>
      </c>
      <c r="E12" s="60">
        <v>369</v>
      </c>
      <c r="F12" s="60"/>
      <c r="G12" s="60">
        <v>369</v>
      </c>
      <c r="H12" s="60" t="s">
        <v>36</v>
      </c>
      <c r="I12" s="60">
        <v>48</v>
      </c>
      <c r="J12" s="60">
        <v>1.48</v>
      </c>
      <c r="K12" s="61">
        <v>1060</v>
      </c>
      <c r="L12" s="60">
        <v>5763.78</v>
      </c>
      <c r="M12" s="60" t="s">
        <v>60</v>
      </c>
      <c r="N12" s="62"/>
      <c r="O12" s="63">
        <f>G12*N12</f>
        <v>0</v>
      </c>
    </row>
    <row r="13" spans="1:17" ht="50.25" customHeight="1" x14ac:dyDescent="0.25">
      <c r="A13" s="55" t="s">
        <v>74</v>
      </c>
      <c r="B13" s="64" t="s">
        <v>77</v>
      </c>
      <c r="C13" s="65" t="s">
        <v>76</v>
      </c>
      <c r="D13" s="53">
        <v>44985</v>
      </c>
      <c r="E13" s="65">
        <v>650</v>
      </c>
      <c r="F13" s="65"/>
      <c r="G13" s="65">
        <v>650</v>
      </c>
      <c r="H13" s="65" t="s">
        <v>36</v>
      </c>
      <c r="I13" s="65">
        <v>48</v>
      </c>
      <c r="J13" s="65">
        <v>1.42</v>
      </c>
      <c r="K13" s="52">
        <v>1030</v>
      </c>
      <c r="L13" s="65">
        <v>10166</v>
      </c>
      <c r="M13" s="65" t="s">
        <v>60</v>
      </c>
      <c r="N13" s="66"/>
      <c r="O13" s="67">
        <f>G13*N13</f>
        <v>0</v>
      </c>
    </row>
    <row r="14" spans="1:17" ht="38.25" customHeight="1" thickBot="1" x14ac:dyDescent="0.3">
      <c r="A14" s="68" t="s">
        <v>74</v>
      </c>
      <c r="B14" s="69" t="s">
        <v>78</v>
      </c>
      <c r="C14" s="56" t="s">
        <v>76</v>
      </c>
      <c r="D14" s="57">
        <v>44985</v>
      </c>
      <c r="E14" s="75">
        <v>750</v>
      </c>
      <c r="F14" s="75"/>
      <c r="G14" s="70">
        <v>750</v>
      </c>
      <c r="H14" s="76" t="s">
        <v>36</v>
      </c>
      <c r="I14" s="77">
        <v>36</v>
      </c>
      <c r="J14" s="71">
        <v>1.48</v>
      </c>
      <c r="K14" s="72">
        <v>290</v>
      </c>
      <c r="L14" s="78">
        <v>9592.5</v>
      </c>
      <c r="M14" s="72" t="s">
        <v>60</v>
      </c>
      <c r="N14" s="73"/>
      <c r="O14" s="74">
        <f>G14*N14</f>
        <v>0</v>
      </c>
      <c r="P14" s="12"/>
      <c r="Q14" s="43"/>
    </row>
    <row r="15" spans="1:17" ht="15.75" thickBot="1" x14ac:dyDescent="0.3">
      <c r="A15" s="24"/>
      <c r="B15" s="25"/>
      <c r="C15" s="26"/>
      <c r="D15" s="27"/>
      <c r="E15" s="28"/>
      <c r="F15" s="28"/>
      <c r="G15" s="45">
        <f>SUM(G12:G14)</f>
        <v>1769</v>
      </c>
      <c r="H15" s="29"/>
      <c r="I15" s="25"/>
      <c r="J15" s="25"/>
      <c r="K15" s="26"/>
      <c r="L15" s="35"/>
      <c r="M15" s="31"/>
      <c r="N15" s="34"/>
      <c r="O15" s="35"/>
      <c r="P15" s="12"/>
    </row>
    <row r="16" spans="1:17" ht="48.75" thickBot="1" x14ac:dyDescent="0.3">
      <c r="A16" s="42"/>
      <c r="B16" s="32"/>
      <c r="C16" s="32"/>
      <c r="D16" s="32"/>
      <c r="E16" s="32"/>
      <c r="F16" s="32"/>
      <c r="G16" s="32"/>
      <c r="H16" s="32"/>
      <c r="I16" s="32"/>
      <c r="J16" s="127" t="s">
        <v>13</v>
      </c>
      <c r="K16" s="127"/>
      <c r="L16" s="35">
        <f>SUM(L12:L14)</f>
        <v>25522.28</v>
      </c>
      <c r="M16" s="33"/>
      <c r="N16" s="47" t="s">
        <v>70</v>
      </c>
      <c r="O16" s="46">
        <f>SUM(O12:O14)</f>
        <v>0</v>
      </c>
      <c r="P16" s="12" t="str">
        <f>IF(O16&gt;L16,"prekročená cena","nižšia ako stanovená")</f>
        <v>nižšia ako stanovená</v>
      </c>
    </row>
    <row r="17" spans="1:16" ht="15.75" thickBot="1" x14ac:dyDescent="0.3">
      <c r="A17" s="128" t="s">
        <v>14</v>
      </c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30"/>
      <c r="O17" s="30">
        <f>O18-O16</f>
        <v>0</v>
      </c>
    </row>
    <row r="18" spans="1:16" ht="15.75" thickBot="1" x14ac:dyDescent="0.3">
      <c r="A18" s="128" t="s">
        <v>15</v>
      </c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30"/>
      <c r="O18" s="30">
        <f>IF("nie"=MID(H26,1,3),O16,(O16*1.2))</f>
        <v>0</v>
      </c>
    </row>
    <row r="19" spans="1:16" x14ac:dyDescent="0.25">
      <c r="A19" s="111" t="s">
        <v>16</v>
      </c>
      <c r="B19" s="111"/>
      <c r="C19" s="111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</row>
    <row r="20" spans="1:16" x14ac:dyDescent="0.25">
      <c r="A20" s="125" t="s">
        <v>64</v>
      </c>
      <c r="B20" s="125"/>
      <c r="C20" s="125"/>
      <c r="D20" s="125"/>
      <c r="E20" s="125"/>
      <c r="F20" s="36"/>
      <c r="G20" s="36"/>
      <c r="H20" s="36"/>
      <c r="I20" s="36"/>
      <c r="J20" s="36"/>
      <c r="K20" s="36"/>
      <c r="L20" s="36"/>
      <c r="M20" s="36"/>
      <c r="N20" s="36"/>
      <c r="O20" s="36"/>
    </row>
    <row r="21" spans="1:16" ht="25.5" customHeight="1" x14ac:dyDescent="0.25">
      <c r="A21" s="126" t="s">
        <v>56</v>
      </c>
      <c r="B21" s="126"/>
      <c r="C21" s="126"/>
      <c r="D21" s="126"/>
      <c r="E21" s="126"/>
      <c r="F21" s="38" t="s">
        <v>54</v>
      </c>
      <c r="H21" s="37"/>
      <c r="I21" s="37"/>
      <c r="J21" s="39"/>
      <c r="K21" s="39"/>
      <c r="L21" s="39"/>
      <c r="M21" s="39"/>
      <c r="N21" s="39"/>
      <c r="O21" s="39"/>
    </row>
    <row r="22" spans="1:16" ht="15" customHeight="1" x14ac:dyDescent="0.25">
      <c r="A22" s="116" t="s">
        <v>65</v>
      </c>
      <c r="B22" s="117"/>
      <c r="C22" s="117"/>
      <c r="D22" s="117"/>
      <c r="E22" s="118"/>
      <c r="F22" s="112" t="s">
        <v>55</v>
      </c>
      <c r="G22" s="40" t="s">
        <v>17</v>
      </c>
      <c r="H22" s="113"/>
      <c r="I22" s="114"/>
      <c r="J22" s="114"/>
      <c r="K22" s="114"/>
      <c r="L22" s="114"/>
      <c r="M22" s="114"/>
      <c r="N22" s="114"/>
      <c r="O22" s="115"/>
    </row>
    <row r="23" spans="1:16" x14ac:dyDescent="0.25">
      <c r="A23" s="119"/>
      <c r="B23" s="120"/>
      <c r="C23" s="120"/>
      <c r="D23" s="120"/>
      <c r="E23" s="121"/>
      <c r="F23" s="112"/>
      <c r="G23" s="40" t="s">
        <v>18</v>
      </c>
      <c r="H23" s="113"/>
      <c r="I23" s="114"/>
      <c r="J23" s="114"/>
      <c r="K23" s="114"/>
      <c r="L23" s="114"/>
      <c r="M23" s="114"/>
      <c r="N23" s="114"/>
      <c r="O23" s="115"/>
    </row>
    <row r="24" spans="1:16" ht="18" customHeight="1" x14ac:dyDescent="0.25">
      <c r="A24" s="119"/>
      <c r="B24" s="120"/>
      <c r="C24" s="120"/>
      <c r="D24" s="120"/>
      <c r="E24" s="121"/>
      <c r="F24" s="112"/>
      <c r="G24" s="40" t="s">
        <v>19</v>
      </c>
      <c r="H24" s="113"/>
      <c r="I24" s="114"/>
      <c r="J24" s="114"/>
      <c r="K24" s="114"/>
      <c r="L24" s="114"/>
      <c r="M24" s="114"/>
      <c r="N24" s="114"/>
      <c r="O24" s="115"/>
    </row>
    <row r="25" spans="1:16" x14ac:dyDescent="0.25">
      <c r="A25" s="119"/>
      <c r="B25" s="120"/>
      <c r="C25" s="120"/>
      <c r="D25" s="120"/>
      <c r="E25" s="121"/>
      <c r="F25" s="112"/>
      <c r="G25" s="40" t="s">
        <v>20</v>
      </c>
      <c r="H25" s="113"/>
      <c r="I25" s="114"/>
      <c r="J25" s="114"/>
      <c r="K25" s="114"/>
      <c r="L25" s="114"/>
      <c r="M25" s="114"/>
      <c r="N25" s="114"/>
      <c r="O25" s="115"/>
    </row>
    <row r="26" spans="1:16" x14ac:dyDescent="0.25">
      <c r="A26" s="119"/>
      <c r="B26" s="120"/>
      <c r="C26" s="120"/>
      <c r="D26" s="120"/>
      <c r="E26" s="121"/>
      <c r="F26" s="112"/>
      <c r="G26" s="40" t="s">
        <v>21</v>
      </c>
      <c r="H26" s="113"/>
      <c r="I26" s="114"/>
      <c r="J26" s="114"/>
      <c r="K26" s="114"/>
      <c r="L26" s="114"/>
      <c r="M26" s="114"/>
      <c r="N26" s="114"/>
      <c r="O26" s="115"/>
    </row>
    <row r="27" spans="1:16" x14ac:dyDescent="0.25">
      <c r="A27" s="119"/>
      <c r="B27" s="120"/>
      <c r="C27" s="120"/>
      <c r="D27" s="120"/>
      <c r="E27" s="121"/>
      <c r="F27" s="23"/>
      <c r="G27" s="23"/>
      <c r="H27" s="23"/>
      <c r="I27" s="23"/>
      <c r="J27" s="23"/>
      <c r="K27" s="23"/>
      <c r="L27" s="23"/>
      <c r="M27" s="23"/>
      <c r="N27" s="23"/>
      <c r="O27" s="23"/>
    </row>
    <row r="28" spans="1:16" x14ac:dyDescent="0.25">
      <c r="A28" s="119"/>
      <c r="B28" s="120"/>
      <c r="C28" s="120"/>
      <c r="D28" s="120"/>
      <c r="E28" s="121"/>
      <c r="F28" s="23"/>
      <c r="G28" s="23"/>
      <c r="H28" s="23"/>
      <c r="I28" s="23"/>
      <c r="J28" s="23"/>
      <c r="K28" s="23"/>
      <c r="L28" s="23"/>
      <c r="M28" s="23"/>
      <c r="N28" s="23"/>
      <c r="O28" s="23"/>
    </row>
    <row r="29" spans="1:16" ht="34.5" customHeight="1" x14ac:dyDescent="0.25">
      <c r="A29" s="122"/>
      <c r="B29" s="123"/>
      <c r="C29" s="123"/>
      <c r="D29" s="123"/>
      <c r="E29" s="124"/>
      <c r="F29" s="39"/>
      <c r="G29" s="23"/>
      <c r="H29" s="17"/>
      <c r="I29" s="23"/>
      <c r="J29" s="23" t="s">
        <v>22</v>
      </c>
      <c r="K29" s="23"/>
      <c r="L29" s="108"/>
      <c r="M29" s="109"/>
      <c r="N29" s="110"/>
      <c r="O29" s="23"/>
    </row>
    <row r="30" spans="1:16" x14ac:dyDescent="0.25">
      <c r="A30" s="39"/>
      <c r="B30" s="39"/>
      <c r="C30" s="39"/>
      <c r="D30" s="39"/>
      <c r="E30" s="39"/>
      <c r="F30" s="39"/>
      <c r="G30" s="23"/>
      <c r="H30" s="23"/>
      <c r="I30" s="23"/>
      <c r="J30" s="23"/>
      <c r="K30" s="23"/>
      <c r="L30" s="23"/>
      <c r="M30" s="23"/>
      <c r="N30" s="23"/>
      <c r="O30" s="23"/>
    </row>
    <row r="31" spans="1:16" x14ac:dyDescent="0.25">
      <c r="A31" s="20"/>
      <c r="B31" s="20"/>
      <c r="C31" s="20"/>
      <c r="D31" s="20"/>
      <c r="E31" s="20"/>
      <c r="F31" s="20"/>
      <c r="G31" s="20"/>
      <c r="H31" s="23"/>
      <c r="I31" s="23"/>
      <c r="J31" s="23"/>
      <c r="K31" s="23"/>
      <c r="L31" s="23"/>
      <c r="M31" s="23"/>
      <c r="N31" s="23"/>
      <c r="O31" s="23"/>
      <c r="P31" s="23"/>
    </row>
  </sheetData>
  <sheetProtection selectLockedCells="1"/>
  <mergeCells count="37">
    <mergeCell ref="D9:D11"/>
    <mergeCell ref="L29:N29"/>
    <mergeCell ref="A19:C19"/>
    <mergeCell ref="F22:F26"/>
    <mergeCell ref="H22:O22"/>
    <mergeCell ref="H23:O23"/>
    <mergeCell ref="H24:O24"/>
    <mergeCell ref="H25:O25"/>
    <mergeCell ref="A22:E29"/>
    <mergeCell ref="A20:E20"/>
    <mergeCell ref="A21:E21"/>
    <mergeCell ref="J16:K16"/>
    <mergeCell ref="H26:O26"/>
    <mergeCell ref="A17:N17"/>
    <mergeCell ref="A18:N18"/>
    <mergeCell ref="O9:O11"/>
    <mergeCell ref="E10:E11"/>
    <mergeCell ref="F10:F11"/>
    <mergeCell ref="G10:G11"/>
    <mergeCell ref="M9:M11"/>
    <mergeCell ref="E9:G9"/>
    <mergeCell ref="A9:A11"/>
    <mergeCell ref="M1:O1"/>
    <mergeCell ref="M2:O2"/>
    <mergeCell ref="B9:B11"/>
    <mergeCell ref="L9:L11"/>
    <mergeCell ref="C3:L3"/>
    <mergeCell ref="H9:H11"/>
    <mergeCell ref="I9:I11"/>
    <mergeCell ref="J9:J11"/>
    <mergeCell ref="K9:K11"/>
    <mergeCell ref="A8:B8"/>
    <mergeCell ref="F5:G5"/>
    <mergeCell ref="B6:G6"/>
    <mergeCell ref="B7:G7"/>
    <mergeCell ref="A1:L1"/>
    <mergeCell ref="N9:N11"/>
  </mergeCells>
  <pageMargins left="0.25" right="0.25" top="0.44374999999999998" bottom="0.16875000000000001" header="0.3" footer="0.3"/>
  <pageSetup paperSize="9" scale="68" orientation="landscape" r:id="rId1"/>
  <headerFooter>
    <oddFooter>&amp;RStrana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9"/>
  <sheetViews>
    <sheetView view="pageBreakPreview" zoomScaleNormal="100" zoomScaleSheetLayoutView="100" workbookViewId="0">
      <selection activeCell="Q22" sqref="Q22"/>
    </sheetView>
  </sheetViews>
  <sheetFormatPr defaultRowHeight="15" x14ac:dyDescent="0.25"/>
  <cols>
    <col min="1" max="1" width="14" customWidth="1"/>
  </cols>
  <sheetData>
    <row r="2" spans="1:14" x14ac:dyDescent="0.25">
      <c r="A2" s="1" t="s">
        <v>23</v>
      </c>
      <c r="B2" s="2"/>
      <c r="C2" s="2"/>
      <c r="D2" s="3"/>
      <c r="E2" s="4"/>
      <c r="F2" s="4"/>
      <c r="L2" s="137" t="s">
        <v>50</v>
      </c>
      <c r="M2" s="137"/>
    </row>
    <row r="3" spans="1:14" x14ac:dyDescent="0.25">
      <c r="A3" s="5" t="s">
        <v>24</v>
      </c>
      <c r="B3" s="134" t="s">
        <v>25</v>
      </c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</row>
    <row r="4" spans="1:14" x14ac:dyDescent="0.25">
      <c r="A4" s="5" t="s">
        <v>26</v>
      </c>
      <c r="B4" s="134" t="s">
        <v>27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</row>
    <row r="5" spans="1:14" x14ac:dyDescent="0.25">
      <c r="A5" s="5" t="s">
        <v>8</v>
      </c>
      <c r="B5" s="134" t="s">
        <v>28</v>
      </c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</row>
    <row r="6" spans="1:14" x14ac:dyDescent="0.25">
      <c r="A6" s="5" t="s">
        <v>2</v>
      </c>
      <c r="B6" s="134" t="s">
        <v>29</v>
      </c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</row>
    <row r="7" spans="1:14" x14ac:dyDescent="0.25">
      <c r="A7" s="6" t="s">
        <v>30</v>
      </c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6"/>
    </row>
    <row r="8" spans="1:14" x14ac:dyDescent="0.25">
      <c r="A8" s="5" t="s">
        <v>12</v>
      </c>
      <c r="B8" s="134" t="s">
        <v>31</v>
      </c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</row>
    <row r="9" spans="1:14" x14ac:dyDescent="0.25">
      <c r="A9" s="7" t="s">
        <v>32</v>
      </c>
      <c r="B9" s="134" t="s">
        <v>33</v>
      </c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</row>
    <row r="10" spans="1:14" x14ac:dyDescent="0.25">
      <c r="A10" s="7" t="s">
        <v>34</v>
      </c>
      <c r="B10" s="134" t="s">
        <v>35</v>
      </c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</row>
    <row r="11" spans="1:14" x14ac:dyDescent="0.25">
      <c r="A11" s="8" t="s">
        <v>36</v>
      </c>
      <c r="B11" s="134" t="s">
        <v>37</v>
      </c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</row>
    <row r="12" spans="1:14" x14ac:dyDescent="0.25">
      <c r="A12" s="9" t="s">
        <v>38</v>
      </c>
      <c r="B12" s="134" t="s">
        <v>39</v>
      </c>
      <c r="C12" s="134"/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</row>
    <row r="13" spans="1:14" ht="24" customHeight="1" x14ac:dyDescent="0.25">
      <c r="A13" s="8" t="s">
        <v>40</v>
      </c>
      <c r="B13" s="134" t="s">
        <v>41</v>
      </c>
      <c r="C13" s="134"/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</row>
    <row r="14" spans="1:14" ht="16.5" customHeight="1" x14ac:dyDescent="0.25">
      <c r="A14" s="8" t="s">
        <v>5</v>
      </c>
      <c r="B14" s="134" t="s">
        <v>51</v>
      </c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</row>
    <row r="15" spans="1:14" x14ac:dyDescent="0.25">
      <c r="A15" s="8" t="s">
        <v>42</v>
      </c>
      <c r="B15" s="134" t="s">
        <v>43</v>
      </c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</row>
    <row r="16" spans="1:14" ht="38.25" x14ac:dyDescent="0.25">
      <c r="A16" s="10" t="s">
        <v>44</v>
      </c>
      <c r="B16" s="134" t="s">
        <v>45</v>
      </c>
      <c r="C16" s="134"/>
      <c r="D16" s="134"/>
      <c r="E16" s="134"/>
      <c r="F16" s="134"/>
      <c r="G16" s="134"/>
      <c r="H16" s="134"/>
      <c r="I16" s="134"/>
      <c r="J16" s="134"/>
      <c r="K16" s="134"/>
      <c r="L16" s="134"/>
      <c r="M16" s="134"/>
      <c r="N16" s="134"/>
    </row>
    <row r="17" spans="1:14" ht="28.5" customHeight="1" x14ac:dyDescent="0.25">
      <c r="A17" s="10" t="s">
        <v>46</v>
      </c>
      <c r="B17" s="134" t="s">
        <v>47</v>
      </c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4"/>
    </row>
    <row r="18" spans="1:14" ht="27" customHeight="1" x14ac:dyDescent="0.25">
      <c r="A18" s="11" t="s">
        <v>48</v>
      </c>
      <c r="B18" s="134" t="s">
        <v>49</v>
      </c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</row>
    <row r="19" spans="1:14" ht="75" customHeight="1" x14ac:dyDescent="0.25">
      <c r="A19" s="41" t="s">
        <v>61</v>
      </c>
      <c r="B19" s="133" t="s">
        <v>62</v>
      </c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</row>
  </sheetData>
  <mergeCells count="18">
    <mergeCell ref="B7:N7"/>
    <mergeCell ref="L2:M2"/>
    <mergeCell ref="B3:N3"/>
    <mergeCell ref="B4:N4"/>
    <mergeCell ref="B5:N5"/>
    <mergeCell ref="B6:N6"/>
    <mergeCell ref="B19:N19"/>
    <mergeCell ref="B8:N8"/>
    <mergeCell ref="B9:N9"/>
    <mergeCell ref="B10:N10"/>
    <mergeCell ref="B11:N11"/>
    <mergeCell ref="B12:N12"/>
    <mergeCell ref="B13:N13"/>
    <mergeCell ref="B14:N14"/>
    <mergeCell ref="B15:N15"/>
    <mergeCell ref="B16:N16"/>
    <mergeCell ref="B17:N17"/>
    <mergeCell ref="B18:N18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rozsah zákazky a cenová ponuka</vt:lpstr>
      <vt:lpstr>Vysvetlívky</vt:lpstr>
      <vt:lpstr>'rozsah zákazky a cenová ponuka'!Oblasť_tlače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Pavol.Tison</cp:lastModifiedBy>
  <cp:lastPrinted>2023-01-11T05:58:49Z</cp:lastPrinted>
  <dcterms:created xsi:type="dcterms:W3CDTF">2012-08-13T12:29:09Z</dcterms:created>
  <dcterms:modified xsi:type="dcterms:W3CDTF">2023-01-11T06:28:48Z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Opis-Rozsah zákazky a cenová ponuka príloha č.1.xlsx</vt:lpwstr>
  </property>
</Properties>
</file>