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310" yWindow="-105" windowWidth="14700" windowHeight="12855"/>
  </bookViews>
  <sheets>
    <sheet name="položka kritérií " sheetId="1" r:id="rId1"/>
    <sheet name="Hárok2" sheetId="2" r:id="rId2"/>
  </sheets>
  <calcPr calcId="145621"/>
</workbook>
</file>

<file path=xl/calcChain.xml><?xml version="1.0" encoding="utf-8"?>
<calcChain xmlns="http://schemas.openxmlformats.org/spreadsheetml/2006/main">
  <c r="K89" i="1" l="1"/>
  <c r="G18" i="1"/>
  <c r="I18" i="1" s="1"/>
  <c r="G19" i="1"/>
  <c r="G20" i="1"/>
  <c r="G21" i="1"/>
  <c r="G22" i="1"/>
  <c r="G23" i="1"/>
  <c r="I23" i="1" s="1"/>
  <c r="J23" i="1" s="1"/>
  <c r="G24" i="1"/>
  <c r="G25" i="1"/>
  <c r="G26" i="1"/>
  <c r="I26" i="1" s="1"/>
  <c r="J26" i="1" s="1"/>
  <c r="G27" i="1"/>
  <c r="I27" i="1" s="1"/>
  <c r="J27" i="1" s="1"/>
  <c r="G28" i="1"/>
  <c r="G29" i="1"/>
  <c r="G30" i="1"/>
  <c r="I30" i="1" s="1"/>
  <c r="J30" i="1" s="1"/>
  <c r="G31" i="1"/>
  <c r="I31" i="1" s="1"/>
  <c r="J31" i="1" s="1"/>
  <c r="G32" i="1"/>
  <c r="G33" i="1"/>
  <c r="I33" i="1" s="1"/>
  <c r="J33" i="1" s="1"/>
  <c r="G34" i="1"/>
  <c r="I34" i="1" s="1"/>
  <c r="J34" i="1" s="1"/>
  <c r="G35" i="1"/>
  <c r="G36" i="1"/>
  <c r="G37" i="1"/>
  <c r="G38" i="1"/>
  <c r="G39" i="1"/>
  <c r="I39" i="1" s="1"/>
  <c r="J39" i="1" s="1"/>
  <c r="G40" i="1"/>
  <c r="G41" i="1"/>
  <c r="G42" i="1"/>
  <c r="I42" i="1" s="1"/>
  <c r="J42" i="1" s="1"/>
  <c r="G43" i="1"/>
  <c r="I43" i="1" s="1"/>
  <c r="J43" i="1" s="1"/>
  <c r="G44" i="1"/>
  <c r="G45" i="1"/>
  <c r="G46" i="1"/>
  <c r="I46" i="1" s="1"/>
  <c r="J46" i="1" s="1"/>
  <c r="G47" i="1"/>
  <c r="I47" i="1" s="1"/>
  <c r="J47" i="1" s="1"/>
  <c r="G48" i="1"/>
  <c r="G49" i="1"/>
  <c r="G50" i="1"/>
  <c r="G51" i="1"/>
  <c r="G52" i="1"/>
  <c r="G53" i="1"/>
  <c r="G54" i="1"/>
  <c r="G55" i="1"/>
  <c r="I55" i="1" s="1"/>
  <c r="J55" i="1" s="1"/>
  <c r="G56" i="1"/>
  <c r="G57" i="1"/>
  <c r="G58" i="1"/>
  <c r="I58" i="1" s="1"/>
  <c r="J58" i="1" s="1"/>
  <c r="G59" i="1"/>
  <c r="I59" i="1" s="1"/>
  <c r="J59" i="1" s="1"/>
  <c r="G60" i="1"/>
  <c r="G61" i="1"/>
  <c r="G62" i="1"/>
  <c r="I62" i="1" s="1"/>
  <c r="J62" i="1" s="1"/>
  <c r="G63" i="1"/>
  <c r="I63" i="1" s="1"/>
  <c r="J63" i="1" s="1"/>
  <c r="G64" i="1"/>
  <c r="G65" i="1"/>
  <c r="I65" i="1" s="1"/>
  <c r="J65" i="1" s="1"/>
  <c r="G66" i="1"/>
  <c r="I66" i="1" s="1"/>
  <c r="J66" i="1" s="1"/>
  <c r="G67" i="1"/>
  <c r="G68" i="1"/>
  <c r="G69" i="1"/>
  <c r="G70" i="1"/>
  <c r="G71" i="1"/>
  <c r="I71" i="1" s="1"/>
  <c r="J71" i="1" s="1"/>
  <c r="G72" i="1"/>
  <c r="G73" i="1"/>
  <c r="G74" i="1"/>
  <c r="I74" i="1" s="1"/>
  <c r="J74" i="1" s="1"/>
  <c r="G75" i="1"/>
  <c r="I75" i="1" s="1"/>
  <c r="J75" i="1" s="1"/>
  <c r="G76" i="1"/>
  <c r="G77" i="1"/>
  <c r="G78" i="1"/>
  <c r="I78" i="1" s="1"/>
  <c r="J78" i="1" s="1"/>
  <c r="G79" i="1"/>
  <c r="I79" i="1" s="1"/>
  <c r="J79" i="1" s="1"/>
  <c r="G80" i="1"/>
  <c r="G81" i="1"/>
  <c r="G82" i="1"/>
  <c r="I19" i="1"/>
  <c r="J19" i="1" s="1"/>
  <c r="I20" i="1"/>
  <c r="J20" i="1" s="1"/>
  <c r="I21" i="1"/>
  <c r="J21" i="1" s="1"/>
  <c r="I22" i="1"/>
  <c r="J22" i="1" s="1"/>
  <c r="I25" i="1"/>
  <c r="J25" i="1" s="1"/>
  <c r="I28" i="1"/>
  <c r="J28" i="1" s="1"/>
  <c r="I29" i="1"/>
  <c r="J29" i="1" s="1"/>
  <c r="I35" i="1"/>
  <c r="J35" i="1" s="1"/>
  <c r="I36" i="1"/>
  <c r="J36" i="1" s="1"/>
  <c r="I37" i="1"/>
  <c r="J37" i="1" s="1"/>
  <c r="I38" i="1"/>
  <c r="J38" i="1" s="1"/>
  <c r="I41" i="1"/>
  <c r="J41" i="1" s="1"/>
  <c r="I44" i="1"/>
  <c r="J44" i="1" s="1"/>
  <c r="I45" i="1"/>
  <c r="J45" i="1" s="1"/>
  <c r="I49" i="1"/>
  <c r="J49" i="1" s="1"/>
  <c r="I50" i="1"/>
  <c r="J50" i="1" s="1"/>
  <c r="I51" i="1"/>
  <c r="J51" i="1" s="1"/>
  <c r="I52" i="1"/>
  <c r="J52" i="1" s="1"/>
  <c r="I53" i="1"/>
  <c r="J53" i="1" s="1"/>
  <c r="I54" i="1"/>
  <c r="J54" i="1" s="1"/>
  <c r="I57" i="1"/>
  <c r="J57" i="1" s="1"/>
  <c r="I60" i="1"/>
  <c r="J60" i="1" s="1"/>
  <c r="I61" i="1"/>
  <c r="J61" i="1" s="1"/>
  <c r="I67" i="1"/>
  <c r="J67" i="1" s="1"/>
  <c r="I68" i="1"/>
  <c r="J68" i="1" s="1"/>
  <c r="I69" i="1"/>
  <c r="J69" i="1" s="1"/>
  <c r="I70" i="1"/>
  <c r="J70" i="1" s="1"/>
  <c r="I73" i="1"/>
  <c r="J73" i="1" s="1"/>
  <c r="I76" i="1"/>
  <c r="J76" i="1" s="1"/>
  <c r="I77" i="1"/>
  <c r="J77" i="1" s="1"/>
  <c r="I81" i="1"/>
  <c r="J81" i="1" s="1"/>
  <c r="I82" i="1"/>
  <c r="J82" i="1" s="1"/>
  <c r="G83" i="1" l="1"/>
  <c r="K84" i="1" s="1"/>
  <c r="J18" i="1"/>
  <c r="J40" i="1"/>
  <c r="I80" i="1"/>
  <c r="J80" i="1" s="1"/>
  <c r="I72" i="1"/>
  <c r="J72" i="1" s="1"/>
  <c r="I64" i="1"/>
  <c r="J64" i="1" s="1"/>
  <c r="I56" i="1"/>
  <c r="J56" i="1" s="1"/>
  <c r="I48" i="1"/>
  <c r="J48" i="1" s="1"/>
  <c r="I40" i="1"/>
  <c r="I32" i="1"/>
  <c r="J32" i="1" s="1"/>
  <c r="I24" i="1"/>
  <c r="J24" i="1" s="1"/>
  <c r="J83" i="1" l="1"/>
  <c r="I83" i="1" l="1"/>
  <c r="F91" i="1" l="1"/>
</calcChain>
</file>

<file path=xl/sharedStrings.xml><?xml version="1.0" encoding="utf-8"?>
<sst xmlns="http://schemas.openxmlformats.org/spreadsheetml/2006/main" count="349" uniqueCount="188">
  <si>
    <t>Identifikačné údaje uchádzača</t>
  </si>
  <si>
    <t xml:space="preserve">Obchodné meno: </t>
  </si>
  <si>
    <t xml:space="preserve">Sídlo: </t>
  </si>
  <si>
    <t>Štatutárny zástupca:</t>
  </si>
  <si>
    <t>IČO:</t>
  </si>
  <si>
    <t>IČ DPH:</t>
  </si>
  <si>
    <t>Telefónne číslo:</t>
  </si>
  <si>
    <t>E-mailová adresa:</t>
  </si>
  <si>
    <t>Uchádzač vypĺňa iba zelené bunky</t>
  </si>
  <si>
    <t>názov položky</t>
  </si>
  <si>
    <t>Som – Nie som platiteľom DPH (nehodiace sa preškrtnite)</t>
  </si>
  <si>
    <r>
      <rPr>
        <b/>
        <sz val="10"/>
        <color theme="1"/>
        <rFont val="Times New Roman"/>
        <family val="1"/>
        <charset val="238"/>
      </rPr>
      <t>Čestné vyhlásenie</t>
    </r>
    <r>
      <rPr>
        <sz val="10"/>
        <color theme="1"/>
        <rFont val="Times New Roman"/>
        <family val="1"/>
        <charset val="238"/>
      </rPr>
      <t>: Predložením tejto ponuky zároveň čestne vyhlasujem, že spĺňam všetky verejným obstarávateľom stanovené podmienky účasti pre predmetnú zákazku</t>
    </r>
  </si>
  <si>
    <r>
      <t xml:space="preserve">Čestné vyhlásenie: </t>
    </r>
    <r>
      <rPr>
        <sz val="10"/>
        <color theme="1"/>
        <rFont val="Times New Roman"/>
        <family val="1"/>
        <charset val="238"/>
      </rPr>
      <t xml:space="preserve">Predložením tejto ponuky zároveň čestne vyhlasujem, že postupujem v súlade s etickým kódexom uchádzača vydaným Úradom pre verejné obstarávanie: https://www.uvo.gov.sk/zaujemcauchadzac/eticky-kodex-zaujemcu-uchadzaca-54b.html  </t>
    </r>
  </si>
  <si>
    <t xml:space="preserve">Príloha č. 1 – Návrh na plnenie kritérií na vyhodnotenie ponúk a identifikačné údaje uchádzača </t>
  </si>
  <si>
    <t>Kritérium č. 1: Celková cena za nacenené položky v eur s DPH</t>
  </si>
  <si>
    <t>Predmet zákazky: „Náradie a spotrebný materiál pre dielne“</t>
  </si>
  <si>
    <t>Kotúč brúsny lamel. na kov 125 mm*22,2*80G Dewalt DT30622                             alebo ekvivalent</t>
  </si>
  <si>
    <t>Brúsny lamelový kotúč na kov 125×22,2mm*120G Dewalt  DT3268 alebo ekvivalent</t>
  </si>
  <si>
    <t>FLEX/Brúsny papier na suchý zips (perforovaný) D255 PF-P150 (25ks/bal)</t>
  </si>
  <si>
    <t>FLEX/Brúsny papier  na suchý zips (perforovaný) D255 PF-P120 (25ks/bal)</t>
  </si>
  <si>
    <t>FLEX/Brúsny papier 290-12 SE-P120 VE25 1ks (25ks/bal)</t>
  </si>
  <si>
    <t xml:space="preserve">Kotúč rezný na kov 125mm 1,0 mm (25ks) </t>
  </si>
  <si>
    <t>MB/Kotúč rezný na oceľ 125x1 mm</t>
  </si>
  <si>
    <t>Vrták stupňovitý titánový 5-35 mm</t>
  </si>
  <si>
    <t>Vrták SDS + extreme XLR 12x310x250 mm</t>
  </si>
  <si>
    <t>P/DT4927 HSSE cobalt vrták do kovu 4,5 mm</t>
  </si>
  <si>
    <t>P/DT4929 HSSE cobalt vrták do kovu 5 mm</t>
  </si>
  <si>
    <t>P/DT4942 HSSE cobalt vrták do kovu 10 mm</t>
  </si>
  <si>
    <t>P/DT4949 HSSE cobalt vrták do kovu 13 mm</t>
  </si>
  <si>
    <t>Sada pílových platkov XPC z rýchloreznej ocele HSS na kov, pre priam. píly, 10ks</t>
  </si>
  <si>
    <t>Sada pílových platkov XPC na kov aj drevo - mix, pre priam. píly, 10ks</t>
  </si>
  <si>
    <t>Metla miešacia pozinkovaná, dĺžka 600mm, pr. 140mm, úchyt M14</t>
  </si>
  <si>
    <t>Kotúč pilový 216x30 mm 36 zubov Dewalt DT99569 alebo ekvivalent</t>
  </si>
  <si>
    <t>Hrable  14-zub. bez násady</t>
  </si>
  <si>
    <t>Násada hrablová 1,8 m rovná</t>
  </si>
  <si>
    <t>Násada do lopaty 130 cm</t>
  </si>
  <si>
    <t>Lopata AL veľká s nas.</t>
  </si>
  <si>
    <t xml:space="preserve">Lopata AL veľká </t>
  </si>
  <si>
    <t>vedro plastové 12L</t>
  </si>
  <si>
    <t>lopatka na uhlie Zn.</t>
  </si>
  <si>
    <t>Tmeliace stierky plastové</t>
  </si>
  <si>
    <t>Zberač odpadkov 81 cm</t>
  </si>
  <si>
    <t>Rýľ špicatý s násadou 1200mm</t>
  </si>
  <si>
    <t>HA Rebrík VHR 2x8 3212mm</t>
  </si>
  <si>
    <t>HA rebrík VHR 3x11 6332mm</t>
  </si>
  <si>
    <t>Krompáč 2,5 kg s násadou</t>
  </si>
  <si>
    <t>Zmeták drevený s drev. rúč.</t>
  </si>
  <si>
    <t>Kladivo 500 g</t>
  </si>
  <si>
    <t xml:space="preserve">Kladivo plastové </t>
  </si>
  <si>
    <t>MB/Kladivo zámočnícke 500 g</t>
  </si>
  <si>
    <t>kliešte COBRA 180 mm</t>
  </si>
  <si>
    <t>kliešte COBRA 250 mm</t>
  </si>
  <si>
    <t>kliešte COBRA 300 mm</t>
  </si>
  <si>
    <t>Odlamovací nôž - hliníkový 18 mm</t>
  </si>
  <si>
    <t>Náhradné ulamovacie čepele 18 mm 10 ks</t>
  </si>
  <si>
    <t>HULTAFORS remeselnícka mechanická ceruzka HDM</t>
  </si>
  <si>
    <t>Náplň k mechanickej ceruzke Hultafors Dry Marker grafit (10ks)</t>
  </si>
  <si>
    <t>Vodováha FatMax XL magnetická 120cm</t>
  </si>
  <si>
    <t>Vodováha FatMax XL magnetická 60cm</t>
  </si>
  <si>
    <t>6-dielna súprava izolovaných skrutkovačov ploché</t>
  </si>
  <si>
    <t>Štetec plochý Basix veľkosť: 2"-51x16 mm</t>
  </si>
  <si>
    <t>Štetec plochý Basix veľkosť: 1"24x12mm</t>
  </si>
  <si>
    <t>Vodovzdorný brúsny papier 230x280cm, drsnosť: č. 360</t>
  </si>
  <si>
    <t>Vodovzdorný brúsny papier 230x280cm, drsnosť: č. 600</t>
  </si>
  <si>
    <t>Vodovzdorný brúsny papier 230x280cm, drsnosť: č. 800</t>
  </si>
  <si>
    <t>Vodovzdorný brúsny papier 230x280cm, drsnosť: č. 363</t>
  </si>
  <si>
    <t xml:space="preserve">Valček Silver stripe s držiakom na hladké povrchy - 12cm </t>
  </si>
  <si>
    <t>Maliarska súprava - mikrofaser 10cm</t>
  </si>
  <si>
    <t>Valček FLOCK velkosť: 11 cm</t>
  </si>
  <si>
    <t>Valček FLOCK velkosť: 7cm</t>
  </si>
  <si>
    <t>Maliarska súprava VESTAN 18 cm/44 mm</t>
  </si>
  <si>
    <t>Štetka maliarska guľatá Profi s drevenou rúčkou velkosť: 9</t>
  </si>
  <si>
    <t xml:space="preserve">Dewalt DCB184 - Akumulátor 18V XR® Li-Ion, 5,0Ah alebo ekvivalent </t>
  </si>
  <si>
    <t>Bezuhlíková AKU uhlová brúska 18V, 125mm, bez AKU a nabíjačky DEWALT DCG405N alebo ekvivalent</t>
  </si>
  <si>
    <t>Bezuhlíková AKU uhlová brúska FlexVolt® 54V, 125mm, 2x AKU 9,0 Ah, nabíjačka, kufor TSTAK™ DEWALT DCG418X2 alebo ekvivalent</t>
  </si>
  <si>
    <t>Bezuhlíková priamočiara píla 18V, 2x AKU 5,0A h, nabíjačka, kufor TSTAK™ DEWALT DCS334P2 alebo ekvivalent</t>
  </si>
  <si>
    <t>Píla pokosová 1800W 216mm</t>
  </si>
  <si>
    <t>Kombinované kladivo SDS-Plus 950 W, 30 mm, 3,5 J, v kufri TSTAK™, DEWALT D25334K alebo ekvivalent</t>
  </si>
  <si>
    <t>Bezuhlíkový AKU rázový uťahovák 18V, 1/2", bez AKU a nabíjačky,  DEWALT DCF899N alebo ekvivalent</t>
  </si>
  <si>
    <t>Bezuhlíková mečová píla 18V, 2x AKU 5,0Ah DCS367P2 DEWALT alebo ekvivalent</t>
  </si>
  <si>
    <t xml:space="preserve">Bezuhlíková AKU vŕtačka 12V, 2x AKU 2,0Ah </t>
  </si>
  <si>
    <t>ks</t>
  </si>
  <si>
    <t>bal</t>
  </si>
  <si>
    <t>Rozmer v mm: 255                                                                               Zrnitosť: P150</t>
  </si>
  <si>
    <t>rozmery: 145 × 145 × 166 mm                                                          Priemer kotúča: 125 mm
Hrúbka: 1 mm</t>
  </si>
  <si>
    <t>rozmer: 125x1mm</t>
  </si>
  <si>
    <t>príklepový vrták                                                                            rozmery:  361 × 47 × 16 mm                                                        celková dĺžka (mm): 310                                                             pracovná dĺžka: 260                     
Ø 12mm</t>
  </si>
  <si>
    <t>10 – dielna súprava pílových listov HSS do kovu pre priamočiare píly:                                                                                   2x DT2172 Rovné rezy do veľmi tenkých oceľových plechov a nekovového materiálu                                                       3x DT2160 Rovné rezy do oceľových plechov a nekovového materiálu                                                                          2x DT2161 Rovné rezy do plných materiálu ako napr. oceľ a nekovové materiály                                                                                 2x DT2163 rýchle, rovné rezy do hliníka, ocele, neželezných kovov a PVC                                                                     1x DT2054 BiM – krivkové rezy do kovu a tenkých oceľových plechov</t>
  </si>
  <si>
    <t>10 – dielna súprava pílových listov MIX drevo/kov pre priamočiare píly</t>
  </si>
  <si>
    <t>Dĺžka 600mm                                                                                        Materiál: pri. 140mm x 600mm, M14</t>
  </si>
  <si>
    <t>Hmotnosť: 530g                                                                             Rozmery: 275 × 253 × 13 mm                                                           Hrúbka kotúča/šírka rezu: 2,16/1,6                                               Ø kotúča / Ø upínac. otvoru: 216/30</t>
  </si>
  <si>
    <t>kovová časť bez násady</t>
  </si>
  <si>
    <t>materiál drevo                                                            dĺžka: 180cm</t>
  </si>
  <si>
    <t>materiál drevo                                                    dlžka: 130cm</t>
  </si>
  <si>
    <t>Lopata vyrobená z plechu hrúbky 1,6mm.                                                                Rozmery: 340 x 350 mm</t>
  </si>
  <si>
    <t>Násada z eloxovanej hliníkovej rúrky ergonomicky tvarovaná plastová rukoväť s pogumovaním</t>
  </si>
  <si>
    <t>kovová časť s drevenou násadou</t>
  </si>
  <si>
    <t>Hliníkový odlamovací nôž s automatickou aretáciou a kovovou vodiacou lištou.</t>
  </si>
  <si>
    <t>Zásobník s desiatimi náhradnými tuhami do mechanickej ceruzky HDM</t>
  </si>
  <si>
    <t>Zmes - štetina 50%, PBT 25%, PET 25%, teleso - bakelit                                           drevené držadlo s kovovým závitom priemer 135mm                                                dĺžka štetiny 112mm</t>
  </si>
  <si>
    <t>Rozmery: 130 × 75 × 89 mm                                          Ochrana proti prehriatiu, preťaženiu a úplnému vybitiu                                                                                               LED indikátor stavu nabitia</t>
  </si>
  <si>
    <t>Akumulátorová uhlová brúska s bezuhlíkovým motorom, vysokým rezacím a brúsnym výkonom a kvalitnou prevodovkou                                                                  Elektronická brzda pre rýchle zastavenie kotúča po vypnutí spúšte                                                                     Pogumované madlo                                                           rozmery: 330 × 160 × 125 mm</t>
  </si>
  <si>
    <t>Bezuhlíková AKU uhlová brúska FlexVolt  Elektronická brzda a spojka                                                                           2x AKU 54V (9,0 Ah)                                                            rozmery: 450 × 350 × 500 mm</t>
  </si>
  <si>
    <t>DPH v EUR</t>
  </si>
  <si>
    <t>Rozmer v mm: 290                                Zrno: P120</t>
  </si>
  <si>
    <t>Bližší popis</t>
  </si>
  <si>
    <t>Vystužený horný okraj                  pružný materiál                          objem: 12L</t>
  </si>
  <si>
    <t xml:space="preserve">Sada plastových stierok na tmel      Balenie obsahuje 4ks stierok o veľkosti 50/80/100 a 120 mm.     </t>
  </si>
  <si>
    <t>kovová časť s drevenou násadou            dĺžka násady 120 cm</t>
  </si>
  <si>
    <t>dĺžka 180 mm</t>
  </si>
  <si>
    <t>dĺžka 250 mm</t>
  </si>
  <si>
    <t>dĺžka 300 mm</t>
  </si>
  <si>
    <t>Maliarska súprava dvoch valčekov z mikrovlákna s ergonomickým držadlom a vaničkou na farbu.                      valček z mikrovlákna                               šírka 10 cm                                                       výška vlákien 9 mm</t>
  </si>
  <si>
    <t>obojstranne zaoblený valček z jemnej flokovanej peny                                              šírka 11 cm                                                         priemer 35 mm</t>
  </si>
  <si>
    <t>obojstranne zaoblený valček z jemnej flokovanej peny                                              šírka 7 cm                                                         priemer 35 mm</t>
  </si>
  <si>
    <t>sada s držiakom a strieracou mriežkou valček z polyesteru                                     šírka 18 cm                                                             priemer držiaka 6 mm</t>
  </si>
  <si>
    <t xml:space="preserve">Hmotnosť: 140 g                                                                    Rozmery: 120x120x20 mm                                                             Typ 27, plochý.                                  Odolné a trvanlivé zrnká oxidu zirkóničitého </t>
  </si>
  <si>
    <t>vrták s okrúhlou upínacou stopkou                                      rozmery: 152 × 32 × 80 mm                                                                Ø  12,7 mm</t>
  </si>
  <si>
    <t xml:space="preserve">materiál: nástrojová oceľ legovaná kobaltom                                            rozmery: 120 × 24 × 20 mm                                                          celková dĺžka: 80 mm                                                                            Ø 4,5mm    </t>
  </si>
  <si>
    <t xml:space="preserve">materiál: nástrojová oceľ legovaná kobaltom                                      rozmery:  120 × 40 × 20 mm                                                           celková dĺžka: 86mm                                                                                Ø 5mm   </t>
  </si>
  <si>
    <t xml:space="preserve">materiál: nástrojová oceľ legovaná kobaltom                                    rozmery:  165 × 50 × 45 mm                                                  celková dĺžka: 133 mm                                                                                Ø 10 mm   </t>
  </si>
  <si>
    <t xml:space="preserve">materiál: nástrojová oceľ legovaná kobaltom                                          rozmery: 180 × 42 × 37 mm                                                                                                   celková dĺžka: 151 mm                                                                                Ø 13 mm   </t>
  </si>
  <si>
    <t xml:space="preserve">hliníková lopata s drevenou násadou                                                  dĺžka násady 130cm </t>
  </si>
  <si>
    <t>Kombinácia tradičnej stolárskej ceruzky a klasickej ceruzky              Ľahko vymeniteľné tuhy Ergonomický dizajn                      Vstavané strúhadlo v puzdre</t>
  </si>
  <si>
    <t>kovaná hlava z ocele sklolaminátová násada protisklzová úprava rukoväte hmotnosť: 780 g</t>
  </si>
  <si>
    <t xml:space="preserve">rozmery:  1233 × 64 × 30 mm            dĺžka 120 cm                                              </t>
  </si>
  <si>
    <t>rozmery: 605 × 60 × 28 mm            dĺžka 60 cm</t>
  </si>
  <si>
    <t>plastová polakovaná rúčka                    obsah prírodnej štetiny 70 %</t>
  </si>
  <si>
    <t>Štetec s plastovou polakovanou rúčkou s obsahom prírodnej štetiny 70 %.</t>
  </si>
  <si>
    <t xml:space="preserve">valček na hladké povrchy                           šírka 12 cm </t>
  </si>
  <si>
    <t xml:space="preserve">rozmery: 270 × 240 × 105 mm                                            18V bezuhlíkový motor s ventilátorom                               akumulátor 5.0Ah XR® Li-Ion s indikátorom nabíjania                                                                                   gumová rukoväť </t>
  </si>
  <si>
    <t>FLEX/Brúsny papier na suchý zips (perforovaný) D255 PF-P150 (25ks/bal) alebo ekvivalent</t>
  </si>
  <si>
    <t>FLEX/Brúsny papier  na suchý zips (perforovaný) D255 PF-P120 (25ks/bal) alebo ekvivalent</t>
  </si>
  <si>
    <t>FLEX/Brúsny papier 290-12 SE-P120 VE25 1ks (25ks/bal) alebo ekvivalent</t>
  </si>
  <si>
    <t>Vrták SDS + extreme XLR 12x310x250 mm alebo ekvivalent</t>
  </si>
  <si>
    <t>P/DT4927 HSSE cobalt vrták do kovu 4,5 mm alebo ekvivalent</t>
  </si>
  <si>
    <t>P/DT4942 HSSE cobalt vrták do kovu 10 mm alebo ekvivalent</t>
  </si>
  <si>
    <t>MB/Kotúč rezný na oceľ 125x1 mm alebo ekvivalent</t>
  </si>
  <si>
    <t>P/DT4929 HSSE cobalt vrták do kovu 5 mm alebo ekvivalent</t>
  </si>
  <si>
    <t>P/DT4949 HSSE cobalt vrták do kovu 13 mm alebo ekvivalent</t>
  </si>
  <si>
    <t>Sada pílových platkov XPC z rýchloreznej ocele HSS na kov, pre priam. píly, 10ks alebo ekvivalent</t>
  </si>
  <si>
    <t>Sada pílových platkov XPC na kov aj drevo - mix, pre priam. píly, 10 ks alebo ekvivalent</t>
  </si>
  <si>
    <t xml:space="preserve">Metla miešacia pozinkovaná, dĺžka 600mm, pr. 140 mm, úchyt M14 </t>
  </si>
  <si>
    <t>Rýľ špicatý s násadou 1200 mm</t>
  </si>
  <si>
    <t>HA Rebrík VHR 2x8 3212 mm alebo ekvivalent</t>
  </si>
  <si>
    <t>HA rebrík VHR 3x11 6332 mm alebo ekvivalent</t>
  </si>
  <si>
    <t>MB/Kladivo zámočnícke 500 g alebo ekvivalent</t>
  </si>
  <si>
    <t>kliešte COBRA 180 mm alebo ekvivalent</t>
  </si>
  <si>
    <t>kliešte COBRA 250 mm alebo ekvivalent</t>
  </si>
  <si>
    <t>HULTAFORS remeselnícka mechanická ceruzka HDM alebo ekvivalent</t>
  </si>
  <si>
    <t>Náplň k mechanickej ceruzke Hultafors Dry Marker grafit (10ks) alebo ekvivalent</t>
  </si>
  <si>
    <t>Vodováha FatMax XL magnetická 120cm alebo ekvivalent</t>
  </si>
  <si>
    <t>Vodováha FatMax XL magnetická 60cm alebo ekvivalent</t>
  </si>
  <si>
    <t>Štetec plochý Basix veľkosť: 2"-51x16 mm alebo ekvivalent</t>
  </si>
  <si>
    <t>Štetec plochý Basix veľkosť: 1"24x12mm alebo ekvivalent</t>
  </si>
  <si>
    <t>Valček Silver stripe s držiakom na hladké povrchy - 12 cm alebo ekvivalent</t>
  </si>
  <si>
    <t>Maliarska súprava - mikrofaser 10cm alebo ekvivalent</t>
  </si>
  <si>
    <t>Valček FLOCK velkosť: 11 cm alebo ekvivalent</t>
  </si>
  <si>
    <t>Valček FLOCK velkosť: 7cm alebo ekvivalent</t>
  </si>
  <si>
    <t>Maliarska súprava VESTAN 18 cm/44 mm alebo ekvivalent</t>
  </si>
  <si>
    <t>Štetka maliarska guľatá Profi s drevenou rúčkou velkosť: 9 alebo ekvivalent</t>
  </si>
  <si>
    <t xml:space="preserve">Dewalt DCB184 - Akumulátor 18 V XR® Li-Ion, 5,0Ah alebo ekvivalent kompatibilný s Dewalt el. náradím </t>
  </si>
  <si>
    <t>Bezuhlíková AKU uhlová brúska FlexVolt® 54V, 125mm, 2x AKU 9,0 Ah, nabíjačka, kufor TSTAK™ DEWALT DCG418X2 alebo ekvivalenty</t>
  </si>
  <si>
    <t>Píla pokosová 1800 W 216 mm</t>
  </si>
  <si>
    <t>Bezuhlíková AKU vŕtačka 12 V, 2x AKU 2,0 Ah alebo ekvivalent</t>
  </si>
  <si>
    <t>kliešte COBRA 300 mm  alebo ekvivalent</t>
  </si>
  <si>
    <t>Spolu</t>
  </si>
  <si>
    <t xml:space="preserve">Dňa: </t>
  </si>
  <si>
    <t>Miesto:</t>
  </si>
  <si>
    <t>Počet jednotiek</t>
  </si>
  <si>
    <t>Množ. jednotka</t>
  </si>
  <si>
    <t xml:space="preserve">Kritérium č. 2: Poskytnutá zľava z aktuálnych cenníkových/predajných cien </t>
  </si>
  <si>
    <t>Percento poskytnutia zľavy</t>
  </si>
  <si>
    <t>Počet bodov za kritérium č. 2</t>
  </si>
  <si>
    <t>Počet bodov celkom</t>
  </si>
  <si>
    <t xml:space="preserve">Počet bodov za kritérium č.1: </t>
  </si>
  <si>
    <t>Podpis oprávnenej osoby:</t>
  </si>
  <si>
    <t>Link na cenník:</t>
  </si>
  <si>
    <t xml:space="preserve"> DPH v %</t>
  </si>
  <si>
    <t>Cena za jednotku v EUR bez DPH</t>
  </si>
  <si>
    <t xml:space="preserve">Cena celkom v EUR bez DPH </t>
  </si>
  <si>
    <t>Cena celkom v EUR s DPH</t>
  </si>
  <si>
    <t>Názov položky</t>
  </si>
  <si>
    <t>Bezuhlíkový motor                                                                  2x AKU 5,0Ah                                                                             Inteligentný spúšťací spínač s plynulou reguláciou otáčok                                                                                     Počet zdvihov naprázdno ( 0– 3200 z/min)                                                   Dĺžka zdvihu 26 mm                                                         Nastavenie sklonu 45°
Max. hĺ. rezu do dreva/kovu 135/10 mm
Hmotnosť (vrát. akumulátora) 2,1 kg</t>
  </si>
  <si>
    <t xml:space="preserve">Rozmery: 545 × 450 × 435 mm                                            Pevné zarážky zabudované v najpoužívanejších pokosových uhloch 15°, 22,5°, 30° a 45° rýchloupínací mechanizmus pre nastavenie pokosu až do 50°                                                                     pílový kotúč s 24 zubami                                                          šesťhranný kľúč na pílový kotúč                                    Kapacita rezu pri 90°/90° - 265 × 62 mm                                                      Kapacita šikmých rezov - 48° (vľavo)                       </t>
  </si>
  <si>
    <t xml:space="preserve">Rýchlovýmenné skľučovadlo – SDS-Plus a pre vrtáky s valcovou stopkou (13mm)                                         rozmery: 435 × 345 × 125 mm                                            bočná rukoväť                                                                       hĺbkový doraz                                                                     Otáčky naprázdno  0 – 1 150 ot min-1                                                                                                           Počet úderov naprázdno  0 – 5 200 min-1                                                  Príkon (W) 950 </t>
  </si>
  <si>
    <t>Akumulátorová mečová píla s bezuhlíkovym motorom                                                                             rozmery: 445 × 345 × 160 mm                                           Akumulátor:  5,0 Ah (Li-Ion)                                          Dĺžka zdvihu 28,6 mm                                                       Hĺbka rezu drevo/kov/plast 300/100/160 mm                            Hmotnosť (vrát. akumulátora)  2.3 kg                                                            Počet zdvihov naprázdno 0 – 2 900 min-1</t>
  </si>
  <si>
    <t>Napätie akumulátora 12 V                                               Krútiaci moment 57,5 Nm                                               Krútiaci moment (mäkký materiál) 25,5 Nm                                              Krútiaci moment (tvrdý materiál) 57,5 Nm                                                         Max. priemer vŕtania do dreva 20 mm                                                           Max. priemer vŕtania do ocele 10 mm                                                          Otáčky na prázdno 0 – 425 / 1500 / min                                                      Rozsah skľučovadla 1 – 10 mm                                 Rozmery 354 × 120 × 435 mm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</si>
</sst>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00"/>
    <numFmt numFmtId="166" formatCode="#,##0\ _€"/>
  </numFmts>
  <fonts count="20" x14ac:knownFonts="1">
    <font>
      <sz val="11"/>
      <color theme="1"/>
      <name val="Calibri"/>
      <family val="2"/>
      <scheme val="minor"/>
    </font>
    <font>
      <sz val="11"/>
      <color theme="1"/>
      <name val="Calibri"/>
      <family val="2"/>
      <charset val="238"/>
      <scheme val="minor"/>
    </font>
    <font>
      <sz val="12"/>
      <color theme="1"/>
      <name val="Times New Roman"/>
      <family val="1"/>
      <charset val="238"/>
    </font>
    <font>
      <b/>
      <sz val="12"/>
      <color theme="1"/>
      <name val="Times New Roman"/>
      <family val="1"/>
      <charset val="238"/>
    </font>
    <font>
      <b/>
      <sz val="12"/>
      <name val="Times New Roman"/>
      <family val="1"/>
      <charset val="238"/>
    </font>
    <font>
      <sz val="10"/>
      <color theme="1"/>
      <name val="Times New Roman"/>
      <family val="1"/>
      <charset val="238"/>
    </font>
    <font>
      <b/>
      <sz val="10"/>
      <color theme="1"/>
      <name val="Times New Roman"/>
      <family val="1"/>
      <charset val="238"/>
    </font>
    <font>
      <sz val="10"/>
      <color theme="1"/>
      <name val="Calibri"/>
      <family val="2"/>
      <scheme val="minor"/>
    </font>
    <font>
      <b/>
      <sz val="10"/>
      <color rgb="FFFF0000"/>
      <name val="Times New Roman"/>
      <family val="1"/>
      <charset val="238"/>
    </font>
    <font>
      <i/>
      <sz val="12"/>
      <name val="Times New Roman"/>
      <family val="1"/>
      <charset val="238"/>
    </font>
    <font>
      <b/>
      <sz val="9"/>
      <color rgb="FF000000"/>
      <name val="Times New Roman"/>
      <family val="1"/>
      <charset val="238"/>
    </font>
    <font>
      <sz val="9"/>
      <color theme="1"/>
      <name val="Times New Roman"/>
      <family val="1"/>
      <charset val="238"/>
    </font>
    <font>
      <u/>
      <sz val="11"/>
      <color theme="10"/>
      <name val="Calibri"/>
      <family val="2"/>
      <scheme val="minor"/>
    </font>
    <font>
      <sz val="11"/>
      <name val="Calibri"/>
      <family val="2"/>
      <charset val="238"/>
      <scheme val="minor"/>
    </font>
    <font>
      <b/>
      <sz val="9"/>
      <color theme="1"/>
      <name val="Times New Roman"/>
      <family val="1"/>
      <charset val="238"/>
    </font>
    <font>
      <sz val="10"/>
      <name val="Times New Roman"/>
      <family val="1"/>
      <charset val="238"/>
    </font>
    <font>
      <sz val="10"/>
      <color theme="9" tint="0.79998168889431442"/>
      <name val="Times New Roman"/>
      <family val="1"/>
      <charset val="238"/>
    </font>
    <font>
      <b/>
      <sz val="15"/>
      <color theme="1"/>
      <name val="Times New Roman"/>
      <family val="1"/>
      <charset val="238"/>
    </font>
    <font>
      <b/>
      <sz val="15"/>
      <color rgb="FFC00000"/>
      <name val="Calibri"/>
      <family val="2"/>
      <charset val="238"/>
      <scheme val="minor"/>
    </font>
    <font>
      <u/>
      <sz val="10"/>
      <color theme="1"/>
      <name val="Times New Roman"/>
      <family val="1"/>
      <charset val="23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ck">
        <color indexed="64"/>
      </left>
      <right/>
      <top/>
      <bottom/>
      <diagonal/>
    </border>
    <border>
      <left/>
      <right/>
      <top style="thick">
        <color indexed="64"/>
      </top>
      <bottom/>
      <diagonal/>
    </border>
    <border>
      <left/>
      <right/>
      <top/>
      <bottom style="thick">
        <color indexed="64"/>
      </bottom>
      <diagonal/>
    </border>
    <border>
      <left/>
      <right style="thin">
        <color indexed="64"/>
      </right>
      <top/>
      <bottom/>
      <diagonal/>
    </border>
    <border>
      <left style="thin">
        <color indexed="64"/>
      </left>
      <right style="thin">
        <color indexed="64"/>
      </right>
      <top/>
      <bottom/>
      <diagonal/>
    </border>
    <border>
      <left/>
      <right/>
      <top style="thick">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style="thin">
        <color indexed="64"/>
      </right>
      <top style="thin">
        <color indexed="64"/>
      </top>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thick">
        <color indexed="64"/>
      </top>
      <bottom style="thin">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medium">
        <color indexed="64"/>
      </top>
      <bottom/>
      <diagonal/>
    </border>
    <border>
      <left/>
      <right style="thick">
        <color indexed="64"/>
      </right>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thin">
        <color indexed="64"/>
      </top>
      <bottom style="medium">
        <color indexed="64"/>
      </bottom>
      <diagonal/>
    </border>
    <border>
      <left/>
      <right style="thin">
        <color indexed="64"/>
      </right>
      <top style="thick">
        <color indexed="64"/>
      </top>
      <bottom style="medium">
        <color indexed="64"/>
      </bottom>
      <diagonal/>
    </border>
    <border>
      <left style="thin">
        <color indexed="64"/>
      </left>
      <right style="medium">
        <color indexed="64"/>
      </right>
      <top style="medium">
        <color indexed="64"/>
      </top>
      <bottom style="thick">
        <color indexed="64"/>
      </bottom>
      <diagonal/>
    </border>
  </borders>
  <cellStyleXfs count="2">
    <xf numFmtId="0" fontId="0" fillId="0" borderId="0"/>
    <xf numFmtId="0" fontId="12" fillId="0" borderId="0" applyNumberFormat="0" applyFill="0" applyBorder="0" applyAlignment="0" applyProtection="0"/>
  </cellStyleXfs>
  <cellXfs count="192">
    <xf numFmtId="0" fontId="0" fillId="0" borderId="0" xfId="0"/>
    <xf numFmtId="0" fontId="2" fillId="0" borderId="0" xfId="0" applyFont="1" applyAlignment="1">
      <alignment vertical="center"/>
    </xf>
    <xf numFmtId="0" fontId="2" fillId="0" borderId="0" xfId="0" applyFont="1" applyAlignment="1" applyProtection="1">
      <alignment vertical="center"/>
      <protection locked="0"/>
    </xf>
    <xf numFmtId="0" fontId="5" fillId="0" borderId="0" xfId="0" applyFont="1" applyAlignment="1">
      <alignment vertical="center"/>
    </xf>
    <xf numFmtId="0" fontId="5" fillId="0" borderId="0" xfId="0" applyFont="1" applyAlignment="1" applyProtection="1">
      <alignment vertical="center"/>
      <protection locked="0"/>
    </xf>
    <xf numFmtId="0" fontId="5" fillId="0" borderId="0" xfId="0" applyFont="1"/>
    <xf numFmtId="0" fontId="5" fillId="0" borderId="0" xfId="0" applyFont="1" applyProtection="1">
      <protection locked="0"/>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vertical="center" wrapText="1"/>
    </xf>
    <xf numFmtId="0" fontId="11" fillId="0" borderId="0" xfId="0" applyFont="1" applyAlignment="1">
      <alignment vertical="center"/>
    </xf>
    <xf numFmtId="0" fontId="11" fillId="0" borderId="0" xfId="0" applyFont="1" applyAlignment="1" applyProtection="1">
      <alignment vertical="center"/>
      <protection locked="0"/>
    </xf>
    <xf numFmtId="165" fontId="5" fillId="0" borderId="0" xfId="0" applyNumberFormat="1" applyFont="1" applyAlignment="1">
      <alignment vertical="center"/>
    </xf>
    <xf numFmtId="2" fontId="5" fillId="0" borderId="0" xfId="0" applyNumberFormat="1" applyFont="1" applyAlignment="1">
      <alignment vertical="center"/>
    </xf>
    <xf numFmtId="0" fontId="10" fillId="2" borderId="14" xfId="0" applyFont="1" applyFill="1" applyBorder="1" applyAlignment="1">
      <alignment horizontal="center" vertical="center" wrapText="1"/>
    </xf>
    <xf numFmtId="0" fontId="2" fillId="0" borderId="21" xfId="0" applyFont="1" applyBorder="1" applyAlignment="1">
      <alignment vertical="center"/>
    </xf>
    <xf numFmtId="0" fontId="5" fillId="0" borderId="21" xfId="0" applyFont="1" applyBorder="1" applyAlignment="1">
      <alignment vertical="center"/>
    </xf>
    <xf numFmtId="0" fontId="5" fillId="0" borderId="23" xfId="0" applyFont="1" applyBorder="1" applyAlignment="1">
      <alignment vertical="center"/>
    </xf>
    <xf numFmtId="0" fontId="11" fillId="0" borderId="21" xfId="0" applyFont="1" applyBorder="1" applyAlignment="1">
      <alignment vertical="center"/>
    </xf>
    <xf numFmtId="0" fontId="5" fillId="0" borderId="21" xfId="0" applyFont="1" applyBorder="1" applyAlignment="1">
      <alignment horizontal="center" vertical="center"/>
    </xf>
    <xf numFmtId="164" fontId="5" fillId="0" borderId="1" xfId="0" applyNumberFormat="1" applyFont="1" applyBorder="1" applyAlignment="1">
      <alignment horizontal="center" vertical="center"/>
    </xf>
    <xf numFmtId="0" fontId="10" fillId="2" borderId="25" xfId="0" applyFont="1" applyFill="1" applyBorder="1" applyAlignment="1">
      <alignment horizontal="center" vertical="center" wrapText="1"/>
    </xf>
    <xf numFmtId="0" fontId="5" fillId="0" borderId="4" xfId="0" applyFont="1" applyBorder="1" applyAlignment="1">
      <alignment horizontal="center" vertical="center" wrapText="1"/>
    </xf>
    <xf numFmtId="0" fontId="0" fillId="0" borderId="1" xfId="0" applyBorder="1" applyAlignment="1">
      <alignment vertical="center"/>
    </xf>
    <xf numFmtId="0" fontId="6" fillId="0" borderId="5" xfId="0" applyFont="1" applyBorder="1" applyAlignment="1">
      <alignment horizontal="left" vertical="center"/>
    </xf>
    <xf numFmtId="0" fontId="5" fillId="0" borderId="3" xfId="0" applyFont="1" applyBorder="1" applyAlignment="1">
      <alignment vertical="center"/>
    </xf>
    <xf numFmtId="0" fontId="5" fillId="0" borderId="15" xfId="0" applyFont="1" applyBorder="1" applyAlignment="1">
      <alignment vertical="center"/>
    </xf>
    <xf numFmtId="0" fontId="5" fillId="0" borderId="17" xfId="0" applyFont="1" applyBorder="1" applyAlignment="1">
      <alignment vertical="center"/>
    </xf>
    <xf numFmtId="164" fontId="5"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wrapText="1"/>
    </xf>
    <xf numFmtId="0" fontId="13" fillId="4" borderId="1" xfId="0" applyFont="1" applyFill="1" applyBorder="1" applyAlignment="1">
      <alignment vertical="center"/>
    </xf>
    <xf numFmtId="0" fontId="0" fillId="4" borderId="1" xfId="0" applyFill="1" applyBorder="1" applyAlignment="1">
      <alignment vertical="center"/>
    </xf>
    <xf numFmtId="0" fontId="1" fillId="0" borderId="1" xfId="0" applyFont="1" applyBorder="1" applyAlignment="1">
      <alignment vertical="center"/>
    </xf>
    <xf numFmtId="0" fontId="13" fillId="4" borderId="1" xfId="0" applyFont="1" applyFill="1" applyBorder="1" applyAlignment="1">
      <alignment horizontal="left" vertical="center"/>
    </xf>
    <xf numFmtId="0" fontId="0" fillId="0" borderId="32" xfId="0" applyBorder="1" applyAlignment="1">
      <alignment wrapText="1"/>
    </xf>
    <xf numFmtId="0" fontId="0" fillId="0" borderId="33" xfId="0" applyBorder="1" applyAlignment="1">
      <alignment wrapText="1"/>
    </xf>
    <xf numFmtId="0" fontId="0" fillId="0" borderId="32" xfId="0" applyBorder="1"/>
    <xf numFmtId="0" fontId="0" fillId="0" borderId="33" xfId="0" applyBorder="1"/>
    <xf numFmtId="0" fontId="0" fillId="0" borderId="34" xfId="0" applyBorder="1" applyAlignment="1">
      <alignment wrapText="1"/>
    </xf>
    <xf numFmtId="166" fontId="5" fillId="4" borderId="1" xfId="0" applyNumberFormat="1" applyFont="1" applyFill="1" applyBorder="1" applyAlignment="1">
      <alignment horizontal="center" vertical="center"/>
    </xf>
    <xf numFmtId="0" fontId="13" fillId="4" borderId="4" xfId="0" applyFont="1" applyFill="1" applyBorder="1" applyAlignment="1">
      <alignment horizontal="left" vertical="center"/>
    </xf>
    <xf numFmtId="0" fontId="0" fillId="0" borderId="1" xfId="0" applyBorder="1" applyAlignment="1">
      <alignment horizontal="left" vertical="center"/>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14" fillId="2" borderId="31" xfId="0" applyFont="1" applyFill="1" applyBorder="1" applyAlignment="1" applyProtection="1">
      <alignment horizontal="center" vertical="center"/>
      <protection locked="0"/>
    </xf>
    <xf numFmtId="0" fontId="0" fillId="0" borderId="33" xfId="0" applyBorder="1" applyAlignment="1">
      <alignment vertical="center"/>
    </xf>
    <xf numFmtId="0" fontId="0" fillId="0" borderId="33" xfId="0" applyBorder="1" applyAlignment="1">
      <alignment vertical="center" wrapText="1"/>
    </xf>
    <xf numFmtId="0" fontId="0" fillId="0" borderId="33" xfId="0" applyBorder="1" applyAlignment="1">
      <alignment horizontal="left" vertical="center" wrapText="1"/>
    </xf>
    <xf numFmtId="0" fontId="0" fillId="0" borderId="32" xfId="0" applyBorder="1" applyAlignment="1">
      <alignment vertical="center" wrapText="1"/>
    </xf>
    <xf numFmtId="0" fontId="0" fillId="0" borderId="33" xfId="0" applyBorder="1" applyAlignment="1">
      <alignment horizontal="left" vertical="center"/>
    </xf>
    <xf numFmtId="0" fontId="13" fillId="4" borderId="29" xfId="0" applyFont="1" applyFill="1" applyBorder="1" applyAlignment="1">
      <alignment horizontal="left" vertical="center"/>
    </xf>
    <xf numFmtId="166" fontId="5" fillId="4" borderId="29" xfId="0" applyNumberFormat="1" applyFont="1" applyFill="1" applyBorder="1" applyAlignment="1">
      <alignment horizontal="center" vertical="center"/>
    </xf>
    <xf numFmtId="164" fontId="5" fillId="0" borderId="29" xfId="0" applyNumberFormat="1" applyFont="1" applyBorder="1" applyAlignment="1">
      <alignment horizontal="center" vertical="center"/>
    </xf>
    <xf numFmtId="166" fontId="5" fillId="4" borderId="47" xfId="0" applyNumberFormat="1" applyFont="1" applyFill="1" applyBorder="1" applyAlignment="1">
      <alignment horizontal="center" vertical="center"/>
    </xf>
    <xf numFmtId="4" fontId="5" fillId="0" borderId="0" xfId="0" applyNumberFormat="1" applyFont="1" applyBorder="1" applyAlignment="1">
      <alignment horizontal="center" vertical="center"/>
    </xf>
    <xf numFmtId="164" fontId="5" fillId="4" borderId="0" xfId="0" applyNumberFormat="1" applyFont="1" applyFill="1" applyBorder="1" applyAlignment="1">
      <alignment horizontal="center" vertical="center"/>
    </xf>
    <xf numFmtId="0" fontId="0" fillId="0" borderId="48" xfId="0" applyBorder="1" applyAlignment="1">
      <alignment vertical="center" wrapText="1"/>
    </xf>
    <xf numFmtId="164" fontId="5" fillId="0" borderId="50" xfId="0" applyNumberFormat="1" applyFont="1" applyBorder="1" applyAlignment="1">
      <alignment horizontal="center" vertical="center"/>
    </xf>
    <xf numFmtId="0" fontId="13" fillId="4" borderId="52" xfId="0" applyFont="1" applyFill="1" applyBorder="1" applyAlignment="1">
      <alignment horizontal="left" vertical="center"/>
    </xf>
    <xf numFmtId="0" fontId="14" fillId="2" borderId="24"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22" xfId="0" applyFont="1" applyBorder="1" applyAlignment="1">
      <alignment horizontal="center" vertical="center"/>
    </xf>
    <xf numFmtId="1" fontId="5" fillId="4" borderId="0" xfId="0" applyNumberFormat="1" applyFont="1" applyFill="1" applyBorder="1" applyAlignment="1">
      <alignment horizontal="center" vertical="center"/>
    </xf>
    <xf numFmtId="164" fontId="6" fillId="0" borderId="0" xfId="0" applyNumberFormat="1" applyFont="1" applyBorder="1" applyAlignment="1">
      <alignment horizontal="center" vertical="center"/>
    </xf>
    <xf numFmtId="0" fontId="5" fillId="0" borderId="0" xfId="0" applyFont="1" applyBorder="1" applyAlignment="1" applyProtection="1">
      <alignment horizontal="center" vertical="center"/>
      <protection locked="0"/>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8" xfId="0" applyFont="1" applyBorder="1" applyAlignment="1">
      <alignment vertical="center"/>
    </xf>
    <xf numFmtId="1" fontId="5" fillId="4" borderId="8" xfId="0" applyNumberFormat="1" applyFont="1" applyFill="1" applyBorder="1" applyAlignment="1">
      <alignment horizontal="center" vertical="center"/>
    </xf>
    <xf numFmtId="164" fontId="5" fillId="0" borderId="8" xfId="0" applyNumberFormat="1" applyFont="1" applyBorder="1" applyAlignment="1">
      <alignment horizontal="center" vertical="center"/>
    </xf>
    <xf numFmtId="164" fontId="6" fillId="0" borderId="8" xfId="0" applyNumberFormat="1"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53"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2" fontId="5" fillId="0" borderId="54" xfId="0" applyNumberFormat="1" applyFont="1" applyBorder="1" applyAlignment="1" applyProtection="1">
      <alignment horizontal="center" vertical="center"/>
      <protection locked="0"/>
    </xf>
    <xf numFmtId="2" fontId="5" fillId="0" borderId="28" xfId="0" applyNumberFormat="1" applyFont="1" applyBorder="1" applyAlignment="1" applyProtection="1">
      <alignment horizontal="center" vertical="center"/>
      <protection locked="0"/>
    </xf>
    <xf numFmtId="2" fontId="5" fillId="0" borderId="59" xfId="0" applyNumberFormat="1" applyFont="1" applyBorder="1" applyAlignment="1" applyProtection="1">
      <alignment horizontal="center" vertical="center"/>
      <protection locked="0"/>
    </xf>
    <xf numFmtId="0" fontId="15" fillId="0" borderId="0" xfId="0" applyFont="1" applyAlignment="1">
      <alignment vertical="center"/>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16" fillId="4" borderId="23" xfId="0" applyFont="1" applyFill="1" applyBorder="1" applyAlignment="1">
      <alignment horizontal="center" vertical="center"/>
    </xf>
    <xf numFmtId="0" fontId="19" fillId="0" borderId="0" xfId="0" applyFont="1" applyAlignment="1">
      <alignment vertical="center"/>
    </xf>
    <xf numFmtId="0" fontId="5" fillId="0" borderId="13" xfId="0" applyFont="1" applyBorder="1" applyAlignment="1" applyProtection="1">
      <alignment horizontal="center" vertical="center"/>
      <protection locked="0"/>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3" borderId="9" xfId="0" applyFont="1" applyFill="1" applyBorder="1" applyAlignment="1" applyProtection="1">
      <alignment horizontal="left"/>
      <protection locked="0"/>
    </xf>
    <xf numFmtId="0" fontId="5" fillId="3" borderId="17" xfId="0" applyFont="1" applyFill="1" applyBorder="1" applyAlignment="1" applyProtection="1">
      <alignment horizontal="left"/>
      <protection locked="0"/>
    </xf>
    <xf numFmtId="0" fontId="5" fillId="3" borderId="10" xfId="0" applyFont="1" applyFill="1" applyBorder="1" applyAlignment="1" applyProtection="1">
      <alignment horizontal="left"/>
      <protection locked="0"/>
    </xf>
    <xf numFmtId="0" fontId="5" fillId="3" borderId="11" xfId="0" applyFont="1" applyFill="1" applyBorder="1" applyAlignment="1" applyProtection="1">
      <alignment horizontal="left"/>
      <protection locked="0"/>
    </xf>
    <xf numFmtId="0" fontId="5" fillId="3" borderId="15" xfId="0" applyFont="1" applyFill="1" applyBorder="1" applyAlignment="1" applyProtection="1">
      <alignment horizontal="left"/>
      <protection locked="0"/>
    </xf>
    <xf numFmtId="0" fontId="5" fillId="3" borderId="12" xfId="0" applyFont="1" applyFill="1" applyBorder="1" applyAlignment="1" applyProtection="1">
      <alignment horizontal="left"/>
      <protection locked="0"/>
    </xf>
    <xf numFmtId="0" fontId="5" fillId="0" borderId="8" xfId="0" applyFont="1" applyBorder="1" applyAlignment="1">
      <alignment horizontal="center" vertical="center" wrapText="1"/>
    </xf>
    <xf numFmtId="0" fontId="15" fillId="3" borderId="13"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165" fontId="18" fillId="0" borderId="57" xfId="0" applyNumberFormat="1" applyFont="1" applyBorder="1" applyAlignment="1">
      <alignment horizontal="center" vertical="center"/>
    </xf>
    <xf numFmtId="165" fontId="18" fillId="0" borderId="56" xfId="0" applyNumberFormat="1" applyFont="1" applyBorder="1" applyAlignment="1">
      <alignment horizontal="center" vertical="center"/>
    </xf>
    <xf numFmtId="165" fontId="18" fillId="0" borderId="58"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7" xfId="0" applyFont="1" applyBorder="1" applyAlignment="1">
      <alignment horizontal="center" vertical="center" wrapText="1"/>
    </xf>
    <xf numFmtId="0" fontId="6" fillId="3" borderId="9"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5" fillId="0" borderId="11" xfId="0" applyFont="1" applyBorder="1" applyAlignment="1" applyProtection="1">
      <alignment horizontal="left" vertical="center" wrapText="1" indent="1"/>
      <protection locked="0"/>
    </xf>
    <xf numFmtId="0" fontId="5" fillId="0" borderId="15" xfId="0" applyFont="1" applyBorder="1" applyAlignment="1" applyProtection="1">
      <alignment horizontal="left" vertical="center" wrapText="1" indent="1"/>
      <protection locked="0"/>
    </xf>
    <xf numFmtId="0" fontId="5" fillId="0" borderId="12" xfId="0" applyFont="1" applyBorder="1" applyAlignment="1" applyProtection="1">
      <alignment horizontal="left" vertical="center" wrapText="1" indent="1"/>
      <protection locked="0"/>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0" xfId="0" applyFont="1" applyBorder="1" applyAlignment="1">
      <alignment horizontal="center" vertical="center" wrapText="1"/>
    </xf>
    <xf numFmtId="0" fontId="5" fillId="3" borderId="9" xfId="0" applyFont="1" applyFill="1" applyBorder="1" applyProtection="1">
      <protection locked="0"/>
    </xf>
    <xf numFmtId="0" fontId="5" fillId="3" borderId="17" xfId="0" applyFont="1" applyFill="1" applyBorder="1" applyProtection="1">
      <protection locked="0"/>
    </xf>
    <xf numFmtId="0" fontId="5" fillId="3" borderId="10" xfId="0" applyFont="1" applyFill="1" applyBorder="1" applyProtection="1">
      <protection locked="0"/>
    </xf>
    <xf numFmtId="0" fontId="5" fillId="3" borderId="11" xfId="0" applyFont="1" applyFill="1" applyBorder="1" applyProtection="1">
      <protection locked="0"/>
    </xf>
    <xf numFmtId="0" fontId="5" fillId="3" borderId="15" xfId="0" applyFont="1" applyFill="1" applyBorder="1" applyProtection="1">
      <protection locked="0"/>
    </xf>
    <xf numFmtId="0" fontId="5" fillId="3" borderId="12" xfId="0" applyFont="1" applyFill="1" applyBorder="1" applyProtection="1">
      <protection locked="0"/>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6" fillId="2" borderId="53" xfId="0" applyFont="1" applyFill="1" applyBorder="1" applyAlignment="1">
      <alignment horizontal="center" vertical="center"/>
    </xf>
    <xf numFmtId="0" fontId="6"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13" xfId="0" applyFont="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6" fillId="0" borderId="16"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3" xfId="0" applyFont="1" applyBorder="1" applyAlignment="1">
      <alignment horizontal="left" vertical="center"/>
    </xf>
    <xf numFmtId="0" fontId="6" fillId="0" borderId="3" xfId="0" applyFont="1" applyBorder="1" applyAlignment="1">
      <alignment horizontal="left" vertical="center"/>
    </xf>
    <xf numFmtId="0" fontId="5" fillId="0" borderId="4" xfId="0" applyFont="1" applyBorder="1" applyAlignment="1">
      <alignment vertical="center"/>
    </xf>
    <xf numFmtId="0" fontId="9"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8" xfId="0" applyFont="1" applyBorder="1" applyAlignment="1">
      <alignment horizontal="center" vertical="center" wrapText="1"/>
    </xf>
    <xf numFmtId="0" fontId="6" fillId="3" borderId="16"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protection locked="0"/>
    </xf>
    <xf numFmtId="0" fontId="5" fillId="3" borderId="5" xfId="0" applyFont="1" applyFill="1" applyBorder="1" applyProtection="1">
      <protection locked="0"/>
    </xf>
    <xf numFmtId="0" fontId="7" fillId="3" borderId="5" xfId="0" applyFont="1" applyFill="1" applyBorder="1" applyProtection="1">
      <protection locked="0"/>
    </xf>
    <xf numFmtId="0" fontId="7" fillId="3" borderId="39" xfId="0" applyFont="1" applyFill="1" applyBorder="1" applyProtection="1">
      <protection locked="0"/>
    </xf>
    <xf numFmtId="0" fontId="5" fillId="3" borderId="13"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0" fontId="5" fillId="3" borderId="3" xfId="0" applyFont="1" applyFill="1" applyBorder="1" applyProtection="1">
      <protection locked="0"/>
    </xf>
    <xf numFmtId="0" fontId="7" fillId="3" borderId="3" xfId="0" applyFont="1" applyFill="1" applyBorder="1" applyProtection="1">
      <protection locked="0"/>
    </xf>
    <xf numFmtId="0" fontId="7" fillId="3" borderId="40" xfId="0" applyFont="1" applyFill="1" applyBorder="1" applyProtection="1">
      <protection locked="0"/>
    </xf>
    <xf numFmtId="0" fontId="3" fillId="2" borderId="2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2" xfId="0" applyFont="1" applyFill="1" applyBorder="1" applyAlignment="1">
      <alignment horizontal="center" vertical="center"/>
    </xf>
    <xf numFmtId="0" fontId="10" fillId="2" borderId="1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5" fillId="3" borderId="13"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3" xfId="0" applyFont="1" applyFill="1" applyBorder="1" applyAlignment="1" applyProtection="1">
      <alignment horizontal="left"/>
      <protection locked="0"/>
    </xf>
    <xf numFmtId="0" fontId="7" fillId="3" borderId="3" xfId="0" applyFont="1" applyFill="1" applyBorder="1" applyAlignment="1" applyProtection="1">
      <alignment horizontal="left"/>
      <protection locked="0"/>
    </xf>
    <xf numFmtId="0" fontId="7" fillId="3" borderId="40" xfId="0" applyFont="1" applyFill="1" applyBorder="1" applyAlignment="1" applyProtection="1">
      <alignment horizontal="left"/>
      <protection locked="0"/>
    </xf>
    <xf numFmtId="0" fontId="5" fillId="0" borderId="23" xfId="0" applyFont="1" applyBorder="1" applyAlignment="1">
      <alignment horizontal="center" vertical="center"/>
    </xf>
    <xf numFmtId="0" fontId="12" fillId="3" borderId="43" xfId="1" applyFill="1" applyBorder="1" applyAlignment="1" applyProtection="1">
      <alignment vertical="center"/>
      <protection locked="0"/>
    </xf>
    <xf numFmtId="0" fontId="5" fillId="3" borderId="44" xfId="0" applyFont="1" applyFill="1" applyBorder="1" applyAlignment="1" applyProtection="1">
      <alignment vertical="center"/>
      <protection locked="0"/>
    </xf>
    <xf numFmtId="0" fontId="5" fillId="3" borderId="44" xfId="0" applyFont="1" applyFill="1" applyBorder="1" applyProtection="1">
      <protection locked="0"/>
    </xf>
    <xf numFmtId="0" fontId="7" fillId="3" borderId="44" xfId="0" applyFont="1" applyFill="1" applyBorder="1" applyProtection="1">
      <protection locked="0"/>
    </xf>
    <xf numFmtId="0" fontId="7" fillId="3" borderId="45" xfId="0" applyFont="1" applyFill="1" applyBorder="1" applyProtection="1">
      <protection locked="0"/>
    </xf>
    <xf numFmtId="0" fontId="6" fillId="2" borderId="3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30" xfId="0" applyFont="1" applyFill="1" applyBorder="1" applyAlignment="1">
      <alignment horizontal="center"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5" fillId="0" borderId="46" xfId="0" applyFont="1" applyBorder="1" applyAlignment="1">
      <alignment vertical="center"/>
    </xf>
    <xf numFmtId="0" fontId="8" fillId="0" borderId="0" xfId="0" applyFont="1" applyAlignment="1">
      <alignment horizontal="center" vertical="center"/>
    </xf>
    <xf numFmtId="0" fontId="5" fillId="0" borderId="22" xfId="0" applyFont="1" applyBorder="1" applyAlignment="1">
      <alignment horizontal="center" vertical="center"/>
    </xf>
    <xf numFmtId="164" fontId="5" fillId="4" borderId="1" xfId="0" applyNumberFormat="1" applyFont="1" applyFill="1" applyBorder="1" applyAlignment="1">
      <alignment horizontal="center" vertical="center"/>
    </xf>
    <xf numFmtId="0" fontId="5" fillId="0" borderId="41" xfId="0" applyFont="1" applyBorder="1" applyAlignment="1" applyProtection="1">
      <alignment horizontal="center" vertical="center"/>
      <protection locked="0"/>
    </xf>
    <xf numFmtId="164" fontId="5" fillId="4" borderId="49" xfId="0" applyNumberFormat="1" applyFont="1" applyFill="1" applyBorder="1" applyAlignment="1">
      <alignment horizontal="center" vertical="center"/>
    </xf>
    <xf numFmtId="1" fontId="5" fillId="4" borderId="60" xfId="0" applyNumberFormat="1" applyFont="1" applyFill="1" applyBorder="1" applyAlignment="1">
      <alignment horizontal="center" vertical="center"/>
    </xf>
    <xf numFmtId="164" fontId="6" fillId="0" borderId="63" xfId="0" applyNumberFormat="1" applyFont="1" applyBorder="1" applyAlignment="1">
      <alignment horizontal="center" vertical="center"/>
    </xf>
    <xf numFmtId="164" fontId="5" fillId="3" borderId="1" xfId="0" applyNumberFormat="1" applyFont="1" applyFill="1" applyBorder="1" applyAlignment="1">
      <alignment horizontal="center" vertical="center"/>
    </xf>
    <xf numFmtId="0" fontId="6" fillId="0" borderId="51" xfId="0" applyFont="1" applyBorder="1" applyAlignment="1">
      <alignment vertical="center"/>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11</xdr:col>
      <xdr:colOff>0</xdr:colOff>
      <xdr:row>92</xdr:row>
      <xdr:rowOff>0</xdr:rowOff>
    </xdr:from>
    <xdr:ext cx="184731" cy="264560"/>
    <xdr:sp macro="" textlink="">
      <xdr:nvSpPr>
        <xdr:cNvPr id="3" name="BlokTextu 2">
          <a:extLst>
            <a:ext uri="{FF2B5EF4-FFF2-40B4-BE49-F238E27FC236}">
              <a16:creationId xmlns="" xmlns:a16="http://schemas.microsoft.com/office/drawing/2014/main" id="{00000000-0008-0000-0000-000003000000}"/>
            </a:ext>
          </a:extLst>
        </xdr:cNvPr>
        <xdr:cNvSpPr txBox="1"/>
      </xdr:nvSpPr>
      <xdr:spPr>
        <a:xfrm>
          <a:off x="9115425" y="108016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xdr:oneCellAnchor>
    <xdr:from>
      <xdr:col>14</xdr:col>
      <xdr:colOff>438150</xdr:colOff>
      <xdr:row>99</xdr:row>
      <xdr:rowOff>0</xdr:rowOff>
    </xdr:from>
    <xdr:ext cx="184731" cy="264560"/>
    <xdr:sp macro="" textlink="">
      <xdr:nvSpPr>
        <xdr:cNvPr id="5" name="BlokTextu 4">
          <a:extLst>
            <a:ext uri="{FF2B5EF4-FFF2-40B4-BE49-F238E27FC236}">
              <a16:creationId xmlns="" xmlns:a16="http://schemas.microsoft.com/office/drawing/2014/main" id="{00000000-0008-0000-0000-000005000000}"/>
            </a:ext>
          </a:extLst>
        </xdr:cNvPr>
        <xdr:cNvSpPr txBox="1"/>
      </xdr:nvSpPr>
      <xdr:spPr>
        <a:xfrm>
          <a:off x="13785850" y="3177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tabSelected="1" topLeftCell="A2" zoomScaleNormal="100" workbookViewId="0">
      <selection activeCell="F83" sqref="F83"/>
    </sheetView>
  </sheetViews>
  <sheetFormatPr defaultColWidth="9.140625" defaultRowHeight="12.75" x14ac:dyDescent="0.25"/>
  <cols>
    <col min="1" max="1" width="3.42578125" style="4" customWidth="1"/>
    <col min="2" max="2" width="12.5703125" style="4" customWidth="1"/>
    <col min="3" max="4" width="13" style="4" customWidth="1"/>
    <col min="5" max="5" width="7.28515625" style="4" customWidth="1"/>
    <col min="6" max="6" width="15" style="4" bestFit="1" customWidth="1"/>
    <col min="7" max="7" width="12.28515625" style="4" customWidth="1"/>
    <col min="8" max="8" width="9.42578125" style="4" customWidth="1"/>
    <col min="9" max="9" width="16.140625" style="4" customWidth="1"/>
    <col min="10" max="10" width="16.7109375" style="4" customWidth="1"/>
    <col min="11" max="11" width="32.28515625" style="3" customWidth="1"/>
    <col min="12" max="13" width="9.140625" style="3"/>
    <col min="14" max="14" width="10" style="3" bestFit="1" customWidth="1"/>
    <col min="15" max="18" width="9.140625" style="3"/>
    <col min="19" max="16384" width="9.140625" style="4"/>
  </cols>
  <sheetData>
    <row r="1" spans="1:18" ht="6" customHeight="1" thickBot="1" x14ac:dyDescent="0.3">
      <c r="A1" s="17"/>
      <c r="B1" s="17"/>
      <c r="C1" s="17"/>
      <c r="D1" s="17"/>
      <c r="E1" s="17"/>
      <c r="F1" s="17"/>
      <c r="G1" s="17"/>
      <c r="H1" s="17"/>
      <c r="I1" s="17"/>
      <c r="J1" s="17"/>
    </row>
    <row r="2" spans="1:18" s="2" customFormat="1" ht="41.1" customHeight="1" thickTop="1" thickBot="1" x14ac:dyDescent="0.3">
      <c r="A2" s="135" t="s">
        <v>13</v>
      </c>
      <c r="B2" s="136"/>
      <c r="C2" s="136"/>
      <c r="D2" s="136"/>
      <c r="E2" s="136"/>
      <c r="F2" s="136"/>
      <c r="G2" s="136"/>
      <c r="H2" s="136"/>
      <c r="I2" s="136"/>
      <c r="J2" s="137"/>
      <c r="K2" s="15"/>
      <c r="L2" s="1"/>
      <c r="M2" s="1"/>
      <c r="N2" s="1"/>
      <c r="O2" s="1"/>
      <c r="P2" s="1"/>
      <c r="Q2" s="1"/>
      <c r="R2" s="1"/>
    </row>
    <row r="3" spans="1:18" s="2" customFormat="1" ht="39.950000000000003" customHeight="1" thickBot="1" x14ac:dyDescent="0.3">
      <c r="A3" s="144" t="s">
        <v>15</v>
      </c>
      <c r="B3" s="145"/>
      <c r="C3" s="145"/>
      <c r="D3" s="145"/>
      <c r="E3" s="145"/>
      <c r="F3" s="145"/>
      <c r="G3" s="145"/>
      <c r="H3" s="145"/>
      <c r="I3" s="145"/>
      <c r="J3" s="146"/>
      <c r="K3" s="15"/>
      <c r="L3" s="1"/>
      <c r="M3" s="1"/>
      <c r="N3" s="1"/>
      <c r="O3" s="1"/>
      <c r="P3" s="1"/>
      <c r="Q3" s="1"/>
      <c r="R3" s="1"/>
    </row>
    <row r="4" spans="1:18" s="2" customFormat="1" ht="14.1" customHeight="1" x14ac:dyDescent="0.25">
      <c r="A4" s="157" t="s">
        <v>0</v>
      </c>
      <c r="B4" s="158"/>
      <c r="C4" s="158"/>
      <c r="D4" s="158"/>
      <c r="E4" s="158"/>
      <c r="F4" s="158"/>
      <c r="G4" s="158"/>
      <c r="H4" s="158"/>
      <c r="I4" s="158"/>
      <c r="J4" s="159"/>
      <c r="K4" s="15"/>
      <c r="L4" s="1"/>
      <c r="M4" s="1"/>
      <c r="N4" s="1"/>
      <c r="O4" s="1"/>
      <c r="P4" s="1"/>
      <c r="Q4" s="1"/>
      <c r="R4" s="1"/>
    </row>
    <row r="5" spans="1:18" s="2" customFormat="1" ht="14.45" customHeight="1" thickBot="1" x14ac:dyDescent="0.3">
      <c r="A5" s="160"/>
      <c r="B5" s="161"/>
      <c r="C5" s="161"/>
      <c r="D5" s="161"/>
      <c r="E5" s="161"/>
      <c r="F5" s="161"/>
      <c r="G5" s="161"/>
      <c r="H5" s="161"/>
      <c r="I5" s="161"/>
      <c r="J5" s="162"/>
      <c r="K5" s="15"/>
      <c r="L5" s="1"/>
      <c r="M5" s="1"/>
      <c r="N5" s="1"/>
      <c r="O5" s="1"/>
      <c r="P5" s="1"/>
      <c r="Q5" s="1"/>
      <c r="R5" s="1"/>
    </row>
    <row r="6" spans="1:18" ht="17.25" customHeight="1" x14ac:dyDescent="0.2">
      <c r="A6" s="138" t="s">
        <v>1</v>
      </c>
      <c r="B6" s="139"/>
      <c r="C6" s="140"/>
      <c r="D6" s="24"/>
      <c r="E6" s="147"/>
      <c r="F6" s="148"/>
      <c r="G6" s="149"/>
      <c r="H6" s="150"/>
      <c r="I6" s="150"/>
      <c r="J6" s="151"/>
      <c r="K6" s="16"/>
    </row>
    <row r="7" spans="1:18" ht="17.25" customHeight="1" x14ac:dyDescent="0.2">
      <c r="A7" s="141" t="s">
        <v>2</v>
      </c>
      <c r="B7" s="142"/>
      <c r="C7" s="143"/>
      <c r="D7" s="25"/>
      <c r="E7" s="152"/>
      <c r="F7" s="153"/>
      <c r="G7" s="154"/>
      <c r="H7" s="155"/>
      <c r="I7" s="155"/>
      <c r="J7" s="156"/>
      <c r="K7" s="16"/>
    </row>
    <row r="8" spans="1:18" ht="17.25" customHeight="1" x14ac:dyDescent="0.2">
      <c r="A8" s="141" t="s">
        <v>3</v>
      </c>
      <c r="B8" s="142"/>
      <c r="C8" s="143"/>
      <c r="D8" s="25"/>
      <c r="E8" s="152"/>
      <c r="F8" s="153"/>
      <c r="G8" s="154"/>
      <c r="H8" s="155"/>
      <c r="I8" s="155"/>
      <c r="J8" s="156"/>
      <c r="K8" s="16"/>
      <c r="L8" s="12"/>
      <c r="N8" s="13"/>
    </row>
    <row r="9" spans="1:18" ht="17.25" customHeight="1" x14ac:dyDescent="0.2">
      <c r="A9" s="141" t="s">
        <v>4</v>
      </c>
      <c r="B9" s="142"/>
      <c r="C9" s="143"/>
      <c r="D9" s="25"/>
      <c r="E9" s="166"/>
      <c r="F9" s="167"/>
      <c r="G9" s="168"/>
      <c r="H9" s="169"/>
      <c r="I9" s="169"/>
      <c r="J9" s="170"/>
      <c r="K9" s="16"/>
      <c r="L9" s="12"/>
      <c r="N9" s="13"/>
    </row>
    <row r="10" spans="1:18" ht="17.25" customHeight="1" x14ac:dyDescent="0.2">
      <c r="A10" s="141" t="s">
        <v>5</v>
      </c>
      <c r="B10" s="142"/>
      <c r="C10" s="143"/>
      <c r="D10" s="26"/>
      <c r="E10" s="152"/>
      <c r="F10" s="153"/>
      <c r="G10" s="154"/>
      <c r="H10" s="155"/>
      <c r="I10" s="155"/>
      <c r="J10" s="156"/>
      <c r="K10" s="16"/>
      <c r="L10" s="12"/>
      <c r="N10" s="13"/>
    </row>
    <row r="11" spans="1:18" ht="17.25" customHeight="1" x14ac:dyDescent="0.2">
      <c r="A11" s="141" t="s">
        <v>6</v>
      </c>
      <c r="B11" s="142"/>
      <c r="C11" s="143"/>
      <c r="D11" s="25"/>
      <c r="E11" s="166"/>
      <c r="F11" s="167"/>
      <c r="G11" s="168"/>
      <c r="H11" s="169"/>
      <c r="I11" s="169"/>
      <c r="J11" s="170"/>
      <c r="K11" s="16"/>
      <c r="L11" s="12"/>
      <c r="N11" s="13"/>
    </row>
    <row r="12" spans="1:18" ht="17.25" customHeight="1" thickBot="1" x14ac:dyDescent="0.25">
      <c r="A12" s="180" t="s">
        <v>7</v>
      </c>
      <c r="B12" s="181"/>
      <c r="C12" s="182"/>
      <c r="D12" s="27"/>
      <c r="E12" s="172"/>
      <c r="F12" s="173"/>
      <c r="G12" s="174"/>
      <c r="H12" s="175"/>
      <c r="I12" s="175"/>
      <c r="J12" s="176"/>
      <c r="K12" s="16"/>
      <c r="L12" s="12"/>
      <c r="N12" s="13"/>
    </row>
    <row r="13" spans="1:18" ht="21.75" customHeight="1" thickTop="1" x14ac:dyDescent="0.25">
      <c r="A13" s="184"/>
      <c r="B13" s="184"/>
      <c r="C13" s="184"/>
      <c r="D13" s="184"/>
      <c r="E13" s="184"/>
      <c r="F13" s="184"/>
      <c r="G13" s="184"/>
      <c r="H13" s="184"/>
      <c r="I13" s="184"/>
      <c r="J13" s="184"/>
      <c r="L13" s="12"/>
      <c r="N13" s="13"/>
    </row>
    <row r="14" spans="1:18" x14ac:dyDescent="0.25">
      <c r="A14" s="183" t="s">
        <v>8</v>
      </c>
      <c r="B14" s="183"/>
      <c r="C14" s="183"/>
      <c r="D14" s="183"/>
      <c r="E14" s="183"/>
      <c r="F14" s="183"/>
      <c r="G14" s="183"/>
      <c r="H14" s="183"/>
      <c r="I14" s="183"/>
      <c r="J14" s="183"/>
      <c r="L14" s="12"/>
      <c r="N14" s="13"/>
    </row>
    <row r="15" spans="1:18" ht="12.75" customHeight="1" thickBot="1" x14ac:dyDescent="0.3">
      <c r="A15" s="171"/>
      <c r="B15" s="171"/>
      <c r="C15" s="171"/>
      <c r="D15" s="171"/>
      <c r="E15" s="171"/>
      <c r="F15" s="171"/>
      <c r="G15" s="171"/>
      <c r="H15" s="171"/>
      <c r="I15" s="171"/>
      <c r="J15" s="171"/>
      <c r="K15" s="17"/>
      <c r="L15" s="12"/>
      <c r="N15" s="13"/>
    </row>
    <row r="16" spans="1:18" s="6" customFormat="1" ht="30.75" customHeight="1" thickTop="1" x14ac:dyDescent="0.2">
      <c r="A16" s="177" t="s">
        <v>14</v>
      </c>
      <c r="B16" s="178"/>
      <c r="C16" s="178"/>
      <c r="D16" s="178"/>
      <c r="E16" s="178"/>
      <c r="F16" s="178"/>
      <c r="G16" s="178"/>
      <c r="H16" s="178"/>
      <c r="I16" s="178"/>
      <c r="J16" s="178"/>
      <c r="K16" s="179"/>
      <c r="L16" s="12"/>
      <c r="M16" s="5"/>
      <c r="N16" s="13"/>
      <c r="O16" s="5"/>
      <c r="P16" s="5"/>
      <c r="Q16" s="5"/>
      <c r="R16" s="5"/>
    </row>
    <row r="17" spans="1:18" s="11" customFormat="1" ht="36" x14ac:dyDescent="0.25">
      <c r="A17" s="163" t="s">
        <v>182</v>
      </c>
      <c r="B17" s="164"/>
      <c r="C17" s="165"/>
      <c r="D17" s="62" t="s">
        <v>169</v>
      </c>
      <c r="E17" s="21" t="s">
        <v>170</v>
      </c>
      <c r="F17" s="21" t="s">
        <v>179</v>
      </c>
      <c r="G17" s="21" t="s">
        <v>180</v>
      </c>
      <c r="H17" s="14" t="s">
        <v>178</v>
      </c>
      <c r="I17" s="14" t="s">
        <v>103</v>
      </c>
      <c r="J17" s="14" t="s">
        <v>181</v>
      </c>
      <c r="K17" s="47" t="s">
        <v>105</v>
      </c>
      <c r="L17" s="18"/>
      <c r="M17" s="10"/>
      <c r="N17" s="10"/>
      <c r="O17" s="10"/>
      <c r="P17" s="10"/>
      <c r="Q17" s="10"/>
      <c r="R17" s="10"/>
    </row>
    <row r="18" spans="1:18" s="8" customFormat="1" ht="76.5" customHeight="1" x14ac:dyDescent="0.25">
      <c r="A18" s="134" t="s">
        <v>16</v>
      </c>
      <c r="B18" s="109" t="s">
        <v>16</v>
      </c>
      <c r="C18" s="110" t="s">
        <v>16</v>
      </c>
      <c r="D18" s="22">
        <v>600</v>
      </c>
      <c r="E18" s="34" t="s">
        <v>81</v>
      </c>
      <c r="F18" s="190">
        <v>0</v>
      </c>
      <c r="G18" s="185">
        <f>F18*D18</f>
        <v>0</v>
      </c>
      <c r="H18" s="42">
        <v>20</v>
      </c>
      <c r="I18" s="20">
        <f>G18*0.2</f>
        <v>0</v>
      </c>
      <c r="J18" s="20">
        <f>G18+I18</f>
        <v>0</v>
      </c>
      <c r="K18" s="37" t="s">
        <v>116</v>
      </c>
      <c r="L18" s="19"/>
      <c r="M18" s="7"/>
      <c r="N18" s="7"/>
      <c r="O18" s="7"/>
      <c r="P18" s="7"/>
      <c r="Q18" s="7"/>
      <c r="R18" s="7"/>
    </row>
    <row r="19" spans="1:18" s="8" customFormat="1" ht="43.5" customHeight="1" x14ac:dyDescent="0.25">
      <c r="A19" s="134" t="s">
        <v>17</v>
      </c>
      <c r="B19" s="109" t="s">
        <v>17</v>
      </c>
      <c r="C19" s="110" t="s">
        <v>17</v>
      </c>
      <c r="D19" s="22">
        <v>400</v>
      </c>
      <c r="E19" s="34" t="s">
        <v>81</v>
      </c>
      <c r="F19" s="190">
        <v>0</v>
      </c>
      <c r="G19" s="185">
        <f t="shared" ref="G19:G82" si="0">F19*D19</f>
        <v>0</v>
      </c>
      <c r="H19" s="42">
        <v>20</v>
      </c>
      <c r="I19" s="20">
        <f t="shared" ref="I19:I82" si="1">G19*0.2</f>
        <v>0</v>
      </c>
      <c r="J19" s="20">
        <f t="shared" ref="J19:J82" si="2">G19+I19</f>
        <v>0</v>
      </c>
      <c r="K19" s="37"/>
      <c r="L19" s="7"/>
      <c r="M19" s="7"/>
      <c r="N19" s="7"/>
      <c r="O19" s="7"/>
      <c r="P19" s="7"/>
      <c r="Q19" s="7"/>
      <c r="R19" s="7"/>
    </row>
    <row r="20" spans="1:18" s="8" customFormat="1" ht="45.75" customHeight="1" x14ac:dyDescent="0.25">
      <c r="A20" s="134" t="s">
        <v>131</v>
      </c>
      <c r="B20" s="109" t="s">
        <v>18</v>
      </c>
      <c r="C20" s="110" t="s">
        <v>18</v>
      </c>
      <c r="D20" s="22">
        <v>200</v>
      </c>
      <c r="E20" s="34" t="s">
        <v>82</v>
      </c>
      <c r="F20" s="190">
        <v>0</v>
      </c>
      <c r="G20" s="185">
        <f t="shared" si="0"/>
        <v>0</v>
      </c>
      <c r="H20" s="42">
        <v>20</v>
      </c>
      <c r="I20" s="20">
        <f t="shared" si="1"/>
        <v>0</v>
      </c>
      <c r="J20" s="20">
        <f t="shared" si="2"/>
        <v>0</v>
      </c>
      <c r="K20" s="49" t="s">
        <v>83</v>
      </c>
      <c r="L20" s="7"/>
      <c r="M20" s="7"/>
      <c r="N20" s="7"/>
      <c r="O20" s="7"/>
      <c r="P20" s="7"/>
      <c r="Q20" s="7"/>
      <c r="R20" s="7"/>
    </row>
    <row r="21" spans="1:18" s="8" customFormat="1" ht="41.25" customHeight="1" x14ac:dyDescent="0.25">
      <c r="A21" s="134" t="s">
        <v>132</v>
      </c>
      <c r="B21" s="109" t="s">
        <v>19</v>
      </c>
      <c r="C21" s="110" t="s">
        <v>19</v>
      </c>
      <c r="D21" s="22">
        <v>200</v>
      </c>
      <c r="E21" s="34" t="s">
        <v>82</v>
      </c>
      <c r="F21" s="190">
        <v>0</v>
      </c>
      <c r="G21" s="185">
        <f t="shared" si="0"/>
        <v>0</v>
      </c>
      <c r="H21" s="42">
        <v>20</v>
      </c>
      <c r="I21" s="20">
        <f t="shared" si="1"/>
        <v>0</v>
      </c>
      <c r="J21" s="20">
        <f t="shared" si="2"/>
        <v>0</v>
      </c>
      <c r="K21" s="49" t="s">
        <v>83</v>
      </c>
      <c r="L21" s="7"/>
      <c r="M21" s="7"/>
      <c r="N21" s="7"/>
      <c r="O21" s="7"/>
      <c r="P21" s="7"/>
      <c r="Q21" s="7"/>
      <c r="R21" s="7"/>
    </row>
    <row r="22" spans="1:18" s="8" customFormat="1" ht="29.25" customHeight="1" x14ac:dyDescent="0.25">
      <c r="A22" s="134" t="s">
        <v>133</v>
      </c>
      <c r="B22" s="109" t="s">
        <v>20</v>
      </c>
      <c r="C22" s="110" t="s">
        <v>20</v>
      </c>
      <c r="D22" s="22">
        <v>200</v>
      </c>
      <c r="E22" s="34" t="s">
        <v>82</v>
      </c>
      <c r="F22" s="190">
        <v>0</v>
      </c>
      <c r="G22" s="185">
        <f t="shared" si="0"/>
        <v>0</v>
      </c>
      <c r="H22" s="42">
        <v>20</v>
      </c>
      <c r="I22" s="20">
        <f t="shared" si="1"/>
        <v>0</v>
      </c>
      <c r="J22" s="20">
        <f t="shared" si="2"/>
        <v>0</v>
      </c>
      <c r="K22" s="38" t="s">
        <v>104</v>
      </c>
      <c r="L22" s="7"/>
      <c r="M22" s="7"/>
      <c r="N22" s="7"/>
      <c r="O22" s="7"/>
      <c r="P22" s="7"/>
      <c r="Q22" s="7"/>
      <c r="R22" s="7"/>
    </row>
    <row r="23" spans="1:18" s="8" customFormat="1" ht="47.25" customHeight="1" x14ac:dyDescent="0.25">
      <c r="A23" s="134" t="s">
        <v>21</v>
      </c>
      <c r="B23" s="109" t="s">
        <v>21</v>
      </c>
      <c r="C23" s="110" t="s">
        <v>21</v>
      </c>
      <c r="D23" s="22">
        <v>200</v>
      </c>
      <c r="E23" s="34" t="s">
        <v>82</v>
      </c>
      <c r="F23" s="190">
        <v>0</v>
      </c>
      <c r="G23" s="185">
        <f t="shared" si="0"/>
        <v>0</v>
      </c>
      <c r="H23" s="42">
        <v>20</v>
      </c>
      <c r="I23" s="20">
        <f t="shared" si="1"/>
        <v>0</v>
      </c>
      <c r="J23" s="20">
        <f t="shared" si="2"/>
        <v>0</v>
      </c>
      <c r="K23" s="37" t="s">
        <v>84</v>
      </c>
      <c r="L23" s="7"/>
      <c r="M23" s="7"/>
      <c r="N23" s="7"/>
      <c r="O23" s="7"/>
      <c r="P23" s="7"/>
      <c r="Q23" s="7"/>
      <c r="R23" s="7"/>
    </row>
    <row r="24" spans="1:18" s="8" customFormat="1" ht="43.5" customHeight="1" x14ac:dyDescent="0.25">
      <c r="A24" s="134" t="s">
        <v>137</v>
      </c>
      <c r="B24" s="109" t="s">
        <v>22</v>
      </c>
      <c r="C24" s="110" t="s">
        <v>22</v>
      </c>
      <c r="D24" s="22">
        <v>1000</v>
      </c>
      <c r="E24" s="34" t="s">
        <v>81</v>
      </c>
      <c r="F24" s="190">
        <v>0</v>
      </c>
      <c r="G24" s="185">
        <f t="shared" si="0"/>
        <v>0</v>
      </c>
      <c r="H24" s="42">
        <v>20</v>
      </c>
      <c r="I24" s="20">
        <f t="shared" si="1"/>
        <v>0</v>
      </c>
      <c r="J24" s="20">
        <f t="shared" si="2"/>
        <v>0</v>
      </c>
      <c r="K24" s="39" t="s">
        <v>85</v>
      </c>
      <c r="L24" s="7"/>
      <c r="M24" s="7"/>
      <c r="N24" s="7"/>
      <c r="O24" s="7"/>
      <c r="P24" s="7"/>
      <c r="Q24" s="7"/>
      <c r="R24" s="7"/>
    </row>
    <row r="25" spans="1:18" s="8" customFormat="1" ht="64.5" customHeight="1" x14ac:dyDescent="0.25">
      <c r="A25" s="134" t="s">
        <v>23</v>
      </c>
      <c r="B25" s="109" t="s">
        <v>23</v>
      </c>
      <c r="C25" s="110" t="s">
        <v>23</v>
      </c>
      <c r="D25" s="22">
        <v>100</v>
      </c>
      <c r="E25" s="34" t="s">
        <v>81</v>
      </c>
      <c r="F25" s="190">
        <v>0</v>
      </c>
      <c r="G25" s="185">
        <f t="shared" si="0"/>
        <v>0</v>
      </c>
      <c r="H25" s="42">
        <v>20</v>
      </c>
      <c r="I25" s="20">
        <f t="shared" si="1"/>
        <v>0</v>
      </c>
      <c r="J25" s="20">
        <f t="shared" si="2"/>
        <v>0</v>
      </c>
      <c r="K25" s="51" t="s">
        <v>117</v>
      </c>
      <c r="L25" s="7"/>
      <c r="M25" s="7"/>
      <c r="N25" s="7"/>
      <c r="O25" s="7"/>
      <c r="P25" s="7"/>
      <c r="Q25" s="7"/>
      <c r="R25" s="7"/>
    </row>
    <row r="26" spans="1:18" s="8" customFormat="1" ht="75.75" customHeight="1" x14ac:dyDescent="0.25">
      <c r="A26" s="134" t="s">
        <v>134</v>
      </c>
      <c r="B26" s="109" t="s">
        <v>24</v>
      </c>
      <c r="C26" s="110" t="s">
        <v>24</v>
      </c>
      <c r="D26" s="22">
        <v>100</v>
      </c>
      <c r="E26" s="34" t="s">
        <v>81</v>
      </c>
      <c r="F26" s="190">
        <v>0</v>
      </c>
      <c r="G26" s="185">
        <f t="shared" si="0"/>
        <v>0</v>
      </c>
      <c r="H26" s="42">
        <v>20</v>
      </c>
      <c r="I26" s="20">
        <f t="shared" si="1"/>
        <v>0</v>
      </c>
      <c r="J26" s="20">
        <f t="shared" si="2"/>
        <v>0</v>
      </c>
      <c r="K26" s="37" t="s">
        <v>86</v>
      </c>
      <c r="L26" s="7"/>
      <c r="M26" s="7"/>
      <c r="N26" s="7"/>
      <c r="O26" s="7"/>
      <c r="P26" s="7"/>
      <c r="Q26" s="7"/>
      <c r="R26" s="7"/>
    </row>
    <row r="27" spans="1:18" s="8" customFormat="1" ht="74.25" customHeight="1" x14ac:dyDescent="0.25">
      <c r="A27" s="134" t="s">
        <v>135</v>
      </c>
      <c r="B27" s="109" t="s">
        <v>25</v>
      </c>
      <c r="C27" s="110" t="s">
        <v>25</v>
      </c>
      <c r="D27" s="22">
        <v>100</v>
      </c>
      <c r="E27" s="34" t="s">
        <v>81</v>
      </c>
      <c r="F27" s="190">
        <v>0</v>
      </c>
      <c r="G27" s="185">
        <f t="shared" si="0"/>
        <v>0</v>
      </c>
      <c r="H27" s="42">
        <v>20</v>
      </c>
      <c r="I27" s="20">
        <f t="shared" si="1"/>
        <v>0</v>
      </c>
      <c r="J27" s="20">
        <f t="shared" si="2"/>
        <v>0</v>
      </c>
      <c r="K27" s="37" t="s">
        <v>118</v>
      </c>
      <c r="L27" s="7"/>
      <c r="M27" s="7"/>
      <c r="N27" s="7"/>
      <c r="O27" s="7"/>
      <c r="P27" s="7"/>
      <c r="Q27" s="7"/>
      <c r="R27" s="7"/>
    </row>
    <row r="28" spans="1:18" s="8" customFormat="1" ht="79.5" customHeight="1" x14ac:dyDescent="0.25">
      <c r="A28" s="134" t="s">
        <v>138</v>
      </c>
      <c r="B28" s="109" t="s">
        <v>26</v>
      </c>
      <c r="C28" s="110" t="s">
        <v>26</v>
      </c>
      <c r="D28" s="22">
        <v>100</v>
      </c>
      <c r="E28" s="34" t="s">
        <v>81</v>
      </c>
      <c r="F28" s="190">
        <v>0</v>
      </c>
      <c r="G28" s="185">
        <f t="shared" si="0"/>
        <v>0</v>
      </c>
      <c r="H28" s="42">
        <v>20</v>
      </c>
      <c r="I28" s="20">
        <f t="shared" si="1"/>
        <v>0</v>
      </c>
      <c r="J28" s="20">
        <f t="shared" si="2"/>
        <v>0</v>
      </c>
      <c r="K28" s="37" t="s">
        <v>119</v>
      </c>
      <c r="L28" s="7"/>
      <c r="M28" s="7"/>
      <c r="N28" s="7"/>
      <c r="O28" s="7"/>
      <c r="P28" s="7"/>
      <c r="Q28" s="7"/>
      <c r="R28" s="7"/>
    </row>
    <row r="29" spans="1:18" s="8" customFormat="1" ht="84" customHeight="1" x14ac:dyDescent="0.25">
      <c r="A29" s="134" t="s">
        <v>136</v>
      </c>
      <c r="B29" s="109" t="s">
        <v>27</v>
      </c>
      <c r="C29" s="110" t="s">
        <v>27</v>
      </c>
      <c r="D29" s="22">
        <v>100</v>
      </c>
      <c r="E29" s="34" t="s">
        <v>81</v>
      </c>
      <c r="F29" s="190">
        <v>0</v>
      </c>
      <c r="G29" s="185">
        <f t="shared" si="0"/>
        <v>0</v>
      </c>
      <c r="H29" s="42">
        <v>20</v>
      </c>
      <c r="I29" s="20">
        <f t="shared" si="1"/>
        <v>0</v>
      </c>
      <c r="J29" s="20">
        <f t="shared" si="2"/>
        <v>0</v>
      </c>
      <c r="K29" s="37" t="s">
        <v>120</v>
      </c>
      <c r="L29" s="7"/>
      <c r="M29" s="7"/>
      <c r="N29" s="7"/>
      <c r="O29" s="7"/>
      <c r="P29" s="7"/>
      <c r="Q29" s="7"/>
      <c r="R29" s="7"/>
    </row>
    <row r="30" spans="1:18" s="8" customFormat="1" ht="83.25" customHeight="1" x14ac:dyDescent="0.25">
      <c r="A30" s="134" t="s">
        <v>139</v>
      </c>
      <c r="B30" s="109" t="s">
        <v>28</v>
      </c>
      <c r="C30" s="110" t="s">
        <v>28</v>
      </c>
      <c r="D30" s="22">
        <v>100</v>
      </c>
      <c r="E30" s="34" t="s">
        <v>81</v>
      </c>
      <c r="F30" s="190">
        <v>0</v>
      </c>
      <c r="G30" s="185">
        <f t="shared" si="0"/>
        <v>0</v>
      </c>
      <c r="H30" s="42">
        <v>20</v>
      </c>
      <c r="I30" s="20">
        <f t="shared" si="1"/>
        <v>0</v>
      </c>
      <c r="J30" s="20">
        <f t="shared" si="2"/>
        <v>0</v>
      </c>
      <c r="K30" s="37" t="s">
        <v>121</v>
      </c>
      <c r="L30" s="7"/>
      <c r="M30" s="7"/>
      <c r="N30" s="7"/>
      <c r="O30" s="7"/>
      <c r="P30" s="7"/>
      <c r="Q30" s="7"/>
      <c r="R30" s="7"/>
    </row>
    <row r="31" spans="1:18" s="8" customFormat="1" ht="252" customHeight="1" x14ac:dyDescent="0.25">
      <c r="A31" s="134" t="s">
        <v>140</v>
      </c>
      <c r="B31" s="109" t="s">
        <v>29</v>
      </c>
      <c r="C31" s="110" t="s">
        <v>29</v>
      </c>
      <c r="D31" s="22">
        <v>200</v>
      </c>
      <c r="E31" s="34" t="s">
        <v>82</v>
      </c>
      <c r="F31" s="190">
        <v>0</v>
      </c>
      <c r="G31" s="185">
        <f t="shared" si="0"/>
        <v>0</v>
      </c>
      <c r="H31" s="42">
        <v>20</v>
      </c>
      <c r="I31" s="20">
        <f t="shared" si="1"/>
        <v>0</v>
      </c>
      <c r="J31" s="20">
        <f t="shared" si="2"/>
        <v>0</v>
      </c>
      <c r="K31" s="51" t="s">
        <v>87</v>
      </c>
      <c r="L31" s="7"/>
      <c r="M31" s="7"/>
      <c r="N31" s="7"/>
      <c r="O31" s="7"/>
      <c r="P31" s="7"/>
      <c r="Q31" s="7"/>
      <c r="R31" s="7"/>
    </row>
    <row r="32" spans="1:18" s="8" customFormat="1" ht="49.5" customHeight="1" x14ac:dyDescent="0.25">
      <c r="A32" s="134" t="s">
        <v>141</v>
      </c>
      <c r="B32" s="109" t="s">
        <v>30</v>
      </c>
      <c r="C32" s="110" t="s">
        <v>30</v>
      </c>
      <c r="D32" s="22">
        <v>200</v>
      </c>
      <c r="E32" s="34" t="s">
        <v>82</v>
      </c>
      <c r="F32" s="190">
        <v>0</v>
      </c>
      <c r="G32" s="185">
        <f t="shared" si="0"/>
        <v>0</v>
      </c>
      <c r="H32" s="42">
        <v>20</v>
      </c>
      <c r="I32" s="20">
        <f t="shared" si="1"/>
        <v>0</v>
      </c>
      <c r="J32" s="20">
        <f t="shared" si="2"/>
        <v>0</v>
      </c>
      <c r="K32" s="51" t="s">
        <v>88</v>
      </c>
      <c r="L32" s="7"/>
      <c r="M32" s="7"/>
      <c r="N32" s="7"/>
      <c r="O32" s="7"/>
      <c r="P32" s="7"/>
      <c r="Q32" s="7"/>
      <c r="R32" s="7"/>
    </row>
    <row r="33" spans="1:18" s="8" customFormat="1" ht="47.25" customHeight="1" x14ac:dyDescent="0.25">
      <c r="A33" s="134" t="s">
        <v>142</v>
      </c>
      <c r="B33" s="109" t="s">
        <v>31</v>
      </c>
      <c r="C33" s="110" t="s">
        <v>31</v>
      </c>
      <c r="D33" s="22">
        <v>40</v>
      </c>
      <c r="E33" s="34" t="s">
        <v>81</v>
      </c>
      <c r="F33" s="190">
        <v>0</v>
      </c>
      <c r="G33" s="185">
        <f t="shared" si="0"/>
        <v>0</v>
      </c>
      <c r="H33" s="42">
        <v>20</v>
      </c>
      <c r="I33" s="20">
        <f t="shared" si="1"/>
        <v>0</v>
      </c>
      <c r="J33" s="20">
        <f t="shared" si="2"/>
        <v>0</v>
      </c>
      <c r="K33" s="37" t="s">
        <v>89</v>
      </c>
      <c r="L33" s="7"/>
      <c r="M33" s="7"/>
      <c r="N33" s="7"/>
      <c r="O33" s="7"/>
      <c r="P33" s="7"/>
      <c r="Q33" s="7"/>
      <c r="R33" s="7"/>
    </row>
    <row r="34" spans="1:18" s="8" customFormat="1" ht="59.25" customHeight="1" x14ac:dyDescent="0.25">
      <c r="A34" s="134" t="s">
        <v>32</v>
      </c>
      <c r="B34" s="109" t="s">
        <v>32</v>
      </c>
      <c r="C34" s="110" t="s">
        <v>32</v>
      </c>
      <c r="D34" s="22">
        <v>100</v>
      </c>
      <c r="E34" s="34" t="s">
        <v>81</v>
      </c>
      <c r="F34" s="190">
        <v>0</v>
      </c>
      <c r="G34" s="185">
        <f t="shared" si="0"/>
        <v>0</v>
      </c>
      <c r="H34" s="42">
        <v>20</v>
      </c>
      <c r="I34" s="20">
        <f t="shared" si="1"/>
        <v>0</v>
      </c>
      <c r="J34" s="20">
        <f t="shared" si="2"/>
        <v>0</v>
      </c>
      <c r="K34" s="38" t="s">
        <v>90</v>
      </c>
      <c r="L34" s="7"/>
      <c r="M34" s="7"/>
      <c r="N34" s="7"/>
      <c r="O34" s="7"/>
      <c r="P34" s="7"/>
      <c r="Q34" s="7"/>
      <c r="R34" s="7"/>
    </row>
    <row r="35" spans="1:18" s="8" customFormat="1" ht="28.5" customHeight="1" x14ac:dyDescent="0.25">
      <c r="A35" s="109" t="s">
        <v>33</v>
      </c>
      <c r="B35" s="109" t="s">
        <v>33</v>
      </c>
      <c r="C35" s="110" t="s">
        <v>33</v>
      </c>
      <c r="D35" s="29">
        <v>320</v>
      </c>
      <c r="E35" s="23" t="s">
        <v>81</v>
      </c>
      <c r="F35" s="190">
        <v>0</v>
      </c>
      <c r="G35" s="185">
        <f t="shared" si="0"/>
        <v>0</v>
      </c>
      <c r="H35" s="42">
        <v>20</v>
      </c>
      <c r="I35" s="20">
        <f t="shared" si="1"/>
        <v>0</v>
      </c>
      <c r="J35" s="20">
        <f t="shared" si="2"/>
        <v>0</v>
      </c>
      <c r="K35" s="52" t="s">
        <v>91</v>
      </c>
      <c r="L35" s="7"/>
      <c r="M35" s="7"/>
      <c r="N35" s="7"/>
      <c r="O35" s="7"/>
      <c r="P35" s="7"/>
      <c r="Q35" s="7"/>
      <c r="R35" s="7"/>
    </row>
    <row r="36" spans="1:18" s="8" customFormat="1" ht="28.5" customHeight="1" x14ac:dyDescent="0.25">
      <c r="A36" s="109" t="s">
        <v>34</v>
      </c>
      <c r="B36" s="109" t="s">
        <v>34</v>
      </c>
      <c r="C36" s="110" t="s">
        <v>34</v>
      </c>
      <c r="D36" s="22">
        <v>320</v>
      </c>
      <c r="E36" s="23" t="s">
        <v>81</v>
      </c>
      <c r="F36" s="190">
        <v>0</v>
      </c>
      <c r="G36" s="185">
        <f t="shared" si="0"/>
        <v>0</v>
      </c>
      <c r="H36" s="42">
        <v>20</v>
      </c>
      <c r="I36" s="20">
        <f t="shared" si="1"/>
        <v>0</v>
      </c>
      <c r="J36" s="20">
        <f t="shared" si="2"/>
        <v>0</v>
      </c>
      <c r="K36" s="37" t="s">
        <v>92</v>
      </c>
      <c r="L36" s="7"/>
      <c r="M36" s="7"/>
      <c r="N36" s="7"/>
      <c r="O36" s="7"/>
      <c r="P36" s="7"/>
      <c r="Q36" s="7"/>
      <c r="R36" s="7"/>
    </row>
    <row r="37" spans="1:18" s="8" customFormat="1" ht="28.5" customHeight="1" x14ac:dyDescent="0.25">
      <c r="A37" s="109" t="s">
        <v>35</v>
      </c>
      <c r="B37" s="109" t="s">
        <v>35</v>
      </c>
      <c r="C37" s="109" t="s">
        <v>35</v>
      </c>
      <c r="D37" s="46">
        <v>320</v>
      </c>
      <c r="E37" s="23" t="s">
        <v>81</v>
      </c>
      <c r="F37" s="190">
        <v>0</v>
      </c>
      <c r="G37" s="185">
        <f t="shared" si="0"/>
        <v>0</v>
      </c>
      <c r="H37" s="42">
        <v>20</v>
      </c>
      <c r="I37" s="20">
        <f t="shared" si="1"/>
        <v>0</v>
      </c>
      <c r="J37" s="20">
        <f t="shared" si="2"/>
        <v>0</v>
      </c>
      <c r="K37" s="37" t="s">
        <v>93</v>
      </c>
      <c r="L37" s="7"/>
      <c r="M37" s="7"/>
      <c r="N37" s="7"/>
      <c r="O37" s="7"/>
      <c r="P37" s="7"/>
      <c r="Q37" s="7"/>
      <c r="R37" s="7"/>
    </row>
    <row r="38" spans="1:18" s="8" customFormat="1" ht="47.25" customHeight="1" x14ac:dyDescent="0.25">
      <c r="A38" s="109" t="s">
        <v>36</v>
      </c>
      <c r="B38" s="109" t="s">
        <v>36</v>
      </c>
      <c r="C38" s="110" t="s">
        <v>36</v>
      </c>
      <c r="D38" s="22">
        <v>300</v>
      </c>
      <c r="E38" s="23" t="s">
        <v>81</v>
      </c>
      <c r="F38" s="190">
        <v>0</v>
      </c>
      <c r="G38" s="185">
        <f t="shared" si="0"/>
        <v>0</v>
      </c>
      <c r="H38" s="42">
        <v>20</v>
      </c>
      <c r="I38" s="20">
        <f t="shared" si="1"/>
        <v>0</v>
      </c>
      <c r="J38" s="20">
        <f t="shared" si="2"/>
        <v>0</v>
      </c>
      <c r="K38" s="37" t="s">
        <v>122</v>
      </c>
      <c r="L38" s="7"/>
      <c r="M38" s="7"/>
      <c r="N38" s="7"/>
      <c r="O38" s="7"/>
      <c r="P38" s="7"/>
      <c r="Q38" s="7"/>
      <c r="R38" s="7"/>
    </row>
    <row r="39" spans="1:18" s="8" customFormat="1" ht="49.5" customHeight="1" x14ac:dyDescent="0.25">
      <c r="A39" s="109" t="s">
        <v>37</v>
      </c>
      <c r="B39" s="109" t="s">
        <v>37</v>
      </c>
      <c r="C39" s="110" t="s">
        <v>37</v>
      </c>
      <c r="D39" s="29">
        <v>300</v>
      </c>
      <c r="E39" s="23" t="s">
        <v>81</v>
      </c>
      <c r="F39" s="190">
        <v>0</v>
      </c>
      <c r="G39" s="185">
        <f t="shared" si="0"/>
        <v>0</v>
      </c>
      <c r="H39" s="42">
        <v>20</v>
      </c>
      <c r="I39" s="20">
        <f t="shared" si="1"/>
        <v>0</v>
      </c>
      <c r="J39" s="20">
        <f t="shared" si="2"/>
        <v>0</v>
      </c>
      <c r="K39" s="38" t="s">
        <v>94</v>
      </c>
      <c r="L39" s="7"/>
      <c r="M39" s="7"/>
      <c r="N39" s="7"/>
      <c r="O39" s="7"/>
      <c r="P39" s="7"/>
      <c r="Q39" s="7"/>
      <c r="R39" s="7"/>
    </row>
    <row r="40" spans="1:18" s="8" customFormat="1" ht="47.25" customHeight="1" x14ac:dyDescent="0.25">
      <c r="A40" s="109" t="s">
        <v>38</v>
      </c>
      <c r="B40" s="109" t="s">
        <v>38</v>
      </c>
      <c r="C40" s="109" t="s">
        <v>38</v>
      </c>
      <c r="D40" s="46">
        <v>400</v>
      </c>
      <c r="E40" s="23" t="s">
        <v>81</v>
      </c>
      <c r="F40" s="190">
        <v>0</v>
      </c>
      <c r="G40" s="185">
        <f t="shared" si="0"/>
        <v>0</v>
      </c>
      <c r="H40" s="42">
        <v>20</v>
      </c>
      <c r="I40" s="20">
        <f t="shared" si="1"/>
        <v>0</v>
      </c>
      <c r="J40" s="20">
        <f t="shared" si="2"/>
        <v>0</v>
      </c>
      <c r="K40" s="38" t="s">
        <v>106</v>
      </c>
      <c r="L40" s="7"/>
      <c r="M40" s="7"/>
      <c r="N40" s="7"/>
      <c r="O40" s="7"/>
      <c r="P40" s="7"/>
      <c r="Q40" s="7"/>
      <c r="R40" s="7"/>
    </row>
    <row r="41" spans="1:18" s="8" customFormat="1" ht="33.75" customHeight="1" x14ac:dyDescent="0.25">
      <c r="A41" s="109" t="s">
        <v>39</v>
      </c>
      <c r="B41" s="109" t="s">
        <v>39</v>
      </c>
      <c r="C41" s="109" t="s">
        <v>39</v>
      </c>
      <c r="D41" s="46">
        <v>400</v>
      </c>
      <c r="E41" s="23" t="s">
        <v>81</v>
      </c>
      <c r="F41" s="190">
        <v>0</v>
      </c>
      <c r="G41" s="185">
        <f t="shared" si="0"/>
        <v>0</v>
      </c>
      <c r="H41" s="42">
        <v>20</v>
      </c>
      <c r="I41" s="20">
        <f t="shared" si="1"/>
        <v>0</v>
      </c>
      <c r="J41" s="20">
        <f t="shared" si="2"/>
        <v>0</v>
      </c>
      <c r="K41" s="48" t="s">
        <v>91</v>
      </c>
      <c r="L41" s="7"/>
      <c r="M41" s="7"/>
      <c r="N41" s="7"/>
      <c r="O41" s="7"/>
      <c r="P41" s="7"/>
      <c r="Q41" s="7"/>
      <c r="R41" s="7"/>
    </row>
    <row r="42" spans="1:18" s="8" customFormat="1" ht="51.75" customHeight="1" x14ac:dyDescent="0.25">
      <c r="A42" s="109" t="s">
        <v>40</v>
      </c>
      <c r="B42" s="109" t="s">
        <v>40</v>
      </c>
      <c r="C42" s="109" t="s">
        <v>40</v>
      </c>
      <c r="D42" s="46">
        <v>100</v>
      </c>
      <c r="E42" s="23" t="s">
        <v>81</v>
      </c>
      <c r="F42" s="190">
        <v>0</v>
      </c>
      <c r="G42" s="185">
        <f t="shared" si="0"/>
        <v>0</v>
      </c>
      <c r="H42" s="42">
        <v>20</v>
      </c>
      <c r="I42" s="20">
        <f t="shared" si="1"/>
        <v>0</v>
      </c>
      <c r="J42" s="20">
        <f t="shared" si="2"/>
        <v>0</v>
      </c>
      <c r="K42" s="38" t="s">
        <v>107</v>
      </c>
      <c r="L42" s="7"/>
      <c r="M42" s="7"/>
      <c r="N42" s="7"/>
      <c r="O42" s="7"/>
      <c r="P42" s="7"/>
      <c r="Q42" s="7"/>
      <c r="R42" s="7"/>
    </row>
    <row r="43" spans="1:18" s="8" customFormat="1" ht="60.75" customHeight="1" x14ac:dyDescent="0.25">
      <c r="A43" s="109" t="s">
        <v>41</v>
      </c>
      <c r="B43" s="109" t="s">
        <v>41</v>
      </c>
      <c r="C43" s="109" t="s">
        <v>41</v>
      </c>
      <c r="D43" s="46">
        <v>300</v>
      </c>
      <c r="E43" s="23" t="s">
        <v>81</v>
      </c>
      <c r="F43" s="190">
        <v>0</v>
      </c>
      <c r="G43" s="185">
        <f t="shared" si="0"/>
        <v>0</v>
      </c>
      <c r="H43" s="42">
        <v>20</v>
      </c>
      <c r="I43" s="20">
        <f t="shared" si="1"/>
        <v>0</v>
      </c>
      <c r="J43" s="20">
        <f t="shared" si="2"/>
        <v>0</v>
      </c>
      <c r="K43" s="49" t="s">
        <v>95</v>
      </c>
      <c r="L43" s="7"/>
      <c r="M43" s="7"/>
      <c r="N43" s="7"/>
      <c r="O43" s="7"/>
      <c r="P43" s="7"/>
      <c r="Q43" s="7"/>
      <c r="R43" s="7"/>
    </row>
    <row r="44" spans="1:18" s="8" customFormat="1" ht="49.5" customHeight="1" x14ac:dyDescent="0.25">
      <c r="A44" s="109" t="s">
        <v>143</v>
      </c>
      <c r="B44" s="109" t="s">
        <v>42</v>
      </c>
      <c r="C44" s="109" t="s">
        <v>42</v>
      </c>
      <c r="D44" s="46">
        <v>150</v>
      </c>
      <c r="E44" s="23" t="s">
        <v>81</v>
      </c>
      <c r="F44" s="190">
        <v>0</v>
      </c>
      <c r="G44" s="185">
        <f t="shared" si="0"/>
        <v>0</v>
      </c>
      <c r="H44" s="42">
        <v>20</v>
      </c>
      <c r="I44" s="20">
        <f t="shared" si="1"/>
        <v>0</v>
      </c>
      <c r="J44" s="20">
        <f t="shared" si="2"/>
        <v>0</v>
      </c>
      <c r="K44" s="50" t="s">
        <v>108</v>
      </c>
      <c r="L44" s="7"/>
      <c r="M44" s="7"/>
      <c r="N44" s="7"/>
      <c r="O44" s="7"/>
      <c r="P44" s="7"/>
      <c r="Q44" s="7"/>
      <c r="R44" s="7"/>
    </row>
    <row r="45" spans="1:18" s="8" customFormat="1" ht="36.75" customHeight="1" x14ac:dyDescent="0.25">
      <c r="A45" s="109" t="s">
        <v>144</v>
      </c>
      <c r="B45" s="109" t="s">
        <v>43</v>
      </c>
      <c r="C45" s="109" t="s">
        <v>43</v>
      </c>
      <c r="D45" s="46">
        <v>10</v>
      </c>
      <c r="E45" s="23" t="s">
        <v>81</v>
      </c>
      <c r="F45" s="190">
        <v>0</v>
      </c>
      <c r="G45" s="185">
        <f t="shared" si="0"/>
        <v>0</v>
      </c>
      <c r="H45" s="42">
        <v>20</v>
      </c>
      <c r="I45" s="20">
        <f t="shared" si="1"/>
        <v>0</v>
      </c>
      <c r="J45" s="20">
        <f t="shared" si="2"/>
        <v>0</v>
      </c>
      <c r="K45" s="38"/>
      <c r="L45" s="7"/>
      <c r="M45" s="7"/>
      <c r="N45" s="7"/>
      <c r="O45" s="7"/>
      <c r="P45" s="7"/>
      <c r="Q45" s="7"/>
      <c r="R45" s="7"/>
    </row>
    <row r="46" spans="1:18" s="8" customFormat="1" ht="28.5" customHeight="1" x14ac:dyDescent="0.25">
      <c r="A46" s="109" t="s">
        <v>145</v>
      </c>
      <c r="B46" s="109" t="s">
        <v>44</v>
      </c>
      <c r="C46" s="109" t="s">
        <v>44</v>
      </c>
      <c r="D46" s="46">
        <v>10</v>
      </c>
      <c r="E46" s="23" t="s">
        <v>81</v>
      </c>
      <c r="F46" s="190">
        <v>0</v>
      </c>
      <c r="G46" s="185">
        <f t="shared" si="0"/>
        <v>0</v>
      </c>
      <c r="H46" s="42">
        <v>20</v>
      </c>
      <c r="I46" s="20">
        <f t="shared" si="1"/>
        <v>0</v>
      </c>
      <c r="J46" s="20">
        <f t="shared" si="2"/>
        <v>0</v>
      </c>
      <c r="K46" s="38"/>
      <c r="L46" s="7"/>
      <c r="M46" s="7"/>
      <c r="N46" s="7"/>
      <c r="O46" s="7"/>
      <c r="P46" s="7"/>
      <c r="Q46" s="7"/>
      <c r="R46" s="7"/>
    </row>
    <row r="47" spans="1:18" s="8" customFormat="1" ht="26.25" customHeight="1" x14ac:dyDescent="0.25">
      <c r="A47" s="109" t="s">
        <v>45</v>
      </c>
      <c r="B47" s="109" t="s">
        <v>45</v>
      </c>
      <c r="C47" s="109" t="s">
        <v>45</v>
      </c>
      <c r="D47" s="46">
        <v>150</v>
      </c>
      <c r="E47" s="23" t="s">
        <v>81</v>
      </c>
      <c r="F47" s="190">
        <v>0</v>
      </c>
      <c r="G47" s="185">
        <f t="shared" si="0"/>
        <v>0</v>
      </c>
      <c r="H47" s="42">
        <v>20</v>
      </c>
      <c r="I47" s="20">
        <f t="shared" si="1"/>
        <v>0</v>
      </c>
      <c r="J47" s="20">
        <f t="shared" si="2"/>
        <v>0</v>
      </c>
      <c r="K47" s="38" t="s">
        <v>96</v>
      </c>
      <c r="L47" s="7"/>
      <c r="M47" s="7"/>
      <c r="N47" s="7"/>
      <c r="O47" s="7"/>
      <c r="P47" s="7"/>
      <c r="Q47" s="7"/>
      <c r="R47" s="7"/>
    </row>
    <row r="48" spans="1:18" s="8" customFormat="1" ht="28.5" customHeight="1" x14ac:dyDescent="0.25">
      <c r="A48" s="109" t="s">
        <v>46</v>
      </c>
      <c r="B48" s="109" t="s">
        <v>46</v>
      </c>
      <c r="C48" s="109" t="s">
        <v>46</v>
      </c>
      <c r="D48" s="46">
        <v>200</v>
      </c>
      <c r="E48" s="23" t="s">
        <v>81</v>
      </c>
      <c r="F48" s="190">
        <v>0</v>
      </c>
      <c r="G48" s="185">
        <f t="shared" si="0"/>
        <v>0</v>
      </c>
      <c r="H48" s="42">
        <v>20</v>
      </c>
      <c r="I48" s="20">
        <f t="shared" si="1"/>
        <v>0</v>
      </c>
      <c r="J48" s="20">
        <f t="shared" si="2"/>
        <v>0</v>
      </c>
      <c r="K48" s="40"/>
      <c r="L48" s="7"/>
      <c r="M48" s="7"/>
      <c r="N48" s="7"/>
      <c r="O48" s="7"/>
      <c r="P48" s="7"/>
      <c r="Q48" s="7"/>
      <c r="R48" s="7"/>
    </row>
    <row r="49" spans="1:18" s="8" customFormat="1" ht="28.5" customHeight="1" x14ac:dyDescent="0.25">
      <c r="A49" s="109" t="s">
        <v>47</v>
      </c>
      <c r="B49" s="109" t="s">
        <v>47</v>
      </c>
      <c r="C49" s="110" t="s">
        <v>47</v>
      </c>
      <c r="D49" s="45">
        <v>50</v>
      </c>
      <c r="E49" s="23" t="s">
        <v>81</v>
      </c>
      <c r="F49" s="190">
        <v>0</v>
      </c>
      <c r="G49" s="185">
        <f t="shared" si="0"/>
        <v>0</v>
      </c>
      <c r="H49" s="42">
        <v>20</v>
      </c>
      <c r="I49" s="20">
        <f t="shared" si="1"/>
        <v>0</v>
      </c>
      <c r="J49" s="20">
        <f t="shared" si="2"/>
        <v>0</v>
      </c>
      <c r="K49" s="40"/>
      <c r="L49" s="7"/>
      <c r="M49" s="7"/>
      <c r="N49" s="7"/>
      <c r="O49" s="7"/>
      <c r="P49" s="7"/>
      <c r="Q49" s="7"/>
      <c r="R49" s="7"/>
    </row>
    <row r="50" spans="1:18" s="8" customFormat="1" ht="28.5" customHeight="1" x14ac:dyDescent="0.25">
      <c r="A50" s="109" t="s">
        <v>48</v>
      </c>
      <c r="B50" s="109" t="s">
        <v>48</v>
      </c>
      <c r="C50" s="109" t="s">
        <v>48</v>
      </c>
      <c r="D50" s="46">
        <v>50</v>
      </c>
      <c r="E50" s="23" t="s">
        <v>81</v>
      </c>
      <c r="F50" s="190">
        <v>0</v>
      </c>
      <c r="G50" s="185">
        <f t="shared" si="0"/>
        <v>0</v>
      </c>
      <c r="H50" s="42">
        <v>20</v>
      </c>
      <c r="I50" s="20">
        <f t="shared" si="1"/>
        <v>0</v>
      </c>
      <c r="J50" s="20">
        <f t="shared" si="2"/>
        <v>0</v>
      </c>
      <c r="K50" s="40"/>
      <c r="L50" s="7"/>
      <c r="M50" s="7"/>
      <c r="N50" s="7"/>
      <c r="O50" s="7"/>
      <c r="P50" s="7"/>
      <c r="Q50" s="7"/>
      <c r="R50" s="7"/>
    </row>
    <row r="51" spans="1:18" s="8" customFormat="1" ht="66" customHeight="1" x14ac:dyDescent="0.25">
      <c r="A51" s="109" t="s">
        <v>146</v>
      </c>
      <c r="B51" s="109" t="s">
        <v>49</v>
      </c>
      <c r="C51" s="109" t="s">
        <v>49</v>
      </c>
      <c r="D51" s="46">
        <v>50</v>
      </c>
      <c r="E51" s="33" t="s">
        <v>81</v>
      </c>
      <c r="F51" s="190">
        <v>0</v>
      </c>
      <c r="G51" s="185">
        <f t="shared" si="0"/>
        <v>0</v>
      </c>
      <c r="H51" s="42">
        <v>20</v>
      </c>
      <c r="I51" s="20">
        <f t="shared" si="1"/>
        <v>0</v>
      </c>
      <c r="J51" s="20">
        <f t="shared" si="2"/>
        <v>0</v>
      </c>
      <c r="K51" s="49" t="s">
        <v>124</v>
      </c>
      <c r="L51" s="7"/>
      <c r="M51" s="7"/>
      <c r="N51" s="7"/>
      <c r="O51" s="7"/>
      <c r="P51" s="7"/>
      <c r="Q51" s="7"/>
      <c r="R51" s="7"/>
    </row>
    <row r="52" spans="1:18" s="8" customFormat="1" ht="51.75" customHeight="1" x14ac:dyDescent="0.25">
      <c r="A52" s="109" t="s">
        <v>147</v>
      </c>
      <c r="B52" s="109" t="s">
        <v>50</v>
      </c>
      <c r="C52" s="109" t="s">
        <v>50</v>
      </c>
      <c r="D52" s="46">
        <v>60</v>
      </c>
      <c r="E52" s="23" t="s">
        <v>81</v>
      </c>
      <c r="F52" s="190">
        <v>0</v>
      </c>
      <c r="G52" s="185">
        <f t="shared" si="0"/>
        <v>0</v>
      </c>
      <c r="H52" s="42">
        <v>20</v>
      </c>
      <c r="I52" s="20">
        <f t="shared" si="1"/>
        <v>0</v>
      </c>
      <c r="J52" s="20">
        <f t="shared" si="2"/>
        <v>0</v>
      </c>
      <c r="K52" s="48" t="s">
        <v>109</v>
      </c>
      <c r="L52" s="7"/>
      <c r="M52" s="7"/>
      <c r="N52" s="7"/>
      <c r="O52" s="7"/>
      <c r="P52" s="7"/>
      <c r="Q52" s="7"/>
      <c r="R52" s="7"/>
    </row>
    <row r="53" spans="1:18" s="8" customFormat="1" ht="28.5" customHeight="1" x14ac:dyDescent="0.25">
      <c r="A53" s="109" t="s">
        <v>148</v>
      </c>
      <c r="B53" s="109" t="s">
        <v>51</v>
      </c>
      <c r="C53" s="109" t="s">
        <v>51</v>
      </c>
      <c r="D53" s="46">
        <v>60</v>
      </c>
      <c r="E53" s="23" t="s">
        <v>81</v>
      </c>
      <c r="F53" s="190">
        <v>0</v>
      </c>
      <c r="G53" s="185">
        <f t="shared" si="0"/>
        <v>0</v>
      </c>
      <c r="H53" s="42">
        <v>20</v>
      </c>
      <c r="I53" s="20">
        <f t="shared" si="1"/>
        <v>0</v>
      </c>
      <c r="J53" s="20">
        <f t="shared" si="2"/>
        <v>0</v>
      </c>
      <c r="K53" s="48" t="s">
        <v>110</v>
      </c>
      <c r="L53" s="7"/>
      <c r="M53" s="7"/>
      <c r="N53" s="7"/>
      <c r="O53" s="7"/>
      <c r="P53" s="7"/>
      <c r="Q53" s="7"/>
      <c r="R53" s="7"/>
    </row>
    <row r="54" spans="1:18" s="8" customFormat="1" ht="28.5" customHeight="1" x14ac:dyDescent="0.25">
      <c r="A54" s="109" t="s">
        <v>165</v>
      </c>
      <c r="B54" s="109" t="s">
        <v>52</v>
      </c>
      <c r="C54" s="110" t="s">
        <v>52</v>
      </c>
      <c r="D54" s="45">
        <v>60</v>
      </c>
      <c r="E54" s="23" t="s">
        <v>81</v>
      </c>
      <c r="F54" s="190">
        <v>0</v>
      </c>
      <c r="G54" s="185">
        <f t="shared" si="0"/>
        <v>0</v>
      </c>
      <c r="H54" s="42">
        <v>20</v>
      </c>
      <c r="I54" s="20">
        <f t="shared" si="1"/>
        <v>0</v>
      </c>
      <c r="J54" s="20">
        <f t="shared" si="2"/>
        <v>0</v>
      </c>
      <c r="K54" s="48" t="s">
        <v>111</v>
      </c>
      <c r="L54" s="7"/>
      <c r="M54" s="7"/>
      <c r="N54" s="7"/>
      <c r="O54" s="7"/>
      <c r="P54" s="7"/>
      <c r="Q54" s="7"/>
      <c r="R54" s="7"/>
    </row>
    <row r="55" spans="1:18" s="8" customFormat="1" ht="57" customHeight="1" x14ac:dyDescent="0.25">
      <c r="A55" s="109" t="s">
        <v>53</v>
      </c>
      <c r="B55" s="109" t="s">
        <v>53</v>
      </c>
      <c r="C55" s="109" t="s">
        <v>53</v>
      </c>
      <c r="D55" s="46">
        <v>80</v>
      </c>
      <c r="E55" s="23" t="s">
        <v>81</v>
      </c>
      <c r="F55" s="190">
        <v>0</v>
      </c>
      <c r="G55" s="185">
        <f t="shared" si="0"/>
        <v>0</v>
      </c>
      <c r="H55" s="42">
        <v>20</v>
      </c>
      <c r="I55" s="20">
        <f t="shared" si="1"/>
        <v>0</v>
      </c>
      <c r="J55" s="20">
        <f t="shared" si="2"/>
        <v>0</v>
      </c>
      <c r="K55" s="49" t="s">
        <v>97</v>
      </c>
      <c r="L55" s="7"/>
      <c r="M55" s="7"/>
      <c r="N55" s="7"/>
      <c r="O55" s="7"/>
      <c r="P55" s="7"/>
      <c r="Q55" s="7"/>
      <c r="R55" s="7"/>
    </row>
    <row r="56" spans="1:18" s="8" customFormat="1" ht="51.75" customHeight="1" x14ac:dyDescent="0.25">
      <c r="A56" s="109" t="s">
        <v>54</v>
      </c>
      <c r="B56" s="109" t="s">
        <v>54</v>
      </c>
      <c r="C56" s="109" t="s">
        <v>54</v>
      </c>
      <c r="D56" s="46">
        <v>80</v>
      </c>
      <c r="E56" s="23" t="s">
        <v>82</v>
      </c>
      <c r="F56" s="190">
        <v>0</v>
      </c>
      <c r="G56" s="185">
        <f t="shared" si="0"/>
        <v>0</v>
      </c>
      <c r="H56" s="42">
        <v>20</v>
      </c>
      <c r="I56" s="20">
        <f t="shared" si="1"/>
        <v>0</v>
      </c>
      <c r="J56" s="20">
        <f t="shared" si="2"/>
        <v>0</v>
      </c>
      <c r="K56" s="40"/>
      <c r="L56" s="7"/>
      <c r="M56" s="7"/>
      <c r="N56" s="7"/>
      <c r="O56" s="7"/>
      <c r="P56" s="7"/>
      <c r="Q56" s="7"/>
      <c r="R56" s="7"/>
    </row>
    <row r="57" spans="1:18" s="8" customFormat="1" ht="81.75" customHeight="1" x14ac:dyDescent="0.25">
      <c r="A57" s="109" t="s">
        <v>149</v>
      </c>
      <c r="B57" s="109" t="s">
        <v>55</v>
      </c>
      <c r="C57" s="109" t="s">
        <v>55</v>
      </c>
      <c r="D57" s="46">
        <v>100</v>
      </c>
      <c r="E57" s="23" t="s">
        <v>81</v>
      </c>
      <c r="F57" s="190">
        <v>0</v>
      </c>
      <c r="G57" s="185">
        <f t="shared" si="0"/>
        <v>0</v>
      </c>
      <c r="H57" s="42">
        <v>20</v>
      </c>
      <c r="I57" s="20">
        <f t="shared" si="1"/>
        <v>0</v>
      </c>
      <c r="J57" s="20">
        <f t="shared" si="2"/>
        <v>0</v>
      </c>
      <c r="K57" s="38" t="s">
        <v>123</v>
      </c>
      <c r="L57" s="7"/>
      <c r="M57" s="7"/>
      <c r="N57" s="7"/>
      <c r="O57" s="7"/>
      <c r="P57" s="7"/>
      <c r="Q57" s="7"/>
      <c r="R57" s="7"/>
    </row>
    <row r="58" spans="1:18" s="8" customFormat="1" ht="49.5" customHeight="1" x14ac:dyDescent="0.25">
      <c r="A58" s="109" t="s">
        <v>150</v>
      </c>
      <c r="B58" s="109" t="s">
        <v>56</v>
      </c>
      <c r="C58" s="109" t="s">
        <v>56</v>
      </c>
      <c r="D58" s="46">
        <v>100</v>
      </c>
      <c r="E58" s="23" t="s">
        <v>82</v>
      </c>
      <c r="F58" s="190">
        <v>0</v>
      </c>
      <c r="G58" s="185">
        <f t="shared" si="0"/>
        <v>0</v>
      </c>
      <c r="H58" s="42">
        <v>20</v>
      </c>
      <c r="I58" s="20">
        <f t="shared" si="1"/>
        <v>0</v>
      </c>
      <c r="J58" s="20">
        <f t="shared" si="2"/>
        <v>0</v>
      </c>
      <c r="K58" s="38" t="s">
        <v>98</v>
      </c>
      <c r="L58" s="7"/>
      <c r="M58" s="7"/>
      <c r="N58" s="7"/>
      <c r="O58" s="7"/>
      <c r="P58" s="7"/>
      <c r="Q58" s="7"/>
      <c r="R58" s="7"/>
    </row>
    <row r="59" spans="1:18" s="8" customFormat="1" ht="48" customHeight="1" x14ac:dyDescent="0.25">
      <c r="A59" s="109" t="s">
        <v>151</v>
      </c>
      <c r="B59" s="109" t="s">
        <v>57</v>
      </c>
      <c r="C59" s="109" t="s">
        <v>57</v>
      </c>
      <c r="D59" s="46">
        <v>10</v>
      </c>
      <c r="E59" s="23" t="s">
        <v>81</v>
      </c>
      <c r="F59" s="190">
        <v>0</v>
      </c>
      <c r="G59" s="185">
        <f t="shared" si="0"/>
        <v>0</v>
      </c>
      <c r="H59" s="42">
        <v>20</v>
      </c>
      <c r="I59" s="20">
        <f t="shared" si="1"/>
        <v>0</v>
      </c>
      <c r="J59" s="20">
        <f t="shared" si="2"/>
        <v>0</v>
      </c>
      <c r="K59" s="38" t="s">
        <v>125</v>
      </c>
      <c r="L59" s="7"/>
      <c r="M59" s="7"/>
      <c r="N59" s="7"/>
      <c r="O59" s="7"/>
      <c r="P59" s="7"/>
      <c r="Q59" s="7"/>
      <c r="R59" s="7"/>
    </row>
    <row r="60" spans="1:18" s="8" customFormat="1" ht="33" customHeight="1" x14ac:dyDescent="0.25">
      <c r="A60" s="109" t="s">
        <v>152</v>
      </c>
      <c r="B60" s="109" t="s">
        <v>58</v>
      </c>
      <c r="C60" s="109" t="s">
        <v>58</v>
      </c>
      <c r="D60" s="46">
        <v>10</v>
      </c>
      <c r="E60" s="23" t="s">
        <v>81</v>
      </c>
      <c r="F60" s="190">
        <v>0</v>
      </c>
      <c r="G60" s="185">
        <f t="shared" si="0"/>
        <v>0</v>
      </c>
      <c r="H60" s="42">
        <v>20</v>
      </c>
      <c r="I60" s="20">
        <f t="shared" si="1"/>
        <v>0</v>
      </c>
      <c r="J60" s="20">
        <f t="shared" si="2"/>
        <v>0</v>
      </c>
      <c r="K60" s="38" t="s">
        <v>126</v>
      </c>
      <c r="L60" s="7"/>
      <c r="M60" s="7"/>
      <c r="N60" s="7"/>
      <c r="O60" s="7"/>
      <c r="P60" s="7"/>
      <c r="Q60" s="7"/>
      <c r="R60" s="7"/>
    </row>
    <row r="61" spans="1:18" s="8" customFormat="1" ht="31.5" customHeight="1" x14ac:dyDescent="0.25">
      <c r="A61" s="109" t="s">
        <v>59</v>
      </c>
      <c r="B61" s="109" t="s">
        <v>59</v>
      </c>
      <c r="C61" s="109" t="s">
        <v>59</v>
      </c>
      <c r="D61" s="46">
        <v>20</v>
      </c>
      <c r="E61" s="23" t="s">
        <v>82</v>
      </c>
      <c r="F61" s="190">
        <v>0</v>
      </c>
      <c r="G61" s="185">
        <f t="shared" si="0"/>
        <v>0</v>
      </c>
      <c r="H61" s="42">
        <v>20</v>
      </c>
      <c r="I61" s="20">
        <f t="shared" si="1"/>
        <v>0</v>
      </c>
      <c r="J61" s="20">
        <f t="shared" si="2"/>
        <v>0</v>
      </c>
      <c r="K61" s="87"/>
      <c r="L61" s="19"/>
      <c r="M61" s="7"/>
      <c r="N61" s="7"/>
      <c r="O61" s="7"/>
      <c r="P61" s="7"/>
      <c r="Q61" s="7"/>
      <c r="R61" s="7"/>
    </row>
    <row r="62" spans="1:18" s="8" customFormat="1" ht="46.5" customHeight="1" x14ac:dyDescent="0.25">
      <c r="A62" s="109" t="s">
        <v>153</v>
      </c>
      <c r="B62" s="109" t="s">
        <v>60</v>
      </c>
      <c r="C62" s="110" t="s">
        <v>60</v>
      </c>
      <c r="D62" s="22">
        <v>300</v>
      </c>
      <c r="E62" s="35" t="s">
        <v>81</v>
      </c>
      <c r="F62" s="190">
        <v>0</v>
      </c>
      <c r="G62" s="185">
        <f t="shared" si="0"/>
        <v>0</v>
      </c>
      <c r="H62" s="42">
        <v>20</v>
      </c>
      <c r="I62" s="20">
        <f t="shared" si="1"/>
        <v>0</v>
      </c>
      <c r="J62" s="20">
        <f t="shared" si="2"/>
        <v>0</v>
      </c>
      <c r="K62" s="49" t="s">
        <v>127</v>
      </c>
      <c r="L62" s="7"/>
      <c r="M62" s="7"/>
      <c r="N62" s="7"/>
      <c r="O62" s="7"/>
      <c r="P62" s="7"/>
      <c r="Q62" s="7"/>
      <c r="R62" s="7"/>
    </row>
    <row r="63" spans="1:18" s="8" customFormat="1" ht="47.25" customHeight="1" x14ac:dyDescent="0.25">
      <c r="A63" s="109" t="s">
        <v>154</v>
      </c>
      <c r="B63" s="109" t="s">
        <v>61</v>
      </c>
      <c r="C63" s="110" t="s">
        <v>61</v>
      </c>
      <c r="D63" s="22">
        <v>300</v>
      </c>
      <c r="E63" s="35" t="s">
        <v>81</v>
      </c>
      <c r="F63" s="190">
        <v>0</v>
      </c>
      <c r="G63" s="185">
        <f t="shared" si="0"/>
        <v>0</v>
      </c>
      <c r="H63" s="42">
        <v>20</v>
      </c>
      <c r="I63" s="20">
        <f t="shared" si="1"/>
        <v>0</v>
      </c>
      <c r="J63" s="20">
        <f t="shared" si="2"/>
        <v>0</v>
      </c>
      <c r="K63" s="38" t="s">
        <v>128</v>
      </c>
      <c r="L63" s="7"/>
      <c r="M63" s="7"/>
      <c r="N63" s="7"/>
      <c r="O63" s="7"/>
      <c r="P63" s="7"/>
      <c r="Q63" s="7"/>
      <c r="R63" s="7"/>
    </row>
    <row r="64" spans="1:18" s="8" customFormat="1" ht="28.5" customHeight="1" x14ac:dyDescent="0.25">
      <c r="A64" s="109" t="s">
        <v>62</v>
      </c>
      <c r="B64" s="109" t="s">
        <v>62</v>
      </c>
      <c r="C64" s="109" t="s">
        <v>62</v>
      </c>
      <c r="D64" s="46">
        <v>150</v>
      </c>
      <c r="E64" s="35" t="s">
        <v>81</v>
      </c>
      <c r="F64" s="190">
        <v>0</v>
      </c>
      <c r="G64" s="185">
        <f t="shared" si="0"/>
        <v>0</v>
      </c>
      <c r="H64" s="42">
        <v>20</v>
      </c>
      <c r="I64" s="20">
        <f t="shared" si="1"/>
        <v>0</v>
      </c>
      <c r="J64" s="20">
        <f t="shared" si="2"/>
        <v>0</v>
      </c>
      <c r="K64" s="38"/>
      <c r="L64" s="7"/>
      <c r="M64" s="7"/>
      <c r="N64" s="7"/>
      <c r="O64" s="7"/>
      <c r="P64" s="7"/>
      <c r="Q64" s="7"/>
      <c r="R64" s="7"/>
    </row>
    <row r="65" spans="1:18" s="8" customFormat="1" ht="28.5" customHeight="1" x14ac:dyDescent="0.25">
      <c r="A65" s="109" t="s">
        <v>63</v>
      </c>
      <c r="B65" s="109" t="s">
        <v>63</v>
      </c>
      <c r="C65" s="109" t="s">
        <v>63</v>
      </c>
      <c r="D65" s="46">
        <v>150</v>
      </c>
      <c r="E65" s="35" t="s">
        <v>81</v>
      </c>
      <c r="F65" s="190">
        <v>0</v>
      </c>
      <c r="G65" s="185">
        <f t="shared" si="0"/>
        <v>0</v>
      </c>
      <c r="H65" s="42">
        <v>20</v>
      </c>
      <c r="I65" s="20">
        <f t="shared" si="1"/>
        <v>0</v>
      </c>
      <c r="J65" s="20">
        <f t="shared" si="2"/>
        <v>0</v>
      </c>
      <c r="K65" s="38"/>
      <c r="L65" s="7"/>
      <c r="M65" s="7"/>
      <c r="N65" s="7"/>
      <c r="O65" s="7"/>
      <c r="P65" s="7"/>
      <c r="Q65" s="7"/>
      <c r="R65" s="7"/>
    </row>
    <row r="66" spans="1:18" s="8" customFormat="1" ht="28.5" customHeight="1" x14ac:dyDescent="0.25">
      <c r="A66" s="109" t="s">
        <v>64</v>
      </c>
      <c r="B66" s="109" t="s">
        <v>64</v>
      </c>
      <c r="C66" s="109" t="s">
        <v>64</v>
      </c>
      <c r="D66" s="46">
        <v>150</v>
      </c>
      <c r="E66" s="35" t="s">
        <v>81</v>
      </c>
      <c r="F66" s="190">
        <v>0</v>
      </c>
      <c r="G66" s="185">
        <f t="shared" si="0"/>
        <v>0</v>
      </c>
      <c r="H66" s="42">
        <v>20</v>
      </c>
      <c r="I66" s="20">
        <f t="shared" si="1"/>
        <v>0</v>
      </c>
      <c r="J66" s="20">
        <f t="shared" si="2"/>
        <v>0</v>
      </c>
      <c r="K66" s="38"/>
      <c r="L66" s="7"/>
      <c r="M66" s="7"/>
      <c r="N66" s="7"/>
      <c r="O66" s="7"/>
      <c r="P66" s="7"/>
      <c r="Q66" s="7"/>
      <c r="R66" s="7"/>
    </row>
    <row r="67" spans="1:18" s="8" customFormat="1" ht="28.5" customHeight="1" x14ac:dyDescent="0.25">
      <c r="A67" s="109" t="s">
        <v>65</v>
      </c>
      <c r="B67" s="109" t="s">
        <v>65</v>
      </c>
      <c r="C67" s="109" t="s">
        <v>65</v>
      </c>
      <c r="D67" s="46">
        <v>150</v>
      </c>
      <c r="E67" s="35" t="s">
        <v>81</v>
      </c>
      <c r="F67" s="190">
        <v>0</v>
      </c>
      <c r="G67" s="185">
        <f t="shared" si="0"/>
        <v>0</v>
      </c>
      <c r="H67" s="42">
        <v>20</v>
      </c>
      <c r="I67" s="20">
        <f t="shared" si="1"/>
        <v>0</v>
      </c>
      <c r="J67" s="20">
        <f t="shared" si="2"/>
        <v>0</v>
      </c>
      <c r="K67" s="38"/>
      <c r="L67" s="7"/>
      <c r="M67" s="7"/>
      <c r="N67" s="7"/>
      <c r="O67" s="7"/>
      <c r="P67" s="7"/>
      <c r="Q67" s="7"/>
      <c r="R67" s="7"/>
    </row>
    <row r="68" spans="1:18" s="8" customFormat="1" ht="37.5" customHeight="1" x14ac:dyDescent="0.25">
      <c r="A68" s="109" t="s">
        <v>155</v>
      </c>
      <c r="B68" s="109" t="s">
        <v>66</v>
      </c>
      <c r="C68" s="109" t="s">
        <v>66</v>
      </c>
      <c r="D68" s="46">
        <v>160</v>
      </c>
      <c r="E68" s="23" t="s">
        <v>81</v>
      </c>
      <c r="F68" s="190">
        <v>0</v>
      </c>
      <c r="G68" s="185">
        <f t="shared" si="0"/>
        <v>0</v>
      </c>
      <c r="H68" s="42">
        <v>20</v>
      </c>
      <c r="I68" s="20">
        <f t="shared" si="1"/>
        <v>0</v>
      </c>
      <c r="J68" s="20">
        <f t="shared" si="2"/>
        <v>0</v>
      </c>
      <c r="K68" s="41" t="s">
        <v>129</v>
      </c>
      <c r="L68" s="7"/>
      <c r="M68" s="7"/>
      <c r="N68" s="7"/>
      <c r="O68" s="7"/>
      <c r="P68" s="7"/>
      <c r="Q68" s="7"/>
      <c r="R68" s="7"/>
    </row>
    <row r="69" spans="1:18" s="8" customFormat="1" ht="112.5" customHeight="1" x14ac:dyDescent="0.25">
      <c r="A69" s="109" t="s">
        <v>156</v>
      </c>
      <c r="B69" s="109" t="s">
        <v>67</v>
      </c>
      <c r="C69" s="109" t="s">
        <v>67</v>
      </c>
      <c r="D69" s="46">
        <v>300</v>
      </c>
      <c r="E69" s="23" t="s">
        <v>81</v>
      </c>
      <c r="F69" s="190">
        <v>0</v>
      </c>
      <c r="G69" s="185">
        <f t="shared" si="0"/>
        <v>0</v>
      </c>
      <c r="H69" s="42">
        <v>20</v>
      </c>
      <c r="I69" s="20">
        <f t="shared" si="1"/>
        <v>0</v>
      </c>
      <c r="J69" s="20">
        <f t="shared" si="2"/>
        <v>0</v>
      </c>
      <c r="K69" s="51" t="s">
        <v>112</v>
      </c>
      <c r="L69" s="7"/>
      <c r="M69" s="7"/>
      <c r="N69" s="7"/>
      <c r="O69" s="7"/>
      <c r="P69" s="7"/>
      <c r="Q69" s="7"/>
      <c r="R69" s="7"/>
    </row>
    <row r="70" spans="1:18" s="8" customFormat="1" ht="61.5" customHeight="1" x14ac:dyDescent="0.25">
      <c r="A70" s="109" t="s">
        <v>157</v>
      </c>
      <c r="B70" s="109" t="s">
        <v>68</v>
      </c>
      <c r="C70" s="109" t="s">
        <v>68</v>
      </c>
      <c r="D70" s="46">
        <v>300</v>
      </c>
      <c r="E70" s="23" t="s">
        <v>81</v>
      </c>
      <c r="F70" s="190">
        <v>0</v>
      </c>
      <c r="G70" s="185">
        <f t="shared" si="0"/>
        <v>0</v>
      </c>
      <c r="H70" s="42">
        <v>20</v>
      </c>
      <c r="I70" s="20">
        <f t="shared" si="1"/>
        <v>0</v>
      </c>
      <c r="J70" s="20">
        <f t="shared" si="2"/>
        <v>0</v>
      </c>
      <c r="K70" s="37" t="s">
        <v>113</v>
      </c>
      <c r="L70" s="7"/>
      <c r="M70" s="7"/>
      <c r="N70" s="7"/>
      <c r="O70" s="7"/>
      <c r="P70" s="7"/>
      <c r="Q70" s="7"/>
      <c r="R70" s="7"/>
    </row>
    <row r="71" spans="1:18" s="8" customFormat="1" ht="63.75" customHeight="1" x14ac:dyDescent="0.25">
      <c r="A71" s="109" t="s">
        <v>158</v>
      </c>
      <c r="B71" s="109" t="s">
        <v>69</v>
      </c>
      <c r="C71" s="109" t="s">
        <v>69</v>
      </c>
      <c r="D71" s="46">
        <v>300</v>
      </c>
      <c r="E71" s="23" t="s">
        <v>81</v>
      </c>
      <c r="F71" s="190">
        <v>0</v>
      </c>
      <c r="G71" s="185">
        <f t="shared" si="0"/>
        <v>0</v>
      </c>
      <c r="H71" s="42">
        <v>20</v>
      </c>
      <c r="I71" s="20">
        <f t="shared" si="1"/>
        <v>0</v>
      </c>
      <c r="J71" s="20">
        <f t="shared" si="2"/>
        <v>0</v>
      </c>
      <c r="K71" s="37" t="s">
        <v>114</v>
      </c>
      <c r="L71" s="7"/>
      <c r="M71" s="7"/>
      <c r="N71" s="7"/>
      <c r="O71" s="7"/>
      <c r="P71" s="7"/>
      <c r="Q71" s="7"/>
      <c r="R71" s="7"/>
    </row>
    <row r="72" spans="1:18" s="8" customFormat="1" ht="68.25" customHeight="1" x14ac:dyDescent="0.25">
      <c r="A72" s="109" t="s">
        <v>159</v>
      </c>
      <c r="B72" s="109" t="s">
        <v>70</v>
      </c>
      <c r="C72" s="109" t="s">
        <v>70</v>
      </c>
      <c r="D72" s="46">
        <v>200</v>
      </c>
      <c r="E72" s="23" t="s">
        <v>81</v>
      </c>
      <c r="F72" s="190">
        <v>0</v>
      </c>
      <c r="G72" s="185">
        <f t="shared" si="0"/>
        <v>0</v>
      </c>
      <c r="H72" s="42">
        <v>20</v>
      </c>
      <c r="I72" s="20">
        <f t="shared" si="1"/>
        <v>0</v>
      </c>
      <c r="J72" s="20">
        <f t="shared" si="2"/>
        <v>0</v>
      </c>
      <c r="K72" s="37" t="s">
        <v>115</v>
      </c>
      <c r="L72" s="7"/>
      <c r="M72" s="7"/>
      <c r="N72" s="7"/>
      <c r="O72" s="7"/>
      <c r="P72" s="7"/>
      <c r="Q72" s="7"/>
      <c r="R72" s="7"/>
    </row>
    <row r="73" spans="1:18" s="8" customFormat="1" ht="81" customHeight="1" x14ac:dyDescent="0.25">
      <c r="A73" s="109" t="s">
        <v>160</v>
      </c>
      <c r="B73" s="109" t="s">
        <v>71</v>
      </c>
      <c r="C73" s="109" t="s">
        <v>71</v>
      </c>
      <c r="D73" s="46">
        <v>100</v>
      </c>
      <c r="E73" s="23" t="s">
        <v>81</v>
      </c>
      <c r="F73" s="190">
        <v>0</v>
      </c>
      <c r="G73" s="185">
        <f t="shared" si="0"/>
        <v>0</v>
      </c>
      <c r="H73" s="42">
        <v>20</v>
      </c>
      <c r="I73" s="20">
        <f t="shared" si="1"/>
        <v>0</v>
      </c>
      <c r="J73" s="20">
        <f t="shared" si="2"/>
        <v>0</v>
      </c>
      <c r="K73" s="37" t="s">
        <v>99</v>
      </c>
      <c r="L73" s="7"/>
      <c r="M73" s="7"/>
      <c r="N73" s="7"/>
      <c r="O73" s="7"/>
      <c r="P73" s="7"/>
      <c r="Q73" s="7"/>
      <c r="R73" s="7"/>
    </row>
    <row r="74" spans="1:18" s="8" customFormat="1" ht="75" customHeight="1" x14ac:dyDescent="0.25">
      <c r="A74" s="109" t="s">
        <v>161</v>
      </c>
      <c r="B74" s="109" t="s">
        <v>72</v>
      </c>
      <c r="C74" s="109" t="s">
        <v>72</v>
      </c>
      <c r="D74" s="46">
        <v>30</v>
      </c>
      <c r="E74" s="44" t="s">
        <v>81</v>
      </c>
      <c r="F74" s="190">
        <v>0</v>
      </c>
      <c r="G74" s="185">
        <f t="shared" si="0"/>
        <v>0</v>
      </c>
      <c r="H74" s="42">
        <v>20</v>
      </c>
      <c r="I74" s="20">
        <f t="shared" si="1"/>
        <v>0</v>
      </c>
      <c r="J74" s="20">
        <f t="shared" si="2"/>
        <v>0</v>
      </c>
      <c r="K74" s="38" t="s">
        <v>100</v>
      </c>
      <c r="L74" s="7"/>
      <c r="M74" s="7"/>
      <c r="N74" s="7"/>
      <c r="O74" s="7"/>
      <c r="P74" s="7"/>
      <c r="Q74" s="7"/>
      <c r="R74" s="7"/>
    </row>
    <row r="75" spans="1:18" s="8" customFormat="1" ht="139.5" customHeight="1" x14ac:dyDescent="0.25">
      <c r="A75" s="109" t="s">
        <v>73</v>
      </c>
      <c r="B75" s="109" t="s">
        <v>73</v>
      </c>
      <c r="C75" s="109" t="s">
        <v>73</v>
      </c>
      <c r="D75" s="46">
        <v>15</v>
      </c>
      <c r="E75" s="43" t="s">
        <v>81</v>
      </c>
      <c r="F75" s="190">
        <v>0</v>
      </c>
      <c r="G75" s="185">
        <f t="shared" si="0"/>
        <v>0</v>
      </c>
      <c r="H75" s="42">
        <v>20</v>
      </c>
      <c r="I75" s="20">
        <f t="shared" si="1"/>
        <v>0</v>
      </c>
      <c r="J75" s="20">
        <f t="shared" si="2"/>
        <v>0</v>
      </c>
      <c r="K75" s="49" t="s">
        <v>101</v>
      </c>
      <c r="L75" s="7"/>
      <c r="M75" s="7"/>
      <c r="N75" s="7"/>
      <c r="O75" s="7"/>
      <c r="P75" s="7"/>
      <c r="Q75" s="7"/>
      <c r="R75" s="7"/>
    </row>
    <row r="76" spans="1:18" s="8" customFormat="1" ht="90.75" customHeight="1" x14ac:dyDescent="0.25">
      <c r="A76" s="109" t="s">
        <v>162</v>
      </c>
      <c r="B76" s="109" t="s">
        <v>74</v>
      </c>
      <c r="C76" s="109" t="s">
        <v>74</v>
      </c>
      <c r="D76" s="46">
        <v>15</v>
      </c>
      <c r="E76" s="36" t="s">
        <v>81</v>
      </c>
      <c r="F76" s="190">
        <v>0</v>
      </c>
      <c r="G76" s="185">
        <f t="shared" si="0"/>
        <v>0</v>
      </c>
      <c r="H76" s="42">
        <v>20</v>
      </c>
      <c r="I76" s="20">
        <f t="shared" si="1"/>
        <v>0</v>
      </c>
      <c r="J76" s="20">
        <f t="shared" si="2"/>
        <v>0</v>
      </c>
      <c r="K76" s="49" t="s">
        <v>102</v>
      </c>
      <c r="L76" s="7"/>
      <c r="M76" s="7"/>
      <c r="N76" s="7"/>
      <c r="O76" s="7"/>
      <c r="P76" s="7"/>
      <c r="Q76" s="7"/>
      <c r="R76" s="7"/>
    </row>
    <row r="77" spans="1:18" s="8" customFormat="1" ht="174" customHeight="1" x14ac:dyDescent="0.25">
      <c r="A77" s="109" t="s">
        <v>75</v>
      </c>
      <c r="B77" s="109" t="s">
        <v>75</v>
      </c>
      <c r="C77" s="109" t="s">
        <v>75</v>
      </c>
      <c r="D77" s="46">
        <v>15</v>
      </c>
      <c r="E77" s="36" t="s">
        <v>81</v>
      </c>
      <c r="F77" s="190">
        <v>0</v>
      </c>
      <c r="G77" s="185">
        <f t="shared" si="0"/>
        <v>0</v>
      </c>
      <c r="H77" s="42">
        <v>20</v>
      </c>
      <c r="I77" s="20">
        <f t="shared" si="1"/>
        <v>0</v>
      </c>
      <c r="J77" s="20">
        <f t="shared" si="2"/>
        <v>0</v>
      </c>
      <c r="K77" s="38" t="s">
        <v>183</v>
      </c>
      <c r="L77" s="7"/>
      <c r="M77" s="7"/>
      <c r="N77" s="7"/>
      <c r="O77" s="7"/>
      <c r="P77" s="7"/>
      <c r="Q77" s="7"/>
      <c r="R77" s="7"/>
    </row>
    <row r="78" spans="1:18" s="8" customFormat="1" ht="174.75" customHeight="1" x14ac:dyDescent="0.25">
      <c r="A78" s="109" t="s">
        <v>163</v>
      </c>
      <c r="B78" s="109" t="s">
        <v>76</v>
      </c>
      <c r="C78" s="110" t="s">
        <v>76</v>
      </c>
      <c r="D78" s="29">
        <v>4</v>
      </c>
      <c r="E78" s="36" t="s">
        <v>81</v>
      </c>
      <c r="F78" s="190">
        <v>0</v>
      </c>
      <c r="G78" s="185">
        <f t="shared" si="0"/>
        <v>0</v>
      </c>
      <c r="H78" s="42">
        <v>20</v>
      </c>
      <c r="I78" s="20">
        <f t="shared" si="1"/>
        <v>0</v>
      </c>
      <c r="J78" s="20">
        <f t="shared" si="2"/>
        <v>0</v>
      </c>
      <c r="K78" s="41" t="s">
        <v>184</v>
      </c>
      <c r="L78" s="7"/>
      <c r="M78" s="7"/>
      <c r="N78" s="7"/>
      <c r="O78" s="7"/>
      <c r="P78" s="7"/>
      <c r="Q78" s="7"/>
      <c r="R78" s="7"/>
    </row>
    <row r="79" spans="1:18" s="8" customFormat="1" ht="172.5" customHeight="1" x14ac:dyDescent="0.25">
      <c r="A79" s="109" t="s">
        <v>77</v>
      </c>
      <c r="B79" s="109" t="s">
        <v>77</v>
      </c>
      <c r="C79" s="109" t="s">
        <v>77</v>
      </c>
      <c r="D79" s="46">
        <v>10</v>
      </c>
      <c r="E79" s="36" t="s">
        <v>81</v>
      </c>
      <c r="F79" s="190">
        <v>0</v>
      </c>
      <c r="G79" s="185">
        <f t="shared" si="0"/>
        <v>0</v>
      </c>
      <c r="H79" s="42">
        <v>20</v>
      </c>
      <c r="I79" s="20">
        <f t="shared" si="1"/>
        <v>0</v>
      </c>
      <c r="J79" s="20">
        <f t="shared" si="2"/>
        <v>0</v>
      </c>
      <c r="K79" s="38" t="s">
        <v>185</v>
      </c>
      <c r="L79" s="7"/>
      <c r="M79" s="7"/>
      <c r="N79" s="7"/>
      <c r="O79" s="7"/>
      <c r="P79" s="7"/>
      <c r="Q79" s="7"/>
      <c r="R79" s="7"/>
    </row>
    <row r="80" spans="1:18" s="8" customFormat="1" ht="94.5" customHeight="1" x14ac:dyDescent="0.25">
      <c r="A80" s="109" t="s">
        <v>78</v>
      </c>
      <c r="B80" s="109" t="s">
        <v>78</v>
      </c>
      <c r="C80" s="110" t="s">
        <v>78</v>
      </c>
      <c r="D80" s="22">
        <v>15</v>
      </c>
      <c r="E80" s="36" t="s">
        <v>81</v>
      </c>
      <c r="F80" s="190">
        <v>0</v>
      </c>
      <c r="G80" s="185">
        <f t="shared" si="0"/>
        <v>0</v>
      </c>
      <c r="H80" s="42">
        <v>20</v>
      </c>
      <c r="I80" s="20">
        <f t="shared" si="1"/>
        <v>0</v>
      </c>
      <c r="J80" s="20">
        <f t="shared" si="2"/>
        <v>0</v>
      </c>
      <c r="K80" s="38" t="s">
        <v>130</v>
      </c>
      <c r="L80" s="7"/>
      <c r="M80" s="7"/>
      <c r="N80" s="7"/>
      <c r="O80" s="7"/>
      <c r="P80" s="7"/>
      <c r="Q80" s="7"/>
      <c r="R80" s="7"/>
    </row>
    <row r="81" spans="1:18" s="8" customFormat="1" ht="166.5" customHeight="1" thickBot="1" x14ac:dyDescent="0.3">
      <c r="A81" s="111" t="s">
        <v>79</v>
      </c>
      <c r="B81" s="111" t="s">
        <v>79</v>
      </c>
      <c r="C81" s="111" t="s">
        <v>79</v>
      </c>
      <c r="D81" s="84">
        <v>10</v>
      </c>
      <c r="E81" s="53" t="s">
        <v>81</v>
      </c>
      <c r="F81" s="190">
        <v>0</v>
      </c>
      <c r="G81" s="185">
        <f t="shared" si="0"/>
        <v>0</v>
      </c>
      <c r="H81" s="54">
        <v>20</v>
      </c>
      <c r="I81" s="20">
        <f t="shared" si="1"/>
        <v>0</v>
      </c>
      <c r="J81" s="20">
        <f t="shared" si="2"/>
        <v>0</v>
      </c>
      <c r="K81" s="37" t="s">
        <v>186</v>
      </c>
      <c r="L81" s="7"/>
      <c r="M81" s="7"/>
      <c r="N81" s="7"/>
      <c r="O81" s="7"/>
      <c r="P81" s="7"/>
      <c r="Q81" s="7"/>
      <c r="R81" s="7"/>
    </row>
    <row r="82" spans="1:18" s="8" customFormat="1" ht="211.5" customHeight="1" thickBot="1" x14ac:dyDescent="0.3">
      <c r="A82" s="118" t="s">
        <v>164</v>
      </c>
      <c r="B82" s="119" t="s">
        <v>80</v>
      </c>
      <c r="C82" s="120" t="s">
        <v>80</v>
      </c>
      <c r="D82" s="83">
        <v>30</v>
      </c>
      <c r="E82" s="61" t="s">
        <v>81</v>
      </c>
      <c r="F82" s="190">
        <v>0</v>
      </c>
      <c r="G82" s="185">
        <f t="shared" si="0"/>
        <v>0</v>
      </c>
      <c r="H82" s="56">
        <v>20</v>
      </c>
      <c r="I82" s="55">
        <f t="shared" si="1"/>
        <v>0</v>
      </c>
      <c r="J82" s="55">
        <f t="shared" si="2"/>
        <v>0</v>
      </c>
      <c r="K82" s="59" t="s">
        <v>187</v>
      </c>
      <c r="L82" s="7"/>
      <c r="M82" s="7"/>
      <c r="N82" s="7"/>
      <c r="O82" s="7"/>
      <c r="P82" s="7"/>
      <c r="Q82" s="7"/>
      <c r="R82" s="7"/>
    </row>
    <row r="83" spans="1:18" s="8" customFormat="1" ht="19.5" customHeight="1" thickTop="1" thickBot="1" x14ac:dyDescent="0.3">
      <c r="A83" s="121"/>
      <c r="B83" s="121"/>
      <c r="C83" s="121"/>
      <c r="D83" s="29"/>
      <c r="E83" s="30"/>
      <c r="F83" s="191" t="s">
        <v>166</v>
      </c>
      <c r="G83" s="187">
        <f>SUM(G18:G82)</f>
        <v>0</v>
      </c>
      <c r="H83" s="188">
        <v>20</v>
      </c>
      <c r="I83" s="60">
        <f>SUM(I18:I82)</f>
        <v>0</v>
      </c>
      <c r="J83" s="189">
        <f>SUM(J18:J82)</f>
        <v>0</v>
      </c>
      <c r="K83" s="186" t="s">
        <v>175</v>
      </c>
      <c r="L83" s="7"/>
      <c r="M83" s="7"/>
      <c r="N83" s="7"/>
      <c r="O83" s="7"/>
      <c r="P83" s="7"/>
      <c r="Q83" s="7"/>
      <c r="R83" s="7"/>
    </row>
    <row r="84" spans="1:18" s="8" customFormat="1" ht="19.5" customHeight="1" thickTop="1" thickBot="1" x14ac:dyDescent="0.3">
      <c r="A84" s="32"/>
      <c r="B84" s="32"/>
      <c r="C84" s="32"/>
      <c r="D84" s="32"/>
      <c r="E84" s="30"/>
      <c r="F84" s="31"/>
      <c r="G84" s="65"/>
      <c r="H84" s="28"/>
      <c r="I84" s="28"/>
      <c r="K84" s="81">
        <f>70*((150000-G83)/150000)</f>
        <v>70</v>
      </c>
      <c r="L84" s="7"/>
      <c r="M84" s="7"/>
      <c r="N84" s="7"/>
      <c r="O84" s="7"/>
      <c r="P84" s="7"/>
      <c r="Q84" s="7"/>
      <c r="R84" s="7"/>
    </row>
    <row r="85" spans="1:18" s="71" customFormat="1" ht="19.5" customHeight="1" thickTop="1" x14ac:dyDescent="0.25">
      <c r="A85" s="63"/>
      <c r="B85" s="63"/>
      <c r="C85" s="63"/>
      <c r="D85" s="63"/>
      <c r="E85" s="30"/>
      <c r="F85" s="31"/>
      <c r="G85" s="65"/>
      <c r="H85" s="28"/>
      <c r="I85" s="28"/>
      <c r="J85" s="66"/>
      <c r="K85" s="67"/>
      <c r="L85" s="70"/>
      <c r="M85" s="70"/>
      <c r="N85" s="70"/>
      <c r="O85" s="70"/>
      <c r="P85" s="70"/>
      <c r="Q85" s="70"/>
      <c r="R85" s="70"/>
    </row>
    <row r="86" spans="1:18" s="8" customFormat="1" ht="19.5" customHeight="1" thickBot="1" x14ac:dyDescent="0.3">
      <c r="A86" s="68"/>
      <c r="B86" s="68"/>
      <c r="C86" s="68"/>
      <c r="D86" s="68"/>
      <c r="E86" s="69"/>
      <c r="F86" s="72"/>
      <c r="G86" s="73"/>
      <c r="H86" s="74"/>
      <c r="I86" s="74"/>
      <c r="J86" s="75"/>
      <c r="K86" s="76"/>
      <c r="L86" s="7"/>
      <c r="M86" s="7"/>
      <c r="N86" s="7"/>
      <c r="O86" s="7"/>
      <c r="P86" s="7"/>
      <c r="Q86" s="7"/>
      <c r="R86" s="7"/>
    </row>
    <row r="87" spans="1:18" s="71" customFormat="1" ht="19.5" customHeight="1" x14ac:dyDescent="0.25">
      <c r="A87" s="130" t="s">
        <v>171</v>
      </c>
      <c r="B87" s="131"/>
      <c r="C87" s="131"/>
      <c r="D87" s="131"/>
      <c r="E87" s="131"/>
      <c r="F87" s="131"/>
      <c r="G87" s="131"/>
      <c r="H87" s="131"/>
      <c r="I87" s="131"/>
      <c r="J87" s="131"/>
      <c r="K87" s="131"/>
      <c r="L87" s="77"/>
      <c r="M87" s="70"/>
      <c r="N87" s="70"/>
      <c r="O87" s="70"/>
      <c r="P87" s="70"/>
      <c r="Q87" s="70"/>
      <c r="R87" s="70"/>
    </row>
    <row r="88" spans="1:18" s="71" customFormat="1" ht="19.5" customHeight="1" x14ac:dyDescent="0.25">
      <c r="A88" s="101" t="s">
        <v>9</v>
      </c>
      <c r="B88" s="102"/>
      <c r="C88" s="102"/>
      <c r="D88" s="102"/>
      <c r="E88" s="103"/>
      <c r="F88" s="132" t="s">
        <v>172</v>
      </c>
      <c r="G88" s="132"/>
      <c r="H88" s="132"/>
      <c r="I88" s="132"/>
      <c r="J88" s="133"/>
      <c r="K88" s="78" t="s">
        <v>173</v>
      </c>
      <c r="L88" s="70"/>
      <c r="M88" s="70"/>
      <c r="N88" s="70"/>
      <c r="O88" s="70"/>
      <c r="P88" s="70"/>
      <c r="Q88" s="70"/>
      <c r="R88" s="70"/>
    </row>
    <row r="89" spans="1:18" s="71" customFormat="1" ht="19.5" customHeight="1" thickBot="1" x14ac:dyDescent="0.3">
      <c r="A89" s="97" t="s">
        <v>172</v>
      </c>
      <c r="B89" s="97"/>
      <c r="C89" s="97"/>
      <c r="D89" s="97"/>
      <c r="E89" s="97"/>
      <c r="F89" s="98">
        <v>0</v>
      </c>
      <c r="G89" s="99"/>
      <c r="H89" s="99"/>
      <c r="I89" s="99"/>
      <c r="J89" s="100"/>
      <c r="K89" s="79">
        <f>30*(F89/100)</f>
        <v>0</v>
      </c>
      <c r="L89" s="70"/>
      <c r="M89" s="70"/>
      <c r="N89" s="70"/>
      <c r="O89" s="70"/>
      <c r="P89" s="70"/>
      <c r="Q89" s="70"/>
      <c r="R89" s="70"/>
    </row>
    <row r="90" spans="1:18" s="71" customFormat="1" ht="19.5" customHeight="1" thickBot="1" x14ac:dyDescent="0.3">
      <c r="A90" s="63"/>
      <c r="B90" s="63"/>
      <c r="C90" s="63"/>
      <c r="D90" s="63"/>
      <c r="E90" s="63"/>
      <c r="F90" s="85"/>
      <c r="G90" s="85"/>
      <c r="H90" s="85"/>
      <c r="I90" s="85"/>
      <c r="J90" s="85"/>
      <c r="K90" s="80"/>
      <c r="L90" s="70"/>
      <c r="M90" s="70"/>
      <c r="N90" s="70"/>
      <c r="O90" s="70"/>
      <c r="P90" s="70"/>
      <c r="Q90" s="70"/>
      <c r="R90" s="70"/>
    </row>
    <row r="91" spans="1:18" s="71" customFormat="1" ht="48.75" customHeight="1" thickTop="1" thickBot="1" x14ac:dyDescent="0.3">
      <c r="A91" s="104" t="s">
        <v>174</v>
      </c>
      <c r="B91" s="105"/>
      <c r="C91" s="105"/>
      <c r="D91" s="105"/>
      <c r="E91" s="105"/>
      <c r="F91" s="106">
        <f>K84+K89</f>
        <v>70</v>
      </c>
      <c r="G91" s="107"/>
      <c r="H91" s="107"/>
      <c r="I91" s="107"/>
      <c r="J91" s="107"/>
      <c r="K91" s="108"/>
      <c r="L91" s="19"/>
      <c r="M91" s="70"/>
      <c r="N91" s="70"/>
      <c r="O91" s="70"/>
      <c r="P91" s="70"/>
      <c r="Q91" s="70"/>
      <c r="R91" s="70"/>
    </row>
    <row r="92" spans="1:18" s="8" customFormat="1" ht="28.5" customHeight="1" thickTop="1" x14ac:dyDescent="0.25">
      <c r="A92" s="32"/>
      <c r="B92" s="32"/>
      <c r="C92" s="32"/>
      <c r="D92" s="32"/>
      <c r="E92" s="64"/>
      <c r="F92" s="31"/>
      <c r="G92" s="58"/>
      <c r="H92" s="28"/>
      <c r="I92" s="28"/>
      <c r="J92" s="57"/>
      <c r="K92" s="28"/>
      <c r="L92" s="7"/>
      <c r="M92" s="7"/>
      <c r="N92" s="7"/>
      <c r="O92" s="7"/>
      <c r="P92" s="7"/>
      <c r="Q92" s="7"/>
      <c r="R92" s="7"/>
    </row>
    <row r="93" spans="1:18" ht="21.75" customHeight="1" x14ac:dyDescent="0.25">
      <c r="A93" s="112" t="s">
        <v>10</v>
      </c>
      <c r="B93" s="113"/>
      <c r="C93" s="113"/>
      <c r="D93" s="113"/>
      <c r="E93" s="113"/>
      <c r="F93" s="113"/>
      <c r="G93" s="113"/>
      <c r="H93" s="113"/>
      <c r="I93" s="113"/>
      <c r="J93" s="113"/>
      <c r="K93" s="114"/>
    </row>
    <row r="94" spans="1:18" ht="68.099999999999994" customHeight="1" x14ac:dyDescent="0.25">
      <c r="A94" s="115" t="s">
        <v>11</v>
      </c>
      <c r="B94" s="116"/>
      <c r="C94" s="116"/>
      <c r="D94" s="116"/>
      <c r="E94" s="116"/>
      <c r="F94" s="116"/>
      <c r="G94" s="116"/>
      <c r="H94" s="116"/>
      <c r="I94" s="116"/>
      <c r="J94" s="116"/>
      <c r="K94" s="117"/>
    </row>
    <row r="95" spans="1:18" ht="68.45" customHeight="1" x14ac:dyDescent="0.25">
      <c r="A95" s="88" t="s">
        <v>12</v>
      </c>
      <c r="B95" s="89"/>
      <c r="C95" s="89"/>
      <c r="D95" s="89"/>
      <c r="E95" s="89"/>
      <c r="F95" s="89"/>
      <c r="G95" s="89"/>
      <c r="H95" s="89"/>
      <c r="I95" s="89"/>
      <c r="J95" s="89"/>
      <c r="K95" s="90"/>
    </row>
    <row r="96" spans="1:18" ht="32.1" customHeight="1" x14ac:dyDescent="0.25">
      <c r="A96" s="128"/>
      <c r="B96" s="128"/>
      <c r="C96" s="128"/>
      <c r="D96" s="128"/>
      <c r="E96" s="128"/>
      <c r="F96" s="128"/>
      <c r="G96" s="128"/>
      <c r="H96" s="128"/>
      <c r="I96" s="129"/>
      <c r="J96" s="129"/>
      <c r="K96" s="9"/>
    </row>
    <row r="97" spans="1:11" ht="10.5" customHeight="1" x14ac:dyDescent="0.25">
      <c r="A97" s="91" t="s">
        <v>167</v>
      </c>
      <c r="B97" s="93"/>
      <c r="C97" s="122" t="s">
        <v>168</v>
      </c>
      <c r="D97" s="123"/>
      <c r="E97" s="123"/>
      <c r="F97" s="123"/>
      <c r="G97" s="123"/>
      <c r="H97" s="124"/>
      <c r="I97" s="91" t="s">
        <v>176</v>
      </c>
      <c r="J97" s="92"/>
      <c r="K97" s="93"/>
    </row>
    <row r="98" spans="1:11" ht="40.5" customHeight="1" x14ac:dyDescent="0.25">
      <c r="A98" s="94"/>
      <c r="B98" s="96"/>
      <c r="C98" s="125"/>
      <c r="D98" s="126"/>
      <c r="E98" s="126"/>
      <c r="F98" s="126"/>
      <c r="G98" s="126"/>
      <c r="H98" s="127"/>
      <c r="I98" s="94"/>
      <c r="J98" s="95"/>
      <c r="K98" s="96"/>
    </row>
    <row r="99" spans="1:11" ht="8.1" customHeight="1" x14ac:dyDescent="0.25">
      <c r="A99" s="3"/>
      <c r="B99" s="3"/>
      <c r="C99" s="3"/>
      <c r="D99" s="3"/>
      <c r="E99" s="3"/>
      <c r="F99" s="3"/>
      <c r="G99" s="3"/>
      <c r="H99" s="3"/>
      <c r="I99" s="3"/>
      <c r="J99" s="3"/>
    </row>
    <row r="100" spans="1:11" ht="15.6" customHeight="1" x14ac:dyDescent="0.25">
      <c r="A100" s="3"/>
      <c r="B100" s="3"/>
      <c r="C100" s="3"/>
      <c r="D100" s="3"/>
      <c r="E100" s="3"/>
      <c r="F100" s="3"/>
      <c r="G100" s="3"/>
      <c r="H100" s="3"/>
      <c r="I100" s="3"/>
      <c r="J100" s="3"/>
    </row>
    <row r="101" spans="1:11" x14ac:dyDescent="0.25">
      <c r="A101" s="86" t="s">
        <v>177</v>
      </c>
      <c r="B101" s="3"/>
      <c r="C101" s="3"/>
      <c r="D101" s="3"/>
      <c r="E101" s="3"/>
      <c r="F101" s="3"/>
      <c r="G101" s="3"/>
      <c r="H101" s="3"/>
      <c r="I101" s="3"/>
      <c r="J101" s="3"/>
    </row>
    <row r="102" spans="1:11" x14ac:dyDescent="0.25">
      <c r="A102" s="3"/>
      <c r="B102" s="3"/>
      <c r="C102" s="3"/>
      <c r="D102" s="3"/>
      <c r="E102" s="3"/>
      <c r="F102" s="3"/>
      <c r="G102" s="3"/>
      <c r="H102" s="3"/>
      <c r="I102" s="3"/>
      <c r="J102" s="3"/>
    </row>
    <row r="103" spans="1:11" x14ac:dyDescent="0.25">
      <c r="A103" s="3"/>
      <c r="B103" s="3"/>
      <c r="C103" s="3"/>
      <c r="D103" s="3"/>
      <c r="E103" s="3"/>
      <c r="F103" s="3"/>
      <c r="G103" s="3"/>
      <c r="H103" s="3"/>
      <c r="I103" s="3"/>
      <c r="J103" s="3"/>
    </row>
    <row r="104" spans="1:11" x14ac:dyDescent="0.25">
      <c r="A104" s="3"/>
      <c r="B104" s="3"/>
      <c r="C104" s="3"/>
      <c r="D104" s="3"/>
      <c r="E104" s="3"/>
      <c r="F104" s="3"/>
      <c r="G104" s="3"/>
      <c r="H104" s="3"/>
      <c r="I104" s="3"/>
      <c r="J104" s="3"/>
    </row>
    <row r="105" spans="1:11" x14ac:dyDescent="0.25">
      <c r="A105" s="3"/>
      <c r="B105" s="3"/>
      <c r="C105" s="3"/>
      <c r="D105" s="3"/>
      <c r="E105" s="3"/>
      <c r="F105" s="3"/>
      <c r="G105" s="3"/>
      <c r="H105" s="3"/>
      <c r="I105" s="3"/>
      <c r="J105" s="3"/>
    </row>
    <row r="106" spans="1:11" x14ac:dyDescent="0.25">
      <c r="A106" s="3"/>
      <c r="B106" s="3"/>
      <c r="C106" s="3"/>
      <c r="D106" s="3"/>
      <c r="E106" s="3"/>
      <c r="F106" s="3"/>
      <c r="G106" s="82"/>
      <c r="H106" s="3"/>
      <c r="I106" s="3"/>
      <c r="J106" s="3"/>
    </row>
    <row r="107" spans="1:11" x14ac:dyDescent="0.25">
      <c r="A107" s="3"/>
      <c r="B107" s="3"/>
      <c r="C107" s="3"/>
      <c r="D107" s="3"/>
      <c r="E107" s="3"/>
      <c r="F107" s="3"/>
      <c r="G107" s="3"/>
      <c r="H107" s="3"/>
      <c r="I107" s="3"/>
      <c r="J107" s="3"/>
    </row>
    <row r="108" spans="1:11" x14ac:dyDescent="0.25">
      <c r="A108" s="3"/>
      <c r="B108" s="3"/>
      <c r="C108" s="3"/>
      <c r="D108" s="3"/>
      <c r="E108" s="3"/>
      <c r="F108" s="3"/>
      <c r="G108" s="3"/>
      <c r="H108" s="3"/>
      <c r="I108" s="3"/>
      <c r="J108" s="3"/>
    </row>
    <row r="109" spans="1:11" x14ac:dyDescent="0.25">
      <c r="A109" s="3"/>
      <c r="B109" s="3"/>
      <c r="C109" s="3"/>
      <c r="D109" s="3"/>
      <c r="E109" s="3"/>
      <c r="F109" s="3"/>
      <c r="G109" s="3"/>
      <c r="H109" s="3"/>
      <c r="I109" s="3"/>
      <c r="J109" s="3"/>
    </row>
    <row r="110" spans="1:11" x14ac:dyDescent="0.25">
      <c r="A110" s="3"/>
      <c r="B110" s="3"/>
      <c r="C110" s="3"/>
      <c r="D110" s="3"/>
      <c r="E110" s="3"/>
      <c r="F110" s="3"/>
      <c r="G110" s="3"/>
      <c r="H110" s="3"/>
      <c r="I110" s="3"/>
      <c r="J110" s="3"/>
    </row>
    <row r="111" spans="1:11" x14ac:dyDescent="0.25">
      <c r="A111" s="3"/>
      <c r="B111" s="3"/>
      <c r="C111" s="3"/>
      <c r="D111" s="3"/>
      <c r="E111" s="3"/>
      <c r="F111" s="3"/>
      <c r="G111" s="3"/>
      <c r="H111" s="3"/>
      <c r="I111" s="3"/>
      <c r="J111" s="3"/>
    </row>
    <row r="112" spans="1:11"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row r="117" spans="1:10" x14ac:dyDescent="0.25">
      <c r="A117" s="3"/>
      <c r="B117" s="3"/>
      <c r="C117" s="3"/>
      <c r="D117" s="3"/>
      <c r="E117" s="3"/>
      <c r="F117" s="3"/>
      <c r="G117" s="3"/>
      <c r="H117" s="3"/>
      <c r="I117" s="3"/>
      <c r="J117" s="3"/>
    </row>
    <row r="118" spans="1:10" x14ac:dyDescent="0.25">
      <c r="A118" s="3"/>
      <c r="B118" s="3"/>
      <c r="C118" s="3"/>
      <c r="D118" s="3"/>
      <c r="E118" s="3"/>
      <c r="F118" s="3"/>
      <c r="G118" s="3"/>
      <c r="H118" s="3"/>
      <c r="I118" s="3"/>
      <c r="J118" s="3"/>
    </row>
    <row r="119" spans="1:10" x14ac:dyDescent="0.25">
      <c r="A119" s="3"/>
      <c r="B119" s="3"/>
      <c r="C119" s="3"/>
      <c r="D119" s="3"/>
      <c r="E119" s="3"/>
      <c r="F119" s="3"/>
      <c r="G119" s="3"/>
      <c r="H119" s="3"/>
      <c r="I119" s="3"/>
      <c r="J119" s="3"/>
    </row>
    <row r="120" spans="1:10" x14ac:dyDescent="0.25">
      <c r="A120" s="3"/>
      <c r="B120" s="3"/>
      <c r="C120" s="3"/>
      <c r="D120" s="3"/>
      <c r="E120" s="3"/>
      <c r="F120" s="3"/>
      <c r="G120" s="3"/>
      <c r="H120" s="3"/>
      <c r="I120" s="3"/>
      <c r="J120" s="3"/>
    </row>
    <row r="121" spans="1:10" x14ac:dyDescent="0.25">
      <c r="A121" s="3"/>
      <c r="B121" s="3"/>
      <c r="C121" s="3"/>
      <c r="D121" s="3"/>
      <c r="E121" s="3"/>
      <c r="F121" s="3"/>
      <c r="G121" s="3"/>
      <c r="H121" s="3"/>
      <c r="I121" s="3"/>
      <c r="J121" s="3"/>
    </row>
    <row r="122" spans="1:10" x14ac:dyDescent="0.25">
      <c r="A122" s="3"/>
      <c r="B122" s="3"/>
      <c r="C122" s="3"/>
      <c r="D122" s="3"/>
      <c r="E122" s="3"/>
      <c r="F122" s="3"/>
      <c r="G122" s="3"/>
      <c r="H122" s="3"/>
      <c r="I122" s="3"/>
      <c r="J122" s="3"/>
    </row>
    <row r="123" spans="1:10" x14ac:dyDescent="0.25">
      <c r="A123" s="3"/>
      <c r="B123" s="3"/>
      <c r="C123" s="3"/>
      <c r="D123" s="3"/>
      <c r="E123" s="3"/>
      <c r="F123" s="3"/>
      <c r="G123" s="3"/>
      <c r="H123" s="3"/>
      <c r="I123" s="3"/>
      <c r="J123" s="3"/>
    </row>
    <row r="124" spans="1:10" x14ac:dyDescent="0.25">
      <c r="A124" s="3"/>
      <c r="B124" s="3"/>
      <c r="C124" s="3"/>
      <c r="D124" s="3"/>
      <c r="E124" s="3"/>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row r="135" spans="1:10" x14ac:dyDescent="0.25">
      <c r="A135" s="3"/>
      <c r="B135" s="3"/>
      <c r="C135" s="3"/>
      <c r="D135" s="3"/>
      <c r="E135" s="3"/>
      <c r="F135" s="3"/>
      <c r="G135" s="3"/>
      <c r="H135" s="3"/>
      <c r="I135" s="3"/>
      <c r="J135" s="3"/>
    </row>
    <row r="136" spans="1:10" x14ac:dyDescent="0.25">
      <c r="A136" s="3"/>
      <c r="B136" s="3"/>
      <c r="C136" s="3"/>
      <c r="D136" s="3"/>
      <c r="E136" s="3"/>
      <c r="F136" s="3"/>
      <c r="G136" s="3"/>
      <c r="H136" s="3"/>
      <c r="I136" s="3"/>
      <c r="J136" s="3"/>
    </row>
    <row r="137" spans="1:10" x14ac:dyDescent="0.25">
      <c r="A137" s="3"/>
      <c r="B137" s="3"/>
      <c r="C137" s="3"/>
      <c r="D137" s="3"/>
      <c r="E137" s="3"/>
      <c r="F137" s="3"/>
      <c r="G137" s="3"/>
      <c r="H137" s="3"/>
      <c r="I137" s="3"/>
      <c r="J137" s="3"/>
    </row>
    <row r="138" spans="1:10" x14ac:dyDescent="0.25">
      <c r="A138" s="3"/>
      <c r="B138" s="3"/>
      <c r="C138" s="3"/>
      <c r="D138" s="3"/>
      <c r="E138" s="3"/>
      <c r="F138" s="3"/>
      <c r="G138" s="3"/>
      <c r="H138" s="3"/>
      <c r="I138" s="3"/>
      <c r="J138" s="3"/>
    </row>
    <row r="139" spans="1:10" x14ac:dyDescent="0.25">
      <c r="A139" s="3"/>
      <c r="B139" s="3"/>
      <c r="C139" s="3"/>
      <c r="D139" s="3"/>
      <c r="E139" s="3"/>
      <c r="F139" s="3"/>
      <c r="G139" s="3"/>
      <c r="H139" s="3"/>
      <c r="I139" s="3"/>
      <c r="J139" s="3"/>
    </row>
    <row r="140" spans="1:10" x14ac:dyDescent="0.25">
      <c r="A140" s="3"/>
      <c r="B140" s="3"/>
      <c r="C140" s="3"/>
      <c r="D140" s="3"/>
      <c r="E140" s="3"/>
      <c r="F140" s="3"/>
      <c r="G140" s="3"/>
      <c r="H140" s="3"/>
      <c r="I140" s="3"/>
      <c r="J140" s="3"/>
    </row>
    <row r="141" spans="1:10" x14ac:dyDescent="0.25">
      <c r="A141" s="3"/>
      <c r="B141" s="3"/>
      <c r="C141" s="3"/>
      <c r="D141" s="3"/>
      <c r="E141" s="3"/>
      <c r="F141" s="3"/>
      <c r="G141" s="3"/>
      <c r="H141" s="3"/>
      <c r="I141" s="3"/>
      <c r="J141" s="3"/>
    </row>
    <row r="142" spans="1:10" x14ac:dyDescent="0.25">
      <c r="A142" s="3"/>
      <c r="B142" s="3"/>
      <c r="C142" s="3"/>
      <c r="D142" s="3"/>
      <c r="E142" s="3"/>
      <c r="F142" s="3"/>
      <c r="G142" s="3"/>
      <c r="H142" s="3"/>
      <c r="I142" s="3"/>
      <c r="J142" s="3"/>
    </row>
    <row r="143" spans="1:10" x14ac:dyDescent="0.25">
      <c r="A143" s="3"/>
      <c r="B143" s="3"/>
      <c r="C143" s="3"/>
      <c r="D143" s="3"/>
      <c r="E143" s="3"/>
      <c r="F143" s="3"/>
      <c r="G143" s="3"/>
      <c r="H143" s="3"/>
      <c r="I143" s="3"/>
      <c r="J143" s="3"/>
    </row>
    <row r="144" spans="1:10" x14ac:dyDescent="0.25">
      <c r="A144" s="3"/>
      <c r="B144" s="3"/>
      <c r="C144" s="3"/>
      <c r="D144" s="3"/>
      <c r="E144" s="3"/>
      <c r="F144" s="3"/>
      <c r="G144" s="3"/>
      <c r="H144" s="3"/>
      <c r="I144" s="3"/>
      <c r="J144" s="3"/>
    </row>
    <row r="145" spans="1:10" x14ac:dyDescent="0.25">
      <c r="A145" s="3"/>
      <c r="B145" s="3"/>
      <c r="C145" s="3"/>
      <c r="D145" s="3"/>
      <c r="E145" s="3"/>
      <c r="F145" s="3"/>
      <c r="G145" s="3"/>
      <c r="H145" s="3"/>
      <c r="I145" s="3"/>
      <c r="J145" s="3"/>
    </row>
    <row r="146" spans="1:10" x14ac:dyDescent="0.25">
      <c r="A146" s="3"/>
      <c r="B146" s="3"/>
      <c r="C146" s="3"/>
      <c r="D146" s="3"/>
      <c r="E146" s="3"/>
      <c r="F146" s="3"/>
      <c r="G146" s="3"/>
      <c r="H146" s="3"/>
      <c r="I146" s="3"/>
      <c r="J146" s="3"/>
    </row>
    <row r="147" spans="1:10" x14ac:dyDescent="0.25">
      <c r="A147" s="3"/>
      <c r="B147" s="3"/>
      <c r="C147" s="3"/>
      <c r="D147" s="3"/>
      <c r="E147" s="3"/>
      <c r="F147" s="3"/>
      <c r="G147" s="3"/>
      <c r="H147" s="3"/>
      <c r="I147" s="3"/>
      <c r="J147" s="3"/>
    </row>
    <row r="148" spans="1:10" x14ac:dyDescent="0.25">
      <c r="A148" s="3"/>
      <c r="B148" s="3"/>
      <c r="C148" s="3"/>
      <c r="D148" s="3"/>
      <c r="E148" s="3"/>
      <c r="F148" s="3"/>
      <c r="G148" s="3"/>
      <c r="H148" s="3"/>
      <c r="I148" s="3"/>
      <c r="J148" s="3"/>
    </row>
    <row r="149" spans="1:10" x14ac:dyDescent="0.25">
      <c r="A149" s="3"/>
      <c r="B149" s="3"/>
      <c r="C149" s="3"/>
      <c r="D149" s="3"/>
      <c r="E149" s="3"/>
      <c r="F149" s="3"/>
      <c r="G149" s="3"/>
      <c r="H149" s="3"/>
      <c r="I149" s="3"/>
      <c r="J149" s="3"/>
    </row>
    <row r="150" spans="1:10" x14ac:dyDescent="0.25">
      <c r="A150" s="3"/>
      <c r="B150" s="3"/>
      <c r="C150" s="3"/>
      <c r="D150" s="3"/>
      <c r="E150" s="3"/>
      <c r="F150" s="3"/>
      <c r="G150" s="3"/>
      <c r="H150" s="3"/>
      <c r="I150" s="3"/>
      <c r="J150" s="3"/>
    </row>
    <row r="151" spans="1:10" x14ac:dyDescent="0.25">
      <c r="A151" s="3"/>
      <c r="B151" s="3"/>
      <c r="C151" s="3"/>
      <c r="D151" s="3"/>
      <c r="E151" s="3"/>
      <c r="F151" s="3"/>
      <c r="G151" s="3"/>
      <c r="H151" s="3"/>
      <c r="I151" s="3"/>
      <c r="J151" s="3"/>
    </row>
    <row r="152" spans="1:10" x14ac:dyDescent="0.25">
      <c r="A152" s="3"/>
      <c r="B152" s="3"/>
      <c r="C152" s="3"/>
      <c r="D152" s="3"/>
      <c r="E152" s="3"/>
      <c r="F152" s="3"/>
      <c r="G152" s="3"/>
      <c r="H152" s="3"/>
      <c r="I152" s="3"/>
      <c r="J152" s="3"/>
    </row>
    <row r="153" spans="1:10" x14ac:dyDescent="0.25">
      <c r="A153" s="3"/>
      <c r="B153" s="3"/>
      <c r="C153" s="3"/>
      <c r="D153" s="3"/>
      <c r="E153" s="3"/>
      <c r="F153" s="3"/>
      <c r="G153" s="3"/>
      <c r="H153" s="3"/>
      <c r="I153" s="3"/>
      <c r="J153" s="3"/>
    </row>
    <row r="154" spans="1:10" x14ac:dyDescent="0.25">
      <c r="A154" s="3"/>
      <c r="B154" s="3"/>
      <c r="C154" s="3"/>
      <c r="D154" s="3"/>
      <c r="E154" s="3"/>
      <c r="F154" s="3"/>
      <c r="G154" s="3"/>
      <c r="H154" s="3"/>
      <c r="I154" s="3"/>
      <c r="J154" s="3"/>
    </row>
    <row r="155" spans="1:10" x14ac:dyDescent="0.25">
      <c r="A155" s="3"/>
      <c r="B155" s="3"/>
      <c r="C155" s="3"/>
      <c r="D155" s="3"/>
      <c r="E155" s="3"/>
      <c r="F155" s="3"/>
      <c r="G155" s="3"/>
      <c r="H155" s="3"/>
      <c r="I155" s="3"/>
      <c r="J155" s="3"/>
    </row>
    <row r="156" spans="1:10" x14ac:dyDescent="0.25">
      <c r="A156" s="3"/>
      <c r="B156" s="3"/>
      <c r="C156" s="3"/>
      <c r="D156" s="3"/>
      <c r="E156" s="3"/>
      <c r="F156" s="3"/>
      <c r="G156" s="3"/>
      <c r="H156" s="3"/>
      <c r="I156" s="3"/>
      <c r="J156" s="3"/>
    </row>
    <row r="157" spans="1:10" x14ac:dyDescent="0.25">
      <c r="A157" s="3"/>
      <c r="B157" s="3"/>
      <c r="C157" s="3"/>
      <c r="D157" s="3"/>
      <c r="E157" s="3"/>
      <c r="F157" s="3"/>
      <c r="G157" s="3"/>
      <c r="H157" s="3"/>
      <c r="I157" s="3"/>
      <c r="J157" s="3"/>
    </row>
    <row r="158" spans="1:10" x14ac:dyDescent="0.25">
      <c r="A158" s="3"/>
      <c r="B158" s="3"/>
      <c r="C158" s="3"/>
      <c r="D158" s="3"/>
      <c r="E158" s="3"/>
      <c r="F158" s="3"/>
      <c r="G158" s="3"/>
      <c r="H158" s="3"/>
      <c r="I158" s="3"/>
      <c r="J158" s="3"/>
    </row>
    <row r="159" spans="1:10" x14ac:dyDescent="0.25">
      <c r="A159" s="3"/>
      <c r="B159" s="3"/>
      <c r="C159" s="3"/>
      <c r="D159" s="3"/>
      <c r="E159" s="3"/>
      <c r="F159" s="3"/>
      <c r="G159" s="3"/>
      <c r="H159" s="3"/>
      <c r="I159" s="3"/>
      <c r="J159" s="3"/>
    </row>
    <row r="160" spans="1:10" x14ac:dyDescent="0.25">
      <c r="A160" s="3"/>
      <c r="B160" s="3"/>
      <c r="C160" s="3"/>
      <c r="D160" s="3"/>
      <c r="E160" s="3"/>
      <c r="F160" s="3"/>
      <c r="G160" s="3"/>
      <c r="H160" s="3"/>
      <c r="I160" s="3"/>
      <c r="J160" s="3"/>
    </row>
    <row r="161" spans="1:10" x14ac:dyDescent="0.25">
      <c r="A161" s="3"/>
      <c r="B161" s="3"/>
      <c r="C161" s="3"/>
      <c r="D161" s="3"/>
      <c r="E161" s="3"/>
      <c r="F161" s="3"/>
      <c r="G161" s="3"/>
      <c r="H161" s="3"/>
      <c r="I161" s="3"/>
      <c r="J161" s="3"/>
    </row>
    <row r="162" spans="1:10" x14ac:dyDescent="0.25">
      <c r="A162" s="3"/>
      <c r="B162" s="3"/>
      <c r="C162" s="3"/>
      <c r="D162" s="3"/>
      <c r="E162" s="3"/>
      <c r="F162" s="3"/>
      <c r="G162" s="3"/>
      <c r="H162" s="3"/>
      <c r="I162" s="3"/>
      <c r="J162" s="3"/>
    </row>
    <row r="163" spans="1:10" x14ac:dyDescent="0.25">
      <c r="A163" s="3"/>
      <c r="B163" s="3"/>
      <c r="C163" s="3"/>
      <c r="D163" s="3"/>
      <c r="E163" s="3"/>
      <c r="F163" s="3"/>
      <c r="G163" s="3"/>
      <c r="H163" s="3"/>
      <c r="I163" s="3"/>
      <c r="J163" s="3"/>
    </row>
    <row r="164" spans="1:10" x14ac:dyDescent="0.25">
      <c r="A164" s="3"/>
      <c r="B164" s="3"/>
      <c r="C164" s="3"/>
      <c r="D164" s="3"/>
      <c r="E164" s="3"/>
      <c r="F164" s="3"/>
      <c r="G164" s="3"/>
      <c r="H164" s="3"/>
      <c r="I164" s="3"/>
      <c r="J164" s="3"/>
    </row>
    <row r="165" spans="1:10" x14ac:dyDescent="0.25">
      <c r="A165" s="3"/>
      <c r="B165" s="3"/>
      <c r="C165" s="3"/>
      <c r="D165" s="3"/>
      <c r="E165" s="3"/>
      <c r="F165" s="3"/>
      <c r="G165" s="3"/>
      <c r="H165" s="3"/>
      <c r="I165" s="3"/>
      <c r="J165" s="3"/>
    </row>
    <row r="166" spans="1:10" x14ac:dyDescent="0.25">
      <c r="A166" s="3"/>
      <c r="B166" s="3"/>
      <c r="C166" s="3"/>
      <c r="D166" s="3"/>
      <c r="E166" s="3"/>
      <c r="F166" s="3"/>
      <c r="G166" s="3"/>
      <c r="H166" s="3"/>
      <c r="I166" s="3"/>
      <c r="J166" s="3"/>
    </row>
    <row r="167" spans="1:10" x14ac:dyDescent="0.25">
      <c r="A167" s="3"/>
      <c r="B167" s="3"/>
      <c r="C167" s="3"/>
      <c r="D167" s="3"/>
      <c r="E167" s="3"/>
      <c r="F167" s="3"/>
      <c r="G167" s="3"/>
      <c r="H167" s="3"/>
      <c r="I167" s="3"/>
      <c r="J167" s="3"/>
    </row>
  </sheetData>
  <sheetProtection formatCells="0" formatColumns="0" formatRows="0" insertColumns="0" insertRows="0" insertHyperlinks="0" deleteColumns="0" deleteRows="0" selectLockedCells="1" sort="0" autoFilter="0" pivotTables="0"/>
  <protectedRanges>
    <protectedRange sqref="A93:A94 E6:J12 E88:F90 A97:J98 E92:F92 E18:F86" name="Rozsah1"/>
  </protectedRanges>
  <dataConsolidate/>
  <mergeCells count="102">
    <mergeCell ref="A46:C46"/>
    <mergeCell ref="A47:C47"/>
    <mergeCell ref="A48:C48"/>
    <mergeCell ref="A41:C41"/>
    <mergeCell ref="A42:C42"/>
    <mergeCell ref="A43:C43"/>
    <mergeCell ref="A44:C44"/>
    <mergeCell ref="A18:C18"/>
    <mergeCell ref="A19:C19"/>
    <mergeCell ref="A20:C20"/>
    <mergeCell ref="A21:C21"/>
    <mergeCell ref="A22:C22"/>
    <mergeCell ref="A34:C34"/>
    <mergeCell ref="A26:C26"/>
    <mergeCell ref="A27:C27"/>
    <mergeCell ref="A28:C28"/>
    <mergeCell ref="A32:C32"/>
    <mergeCell ref="A33:C33"/>
    <mergeCell ref="A45:C45"/>
    <mergeCell ref="A36:C36"/>
    <mergeCell ref="A2:J2"/>
    <mergeCell ref="A6:C6"/>
    <mergeCell ref="A7:C7"/>
    <mergeCell ref="A3:J3"/>
    <mergeCell ref="E6:J6"/>
    <mergeCell ref="E7:J7"/>
    <mergeCell ref="A4:J5"/>
    <mergeCell ref="A17:C17"/>
    <mergeCell ref="A8:C8"/>
    <mergeCell ref="A9:C9"/>
    <mergeCell ref="A10:C10"/>
    <mergeCell ref="E8:J8"/>
    <mergeCell ref="E10:J10"/>
    <mergeCell ref="E9:J9"/>
    <mergeCell ref="A15:J15"/>
    <mergeCell ref="E11:J11"/>
    <mergeCell ref="E12:J12"/>
    <mergeCell ref="A16:K16"/>
    <mergeCell ref="A11:C11"/>
    <mergeCell ref="A12:C12"/>
    <mergeCell ref="A14:J14"/>
    <mergeCell ref="A13:J13"/>
    <mergeCell ref="A37:C37"/>
    <mergeCell ref="A38:C38"/>
    <mergeCell ref="A39:C39"/>
    <mergeCell ref="A40:C40"/>
    <mergeCell ref="A23:C23"/>
    <mergeCell ref="A24:C24"/>
    <mergeCell ref="A29:C29"/>
    <mergeCell ref="A30:C30"/>
    <mergeCell ref="A31:C31"/>
    <mergeCell ref="A25:C25"/>
    <mergeCell ref="A35:C35"/>
    <mergeCell ref="A54:C54"/>
    <mergeCell ref="A55:C55"/>
    <mergeCell ref="A49:C49"/>
    <mergeCell ref="A50:C50"/>
    <mergeCell ref="A51:C51"/>
    <mergeCell ref="A52:C52"/>
    <mergeCell ref="A53:C53"/>
    <mergeCell ref="A82:C82"/>
    <mergeCell ref="A83:C83"/>
    <mergeCell ref="A77:C77"/>
    <mergeCell ref="A56:C56"/>
    <mergeCell ref="A58:C58"/>
    <mergeCell ref="A57:C57"/>
    <mergeCell ref="A59:C59"/>
    <mergeCell ref="A60:C60"/>
    <mergeCell ref="A61:C61"/>
    <mergeCell ref="A62:C62"/>
    <mergeCell ref="A63:C63"/>
    <mergeCell ref="A68:C68"/>
    <mergeCell ref="A74:C74"/>
    <mergeCell ref="A78:C78"/>
    <mergeCell ref="A79:C79"/>
    <mergeCell ref="A64:C64"/>
    <mergeCell ref="A71:C71"/>
    <mergeCell ref="A73:C73"/>
    <mergeCell ref="A72:C72"/>
    <mergeCell ref="A65:C65"/>
    <mergeCell ref="A80:C80"/>
    <mergeCell ref="A81:C81"/>
    <mergeCell ref="A93:K93"/>
    <mergeCell ref="A94:K94"/>
    <mergeCell ref="A67:C67"/>
    <mergeCell ref="A66:C66"/>
    <mergeCell ref="A87:K87"/>
    <mergeCell ref="F88:J88"/>
    <mergeCell ref="A70:C70"/>
    <mergeCell ref="A69:C69"/>
    <mergeCell ref="A95:K95"/>
    <mergeCell ref="I97:K98"/>
    <mergeCell ref="A89:E89"/>
    <mergeCell ref="F89:J89"/>
    <mergeCell ref="A88:E88"/>
    <mergeCell ref="A91:E91"/>
    <mergeCell ref="F91:K91"/>
    <mergeCell ref="A76:C76"/>
    <mergeCell ref="A75:C75"/>
    <mergeCell ref="C97:H98"/>
    <mergeCell ref="A96:J96"/>
    <mergeCell ref="A97:B98"/>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A21"/>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BFF8F833A8A44EA8D88F930154EE1B" ma:contentTypeVersion="11" ma:contentTypeDescription="Create a new document." ma:contentTypeScope="" ma:versionID="370e3561666b31649ceca45a9fa19c15">
  <xsd:schema xmlns:xsd="http://www.w3.org/2001/XMLSchema" xmlns:xs="http://www.w3.org/2001/XMLSchema" xmlns:p="http://schemas.microsoft.com/office/2006/metadata/properties" xmlns:ns2="bb3d1ceb-ec91-4593-ab49-8ce9533748d9" xmlns:ns3="e4b31099-8163-4ac9-ab84-be06feeb7ef4" targetNamespace="http://schemas.microsoft.com/office/2006/metadata/properties" ma:root="true" ma:fieldsID="9aeddc6263e49941b2a8bc2301cd53bd" ns2:_="" ns3:_="">
    <xsd:import namespace="bb3d1ceb-ec91-4593-ab49-8ce9533748d9"/>
    <xsd:import namespace="e4b31099-8163-4ac9-ab84-be06feeb7e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d1ceb-ec91-4593-ab49-8ce9533748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b31099-8163-4ac9-ab84-be06feeb7ef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A240C7-C8C1-4983-BDD1-1A547DF9D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d1ceb-ec91-4593-ab49-8ce9533748d9"/>
    <ds:schemaRef ds:uri="e4b31099-8163-4ac9-ab84-be06feeb7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BBA8A9-879F-46F9-8AC9-B2ED2FCAF671}">
  <ds:schemaRefs>
    <ds:schemaRef ds:uri="http://schemas.microsoft.com/sharepoint/v3/contenttype/forms"/>
  </ds:schemaRefs>
</ds:datastoreItem>
</file>

<file path=customXml/itemProps3.xml><?xml version="1.0" encoding="utf-8"?>
<ds:datastoreItem xmlns:ds="http://schemas.openxmlformats.org/officeDocument/2006/customXml" ds:itemID="{EEFF66CF-6226-4F65-A7A8-D3BF51B10DC4}">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bb3d1ceb-ec91-4593-ab49-8ce9533748d9"/>
    <ds:schemaRef ds:uri="http://purl.org/dc/dcmitype/"/>
    <ds:schemaRef ds:uri="e4b31099-8163-4ac9-ab84-be06feeb7ef4"/>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2</vt:i4>
      </vt:variant>
    </vt:vector>
  </HeadingPairs>
  <TitlesOfParts>
    <vt:vector size="2" baseType="lpstr">
      <vt:lpstr>položka kritérií </vt:lpstr>
      <vt:lpstr>Hárok2</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Jamnická Zuzana, JUDr.</dc:creator>
  <cp:lastModifiedBy>Kováč Martin</cp:lastModifiedBy>
  <cp:revision/>
  <cp:lastPrinted>2023-01-30T12:02:17Z</cp:lastPrinted>
  <dcterms:created xsi:type="dcterms:W3CDTF">2015-06-05T18:19:34Z</dcterms:created>
  <dcterms:modified xsi:type="dcterms:W3CDTF">2023-02-02T08:28:04Z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0x010100A3BFF8F833A8A44EA8D88F930154EE1B</vt:lpwstr>
  </property>
</Properties>
</file>