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HZ-Mlieko a mliečne výrobky " sheetId="1" r:id="rId1"/>
  </sheets>
  <definedNames>
    <definedName name="_xlnm.Print_Area" localSheetId="0">'PHZ-Mlieko a mliečne výrobky '!$A$1:$P$90</definedName>
  </definedNames>
  <calcPr fullCalcOnLoad="1"/>
</workbook>
</file>

<file path=xl/sharedStrings.xml><?xml version="1.0" encoding="utf-8"?>
<sst xmlns="http://schemas.openxmlformats.org/spreadsheetml/2006/main" count="241" uniqueCount="162">
  <si>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</si>
  <si>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</si>
  <si>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</si>
  <si>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</si>
  <si>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</si>
  <si>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</si>
  <si>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</si>
  <si>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</si>
  <si>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1.</t>
  </si>
  <si>
    <t>2.</t>
  </si>
  <si>
    <t>3.</t>
  </si>
  <si>
    <t>5.</t>
  </si>
  <si>
    <t>6.</t>
  </si>
  <si>
    <t>7.</t>
  </si>
  <si>
    <t>Dňa:</t>
  </si>
  <si>
    <t xml:space="preserve">IČ DPH: </t>
  </si>
  <si>
    <t>ks</t>
  </si>
  <si>
    <t>Poznámka</t>
  </si>
  <si>
    <t>Položky</t>
  </si>
  <si>
    <t xml:space="preserve">Verejný obstarávateľ: Univerzitná nemocnica L.Pasteura Košice, Rastislavova 43, 041 90  Košice </t>
  </si>
  <si>
    <t>Tvaroh mäkký hrudkovitý neochutený, balenie s hmotnosťou 250g</t>
  </si>
  <si>
    <t>kg</t>
  </si>
  <si>
    <t>Tvaroh jemne hrudkovitý mäkký,termizovaný, balenie s hmotnosťou min.1000g max. 3000g</t>
  </si>
  <si>
    <t>Tatárska omáčka,  balenie s hmotnosťou 3000g, tuk min.40g/100ml</t>
  </si>
  <si>
    <t>Tatárska omáčka,  balenie s hmotnosťou 250g, tuk min.40g/100ml</t>
  </si>
  <si>
    <t>Tatárska omáčka,  balenie s hmotnosťou 1000g, tuk min.40g/100ml</t>
  </si>
  <si>
    <t>Tatárska omáčka porciovaná, balenie s hmotnosťou 30 g, tuk min.40g/100ml</t>
  </si>
  <si>
    <t>Syr v kvalite "Eidam tehla" 45 %,polotvrdý zrejúci plnotučný, vákuovo balený, balenie s hmotnosťou min.1000g max.2500g</t>
  </si>
  <si>
    <t>Syr v kvalite "Eidam tehla" 45 %  údený, vákuovo balený, balenie s hmotnosťou min.1000g max.2500g</t>
  </si>
  <si>
    <t>Syr Tofu údený, balenie s hmotnosťou min.1000g max.1500g</t>
  </si>
  <si>
    <t>Syr Tofu Chilli, vákuovo balený, balenie s hmotnosťou 180g</t>
  </si>
  <si>
    <t>Syr Tofu bazalkový, vákuovo balený, balenie 180g</t>
  </si>
  <si>
    <t>Syr tavený v črievku, balenie s hmotnosťou min.100g max.130g, obsah tuku min.14g/100g</t>
  </si>
  <si>
    <t>bal.</t>
  </si>
  <si>
    <t>Syr Rival, obsah tuku min. 48%</t>
  </si>
  <si>
    <t>Syr Mozzarella tehla, balenie s hmotnosťou min.1000g max.1500g</t>
  </si>
  <si>
    <t>Syr mäkký zrejúci plnotučný syr s bielou plesňou v kvalite "Encián", balenie s hmotnosťou 120g</t>
  </si>
  <si>
    <t>Smotanový syr trvanlivý v kvalite "Lučina", balenie s hmotnosťou min.60g max.65g</t>
  </si>
  <si>
    <t>Smotana na šľahanie 30%, balenie s hmotnosťou 250g</t>
  </si>
  <si>
    <t>Smotana 12% sladká, balenie s hmotnosťou 500g</t>
  </si>
  <si>
    <t>Smotana 12% sladká, balenie s hmotnosťou 250g</t>
  </si>
  <si>
    <t>Rastlinný margarín v kvalite "Rama", balenie s hmotnosťou min.400g max.500g</t>
  </si>
  <si>
    <t>Mlieko polotučné, vysokopasterizované, čerstvé mlieko, tuk 1,5 %, balenie 1 liter</t>
  </si>
  <si>
    <t>Mlieko acidofilné neochutené hmotnosť 250ml; zloženie: mlieko; mliečna, smotanová a Lactobacillus acidophilus kultúra, tuk min. 3,6% /100g</t>
  </si>
  <si>
    <t xml:space="preserve">Maslo mini porciované, balenie s hmotnosťou 20g, obsah tuku min. 70% s maslovou príchuťou </t>
  </si>
  <si>
    <t>Maslo mini porciované, balenie s hmotnosťou 10 g, obsah tuku min.  82%,</t>
  </si>
  <si>
    <t>Maslo čerstvé; vyrobené z pasterizovanej smotany, obsah tuku min.82%, balenie s hmotnosťou min.125g max.250g</t>
  </si>
  <si>
    <t>Majonéza "Majolenka", tuk min. 72g/100ml, balenie s hmotnosťou 5000 g</t>
  </si>
  <si>
    <t>Majonéza "Majolenka", tuk min. 72g/100ml, balenie s hmotnosťou 225 ml</t>
  </si>
  <si>
    <t>Jogurt strednetučný ovocný, rôzne príchute, tuk min. 2,5%, balenie s hmotnosťou min.120g max.130g</t>
  </si>
  <si>
    <t>Jogurt ovocný smotanový, rôzne príchute, tuk min. 2,5%, hmotnosť balenia 150 g</t>
  </si>
  <si>
    <t>Jogurt biely v kvalite "Activia" hmotnosť 120g; zloženie: mlieko, mliečne a jogurtové kultúry, Bifidus ActiRegularis, tuk min. 4g/120g</t>
  </si>
  <si>
    <t>Jogurt biely smotanový, tuk min. 2,5%, balenie s hmotnosťou 150g</t>
  </si>
  <si>
    <t>Jogurt biely neochutený nízkotučný, tuk 0-0,5%, balenie s hmotnosťou min.120g max.130g</t>
  </si>
  <si>
    <t>Jogurt biely neochutený nízkotučný, tuk 0-0,5%, balenie s hmotnosťou 150g</t>
  </si>
  <si>
    <t>Droždie čerstvé, balenie s hmotnosťou 42 g/ 1ks</t>
  </si>
  <si>
    <t>Bryndza plnotučná pasterizovaná, balenie s hmotnosťou  min. 125g max. 1000g</t>
  </si>
  <si>
    <t>Balkánsky slaný syr/ Feta, balenie s hmotnosťou min. 1000g max.1250g</t>
  </si>
  <si>
    <t>Syr Mozzarella 125g, balenie min.125g</t>
  </si>
  <si>
    <t>Syr Tofu biely, vákuovo balený, balenie 180g</t>
  </si>
  <si>
    <t>Mlieko bezlaktózové 1,5%, balenie 1 liter</t>
  </si>
  <si>
    <t>Syr Žervé biely,pažitka,kápia,balenie s hmotnosťou 80g</t>
  </si>
  <si>
    <t>Syr Cottage cheese biely,bezlaktózový, balenie s hmotnosťou 180g, obsah tuku 4-4,3g/100g</t>
  </si>
  <si>
    <t>Tvaroh bezlaktózový,balenie s hmotnosťou 180g</t>
  </si>
  <si>
    <t>Rastlinný margarín v kvalite"Flóra",balenie s hmotnosťou min.400g max.500g</t>
  </si>
  <si>
    <t>Syr Cottage cheese biely,pažitka,balenie s hmotnosťou 180g, obsah tuku 4-4,3g/100g</t>
  </si>
  <si>
    <t xml:space="preserve">Smotana kyslá,obsah tuku 14%-16%, balenie s hmotnosťou 200g </t>
  </si>
  <si>
    <t>Jogurt ovocný nízkotučný,tuk 0-0,5%,balenie s hmotnosťou 150g</t>
  </si>
  <si>
    <t>Syr Tofu marinovaný, vákuovo balený, balenie 180g</t>
  </si>
  <si>
    <t>Mlieko ochutené, príchute vanilka,jahoda,čokoláda, balenie s hmotnosťou 250 g</t>
  </si>
  <si>
    <t>Syr s modrou plesňou "Syr Niva", obsah tuku min.45% max.50 % v hmotnosti /kg/</t>
  </si>
  <si>
    <t>Ryža v mlieku "Mliečna ryža", obsah balenia 200g, bez príchute</t>
  </si>
  <si>
    <t>Jogurt biely bezlaktózový, v kvalite "Activia biela bezlaktózová", balenie hmotnosť 150g</t>
  </si>
  <si>
    <t>Jogurt ovocný bezlaktózový, v kvalite "Activia ovocná bezlaktózová",balenie hmotnosť 150g</t>
  </si>
  <si>
    <t>Hrudka slaná syrová, v kvalite "Sabinovská hrudba biela"; čerstvý hrudkový syr, vákuové balenie s hmotnosťou min.200 g max.300g</t>
  </si>
  <si>
    <t>Puding čokoládový, vanilkový so šľahačkou, balenie s hmotnosťou min. 200g</t>
  </si>
  <si>
    <t>4.</t>
  </si>
  <si>
    <t xml:space="preserve">Predpokladané množstvo MJ počas 12 mesiacov </t>
  </si>
  <si>
    <t>Výška DPH v %</t>
  </si>
  <si>
    <t xml:space="preserve">Názov ponúkaného tovaru  uchádzačom </t>
  </si>
  <si>
    <t>Hmotnosť balenia/kusu ponúkaného tovaru uchádzačom</t>
  </si>
  <si>
    <t>8.</t>
  </si>
  <si>
    <t>9.</t>
  </si>
  <si>
    <t>Informatívny údaj - JC za balenie/kus ponúkaný uchádzačom v EUR bez DPH</t>
  </si>
  <si>
    <t>11.</t>
  </si>
  <si>
    <t>10.</t>
  </si>
  <si>
    <t>JC za MJ v EUR s DPH</t>
  </si>
  <si>
    <t>Výška DPH v EUR</t>
  </si>
  <si>
    <t>Jednotková cena (JC) v EUR za MJ</t>
  </si>
  <si>
    <t>JC za MJ v EUR bez DPH</t>
  </si>
  <si>
    <t xml:space="preserve">Výška DPH v EUR </t>
  </si>
  <si>
    <t>Celková cena v EUR za predpokladaný počet MJ</t>
  </si>
  <si>
    <t xml:space="preserve">Celková cena  v EUR bez DPH </t>
  </si>
  <si>
    <t>Celková cena v EUR s DPH</t>
  </si>
  <si>
    <t xml:space="preserve">P.č.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</si>
  <si>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</si>
  <si>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</si>
  <si>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</si>
  <si>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</si>
  <si>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</si>
  <si>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</si>
  <si>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</si>
  <si>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</si>
  <si>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</si>
  <si>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</si>
  <si>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</si>
  <si>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</si>
  <si>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</si>
  <si>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</si>
  <si>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</si>
  <si>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</si>
  <si>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</si>
  <si>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</si>
  <si>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</si>
  <si>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</si>
  <si>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</si>
  <si>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</si>
  <si>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</si>
  <si>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</si>
  <si>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</si>
  <si>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</si>
  <si>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</si>
  <si>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</si>
  <si>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</si>
  <si>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</si>
  <si>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</si>
  <si>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</si>
  <si>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</si>
  <si>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</si>
  <si>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</si>
  <si>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</si>
  <si>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</si>
  <si>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</si>
  <si>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</si>
  <si>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</si>
  <si>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</si>
  <si>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</si>
  <si>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</si>
  <si>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</si>
  <si>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</si>
  <si>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</si>
  <si>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</si>
  <si>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</si>
  <si>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</si>
  <si>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</si>
  <si>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"Pribináčik" smotanový, príchuť vanilkový, čokoládový,balenie s hmotnosťou min.80g max.125g</t>
  </si>
  <si>
    <t>Pena "Paťa" príchuť -kakaová,višňa,balenie s hmotnosťou min.70g max.100g</t>
  </si>
  <si>
    <t>Tvaroh ochutený, príchuť čokoláda, vanilka, balenie s hmotnosťou min.120g max.130g</t>
  </si>
  <si>
    <t>Tvarohový dezert, príchuť vanilkový,čokoládový, balenie s hmotnosťou min.90g max.100g, zloženie min.50% tvaroh, tuk min.1,9g/100g</t>
  </si>
  <si>
    <t>Ryža v mlieku "Mliečna ryža", obsah balenia 200g, príchuť- jahodová,karamel,čokoládová,vanilková</t>
  </si>
  <si>
    <t xml:space="preserve">Syr tavený trojuholník smotanový "Syrokrém smotanový", balenie s hmotnosťou min.140g (v 1 balení -8ks trojuholníkov) </t>
  </si>
  <si>
    <t>Syr tavený štvorec v kvalite "Syrokrém smotanový"balenie s hmotnosťou 150g (v 1 balení -3 kusy)</t>
  </si>
  <si>
    <t xml:space="preserve">Predmet zákazky: POTRAVINY -  Mlieko a mliečne výrobky </t>
  </si>
  <si>
    <t>poznámky:</t>
  </si>
  <si>
    <t>Ak sa niektorá položka uvedená v stĺpci 2 odkazuje technickou špecifikáciou na obchodnú značku alebo výrobcu tovaru uchádzač môže predložiť ekvivalntný tovar za podmienky, že ním ponúkaný ekvivalentný tovar bude mať rovnaké resp. kvalitatívnejšie lepšie vlastnosti a parametre (pomerové zloženie výrobkov a chuťové vlastnosti) Dôkazné bremeno, v prípade predkladania ekvivalentu je na strane uchádzača.</t>
  </si>
  <si>
    <t>Uchádzač v stĺpci č. 7 a č. 11 vkladá výšku sadzby v % v súlade so zákonom  č. 222/2004 Z. z. o dani z pridanej hodnoty v znení neskorších predpisov</t>
  </si>
  <si>
    <t xml:space="preserve">Dodanie tovaru - 3 x v týždni, v čase od 5.00 do 5.30 hod. na základe telefonickej/e-mailovej objednávky oznámenej telefonicky resp. e-mailom, min. 1 deň vopred s uvedením druhu a množstva potrebného tovaru, ktoré verejný obstarávateľ zadá podľa aktuálnych prevádzkových potrieb. Uvedené termíny (objednanie a dodanie) verejný obstarávateľ  vyžaduje z dôvodu zabezpečenia plnynulej prevádzky. </t>
  </si>
  <si>
    <t>- povinné údaje vyplní uchádzač</t>
  </si>
  <si>
    <t>Platnosť ponuky:</t>
  </si>
  <si>
    <r>
      <t xml:space="preserve">Kritérium na vyhodnotenie ponuky je </t>
    </r>
    <r>
      <rPr>
        <b/>
        <sz val="8"/>
        <color indexed="8"/>
        <rFont val="Arial Narrow"/>
        <family val="2"/>
      </rPr>
      <t xml:space="preserve">CELKOVÁ CENA v EUR bez DPH </t>
    </r>
    <r>
      <rPr>
        <sz val="8"/>
        <color indexed="8"/>
        <rFont val="Arial Narrow"/>
        <family val="2"/>
      </rPr>
      <t>(z dôvodu rozdielnych DPH pri jednotlivých tovaroch)</t>
    </r>
  </si>
  <si>
    <t xml:space="preserve">PHZ - Návrh na plnenie kritéria - kalkulácia ceny - Mlieko a mliečne výrobky </t>
  </si>
  <si>
    <t>Merná jednotka (MJ)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</si>
</sst>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\P\r\a\vd\a;&quot;Pravda&quot;;&quot;Nepravda&quot;"/>
    <numFmt numFmtId="182" formatCode="[$€-2]\ #\ ##,000_);[Red]\([$¥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sz val="12"/>
      <color indexed="8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Calibri"/>
      <family val="2"/>
    </font>
    <font>
      <b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6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9"/>
      <color theme="1"/>
      <name val="Calibri"/>
      <family val="2"/>
    </font>
    <font>
      <i/>
      <sz val="8"/>
      <color theme="1"/>
      <name val="Arial Narrow"/>
      <family val="2"/>
    </font>
    <font>
      <b/>
      <sz val="7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8" fillId="0" borderId="0" xfId="50" applyFont="1" applyAlignment="1" applyProtection="1">
      <alignment wrapText="1"/>
      <protection locked="0"/>
    </xf>
    <xf numFmtId="49" fontId="58" fillId="0" borderId="0" xfId="50" applyNumberFormat="1" applyFont="1" applyAlignment="1" applyProtection="1">
      <alignment wrapText="1"/>
      <protection locked="0"/>
    </xf>
    <xf numFmtId="0" fontId="58" fillId="0" borderId="0" xfId="50" applyFont="1" applyAlignment="1" applyProtection="1">
      <alignment/>
      <protection locked="0"/>
    </xf>
    <xf numFmtId="0" fontId="58" fillId="0" borderId="0" xfId="50" applyFont="1" applyAlignment="1" applyProtection="1">
      <alignment vertical="center" wrapText="1"/>
      <protection locked="0"/>
    </xf>
    <xf numFmtId="0" fontId="58" fillId="0" borderId="0" xfId="51" applyFont="1" applyAlignment="1">
      <alignment wrapText="1"/>
      <protection/>
    </xf>
    <xf numFmtId="0" fontId="58" fillId="0" borderId="0" xfId="50" applyFont="1" applyAlignment="1">
      <alignment horizontal="right" vertical="center"/>
      <protection/>
    </xf>
    <xf numFmtId="49" fontId="58" fillId="0" borderId="0" xfId="50" applyNumberFormat="1" applyFont="1" applyAlignment="1" applyProtection="1">
      <alignment horizontal="center" vertical="center" wrapText="1"/>
      <protection locked="0"/>
    </xf>
    <xf numFmtId="0" fontId="59" fillId="0" borderId="0" xfId="50" applyFont="1" applyAlignment="1" applyProtection="1">
      <alignment horizontal="center" vertical="top" wrapText="1"/>
      <protection locked="0"/>
    </xf>
    <xf numFmtId="0" fontId="60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8" fillId="0" borderId="0" xfId="50" applyFont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vertical="center" wrapText="1"/>
      <protection locked="0"/>
    </xf>
    <xf numFmtId="0" fontId="58" fillId="0" borderId="0" xfId="50" applyFont="1" applyAlignment="1" applyProtection="1">
      <alignment horizontal="left" vertical="center" wrapText="1"/>
      <protection locked="0"/>
    </xf>
    <xf numFmtId="0" fontId="63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58" fillId="33" borderId="0" xfId="50" applyFont="1" applyFill="1" applyBorder="1" applyAlignment="1" applyProtection="1">
      <alignment/>
      <protection locked="0"/>
    </xf>
    <xf numFmtId="0" fontId="58" fillId="33" borderId="0" xfId="50" applyFont="1" applyFill="1" applyBorder="1" applyProtection="1">
      <alignment/>
      <protection locked="0"/>
    </xf>
    <xf numFmtId="0" fontId="11" fillId="33" borderId="10" xfId="53" applyFont="1" applyFill="1" applyBorder="1" applyAlignment="1">
      <alignment vertical="center" wrapText="1"/>
      <protection/>
    </xf>
    <xf numFmtId="0" fontId="6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3" fontId="5" fillId="33" borderId="10" xfId="53" applyNumberFormat="1" applyFont="1" applyFill="1" applyBorder="1" applyAlignment="1">
      <alignment horizontal="right" vertical="center" wrapText="1"/>
      <protection/>
    </xf>
    <xf numFmtId="0" fontId="5" fillId="33" borderId="10" xfId="53" applyFont="1" applyFill="1" applyBorder="1" applyAlignment="1">
      <alignment horizontal="right" vertical="center" wrapText="1"/>
      <protection/>
    </xf>
    <xf numFmtId="3" fontId="5" fillId="33" borderId="10" xfId="0" applyNumberFormat="1" applyFont="1" applyFill="1" applyBorder="1" applyAlignment="1">
      <alignment vertical="center"/>
    </xf>
    <xf numFmtId="0" fontId="65" fillId="33" borderId="11" xfId="0" applyFont="1" applyFill="1" applyBorder="1" applyAlignment="1">
      <alignment horizontal="center" vertical="center"/>
    </xf>
    <xf numFmtId="0" fontId="60" fillId="33" borderId="12" xfId="0" applyNumberFormat="1" applyFont="1" applyFill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11" fillId="33" borderId="14" xfId="53" applyFont="1" applyFill="1" applyBorder="1" applyAlignment="1">
      <alignment vertical="center" wrapText="1"/>
      <protection/>
    </xf>
    <xf numFmtId="0" fontId="64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right" vertical="center"/>
    </xf>
    <xf numFmtId="0" fontId="60" fillId="33" borderId="15" xfId="0" applyNumberFormat="1" applyFont="1" applyFill="1" applyBorder="1" applyAlignment="1">
      <alignment/>
    </xf>
    <xf numFmtId="0" fontId="66" fillId="33" borderId="11" xfId="0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173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7" fillId="33" borderId="12" xfId="0" applyNumberFormat="1" applyFont="1" applyFill="1" applyBorder="1" applyAlignment="1">
      <alignment horizontal="center" vertical="center"/>
    </xf>
    <xf numFmtId="180" fontId="60" fillId="33" borderId="16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180" fontId="64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8" fillId="0" borderId="0" xfId="50" applyFont="1">
      <alignment/>
      <protection/>
    </xf>
    <xf numFmtId="0" fontId="58" fillId="0" borderId="0" xfId="50" applyFont="1" applyAlignment="1">
      <alignment horizontal="center"/>
      <protection/>
    </xf>
    <xf numFmtId="0" fontId="58" fillId="0" borderId="0" xfId="48" applyFont="1" applyBorder="1" applyAlignment="1">
      <alignment vertical="top" wrapText="1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Border="1" applyAlignment="1" applyProtection="1">
      <alignment horizontal="left" vertical="center"/>
      <protection locked="0"/>
    </xf>
    <xf numFmtId="0" fontId="58" fillId="0" borderId="0" xfId="5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 horizontal="right"/>
    </xf>
    <xf numFmtId="0" fontId="68" fillId="4" borderId="10" xfId="0" applyFont="1" applyFill="1" applyBorder="1" applyAlignment="1">
      <alignment/>
    </xf>
    <xf numFmtId="180" fontId="69" fillId="4" borderId="10" xfId="37" applyNumberFormat="1" applyFont="1" applyFill="1" applyBorder="1" applyAlignment="1">
      <alignment vertical="center"/>
    </xf>
    <xf numFmtId="9" fontId="69" fillId="4" borderId="10" xfId="37" applyNumberFormat="1" applyFont="1" applyFill="1" applyBorder="1" applyAlignment="1">
      <alignment vertical="center"/>
    </xf>
    <xf numFmtId="180" fontId="69" fillId="4" borderId="14" xfId="37" applyNumberFormat="1" applyFont="1" applyFill="1" applyBorder="1" applyAlignment="1">
      <alignment vertical="center"/>
    </xf>
    <xf numFmtId="9" fontId="69" fillId="4" borderId="14" xfId="37" applyNumberFormat="1" applyFont="1" applyFill="1" applyBorder="1" applyAlignment="1">
      <alignment vertical="center"/>
    </xf>
    <xf numFmtId="173" fontId="64" fillId="16" borderId="10" xfId="0" applyNumberFormat="1" applyFont="1" applyFill="1" applyBorder="1" applyAlignment="1">
      <alignment horizontal="center" vertical="center" wrapText="1"/>
    </xf>
    <xf numFmtId="9" fontId="64" fillId="16" borderId="10" xfId="0" applyNumberFormat="1" applyFont="1" applyFill="1" applyBorder="1" applyAlignment="1">
      <alignment horizontal="center" vertical="center" wrapText="1"/>
    </xf>
    <xf numFmtId="0" fontId="69" fillId="4" borderId="10" xfId="0" applyFont="1" applyFill="1" applyBorder="1" applyAlignment="1">
      <alignment horizontal="left" vertical="center" wrapText="1"/>
    </xf>
    <xf numFmtId="0" fontId="64" fillId="4" borderId="10" xfId="37" applyFont="1" applyFill="1" applyBorder="1" applyAlignment="1">
      <alignment horizontal="left" vertical="center"/>
    </xf>
    <xf numFmtId="0" fontId="69" fillId="4" borderId="14" xfId="0" applyFont="1" applyFill="1" applyBorder="1" applyAlignment="1">
      <alignment horizontal="left" vertical="center" wrapText="1"/>
    </xf>
    <xf numFmtId="0" fontId="64" fillId="4" borderId="14" xfId="37" applyFont="1" applyFill="1" applyBorder="1" applyAlignment="1">
      <alignment horizontal="left" vertical="center"/>
    </xf>
    <xf numFmtId="0" fontId="58" fillId="4" borderId="10" xfId="0" applyFont="1" applyFill="1" applyBorder="1" applyAlignment="1">
      <alignment horizontal="left" vertical="center"/>
    </xf>
    <xf numFmtId="0" fontId="68" fillId="4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59" fillId="4" borderId="10" xfId="0" applyFont="1" applyFill="1" applyBorder="1" applyAlignment="1">
      <alignment/>
    </xf>
    <xf numFmtId="0" fontId="59" fillId="4" borderId="10" xfId="0" applyFont="1" applyFill="1" applyBorder="1" applyAlignment="1">
      <alignment horizontal="left"/>
    </xf>
    <xf numFmtId="0" fontId="63" fillId="16" borderId="17" xfId="0" applyFont="1" applyFill="1" applyBorder="1" applyAlignment="1">
      <alignment horizontal="center" vertical="center"/>
    </xf>
    <xf numFmtId="0" fontId="63" fillId="16" borderId="11" xfId="0" applyFont="1" applyFill="1" applyBorder="1" applyAlignment="1">
      <alignment horizontal="center" vertical="center"/>
    </xf>
    <xf numFmtId="9" fontId="70" fillId="16" borderId="18" xfId="0" applyNumberFormat="1" applyFont="1" applyFill="1" applyBorder="1" applyAlignment="1">
      <alignment horizontal="center" vertical="center" wrapText="1"/>
    </xf>
    <xf numFmtId="9" fontId="70" fillId="16" borderId="19" xfId="0" applyNumberFormat="1" applyFont="1" applyFill="1" applyBorder="1" applyAlignment="1">
      <alignment horizontal="center" vertical="center" wrapText="1"/>
    </xf>
    <xf numFmtId="0" fontId="65" fillId="16" borderId="20" xfId="0" applyFont="1" applyFill="1" applyBorder="1" applyAlignment="1">
      <alignment horizontal="center" vertical="center"/>
    </xf>
    <xf numFmtId="0" fontId="65" fillId="16" borderId="21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64" fillId="33" borderId="0" xfId="0" applyFont="1" applyFill="1" applyAlignment="1">
      <alignment horizontal="left" vertical="center" wrapText="1"/>
    </xf>
    <xf numFmtId="0" fontId="58" fillId="0" borderId="0" xfId="50" applyFont="1" applyAlignment="1" applyProtection="1">
      <alignment horizontal="right" vertical="top" wrapText="1"/>
      <protection locked="0"/>
    </xf>
    <xf numFmtId="0" fontId="58" fillId="0" borderId="0" xfId="50" applyFont="1" applyBorder="1" applyAlignment="1" applyProtection="1">
      <alignment horizontal="right" vertical="top" wrapText="1"/>
      <protection locked="0"/>
    </xf>
    <xf numFmtId="0" fontId="61" fillId="16" borderId="22" xfId="0" applyFont="1" applyFill="1" applyBorder="1" applyAlignment="1">
      <alignment horizontal="center" vertical="center"/>
    </xf>
    <xf numFmtId="0" fontId="70" fillId="16" borderId="22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64" fillId="16" borderId="22" xfId="0" applyFont="1" applyFill="1" applyBorder="1" applyAlignment="1">
      <alignment horizontal="center" vertical="center"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4 2 2" xfId="51"/>
    <cellStyle name="Normálna 5" xfId="52"/>
    <cellStyle name="normálne 2 2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59">
      <selection activeCell="G64" sqref="G64"/>
    </sheetView>
  </sheetViews>
  <sheetFormatPr defaultColWidth="9.140625" defaultRowHeight="15"/>
  <cols>
    <col min="1" max="1" width="5.28125" style="29" customWidth="1"/>
    <col min="2" max="2" width="30.00390625" style="29" customWidth="1"/>
    <col min="3" max="3" width="8.421875" style="29" customWidth="1"/>
    <col min="4" max="4" width="12.7109375" style="29" customWidth="1"/>
    <col min="5" max="5" width="19.28125" style="29" customWidth="1"/>
    <col min="6" max="6" width="14.57421875" style="29" customWidth="1"/>
    <col min="7" max="7" width="12.8515625" style="29" customWidth="1"/>
    <col min="8" max="8" width="7.57421875" style="29" customWidth="1"/>
    <col min="9" max="9" width="10.8515625" style="29" customWidth="1"/>
    <col min="10" max="10" width="11.7109375" style="29" customWidth="1"/>
    <col min="11" max="11" width="18.57421875" style="29" customWidth="1"/>
    <col min="12" max="12" width="7.8515625" style="29" customWidth="1"/>
    <col min="13" max="13" width="12.57421875" style="29" customWidth="1"/>
    <col min="14" max="14" width="20.140625" style="29" customWidth="1"/>
    <col min="15" max="15" width="16.28125" style="29" customWidth="1"/>
    <col min="16" max="16" width="15.00390625" style="29" customWidth="1"/>
    <col min="17" max="16384" width="9.140625" style="29" customWidth="1"/>
  </cols>
  <sheetData>
    <row r="1" spans="2:16" s="9" customFormat="1" ht="16.5">
      <c r="B1" s="97" t="s">
        <v>19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5" s="9" customFormat="1" ht="16.5">
      <c r="B2" s="21" t="s">
        <v>152</v>
      </c>
      <c r="C2" s="19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9" customFormat="1" ht="2.25" customHeight="1">
      <c r="B3" s="13"/>
      <c r="C3" s="19"/>
      <c r="D3" s="20"/>
      <c r="E3" s="13"/>
      <c r="F3" s="13"/>
      <c r="G3" s="13"/>
      <c r="H3" s="13"/>
      <c r="I3" s="13"/>
      <c r="J3" s="13"/>
      <c r="K3" s="13"/>
      <c r="L3" s="17"/>
      <c r="M3" s="17"/>
      <c r="N3" s="11"/>
      <c r="O3" s="11"/>
    </row>
    <row r="4" spans="2:15" s="9" customFormat="1" ht="13.5" customHeight="1">
      <c r="B4" s="14"/>
      <c r="C4" s="19"/>
      <c r="D4" s="20"/>
      <c r="E4" s="13"/>
      <c r="F4" s="13"/>
      <c r="G4" s="13"/>
      <c r="H4" s="13"/>
      <c r="I4" s="13"/>
      <c r="J4" s="13"/>
      <c r="K4" s="13"/>
      <c r="L4" s="17"/>
      <c r="M4" s="17"/>
      <c r="N4" s="11"/>
      <c r="O4" s="11"/>
    </row>
    <row r="5" spans="2:15" s="9" customFormat="1" ht="16.5">
      <c r="B5" s="16"/>
      <c r="C5" s="12"/>
      <c r="D5" s="18"/>
      <c r="E5" s="15"/>
      <c r="F5" s="15"/>
      <c r="G5" s="11"/>
      <c r="H5" s="11"/>
      <c r="I5" s="11"/>
      <c r="J5" s="11"/>
      <c r="K5" s="11"/>
      <c r="L5" s="17"/>
      <c r="M5" s="17"/>
      <c r="N5" s="11"/>
      <c r="O5" s="11"/>
    </row>
    <row r="6" spans="2:15" s="9" customFormat="1" ht="18.75" thickBot="1">
      <c r="B6" s="16"/>
      <c r="C6" s="12"/>
      <c r="D6" s="13"/>
      <c r="E6" s="15"/>
      <c r="F6" s="14" t="s">
        <v>160</v>
      </c>
      <c r="G6" s="11"/>
      <c r="H6" s="11"/>
      <c r="I6" s="11"/>
      <c r="J6" s="11"/>
      <c r="K6" s="11"/>
      <c r="L6" s="10"/>
      <c r="M6" s="10"/>
      <c r="N6" s="10"/>
      <c r="O6" s="10"/>
    </row>
    <row r="7" spans="1:16" s="9" customFormat="1" ht="16.5">
      <c r="A7" s="83" t="s">
        <v>94</v>
      </c>
      <c r="B7" s="95" t="s">
        <v>18</v>
      </c>
      <c r="C7" s="95" t="s">
        <v>161</v>
      </c>
      <c r="D7" s="95" t="s">
        <v>77</v>
      </c>
      <c r="E7" s="95" t="s">
        <v>79</v>
      </c>
      <c r="F7" s="95" t="s">
        <v>80</v>
      </c>
      <c r="G7" s="94" t="s">
        <v>88</v>
      </c>
      <c r="H7" s="94"/>
      <c r="I7" s="94"/>
      <c r="J7" s="94"/>
      <c r="K7" s="98" t="s">
        <v>91</v>
      </c>
      <c r="L7" s="98"/>
      <c r="M7" s="98"/>
      <c r="N7" s="98"/>
      <c r="O7" s="85" t="s">
        <v>83</v>
      </c>
      <c r="P7" s="87" t="s">
        <v>17</v>
      </c>
    </row>
    <row r="8" spans="1:16" s="26" customFormat="1" ht="25.5">
      <c r="A8" s="84"/>
      <c r="B8" s="96"/>
      <c r="C8" s="96"/>
      <c r="D8" s="96"/>
      <c r="E8" s="96"/>
      <c r="F8" s="96"/>
      <c r="G8" s="72" t="s">
        <v>89</v>
      </c>
      <c r="H8" s="72" t="s">
        <v>78</v>
      </c>
      <c r="I8" s="72" t="s">
        <v>87</v>
      </c>
      <c r="J8" s="72" t="s">
        <v>86</v>
      </c>
      <c r="K8" s="72" t="s">
        <v>92</v>
      </c>
      <c r="L8" s="72" t="s">
        <v>78</v>
      </c>
      <c r="M8" s="72" t="s">
        <v>90</v>
      </c>
      <c r="N8" s="73" t="s">
        <v>93</v>
      </c>
      <c r="O8" s="86"/>
      <c r="P8" s="88"/>
    </row>
    <row r="9" spans="1:16" s="46" customFormat="1" ht="12">
      <c r="A9" s="45" t="s">
        <v>8</v>
      </c>
      <c r="B9" s="47" t="s">
        <v>9</v>
      </c>
      <c r="C9" s="47" t="s">
        <v>10</v>
      </c>
      <c r="D9" s="47" t="s">
        <v>10</v>
      </c>
      <c r="E9" s="47" t="s">
        <v>76</v>
      </c>
      <c r="F9" s="47" t="s">
        <v>11</v>
      </c>
      <c r="G9" s="48" t="s">
        <v>12</v>
      </c>
      <c r="H9" s="48" t="s">
        <v>13</v>
      </c>
      <c r="I9" s="48" t="s">
        <v>81</v>
      </c>
      <c r="J9" s="48" t="s">
        <v>82</v>
      </c>
      <c r="K9" s="48" t="s">
        <v>85</v>
      </c>
      <c r="L9" s="48" t="s">
        <v>84</v>
      </c>
      <c r="M9" s="48" t="s">
        <v>95</v>
      </c>
      <c r="N9" s="49" t="s">
        <v>96</v>
      </c>
      <c r="O9" s="49" t="s">
        <v>97</v>
      </c>
      <c r="P9" s="50" t="s">
        <v>98</v>
      </c>
    </row>
    <row r="10" spans="1:16" s="9" customFormat="1" ht="27">
      <c r="A10" s="38" t="s">
        <v>8</v>
      </c>
      <c r="B10" s="32" t="s">
        <v>57</v>
      </c>
      <c r="C10" s="33" t="s">
        <v>21</v>
      </c>
      <c r="D10" s="28">
        <v>150</v>
      </c>
      <c r="E10" s="74"/>
      <c r="F10" s="75"/>
      <c r="G10" s="68"/>
      <c r="H10" s="69"/>
      <c r="I10" s="68">
        <f>G10*(H10/1)</f>
        <v>0</v>
      </c>
      <c r="J10" s="68">
        <f>G10+I10</f>
        <v>0</v>
      </c>
      <c r="K10" s="68">
        <f>G10*D10</f>
        <v>0</v>
      </c>
      <c r="L10" s="69"/>
      <c r="M10" s="68">
        <f>K10*(L10/1)</f>
        <v>0</v>
      </c>
      <c r="N10" s="68">
        <f>K10+M10</f>
        <v>0</v>
      </c>
      <c r="O10" s="68"/>
      <c r="P10" s="39"/>
    </row>
    <row r="11" spans="1:16" s="9" customFormat="1" ht="27">
      <c r="A11" s="38" t="s">
        <v>9</v>
      </c>
      <c r="B11" s="32" t="s">
        <v>56</v>
      </c>
      <c r="C11" s="33" t="s">
        <v>21</v>
      </c>
      <c r="D11" s="34">
        <v>1000</v>
      </c>
      <c r="E11" s="74"/>
      <c r="F11" s="75"/>
      <c r="G11" s="68"/>
      <c r="H11" s="69"/>
      <c r="I11" s="68">
        <f aca="true" t="shared" si="0" ref="I11:I70">G11*(H11/1)</f>
        <v>0</v>
      </c>
      <c r="J11" s="68">
        <f aca="true" t="shared" si="1" ref="J11:J70">G11+I11</f>
        <v>0</v>
      </c>
      <c r="K11" s="68">
        <f aca="true" t="shared" si="2" ref="K11:K70">G11*D11</f>
        <v>0</v>
      </c>
      <c r="L11" s="69"/>
      <c r="M11" s="68">
        <f aca="true" t="shared" si="3" ref="M11:M70">K11*(L11/1)</f>
        <v>0</v>
      </c>
      <c r="N11" s="68">
        <f aca="true" t="shared" si="4" ref="N11:N70">K11+M11</f>
        <v>0</v>
      </c>
      <c r="O11" s="68"/>
      <c r="P11" s="39"/>
    </row>
    <row r="12" spans="1:16" s="9" customFormat="1" ht="27">
      <c r="A12" s="38" t="s">
        <v>10</v>
      </c>
      <c r="B12" s="32" t="s">
        <v>75</v>
      </c>
      <c r="C12" s="33" t="s">
        <v>16</v>
      </c>
      <c r="D12" s="28">
        <v>1000</v>
      </c>
      <c r="E12" s="74"/>
      <c r="F12" s="75"/>
      <c r="G12" s="68"/>
      <c r="H12" s="69"/>
      <c r="I12" s="68">
        <f t="shared" si="0"/>
        <v>0</v>
      </c>
      <c r="J12" s="68">
        <f t="shared" si="1"/>
        <v>0</v>
      </c>
      <c r="K12" s="68">
        <f t="shared" si="2"/>
        <v>0</v>
      </c>
      <c r="L12" s="69"/>
      <c r="M12" s="68">
        <f t="shared" si="3"/>
        <v>0</v>
      </c>
      <c r="N12" s="68">
        <f t="shared" si="4"/>
        <v>0</v>
      </c>
      <c r="O12" s="68"/>
      <c r="P12" s="39"/>
    </row>
    <row r="13" spans="1:16" s="9" customFormat="1" ht="27">
      <c r="A13" s="38" t="s">
        <v>76</v>
      </c>
      <c r="B13" s="32" t="s">
        <v>55</v>
      </c>
      <c r="C13" s="33" t="s">
        <v>16</v>
      </c>
      <c r="D13" s="27">
        <v>9000</v>
      </c>
      <c r="E13" s="74"/>
      <c r="F13" s="75"/>
      <c r="G13" s="68"/>
      <c r="H13" s="69"/>
      <c r="I13" s="68">
        <f t="shared" si="0"/>
        <v>0</v>
      </c>
      <c r="J13" s="68">
        <f t="shared" si="1"/>
        <v>0</v>
      </c>
      <c r="K13" s="68">
        <f t="shared" si="2"/>
        <v>0</v>
      </c>
      <c r="L13" s="69"/>
      <c r="M13" s="68">
        <f t="shared" si="3"/>
        <v>0</v>
      </c>
      <c r="N13" s="68">
        <f t="shared" si="4"/>
        <v>0</v>
      </c>
      <c r="O13" s="68"/>
      <c r="P13" s="39"/>
    </row>
    <row r="14" spans="1:16" s="9" customFormat="1" ht="40.5">
      <c r="A14" s="38" t="s">
        <v>11</v>
      </c>
      <c r="B14" s="32" t="s">
        <v>74</v>
      </c>
      <c r="C14" s="33" t="s">
        <v>16</v>
      </c>
      <c r="D14" s="27">
        <v>1500</v>
      </c>
      <c r="E14" s="74"/>
      <c r="F14" s="75"/>
      <c r="G14" s="68"/>
      <c r="H14" s="69"/>
      <c r="I14" s="68">
        <f t="shared" si="0"/>
        <v>0</v>
      </c>
      <c r="J14" s="68">
        <f t="shared" si="1"/>
        <v>0</v>
      </c>
      <c r="K14" s="68">
        <f t="shared" si="2"/>
        <v>0</v>
      </c>
      <c r="L14" s="69"/>
      <c r="M14" s="68">
        <f t="shared" si="3"/>
        <v>0</v>
      </c>
      <c r="N14" s="68">
        <f t="shared" si="4"/>
        <v>0</v>
      </c>
      <c r="O14" s="68"/>
      <c r="P14" s="39"/>
    </row>
    <row r="15" spans="1:16" s="9" customFormat="1" ht="27">
      <c r="A15" s="38" t="s">
        <v>12</v>
      </c>
      <c r="B15" s="32" t="s">
        <v>72</v>
      </c>
      <c r="C15" s="33" t="s">
        <v>16</v>
      </c>
      <c r="D15" s="27">
        <v>1000</v>
      </c>
      <c r="E15" s="74"/>
      <c r="F15" s="75"/>
      <c r="G15" s="68"/>
      <c r="H15" s="69"/>
      <c r="I15" s="68">
        <f t="shared" si="0"/>
        <v>0</v>
      </c>
      <c r="J15" s="68">
        <f t="shared" si="1"/>
        <v>0</v>
      </c>
      <c r="K15" s="68">
        <f t="shared" si="2"/>
        <v>0</v>
      </c>
      <c r="L15" s="69"/>
      <c r="M15" s="68">
        <f t="shared" si="3"/>
        <v>0</v>
      </c>
      <c r="N15" s="68">
        <f t="shared" si="4"/>
        <v>0</v>
      </c>
      <c r="O15" s="68"/>
      <c r="P15" s="39"/>
    </row>
    <row r="16" spans="1:16" s="9" customFormat="1" ht="27">
      <c r="A16" s="38" t="s">
        <v>13</v>
      </c>
      <c r="B16" s="32" t="s">
        <v>73</v>
      </c>
      <c r="C16" s="33" t="s">
        <v>16</v>
      </c>
      <c r="D16" s="27">
        <v>500</v>
      </c>
      <c r="E16" s="74"/>
      <c r="F16" s="75"/>
      <c r="G16" s="68"/>
      <c r="H16" s="69"/>
      <c r="I16" s="68">
        <f t="shared" si="0"/>
        <v>0</v>
      </c>
      <c r="J16" s="68">
        <f t="shared" si="1"/>
        <v>0</v>
      </c>
      <c r="K16" s="68">
        <f t="shared" si="2"/>
        <v>0</v>
      </c>
      <c r="L16" s="69"/>
      <c r="M16" s="68">
        <f t="shared" si="3"/>
        <v>0</v>
      </c>
      <c r="N16" s="68">
        <f t="shared" si="4"/>
        <v>0</v>
      </c>
      <c r="O16" s="68"/>
      <c r="P16" s="39"/>
    </row>
    <row r="17" spans="1:16" s="9" customFormat="1" ht="16.5">
      <c r="A17" s="38" t="s">
        <v>81</v>
      </c>
      <c r="B17" s="32" t="s">
        <v>60</v>
      </c>
      <c r="C17" s="33" t="s">
        <v>16</v>
      </c>
      <c r="D17" s="27">
        <v>100</v>
      </c>
      <c r="E17" s="74"/>
      <c r="F17" s="75"/>
      <c r="G17" s="68"/>
      <c r="H17" s="69"/>
      <c r="I17" s="68">
        <f t="shared" si="0"/>
        <v>0</v>
      </c>
      <c r="J17" s="68">
        <f t="shared" si="1"/>
        <v>0</v>
      </c>
      <c r="K17" s="68">
        <f t="shared" si="2"/>
        <v>0</v>
      </c>
      <c r="L17" s="69"/>
      <c r="M17" s="68">
        <f t="shared" si="3"/>
        <v>0</v>
      </c>
      <c r="N17" s="68">
        <f t="shared" si="4"/>
        <v>0</v>
      </c>
      <c r="O17" s="68"/>
      <c r="P17" s="39"/>
    </row>
    <row r="18" spans="1:16" s="9" customFormat="1" ht="27">
      <c r="A18" s="38" t="s">
        <v>82</v>
      </c>
      <c r="B18" s="32" t="s">
        <v>54</v>
      </c>
      <c r="C18" s="33" t="s">
        <v>16</v>
      </c>
      <c r="D18" s="35">
        <v>20000</v>
      </c>
      <c r="E18" s="74"/>
      <c r="F18" s="75"/>
      <c r="G18" s="68"/>
      <c r="H18" s="69"/>
      <c r="I18" s="68">
        <f t="shared" si="0"/>
        <v>0</v>
      </c>
      <c r="J18" s="68">
        <f t="shared" si="1"/>
        <v>0</v>
      </c>
      <c r="K18" s="68">
        <f t="shared" si="2"/>
        <v>0</v>
      </c>
      <c r="L18" s="69"/>
      <c r="M18" s="68">
        <f t="shared" si="3"/>
        <v>0</v>
      </c>
      <c r="N18" s="68">
        <f t="shared" si="4"/>
        <v>0</v>
      </c>
      <c r="O18" s="68"/>
      <c r="P18" s="39"/>
    </row>
    <row r="19" spans="1:16" s="9" customFormat="1" ht="40.5">
      <c r="A19" s="38" t="s">
        <v>85</v>
      </c>
      <c r="B19" s="32" t="s">
        <v>53</v>
      </c>
      <c r="C19" s="33" t="s">
        <v>16</v>
      </c>
      <c r="D19" s="35">
        <v>8000</v>
      </c>
      <c r="E19" s="74"/>
      <c r="F19" s="75"/>
      <c r="G19" s="68"/>
      <c r="H19" s="69"/>
      <c r="I19" s="68">
        <f t="shared" si="0"/>
        <v>0</v>
      </c>
      <c r="J19" s="68">
        <f t="shared" si="1"/>
        <v>0</v>
      </c>
      <c r="K19" s="68">
        <f t="shared" si="2"/>
        <v>0</v>
      </c>
      <c r="L19" s="69"/>
      <c r="M19" s="68">
        <f t="shared" si="3"/>
        <v>0</v>
      </c>
      <c r="N19" s="68">
        <f t="shared" si="4"/>
        <v>0</v>
      </c>
      <c r="O19" s="68"/>
      <c r="P19" s="39"/>
    </row>
    <row r="20" spans="1:16" s="9" customFormat="1" ht="27">
      <c r="A20" s="38" t="s">
        <v>84</v>
      </c>
      <c r="B20" s="32" t="s">
        <v>52</v>
      </c>
      <c r="C20" s="33" t="s">
        <v>16</v>
      </c>
      <c r="D20" s="36">
        <v>8000</v>
      </c>
      <c r="E20" s="74"/>
      <c r="F20" s="75"/>
      <c r="G20" s="68"/>
      <c r="H20" s="69"/>
      <c r="I20" s="68">
        <f t="shared" si="0"/>
        <v>0</v>
      </c>
      <c r="J20" s="68">
        <f t="shared" si="1"/>
        <v>0</v>
      </c>
      <c r="K20" s="68">
        <f t="shared" si="2"/>
        <v>0</v>
      </c>
      <c r="L20" s="69"/>
      <c r="M20" s="68">
        <f t="shared" si="3"/>
        <v>0</v>
      </c>
      <c r="N20" s="68">
        <f t="shared" si="4"/>
        <v>0</v>
      </c>
      <c r="O20" s="68"/>
      <c r="P20" s="39"/>
    </row>
    <row r="21" spans="1:16" s="9" customFormat="1" ht="27">
      <c r="A21" s="38" t="s">
        <v>95</v>
      </c>
      <c r="B21" s="32" t="s">
        <v>67</v>
      </c>
      <c r="C21" s="33" t="s">
        <v>16</v>
      </c>
      <c r="D21" s="36">
        <v>2000</v>
      </c>
      <c r="E21" s="74"/>
      <c r="F21" s="75"/>
      <c r="G21" s="68"/>
      <c r="H21" s="69"/>
      <c r="I21" s="68">
        <f t="shared" si="0"/>
        <v>0</v>
      </c>
      <c r="J21" s="68">
        <f t="shared" si="1"/>
        <v>0</v>
      </c>
      <c r="K21" s="68">
        <f t="shared" si="2"/>
        <v>0</v>
      </c>
      <c r="L21" s="69"/>
      <c r="M21" s="68">
        <f t="shared" si="3"/>
        <v>0</v>
      </c>
      <c r="N21" s="68">
        <f t="shared" si="4"/>
        <v>0</v>
      </c>
      <c r="O21" s="68"/>
      <c r="P21" s="39"/>
    </row>
    <row r="22" spans="1:16" s="9" customFormat="1" ht="40.5">
      <c r="A22" s="38" t="s">
        <v>96</v>
      </c>
      <c r="B22" s="32" t="s">
        <v>51</v>
      </c>
      <c r="C22" s="33" t="s">
        <v>16</v>
      </c>
      <c r="D22" s="27">
        <v>900</v>
      </c>
      <c r="E22" s="74"/>
      <c r="F22" s="75"/>
      <c r="G22" s="68"/>
      <c r="H22" s="69"/>
      <c r="I22" s="68">
        <f t="shared" si="0"/>
        <v>0</v>
      </c>
      <c r="J22" s="68">
        <f t="shared" si="1"/>
        <v>0</v>
      </c>
      <c r="K22" s="68">
        <f t="shared" si="2"/>
        <v>0</v>
      </c>
      <c r="L22" s="69"/>
      <c r="M22" s="68">
        <f t="shared" si="3"/>
        <v>0</v>
      </c>
      <c r="N22" s="68">
        <f t="shared" si="4"/>
        <v>0</v>
      </c>
      <c r="O22" s="68"/>
      <c r="P22" s="39"/>
    </row>
    <row r="23" spans="1:16" s="9" customFormat="1" ht="27">
      <c r="A23" s="38" t="s">
        <v>97</v>
      </c>
      <c r="B23" s="32" t="s">
        <v>50</v>
      </c>
      <c r="C23" s="33" t="s">
        <v>16</v>
      </c>
      <c r="D23" s="27">
        <v>20000</v>
      </c>
      <c r="E23" s="74"/>
      <c r="F23" s="75"/>
      <c r="G23" s="68"/>
      <c r="H23" s="69"/>
      <c r="I23" s="68">
        <f t="shared" si="0"/>
        <v>0</v>
      </c>
      <c r="J23" s="68">
        <f t="shared" si="1"/>
        <v>0</v>
      </c>
      <c r="K23" s="68">
        <f t="shared" si="2"/>
        <v>0</v>
      </c>
      <c r="L23" s="69"/>
      <c r="M23" s="68">
        <f t="shared" si="3"/>
        <v>0</v>
      </c>
      <c r="N23" s="68">
        <f t="shared" si="4"/>
        <v>0</v>
      </c>
      <c r="O23" s="68"/>
      <c r="P23" s="39"/>
    </row>
    <row r="24" spans="1:16" s="9" customFormat="1" ht="40.5">
      <c r="A24" s="38" t="s">
        <v>98</v>
      </c>
      <c r="B24" s="32" t="s">
        <v>49</v>
      </c>
      <c r="C24" s="33" t="s">
        <v>16</v>
      </c>
      <c r="D24" s="27">
        <v>18000</v>
      </c>
      <c r="E24" s="74"/>
      <c r="F24" s="75"/>
      <c r="G24" s="68"/>
      <c r="H24" s="69"/>
      <c r="I24" s="68">
        <f t="shared" si="0"/>
        <v>0</v>
      </c>
      <c r="J24" s="68">
        <f t="shared" si="1"/>
        <v>0</v>
      </c>
      <c r="K24" s="68">
        <f t="shared" si="2"/>
        <v>0</v>
      </c>
      <c r="L24" s="69"/>
      <c r="M24" s="68">
        <f t="shared" si="3"/>
        <v>0</v>
      </c>
      <c r="N24" s="68">
        <f t="shared" si="4"/>
        <v>0</v>
      </c>
      <c r="O24" s="68"/>
      <c r="P24" s="39"/>
    </row>
    <row r="25" spans="1:16" s="9" customFormat="1" ht="40.5">
      <c r="A25" s="38" t="s">
        <v>99</v>
      </c>
      <c r="B25" s="32" t="s">
        <v>69</v>
      </c>
      <c r="C25" s="33" t="s">
        <v>16</v>
      </c>
      <c r="D25" s="37">
        <v>6500</v>
      </c>
      <c r="E25" s="74"/>
      <c r="F25" s="75"/>
      <c r="G25" s="68"/>
      <c r="H25" s="69"/>
      <c r="I25" s="68">
        <f t="shared" si="0"/>
        <v>0</v>
      </c>
      <c r="J25" s="68">
        <f t="shared" si="1"/>
        <v>0</v>
      </c>
      <c r="K25" s="68">
        <f t="shared" si="2"/>
        <v>0</v>
      </c>
      <c r="L25" s="69"/>
      <c r="M25" s="68">
        <f t="shared" si="3"/>
        <v>0</v>
      </c>
      <c r="N25" s="68">
        <f t="shared" si="4"/>
        <v>0</v>
      </c>
      <c r="O25" s="68"/>
      <c r="P25" s="39"/>
    </row>
    <row r="26" spans="1:16" s="9" customFormat="1" ht="27">
      <c r="A26" s="38" t="s">
        <v>100</v>
      </c>
      <c r="B26" s="32" t="s">
        <v>48</v>
      </c>
      <c r="C26" s="33" t="s">
        <v>16</v>
      </c>
      <c r="D26" s="28">
        <v>100</v>
      </c>
      <c r="E26" s="74"/>
      <c r="F26" s="75"/>
      <c r="G26" s="68"/>
      <c r="H26" s="69"/>
      <c r="I26" s="68">
        <f t="shared" si="0"/>
        <v>0</v>
      </c>
      <c r="J26" s="68">
        <f t="shared" si="1"/>
        <v>0</v>
      </c>
      <c r="K26" s="68">
        <f t="shared" si="2"/>
        <v>0</v>
      </c>
      <c r="L26" s="69"/>
      <c r="M26" s="68">
        <f t="shared" si="3"/>
        <v>0</v>
      </c>
      <c r="N26" s="68">
        <f t="shared" si="4"/>
        <v>0</v>
      </c>
      <c r="O26" s="68"/>
      <c r="P26" s="39"/>
    </row>
    <row r="27" spans="1:16" s="9" customFormat="1" ht="27">
      <c r="A27" s="38" t="s">
        <v>101</v>
      </c>
      <c r="B27" s="32" t="s">
        <v>47</v>
      </c>
      <c r="C27" s="33" t="s">
        <v>16</v>
      </c>
      <c r="D27" s="28">
        <v>60</v>
      </c>
      <c r="E27" s="74"/>
      <c r="F27" s="75"/>
      <c r="G27" s="68"/>
      <c r="H27" s="69"/>
      <c r="I27" s="68">
        <f t="shared" si="0"/>
        <v>0</v>
      </c>
      <c r="J27" s="68">
        <f t="shared" si="1"/>
        <v>0</v>
      </c>
      <c r="K27" s="68">
        <f t="shared" si="2"/>
        <v>0</v>
      </c>
      <c r="L27" s="69"/>
      <c r="M27" s="68">
        <f t="shared" si="3"/>
        <v>0</v>
      </c>
      <c r="N27" s="68">
        <f t="shared" si="4"/>
        <v>0</v>
      </c>
      <c r="O27" s="68"/>
      <c r="P27" s="39"/>
    </row>
    <row r="28" spans="1:16" s="9" customFormat="1" ht="40.5">
      <c r="A28" s="38" t="s">
        <v>102</v>
      </c>
      <c r="B28" s="32" t="s">
        <v>46</v>
      </c>
      <c r="C28" s="33" t="s">
        <v>21</v>
      </c>
      <c r="D28" s="28">
        <v>6200</v>
      </c>
      <c r="E28" s="74"/>
      <c r="F28" s="75"/>
      <c r="G28" s="68"/>
      <c r="H28" s="69"/>
      <c r="I28" s="68">
        <f t="shared" si="0"/>
        <v>0</v>
      </c>
      <c r="J28" s="68">
        <f t="shared" si="1"/>
        <v>0</v>
      </c>
      <c r="K28" s="68">
        <f t="shared" si="2"/>
        <v>0</v>
      </c>
      <c r="L28" s="69"/>
      <c r="M28" s="68">
        <f t="shared" si="3"/>
        <v>0</v>
      </c>
      <c r="N28" s="68">
        <f t="shared" si="4"/>
        <v>0</v>
      </c>
      <c r="O28" s="68"/>
      <c r="P28" s="39"/>
    </row>
    <row r="29" spans="1:16" s="9" customFormat="1" ht="27">
      <c r="A29" s="38" t="s">
        <v>103</v>
      </c>
      <c r="B29" s="32" t="s">
        <v>45</v>
      </c>
      <c r="C29" s="33" t="s">
        <v>16</v>
      </c>
      <c r="D29" s="37">
        <v>120000</v>
      </c>
      <c r="E29" s="74"/>
      <c r="F29" s="75"/>
      <c r="G29" s="68"/>
      <c r="H29" s="69"/>
      <c r="I29" s="68">
        <f t="shared" si="0"/>
        <v>0</v>
      </c>
      <c r="J29" s="68">
        <f t="shared" si="1"/>
        <v>0</v>
      </c>
      <c r="K29" s="68">
        <f t="shared" si="2"/>
        <v>0</v>
      </c>
      <c r="L29" s="69"/>
      <c r="M29" s="68">
        <f t="shared" si="3"/>
        <v>0</v>
      </c>
      <c r="N29" s="68">
        <f t="shared" si="4"/>
        <v>0</v>
      </c>
      <c r="O29" s="68"/>
      <c r="P29" s="39"/>
    </row>
    <row r="30" spans="1:16" s="9" customFormat="1" ht="40.5">
      <c r="A30" s="38" t="s">
        <v>104</v>
      </c>
      <c r="B30" s="32" t="s">
        <v>44</v>
      </c>
      <c r="C30" s="33" t="s">
        <v>16</v>
      </c>
      <c r="D30" s="37">
        <v>220000</v>
      </c>
      <c r="E30" s="74"/>
      <c r="F30" s="75"/>
      <c r="G30" s="68"/>
      <c r="H30" s="69"/>
      <c r="I30" s="68">
        <f t="shared" si="0"/>
        <v>0</v>
      </c>
      <c r="J30" s="68">
        <f t="shared" si="1"/>
        <v>0</v>
      </c>
      <c r="K30" s="68">
        <f t="shared" si="2"/>
        <v>0</v>
      </c>
      <c r="L30" s="69"/>
      <c r="M30" s="68">
        <f t="shared" si="3"/>
        <v>0</v>
      </c>
      <c r="N30" s="68">
        <f t="shared" si="4"/>
        <v>0</v>
      </c>
      <c r="O30" s="68"/>
      <c r="P30" s="39"/>
    </row>
    <row r="31" spans="1:16" s="9" customFormat="1" ht="54">
      <c r="A31" s="38" t="s">
        <v>105</v>
      </c>
      <c r="B31" s="32" t="s">
        <v>43</v>
      </c>
      <c r="C31" s="33" t="s">
        <v>16</v>
      </c>
      <c r="D31" s="27">
        <v>30000</v>
      </c>
      <c r="E31" s="74"/>
      <c r="F31" s="75"/>
      <c r="G31" s="68"/>
      <c r="H31" s="69"/>
      <c r="I31" s="68">
        <f t="shared" si="0"/>
        <v>0</v>
      </c>
      <c r="J31" s="68">
        <f t="shared" si="1"/>
        <v>0</v>
      </c>
      <c r="K31" s="68">
        <f t="shared" si="2"/>
        <v>0</v>
      </c>
      <c r="L31" s="69"/>
      <c r="M31" s="68">
        <f t="shared" si="3"/>
        <v>0</v>
      </c>
      <c r="N31" s="68">
        <f t="shared" si="4"/>
        <v>0</v>
      </c>
      <c r="O31" s="68"/>
      <c r="P31" s="39"/>
    </row>
    <row r="32" spans="1:16" s="9" customFormat="1" ht="27">
      <c r="A32" s="38" t="s">
        <v>106</v>
      </c>
      <c r="B32" s="32" t="s">
        <v>42</v>
      </c>
      <c r="C32" s="33" t="s">
        <v>16</v>
      </c>
      <c r="D32" s="37">
        <v>100000</v>
      </c>
      <c r="E32" s="74"/>
      <c r="F32" s="75"/>
      <c r="G32" s="68"/>
      <c r="H32" s="69"/>
      <c r="I32" s="68">
        <f t="shared" si="0"/>
        <v>0</v>
      </c>
      <c r="J32" s="68">
        <f t="shared" si="1"/>
        <v>0</v>
      </c>
      <c r="K32" s="68">
        <f t="shared" si="2"/>
        <v>0</v>
      </c>
      <c r="L32" s="69"/>
      <c r="M32" s="68">
        <f t="shared" si="3"/>
        <v>0</v>
      </c>
      <c r="N32" s="68">
        <f t="shared" si="4"/>
        <v>0</v>
      </c>
      <c r="O32" s="68"/>
      <c r="P32" s="39"/>
    </row>
    <row r="33" spans="1:16" s="9" customFormat="1" ht="27">
      <c r="A33" s="38" t="s">
        <v>107</v>
      </c>
      <c r="B33" s="32" t="s">
        <v>41</v>
      </c>
      <c r="C33" s="33" t="s">
        <v>16</v>
      </c>
      <c r="D33" s="37">
        <v>6500</v>
      </c>
      <c r="E33" s="74"/>
      <c r="F33" s="75"/>
      <c r="G33" s="68"/>
      <c r="H33" s="69"/>
      <c r="I33" s="68">
        <f t="shared" si="0"/>
        <v>0</v>
      </c>
      <c r="J33" s="68">
        <f t="shared" si="1"/>
        <v>0</v>
      </c>
      <c r="K33" s="68">
        <f t="shared" si="2"/>
        <v>0</v>
      </c>
      <c r="L33" s="69"/>
      <c r="M33" s="68">
        <f t="shared" si="3"/>
        <v>0</v>
      </c>
      <c r="N33" s="68">
        <f t="shared" si="4"/>
        <v>0</v>
      </c>
      <c r="O33" s="68"/>
      <c r="P33" s="39"/>
    </row>
    <row r="34" spans="1:16" s="9" customFormat="1" ht="27">
      <c r="A34" s="38" t="s">
        <v>108</v>
      </c>
      <c r="B34" s="32" t="s">
        <v>64</v>
      </c>
      <c r="C34" s="33" t="s">
        <v>16</v>
      </c>
      <c r="D34" s="37">
        <v>1000</v>
      </c>
      <c r="E34" s="74"/>
      <c r="F34" s="75"/>
      <c r="G34" s="68"/>
      <c r="H34" s="69"/>
      <c r="I34" s="68">
        <f t="shared" si="0"/>
        <v>0</v>
      </c>
      <c r="J34" s="68">
        <f t="shared" si="1"/>
        <v>0</v>
      </c>
      <c r="K34" s="68">
        <f t="shared" si="2"/>
        <v>0</v>
      </c>
      <c r="L34" s="69"/>
      <c r="M34" s="68">
        <f t="shared" si="3"/>
        <v>0</v>
      </c>
      <c r="N34" s="68">
        <f t="shared" si="4"/>
        <v>0</v>
      </c>
      <c r="O34" s="68"/>
      <c r="P34" s="39"/>
    </row>
    <row r="35" spans="1:16" s="9" customFormat="1" ht="27">
      <c r="A35" s="38" t="s">
        <v>109</v>
      </c>
      <c r="B35" s="32" t="s">
        <v>71</v>
      </c>
      <c r="C35" s="33" t="s">
        <v>16</v>
      </c>
      <c r="D35" s="37">
        <v>500</v>
      </c>
      <c r="E35" s="74"/>
      <c r="F35" s="75"/>
      <c r="G35" s="68"/>
      <c r="H35" s="69"/>
      <c r="I35" s="68">
        <f t="shared" si="0"/>
        <v>0</v>
      </c>
      <c r="J35" s="68">
        <f t="shared" si="1"/>
        <v>0</v>
      </c>
      <c r="K35" s="68">
        <f t="shared" si="2"/>
        <v>0</v>
      </c>
      <c r="L35" s="69"/>
      <c r="M35" s="68">
        <f t="shared" si="3"/>
        <v>0</v>
      </c>
      <c r="N35" s="68">
        <f t="shared" si="4"/>
        <v>0</v>
      </c>
      <c r="O35" s="68"/>
      <c r="P35" s="39"/>
    </row>
    <row r="36" spans="1:16" s="9" customFormat="1" ht="40.5">
      <c r="A36" s="38" t="s">
        <v>110</v>
      </c>
      <c r="B36" s="32" t="s">
        <v>149</v>
      </c>
      <c r="C36" s="33" t="s">
        <v>16</v>
      </c>
      <c r="D36" s="37">
        <v>500</v>
      </c>
      <c r="E36" s="74"/>
      <c r="F36" s="75"/>
      <c r="G36" s="68"/>
      <c r="H36" s="69"/>
      <c r="I36" s="68">
        <f t="shared" si="0"/>
        <v>0</v>
      </c>
      <c r="J36" s="68">
        <f t="shared" si="1"/>
        <v>0</v>
      </c>
      <c r="K36" s="68">
        <f t="shared" si="2"/>
        <v>0</v>
      </c>
      <c r="L36" s="69"/>
      <c r="M36" s="68">
        <f t="shared" si="3"/>
        <v>0</v>
      </c>
      <c r="N36" s="68">
        <f t="shared" si="4"/>
        <v>0</v>
      </c>
      <c r="O36" s="68"/>
      <c r="P36" s="39"/>
    </row>
    <row r="37" spans="1:16" s="9" customFormat="1" ht="27">
      <c r="A37" s="38" t="s">
        <v>111</v>
      </c>
      <c r="B37" s="32" t="s">
        <v>66</v>
      </c>
      <c r="C37" s="33" t="s">
        <v>16</v>
      </c>
      <c r="D37" s="37">
        <v>12000</v>
      </c>
      <c r="E37" s="74"/>
      <c r="F37" s="75"/>
      <c r="G37" s="68"/>
      <c r="H37" s="69"/>
      <c r="I37" s="68">
        <f t="shared" si="0"/>
        <v>0</v>
      </c>
      <c r="J37" s="68">
        <f t="shared" si="1"/>
        <v>0</v>
      </c>
      <c r="K37" s="68">
        <f t="shared" si="2"/>
        <v>0</v>
      </c>
      <c r="L37" s="69"/>
      <c r="M37" s="68">
        <f t="shared" si="3"/>
        <v>0</v>
      </c>
      <c r="N37" s="68">
        <f t="shared" si="4"/>
        <v>0</v>
      </c>
      <c r="O37" s="68"/>
      <c r="P37" s="39"/>
    </row>
    <row r="38" spans="1:16" s="9" customFormat="1" ht="27">
      <c r="A38" s="38" t="s">
        <v>112</v>
      </c>
      <c r="B38" s="32" t="s">
        <v>40</v>
      </c>
      <c r="C38" s="33" t="s">
        <v>16</v>
      </c>
      <c r="D38" s="37">
        <v>2000</v>
      </c>
      <c r="E38" s="74"/>
      <c r="F38" s="75"/>
      <c r="G38" s="68"/>
      <c r="H38" s="69"/>
      <c r="I38" s="68">
        <f t="shared" si="0"/>
        <v>0</v>
      </c>
      <c r="J38" s="68">
        <f t="shared" si="1"/>
        <v>0</v>
      </c>
      <c r="K38" s="68">
        <f t="shared" si="2"/>
        <v>0</v>
      </c>
      <c r="L38" s="69"/>
      <c r="M38" s="68">
        <f t="shared" si="3"/>
        <v>0</v>
      </c>
      <c r="N38" s="68">
        <f t="shared" si="4"/>
        <v>0</v>
      </c>
      <c r="O38" s="68"/>
      <c r="P38" s="39"/>
    </row>
    <row r="39" spans="1:16" s="9" customFormat="1" ht="27">
      <c r="A39" s="38" t="s">
        <v>113</v>
      </c>
      <c r="B39" s="32" t="s">
        <v>39</v>
      </c>
      <c r="C39" s="33" t="s">
        <v>16</v>
      </c>
      <c r="D39" s="37">
        <v>7000</v>
      </c>
      <c r="E39" s="74"/>
      <c r="F39" s="75"/>
      <c r="G39" s="68"/>
      <c r="H39" s="69"/>
      <c r="I39" s="68">
        <f t="shared" si="0"/>
        <v>0</v>
      </c>
      <c r="J39" s="68">
        <f t="shared" si="1"/>
        <v>0</v>
      </c>
      <c r="K39" s="68">
        <f t="shared" si="2"/>
        <v>0</v>
      </c>
      <c r="L39" s="69"/>
      <c r="M39" s="68">
        <f t="shared" si="3"/>
        <v>0</v>
      </c>
      <c r="N39" s="68">
        <f t="shared" si="4"/>
        <v>0</v>
      </c>
      <c r="O39" s="68"/>
      <c r="P39" s="39"/>
    </row>
    <row r="40" spans="1:16" s="9" customFormat="1" ht="27">
      <c r="A40" s="38" t="s">
        <v>114</v>
      </c>
      <c r="B40" s="32" t="s">
        <v>38</v>
      </c>
      <c r="C40" s="33" t="s">
        <v>16</v>
      </c>
      <c r="D40" s="28">
        <v>1300</v>
      </c>
      <c r="E40" s="74"/>
      <c r="F40" s="75"/>
      <c r="G40" s="68"/>
      <c r="H40" s="69"/>
      <c r="I40" s="68">
        <f t="shared" si="0"/>
        <v>0</v>
      </c>
      <c r="J40" s="68">
        <f t="shared" si="1"/>
        <v>0</v>
      </c>
      <c r="K40" s="68">
        <f t="shared" si="2"/>
        <v>0</v>
      </c>
      <c r="L40" s="69"/>
      <c r="M40" s="68">
        <f t="shared" si="3"/>
        <v>0</v>
      </c>
      <c r="N40" s="68">
        <f t="shared" si="4"/>
        <v>0</v>
      </c>
      <c r="O40" s="68"/>
      <c r="P40" s="39"/>
    </row>
    <row r="41" spans="1:16" s="9" customFormat="1" ht="27">
      <c r="A41" s="38" t="s">
        <v>115</v>
      </c>
      <c r="B41" s="32" t="s">
        <v>37</v>
      </c>
      <c r="C41" s="33" t="s">
        <v>16</v>
      </c>
      <c r="D41" s="37">
        <v>12000</v>
      </c>
      <c r="E41" s="74"/>
      <c r="F41" s="75"/>
      <c r="G41" s="68"/>
      <c r="H41" s="69"/>
      <c r="I41" s="68">
        <f t="shared" si="0"/>
        <v>0</v>
      </c>
      <c r="J41" s="68">
        <f t="shared" si="1"/>
        <v>0</v>
      </c>
      <c r="K41" s="68">
        <f t="shared" si="2"/>
        <v>0</v>
      </c>
      <c r="L41" s="69"/>
      <c r="M41" s="68">
        <f t="shared" si="3"/>
        <v>0</v>
      </c>
      <c r="N41" s="68">
        <f t="shared" si="4"/>
        <v>0</v>
      </c>
      <c r="O41" s="68"/>
      <c r="P41" s="39"/>
    </row>
    <row r="42" spans="1:16" s="9" customFormat="1" ht="27">
      <c r="A42" s="38" t="s">
        <v>116</v>
      </c>
      <c r="B42" s="32" t="s">
        <v>65</v>
      </c>
      <c r="C42" s="33" t="s">
        <v>16</v>
      </c>
      <c r="D42" s="37">
        <v>3000</v>
      </c>
      <c r="E42" s="74"/>
      <c r="F42" s="75"/>
      <c r="G42" s="68"/>
      <c r="H42" s="69"/>
      <c r="I42" s="68">
        <f t="shared" si="0"/>
        <v>0</v>
      </c>
      <c r="J42" s="68">
        <f t="shared" si="1"/>
        <v>0</v>
      </c>
      <c r="K42" s="68">
        <f t="shared" si="2"/>
        <v>0</v>
      </c>
      <c r="L42" s="69"/>
      <c r="M42" s="68">
        <f t="shared" si="3"/>
        <v>0</v>
      </c>
      <c r="N42" s="68">
        <f t="shared" si="4"/>
        <v>0</v>
      </c>
      <c r="O42" s="68"/>
      <c r="P42" s="39"/>
    </row>
    <row r="43" spans="1:16" s="9" customFormat="1" ht="40.5">
      <c r="A43" s="38" t="s">
        <v>117</v>
      </c>
      <c r="B43" s="32" t="s">
        <v>62</v>
      </c>
      <c r="C43" s="33" t="s">
        <v>16</v>
      </c>
      <c r="D43" s="37">
        <v>200</v>
      </c>
      <c r="E43" s="74"/>
      <c r="F43" s="75"/>
      <c r="G43" s="68"/>
      <c r="H43" s="69"/>
      <c r="I43" s="68">
        <f t="shared" si="0"/>
        <v>0</v>
      </c>
      <c r="J43" s="68">
        <f t="shared" si="1"/>
        <v>0</v>
      </c>
      <c r="K43" s="68">
        <f t="shared" si="2"/>
        <v>0</v>
      </c>
      <c r="L43" s="69"/>
      <c r="M43" s="68">
        <f t="shared" si="3"/>
        <v>0</v>
      </c>
      <c r="N43" s="68">
        <f t="shared" si="4"/>
        <v>0</v>
      </c>
      <c r="O43" s="68"/>
      <c r="P43" s="39"/>
    </row>
    <row r="44" spans="1:16" s="9" customFormat="1" ht="40.5">
      <c r="A44" s="38" t="s">
        <v>118</v>
      </c>
      <c r="B44" s="32" t="s">
        <v>36</v>
      </c>
      <c r="C44" s="33" t="s">
        <v>16</v>
      </c>
      <c r="D44" s="28">
        <v>4500</v>
      </c>
      <c r="E44" s="74"/>
      <c r="F44" s="75"/>
      <c r="G44" s="68"/>
      <c r="H44" s="69"/>
      <c r="I44" s="68">
        <f t="shared" si="0"/>
        <v>0</v>
      </c>
      <c r="J44" s="68">
        <f t="shared" si="1"/>
        <v>0</v>
      </c>
      <c r="K44" s="68">
        <f t="shared" si="2"/>
        <v>0</v>
      </c>
      <c r="L44" s="69"/>
      <c r="M44" s="68">
        <f t="shared" si="3"/>
        <v>0</v>
      </c>
      <c r="N44" s="68">
        <f t="shared" si="4"/>
        <v>0</v>
      </c>
      <c r="O44" s="68"/>
      <c r="P44" s="39"/>
    </row>
    <row r="45" spans="1:16" s="9" customFormat="1" ht="27">
      <c r="A45" s="38" t="s">
        <v>119</v>
      </c>
      <c r="B45" s="32" t="s">
        <v>35</v>
      </c>
      <c r="C45" s="33" t="s">
        <v>21</v>
      </c>
      <c r="D45" s="28">
        <v>150</v>
      </c>
      <c r="E45" s="74"/>
      <c r="F45" s="75"/>
      <c r="G45" s="68"/>
      <c r="H45" s="69"/>
      <c r="I45" s="68">
        <f t="shared" si="0"/>
        <v>0</v>
      </c>
      <c r="J45" s="68">
        <f t="shared" si="1"/>
        <v>0</v>
      </c>
      <c r="K45" s="68">
        <f t="shared" si="2"/>
        <v>0</v>
      </c>
      <c r="L45" s="69"/>
      <c r="M45" s="68">
        <f t="shared" si="3"/>
        <v>0</v>
      </c>
      <c r="N45" s="68">
        <f t="shared" si="4"/>
        <v>0</v>
      </c>
      <c r="O45" s="68"/>
      <c r="P45" s="39"/>
    </row>
    <row r="46" spans="1:16" s="9" customFormat="1" ht="16.5">
      <c r="A46" s="38" t="s">
        <v>120</v>
      </c>
      <c r="B46" s="32" t="s">
        <v>58</v>
      </c>
      <c r="C46" s="33" t="s">
        <v>16</v>
      </c>
      <c r="D46" s="28">
        <v>200</v>
      </c>
      <c r="E46" s="74"/>
      <c r="F46" s="75"/>
      <c r="G46" s="68"/>
      <c r="H46" s="69"/>
      <c r="I46" s="68">
        <f t="shared" si="0"/>
        <v>0</v>
      </c>
      <c r="J46" s="68">
        <f t="shared" si="1"/>
        <v>0</v>
      </c>
      <c r="K46" s="68">
        <f t="shared" si="2"/>
        <v>0</v>
      </c>
      <c r="L46" s="69"/>
      <c r="M46" s="68">
        <f t="shared" si="3"/>
        <v>0</v>
      </c>
      <c r="N46" s="68">
        <f t="shared" si="4"/>
        <v>0</v>
      </c>
      <c r="O46" s="68"/>
      <c r="P46" s="39"/>
    </row>
    <row r="47" spans="1:16" s="9" customFormat="1" ht="16.5">
      <c r="A47" s="38" t="s">
        <v>121</v>
      </c>
      <c r="B47" s="32" t="s">
        <v>34</v>
      </c>
      <c r="C47" s="33" t="s">
        <v>21</v>
      </c>
      <c r="D47" s="28">
        <v>30</v>
      </c>
      <c r="E47" s="74"/>
      <c r="F47" s="75"/>
      <c r="G47" s="68"/>
      <c r="H47" s="69"/>
      <c r="I47" s="68">
        <f t="shared" si="0"/>
        <v>0</v>
      </c>
      <c r="J47" s="68">
        <f t="shared" si="1"/>
        <v>0</v>
      </c>
      <c r="K47" s="68">
        <f t="shared" si="2"/>
        <v>0</v>
      </c>
      <c r="L47" s="69"/>
      <c r="M47" s="68">
        <f t="shared" si="3"/>
        <v>0</v>
      </c>
      <c r="N47" s="68">
        <f t="shared" si="4"/>
        <v>0</v>
      </c>
      <c r="O47" s="68"/>
      <c r="P47" s="39"/>
    </row>
    <row r="48" spans="1:16" s="9" customFormat="1" ht="27">
      <c r="A48" s="38" t="s">
        <v>122</v>
      </c>
      <c r="B48" s="32" t="s">
        <v>70</v>
      </c>
      <c r="C48" s="33" t="s">
        <v>21</v>
      </c>
      <c r="D48" s="28">
        <v>350</v>
      </c>
      <c r="E48" s="74"/>
      <c r="F48" s="75"/>
      <c r="G48" s="68"/>
      <c r="H48" s="69"/>
      <c r="I48" s="68">
        <f t="shared" si="0"/>
        <v>0</v>
      </c>
      <c r="J48" s="68">
        <f t="shared" si="1"/>
        <v>0</v>
      </c>
      <c r="K48" s="68">
        <f t="shared" si="2"/>
        <v>0</v>
      </c>
      <c r="L48" s="69"/>
      <c r="M48" s="68">
        <f t="shared" si="3"/>
        <v>0</v>
      </c>
      <c r="N48" s="68">
        <f t="shared" si="4"/>
        <v>0</v>
      </c>
      <c r="O48" s="68"/>
      <c r="P48" s="39"/>
    </row>
    <row r="49" spans="1:16" s="9" customFormat="1" ht="40.5">
      <c r="A49" s="38" t="s">
        <v>123</v>
      </c>
      <c r="B49" s="32" t="s">
        <v>151</v>
      </c>
      <c r="C49" s="33" t="s">
        <v>33</v>
      </c>
      <c r="D49" s="28">
        <v>7000</v>
      </c>
      <c r="E49" s="74"/>
      <c r="F49" s="75"/>
      <c r="G49" s="68"/>
      <c r="H49" s="69"/>
      <c r="I49" s="68">
        <f t="shared" si="0"/>
        <v>0</v>
      </c>
      <c r="J49" s="68">
        <f t="shared" si="1"/>
        <v>0</v>
      </c>
      <c r="K49" s="68">
        <f t="shared" si="2"/>
        <v>0</v>
      </c>
      <c r="L49" s="69"/>
      <c r="M49" s="68">
        <f t="shared" si="3"/>
        <v>0</v>
      </c>
      <c r="N49" s="68">
        <f t="shared" si="4"/>
        <v>0</v>
      </c>
      <c r="O49" s="68"/>
      <c r="P49" s="39"/>
    </row>
    <row r="50" spans="1:16" s="9" customFormat="1" ht="40.5">
      <c r="A50" s="38" t="s">
        <v>124</v>
      </c>
      <c r="B50" s="32" t="s">
        <v>150</v>
      </c>
      <c r="C50" s="33" t="s">
        <v>33</v>
      </c>
      <c r="D50" s="28">
        <v>2500</v>
      </c>
      <c r="E50" s="74"/>
      <c r="F50" s="75"/>
      <c r="G50" s="68"/>
      <c r="H50" s="69"/>
      <c r="I50" s="68">
        <f t="shared" si="0"/>
        <v>0</v>
      </c>
      <c r="J50" s="68">
        <f t="shared" si="1"/>
        <v>0</v>
      </c>
      <c r="K50" s="68">
        <f t="shared" si="2"/>
        <v>0</v>
      </c>
      <c r="L50" s="69"/>
      <c r="M50" s="68">
        <f t="shared" si="3"/>
        <v>0</v>
      </c>
      <c r="N50" s="68">
        <f t="shared" si="4"/>
        <v>0</v>
      </c>
      <c r="O50" s="68"/>
      <c r="P50" s="39"/>
    </row>
    <row r="51" spans="1:16" s="9" customFormat="1" ht="27">
      <c r="A51" s="38" t="s">
        <v>125</v>
      </c>
      <c r="B51" s="32" t="s">
        <v>32</v>
      </c>
      <c r="C51" s="33" t="s">
        <v>16</v>
      </c>
      <c r="D51" s="28">
        <v>1000</v>
      </c>
      <c r="E51" s="74"/>
      <c r="F51" s="75"/>
      <c r="G51" s="68"/>
      <c r="H51" s="69"/>
      <c r="I51" s="68">
        <f t="shared" si="0"/>
        <v>0</v>
      </c>
      <c r="J51" s="68">
        <f t="shared" si="1"/>
        <v>0</v>
      </c>
      <c r="K51" s="68">
        <f t="shared" si="2"/>
        <v>0</v>
      </c>
      <c r="L51" s="69"/>
      <c r="M51" s="68">
        <f t="shared" si="3"/>
        <v>0</v>
      </c>
      <c r="N51" s="68">
        <f t="shared" si="4"/>
        <v>0</v>
      </c>
      <c r="O51" s="68"/>
      <c r="P51" s="39"/>
    </row>
    <row r="52" spans="1:16" s="9" customFormat="1" ht="27">
      <c r="A52" s="38" t="s">
        <v>126</v>
      </c>
      <c r="B52" s="32" t="s">
        <v>31</v>
      </c>
      <c r="C52" s="33" t="s">
        <v>16</v>
      </c>
      <c r="D52" s="28">
        <v>100</v>
      </c>
      <c r="E52" s="74"/>
      <c r="F52" s="75"/>
      <c r="G52" s="68"/>
      <c r="H52" s="69"/>
      <c r="I52" s="68">
        <f t="shared" si="0"/>
        <v>0</v>
      </c>
      <c r="J52" s="68">
        <f t="shared" si="1"/>
        <v>0</v>
      </c>
      <c r="K52" s="68">
        <f t="shared" si="2"/>
        <v>0</v>
      </c>
      <c r="L52" s="69"/>
      <c r="M52" s="68">
        <f t="shared" si="3"/>
        <v>0</v>
      </c>
      <c r="N52" s="68">
        <f t="shared" si="4"/>
        <v>0</v>
      </c>
      <c r="O52" s="68"/>
      <c r="P52" s="39"/>
    </row>
    <row r="53" spans="1:16" s="9" customFormat="1" ht="16.5">
      <c r="A53" s="38" t="s">
        <v>127</v>
      </c>
      <c r="B53" s="32" t="s">
        <v>59</v>
      </c>
      <c r="C53" s="33" t="s">
        <v>16</v>
      </c>
      <c r="D53" s="28">
        <v>200</v>
      </c>
      <c r="E53" s="74"/>
      <c r="F53" s="75"/>
      <c r="G53" s="68"/>
      <c r="H53" s="69"/>
      <c r="I53" s="68">
        <f t="shared" si="0"/>
        <v>0</v>
      </c>
      <c r="J53" s="68">
        <f t="shared" si="1"/>
        <v>0</v>
      </c>
      <c r="K53" s="68">
        <f t="shared" si="2"/>
        <v>0</v>
      </c>
      <c r="L53" s="69"/>
      <c r="M53" s="68">
        <f t="shared" si="3"/>
        <v>0</v>
      </c>
      <c r="N53" s="68">
        <f t="shared" si="4"/>
        <v>0</v>
      </c>
      <c r="O53" s="68"/>
      <c r="P53" s="39"/>
    </row>
    <row r="54" spans="1:16" s="9" customFormat="1" ht="27">
      <c r="A54" s="38" t="s">
        <v>128</v>
      </c>
      <c r="B54" s="32" t="s">
        <v>30</v>
      </c>
      <c r="C54" s="33" t="s">
        <v>16</v>
      </c>
      <c r="D54" s="28">
        <v>350</v>
      </c>
      <c r="E54" s="74"/>
      <c r="F54" s="75"/>
      <c r="G54" s="68"/>
      <c r="H54" s="69"/>
      <c r="I54" s="68">
        <f t="shared" si="0"/>
        <v>0</v>
      </c>
      <c r="J54" s="68">
        <f t="shared" si="1"/>
        <v>0</v>
      </c>
      <c r="K54" s="68">
        <f t="shared" si="2"/>
        <v>0</v>
      </c>
      <c r="L54" s="69"/>
      <c r="M54" s="68">
        <f t="shared" si="3"/>
        <v>0</v>
      </c>
      <c r="N54" s="68">
        <f t="shared" si="4"/>
        <v>0</v>
      </c>
      <c r="O54" s="68"/>
      <c r="P54" s="39"/>
    </row>
    <row r="55" spans="1:16" s="9" customFormat="1" ht="27">
      <c r="A55" s="38" t="s">
        <v>129</v>
      </c>
      <c r="B55" s="32" t="s">
        <v>29</v>
      </c>
      <c r="C55" s="33" t="s">
        <v>21</v>
      </c>
      <c r="D55" s="28">
        <v>500</v>
      </c>
      <c r="E55" s="74"/>
      <c r="F55" s="75"/>
      <c r="G55" s="68"/>
      <c r="H55" s="69"/>
      <c r="I55" s="68">
        <f t="shared" si="0"/>
        <v>0</v>
      </c>
      <c r="J55" s="68">
        <f t="shared" si="1"/>
        <v>0</v>
      </c>
      <c r="K55" s="68">
        <f t="shared" si="2"/>
        <v>0</v>
      </c>
      <c r="L55" s="69"/>
      <c r="M55" s="68">
        <f t="shared" si="3"/>
        <v>0</v>
      </c>
      <c r="N55" s="68">
        <f t="shared" si="4"/>
        <v>0</v>
      </c>
      <c r="O55" s="68"/>
      <c r="P55" s="39"/>
    </row>
    <row r="56" spans="1:16" s="9" customFormat="1" ht="27">
      <c r="A56" s="38" t="s">
        <v>130</v>
      </c>
      <c r="B56" s="32" t="s">
        <v>68</v>
      </c>
      <c r="C56" s="33" t="s">
        <v>16</v>
      </c>
      <c r="D56" s="28">
        <v>200</v>
      </c>
      <c r="E56" s="74"/>
      <c r="F56" s="75"/>
      <c r="G56" s="68"/>
      <c r="H56" s="69"/>
      <c r="I56" s="68">
        <f t="shared" si="0"/>
        <v>0</v>
      </c>
      <c r="J56" s="68">
        <f t="shared" si="1"/>
        <v>0</v>
      </c>
      <c r="K56" s="68">
        <f t="shared" si="2"/>
        <v>0</v>
      </c>
      <c r="L56" s="69"/>
      <c r="M56" s="68">
        <f t="shared" si="3"/>
        <v>0</v>
      </c>
      <c r="N56" s="68">
        <f t="shared" si="4"/>
        <v>0</v>
      </c>
      <c r="O56" s="68"/>
      <c r="P56" s="39"/>
    </row>
    <row r="57" spans="1:16" s="9" customFormat="1" ht="40.5">
      <c r="A57" s="38" t="s">
        <v>131</v>
      </c>
      <c r="B57" s="32" t="s">
        <v>28</v>
      </c>
      <c r="C57" s="33" t="s">
        <v>21</v>
      </c>
      <c r="D57" s="28">
        <v>100</v>
      </c>
      <c r="E57" s="74"/>
      <c r="F57" s="75"/>
      <c r="G57" s="68"/>
      <c r="H57" s="69"/>
      <c r="I57" s="68">
        <f t="shared" si="0"/>
        <v>0</v>
      </c>
      <c r="J57" s="68">
        <f t="shared" si="1"/>
        <v>0</v>
      </c>
      <c r="K57" s="68">
        <f t="shared" si="2"/>
        <v>0</v>
      </c>
      <c r="L57" s="69"/>
      <c r="M57" s="68">
        <f t="shared" si="3"/>
        <v>0</v>
      </c>
      <c r="N57" s="68">
        <f t="shared" si="4"/>
        <v>0</v>
      </c>
      <c r="O57" s="68"/>
      <c r="P57" s="39"/>
    </row>
    <row r="58" spans="1:16" s="9" customFormat="1" ht="40.5">
      <c r="A58" s="38" t="s">
        <v>132</v>
      </c>
      <c r="B58" s="32" t="s">
        <v>27</v>
      </c>
      <c r="C58" s="33" t="s">
        <v>21</v>
      </c>
      <c r="D58" s="37">
        <v>3000</v>
      </c>
      <c r="E58" s="74"/>
      <c r="F58" s="75"/>
      <c r="G58" s="68"/>
      <c r="H58" s="69"/>
      <c r="I58" s="68">
        <f t="shared" si="0"/>
        <v>0</v>
      </c>
      <c r="J58" s="68">
        <f t="shared" si="1"/>
        <v>0</v>
      </c>
      <c r="K58" s="68">
        <f t="shared" si="2"/>
        <v>0</v>
      </c>
      <c r="L58" s="69"/>
      <c r="M58" s="68">
        <f t="shared" si="3"/>
        <v>0</v>
      </c>
      <c r="N58" s="68">
        <f t="shared" si="4"/>
        <v>0</v>
      </c>
      <c r="O58" s="68"/>
      <c r="P58" s="39"/>
    </row>
    <row r="59" spans="1:16" s="9" customFormat="1" ht="27">
      <c r="A59" s="38" t="s">
        <v>133</v>
      </c>
      <c r="B59" s="32" t="s">
        <v>61</v>
      </c>
      <c r="C59" s="33" t="s">
        <v>16</v>
      </c>
      <c r="D59" s="37">
        <v>200</v>
      </c>
      <c r="E59" s="74"/>
      <c r="F59" s="75"/>
      <c r="G59" s="68"/>
      <c r="H59" s="69"/>
      <c r="I59" s="68">
        <f t="shared" si="0"/>
        <v>0</v>
      </c>
      <c r="J59" s="68">
        <f t="shared" si="1"/>
        <v>0</v>
      </c>
      <c r="K59" s="68">
        <f t="shared" si="2"/>
        <v>0</v>
      </c>
      <c r="L59" s="69"/>
      <c r="M59" s="68">
        <f t="shared" si="3"/>
        <v>0</v>
      </c>
      <c r="N59" s="68">
        <f t="shared" si="4"/>
        <v>0</v>
      </c>
      <c r="O59" s="68"/>
      <c r="P59" s="39"/>
    </row>
    <row r="60" spans="1:16" s="9" customFormat="1" ht="27">
      <c r="A60" s="38" t="s">
        <v>134</v>
      </c>
      <c r="B60" s="32" t="s">
        <v>26</v>
      </c>
      <c r="C60" s="33" t="s">
        <v>16</v>
      </c>
      <c r="D60" s="28">
        <v>5000</v>
      </c>
      <c r="E60" s="74"/>
      <c r="F60" s="75"/>
      <c r="G60" s="68"/>
      <c r="H60" s="69"/>
      <c r="I60" s="68">
        <f t="shared" si="0"/>
        <v>0</v>
      </c>
      <c r="J60" s="68">
        <f t="shared" si="1"/>
        <v>0</v>
      </c>
      <c r="K60" s="68">
        <f t="shared" si="2"/>
        <v>0</v>
      </c>
      <c r="L60" s="69"/>
      <c r="M60" s="68">
        <f t="shared" si="3"/>
        <v>0</v>
      </c>
      <c r="N60" s="68">
        <f t="shared" si="4"/>
        <v>0</v>
      </c>
      <c r="O60" s="68"/>
      <c r="P60" s="39"/>
    </row>
    <row r="61" spans="1:16" s="9" customFormat="1" ht="27">
      <c r="A61" s="38" t="s">
        <v>135</v>
      </c>
      <c r="B61" s="32" t="s">
        <v>25</v>
      </c>
      <c r="C61" s="33" t="s">
        <v>16</v>
      </c>
      <c r="D61" s="28">
        <v>10</v>
      </c>
      <c r="E61" s="74"/>
      <c r="F61" s="75"/>
      <c r="G61" s="68"/>
      <c r="H61" s="69"/>
      <c r="I61" s="68">
        <f t="shared" si="0"/>
        <v>0</v>
      </c>
      <c r="J61" s="68">
        <f t="shared" si="1"/>
        <v>0</v>
      </c>
      <c r="K61" s="68">
        <f t="shared" si="2"/>
        <v>0</v>
      </c>
      <c r="L61" s="69"/>
      <c r="M61" s="68">
        <f t="shared" si="3"/>
        <v>0</v>
      </c>
      <c r="N61" s="68">
        <f t="shared" si="4"/>
        <v>0</v>
      </c>
      <c r="O61" s="68"/>
      <c r="P61" s="39"/>
    </row>
    <row r="62" spans="1:16" s="9" customFormat="1" ht="27">
      <c r="A62" s="38" t="s">
        <v>136</v>
      </c>
      <c r="B62" s="32" t="s">
        <v>24</v>
      </c>
      <c r="C62" s="33" t="s">
        <v>16</v>
      </c>
      <c r="D62" s="28">
        <v>150</v>
      </c>
      <c r="E62" s="74"/>
      <c r="F62" s="75"/>
      <c r="G62" s="68"/>
      <c r="H62" s="69"/>
      <c r="I62" s="68">
        <f t="shared" si="0"/>
        <v>0</v>
      </c>
      <c r="J62" s="68">
        <f t="shared" si="1"/>
        <v>0</v>
      </c>
      <c r="K62" s="68">
        <f t="shared" si="2"/>
        <v>0</v>
      </c>
      <c r="L62" s="69"/>
      <c r="M62" s="68">
        <f t="shared" si="3"/>
        <v>0</v>
      </c>
      <c r="N62" s="68">
        <f t="shared" si="4"/>
        <v>0</v>
      </c>
      <c r="O62" s="68"/>
      <c r="P62" s="39"/>
    </row>
    <row r="63" spans="1:16" s="9" customFormat="1" ht="27">
      <c r="A63" s="38" t="s">
        <v>137</v>
      </c>
      <c r="B63" s="32" t="s">
        <v>23</v>
      </c>
      <c r="C63" s="33" t="s">
        <v>16</v>
      </c>
      <c r="D63" s="28">
        <v>50</v>
      </c>
      <c r="E63" s="74"/>
      <c r="F63" s="75"/>
      <c r="G63" s="68"/>
      <c r="H63" s="69"/>
      <c r="I63" s="68">
        <f t="shared" si="0"/>
        <v>0</v>
      </c>
      <c r="J63" s="68">
        <f t="shared" si="1"/>
        <v>0</v>
      </c>
      <c r="K63" s="68">
        <f t="shared" si="2"/>
        <v>0</v>
      </c>
      <c r="L63" s="69"/>
      <c r="M63" s="68">
        <f t="shared" si="3"/>
        <v>0</v>
      </c>
      <c r="N63" s="68">
        <f t="shared" si="4"/>
        <v>0</v>
      </c>
      <c r="O63" s="68"/>
      <c r="P63" s="39"/>
    </row>
    <row r="64" spans="1:16" s="9" customFormat="1" ht="27">
      <c r="A64" s="38" t="s">
        <v>138</v>
      </c>
      <c r="B64" s="32" t="s">
        <v>22</v>
      </c>
      <c r="C64" s="33" t="s">
        <v>21</v>
      </c>
      <c r="D64" s="37">
        <v>3600</v>
      </c>
      <c r="E64" s="74"/>
      <c r="F64" s="75"/>
      <c r="G64" s="68"/>
      <c r="H64" s="69"/>
      <c r="I64" s="68">
        <f t="shared" si="0"/>
        <v>0</v>
      </c>
      <c r="J64" s="68">
        <f t="shared" si="1"/>
        <v>0</v>
      </c>
      <c r="K64" s="68">
        <f t="shared" si="2"/>
        <v>0</v>
      </c>
      <c r="L64" s="69"/>
      <c r="M64" s="68">
        <f t="shared" si="3"/>
        <v>0</v>
      </c>
      <c r="N64" s="68">
        <f t="shared" si="4"/>
        <v>0</v>
      </c>
      <c r="O64" s="68"/>
      <c r="P64" s="39"/>
    </row>
    <row r="65" spans="1:16" s="9" customFormat="1" ht="27">
      <c r="A65" s="38" t="s">
        <v>139</v>
      </c>
      <c r="B65" s="32" t="s">
        <v>20</v>
      </c>
      <c r="C65" s="33" t="s">
        <v>16</v>
      </c>
      <c r="D65" s="28">
        <v>1000</v>
      </c>
      <c r="E65" s="74"/>
      <c r="F65" s="75"/>
      <c r="G65" s="68"/>
      <c r="H65" s="69"/>
      <c r="I65" s="68">
        <f t="shared" si="0"/>
        <v>0</v>
      </c>
      <c r="J65" s="68">
        <f t="shared" si="1"/>
        <v>0</v>
      </c>
      <c r="K65" s="68">
        <f t="shared" si="2"/>
        <v>0</v>
      </c>
      <c r="L65" s="69"/>
      <c r="M65" s="68">
        <f t="shared" si="3"/>
        <v>0</v>
      </c>
      <c r="N65" s="68">
        <f t="shared" si="4"/>
        <v>0</v>
      </c>
      <c r="O65" s="68"/>
      <c r="P65" s="39"/>
    </row>
    <row r="66" spans="1:16" s="9" customFormat="1" ht="27">
      <c r="A66" s="38" t="s">
        <v>140</v>
      </c>
      <c r="B66" s="32" t="s">
        <v>63</v>
      </c>
      <c r="C66" s="33" t="s">
        <v>16</v>
      </c>
      <c r="D66" s="28">
        <v>200</v>
      </c>
      <c r="E66" s="74"/>
      <c r="F66" s="75"/>
      <c r="G66" s="68"/>
      <c r="H66" s="69"/>
      <c r="I66" s="68">
        <f t="shared" si="0"/>
        <v>0</v>
      </c>
      <c r="J66" s="68">
        <f t="shared" si="1"/>
        <v>0</v>
      </c>
      <c r="K66" s="68">
        <f t="shared" si="2"/>
        <v>0</v>
      </c>
      <c r="L66" s="69"/>
      <c r="M66" s="68">
        <f t="shared" si="3"/>
        <v>0</v>
      </c>
      <c r="N66" s="68">
        <f t="shared" si="4"/>
        <v>0</v>
      </c>
      <c r="O66" s="68"/>
      <c r="P66" s="39"/>
    </row>
    <row r="67" spans="1:16" s="9" customFormat="1" ht="27">
      <c r="A67" s="38" t="s">
        <v>141</v>
      </c>
      <c r="B67" s="32" t="s">
        <v>146</v>
      </c>
      <c r="C67" s="33" t="s">
        <v>16</v>
      </c>
      <c r="D67" s="28">
        <v>1000</v>
      </c>
      <c r="E67" s="74"/>
      <c r="F67" s="75"/>
      <c r="G67" s="68"/>
      <c r="H67" s="69"/>
      <c r="I67" s="68">
        <f t="shared" si="0"/>
        <v>0</v>
      </c>
      <c r="J67" s="68">
        <f t="shared" si="1"/>
        <v>0</v>
      </c>
      <c r="K67" s="68">
        <f t="shared" si="2"/>
        <v>0</v>
      </c>
      <c r="L67" s="69"/>
      <c r="M67" s="68">
        <f t="shared" si="3"/>
        <v>0</v>
      </c>
      <c r="N67" s="68">
        <f t="shared" si="4"/>
        <v>0</v>
      </c>
      <c r="O67" s="68"/>
      <c r="P67" s="39"/>
    </row>
    <row r="68" spans="1:16" s="9" customFormat="1" ht="40.5">
      <c r="A68" s="38" t="s">
        <v>142</v>
      </c>
      <c r="B68" s="32" t="s">
        <v>145</v>
      </c>
      <c r="C68" s="33" t="s">
        <v>16</v>
      </c>
      <c r="D68" s="28">
        <v>1000</v>
      </c>
      <c r="E68" s="74"/>
      <c r="F68" s="75"/>
      <c r="G68" s="68"/>
      <c r="H68" s="69"/>
      <c r="I68" s="68">
        <f t="shared" si="0"/>
        <v>0</v>
      </c>
      <c r="J68" s="68">
        <f t="shared" si="1"/>
        <v>0</v>
      </c>
      <c r="K68" s="68">
        <f t="shared" si="2"/>
        <v>0</v>
      </c>
      <c r="L68" s="69"/>
      <c r="M68" s="68">
        <f t="shared" si="3"/>
        <v>0</v>
      </c>
      <c r="N68" s="68">
        <f t="shared" si="4"/>
        <v>0</v>
      </c>
      <c r="O68" s="68"/>
      <c r="P68" s="39"/>
    </row>
    <row r="69" spans="1:16" s="9" customFormat="1" ht="27">
      <c r="A69" s="38" t="s">
        <v>143</v>
      </c>
      <c r="B69" s="32" t="s">
        <v>147</v>
      </c>
      <c r="C69" s="33" t="s">
        <v>16</v>
      </c>
      <c r="D69" s="37">
        <v>5000</v>
      </c>
      <c r="E69" s="74"/>
      <c r="F69" s="75"/>
      <c r="G69" s="68"/>
      <c r="H69" s="69"/>
      <c r="I69" s="68">
        <f t="shared" si="0"/>
        <v>0</v>
      </c>
      <c r="J69" s="68">
        <f t="shared" si="1"/>
        <v>0</v>
      </c>
      <c r="K69" s="68">
        <f t="shared" si="2"/>
        <v>0</v>
      </c>
      <c r="L69" s="69"/>
      <c r="M69" s="68">
        <f t="shared" si="3"/>
        <v>0</v>
      </c>
      <c r="N69" s="68">
        <f t="shared" si="4"/>
        <v>0</v>
      </c>
      <c r="O69" s="68"/>
      <c r="P69" s="39"/>
    </row>
    <row r="70" spans="1:16" s="9" customFormat="1" ht="54.75" thickBot="1">
      <c r="A70" s="40" t="s">
        <v>144</v>
      </c>
      <c r="B70" s="41" t="s">
        <v>148</v>
      </c>
      <c r="C70" s="42" t="s">
        <v>16</v>
      </c>
      <c r="D70" s="43">
        <v>12000</v>
      </c>
      <c r="E70" s="76"/>
      <c r="F70" s="77"/>
      <c r="G70" s="70"/>
      <c r="H70" s="71"/>
      <c r="I70" s="70">
        <f t="shared" si="0"/>
        <v>0</v>
      </c>
      <c r="J70" s="70">
        <f t="shared" si="1"/>
        <v>0</v>
      </c>
      <c r="K70" s="70">
        <f t="shared" si="2"/>
        <v>0</v>
      </c>
      <c r="L70" s="71"/>
      <c r="M70" s="70">
        <f t="shared" si="3"/>
        <v>0</v>
      </c>
      <c r="N70" s="70">
        <f t="shared" si="4"/>
        <v>0</v>
      </c>
      <c r="O70" s="70"/>
      <c r="P70" s="44"/>
    </row>
    <row r="71" spans="11:14" s="9" customFormat="1" ht="17.25" thickBot="1">
      <c r="K71" s="51">
        <f>SUM(K10:K70)</f>
        <v>0</v>
      </c>
      <c r="N71" s="51">
        <f>SUM(N10:N70)</f>
        <v>0</v>
      </c>
    </row>
    <row r="72" spans="2:14" s="52" customFormat="1" ht="12.75">
      <c r="B72" s="54" t="s">
        <v>153</v>
      </c>
      <c r="N72" s="53"/>
    </row>
    <row r="73" spans="1:2" s="52" customFormat="1" ht="12.75">
      <c r="A73" s="55" t="s">
        <v>8</v>
      </c>
      <c r="B73" s="52" t="s">
        <v>155</v>
      </c>
    </row>
    <row r="74" spans="1:2" s="52" customFormat="1" ht="12.75">
      <c r="A74" s="55" t="s">
        <v>9</v>
      </c>
      <c r="B74" s="52" t="s">
        <v>159</v>
      </c>
    </row>
    <row r="75" spans="1:9" s="52" customFormat="1" ht="43.5" customHeight="1">
      <c r="A75" s="55" t="s">
        <v>10</v>
      </c>
      <c r="B75" s="89" t="s">
        <v>154</v>
      </c>
      <c r="C75" s="90"/>
      <c r="D75" s="90"/>
      <c r="E75" s="90"/>
      <c r="F75" s="90"/>
      <c r="G75" s="90"/>
      <c r="H75" s="90"/>
      <c r="I75" s="90"/>
    </row>
    <row r="76" spans="1:9" s="52" customFormat="1" ht="38.25" customHeight="1">
      <c r="A76" s="55" t="s">
        <v>76</v>
      </c>
      <c r="B76" s="91" t="s">
        <v>156</v>
      </c>
      <c r="C76" s="91"/>
      <c r="D76" s="91"/>
      <c r="E76" s="91"/>
      <c r="F76" s="91"/>
      <c r="G76" s="91"/>
      <c r="H76" s="91"/>
      <c r="I76" s="91"/>
    </row>
    <row r="77" spans="2:9" s="52" customFormat="1" ht="12.75">
      <c r="B77" s="91"/>
      <c r="C77" s="91"/>
      <c r="D77" s="91"/>
      <c r="E77" s="91"/>
      <c r="F77" s="91"/>
      <c r="G77" s="91"/>
      <c r="H77" s="91"/>
      <c r="I77" s="91"/>
    </row>
    <row r="79" spans="2:5" ht="15">
      <c r="B79" s="66" t="s">
        <v>158</v>
      </c>
      <c r="C79" s="82"/>
      <c r="D79" s="82"/>
      <c r="E79" s="82"/>
    </row>
    <row r="80" spans="1:11" s="57" customFormat="1" ht="13.5">
      <c r="A80" s="92" t="s">
        <v>0</v>
      </c>
      <c r="B80" s="93"/>
      <c r="C80" s="81"/>
      <c r="D80" s="81"/>
      <c r="E80" s="81"/>
      <c r="F80" s="8"/>
      <c r="G80" s="4"/>
      <c r="H80" s="4"/>
      <c r="I80" s="4"/>
      <c r="J80" s="4"/>
      <c r="K80" s="4"/>
    </row>
    <row r="81" spans="1:11" s="57" customFormat="1" ht="13.5">
      <c r="A81" s="99" t="s">
        <v>1</v>
      </c>
      <c r="B81" s="100"/>
      <c r="C81" s="81"/>
      <c r="D81" s="81"/>
      <c r="E81" s="81"/>
      <c r="F81" s="7"/>
      <c r="G81" s="4"/>
      <c r="H81" s="4"/>
      <c r="I81" s="4"/>
      <c r="J81" s="4"/>
      <c r="K81" s="4"/>
    </row>
    <row r="82" spans="1:11" s="57" customFormat="1" ht="13.5">
      <c r="A82" s="99" t="s">
        <v>2</v>
      </c>
      <c r="B82" s="100"/>
      <c r="C82" s="81"/>
      <c r="D82" s="81"/>
      <c r="E82" s="81"/>
      <c r="F82" s="7"/>
      <c r="G82" s="4"/>
      <c r="H82" s="4"/>
      <c r="I82" s="4"/>
      <c r="J82" s="4"/>
      <c r="K82" s="4"/>
    </row>
    <row r="83" spans="1:11" s="57" customFormat="1" ht="13.5">
      <c r="A83" s="99" t="s">
        <v>3</v>
      </c>
      <c r="B83" s="100"/>
      <c r="C83" s="81"/>
      <c r="D83" s="81"/>
      <c r="E83" s="81"/>
      <c r="F83" s="7"/>
      <c r="G83" s="4"/>
      <c r="H83" s="30"/>
      <c r="I83" s="30"/>
      <c r="J83" s="24"/>
      <c r="K83" s="24"/>
    </row>
    <row r="84" spans="1:11" s="57" customFormat="1" ht="13.5">
      <c r="A84" s="58"/>
      <c r="B84" s="59" t="s">
        <v>15</v>
      </c>
      <c r="C84" s="81"/>
      <c r="D84" s="81"/>
      <c r="E84" s="81"/>
      <c r="F84" s="7"/>
      <c r="G84" s="4"/>
      <c r="H84" s="30"/>
      <c r="I84" s="30"/>
      <c r="J84" s="24"/>
      <c r="K84" s="24"/>
    </row>
    <row r="85" spans="1:11" s="57" customFormat="1" ht="13.5">
      <c r="A85" s="25"/>
      <c r="B85" s="25"/>
      <c r="C85" s="25"/>
      <c r="D85" s="25"/>
      <c r="E85" s="4"/>
      <c r="F85" s="4"/>
      <c r="G85" s="2"/>
      <c r="H85" s="6" t="s">
        <v>5</v>
      </c>
      <c r="I85" s="79"/>
      <c r="J85" s="79"/>
      <c r="K85" s="23"/>
    </row>
    <row r="86" spans="1:11" s="57" customFormat="1" ht="13.5">
      <c r="A86" s="1" t="s">
        <v>4</v>
      </c>
      <c r="B86" s="78"/>
      <c r="E86" s="1"/>
      <c r="F86" s="1"/>
      <c r="G86" s="3"/>
      <c r="H86" s="60"/>
      <c r="I86" s="61" t="s">
        <v>6</v>
      </c>
      <c r="J86" s="3"/>
      <c r="K86" s="31"/>
    </row>
    <row r="87" spans="1:11" s="57" customFormat="1" ht="13.5">
      <c r="A87" s="1" t="s">
        <v>14</v>
      </c>
      <c r="B87" s="78"/>
      <c r="E87" s="1"/>
      <c r="F87" s="22"/>
      <c r="G87" s="62"/>
      <c r="H87" s="30"/>
      <c r="I87" s="30"/>
      <c r="J87" s="30"/>
      <c r="K87" s="30"/>
    </row>
    <row r="88" spans="1:11" s="57" customFormat="1" ht="13.5">
      <c r="A88" s="1"/>
      <c r="B88" s="2"/>
      <c r="C88" s="1"/>
      <c r="D88" s="2"/>
      <c r="E88" s="6"/>
      <c r="F88" s="80"/>
      <c r="G88" s="80"/>
      <c r="H88" s="63"/>
      <c r="I88" s="63"/>
      <c r="J88" s="63"/>
      <c r="K88" s="63"/>
    </row>
    <row r="89" spans="1:11" s="57" customFormat="1" ht="13.5">
      <c r="A89" s="3" t="s">
        <v>7</v>
      </c>
      <c r="B89" s="3"/>
      <c r="C89" s="3"/>
      <c r="D89" s="3"/>
      <c r="E89" s="60"/>
      <c r="F89" s="61"/>
      <c r="G89" s="3"/>
      <c r="H89" s="5"/>
      <c r="I89" s="5"/>
      <c r="J89" s="5"/>
      <c r="K89" s="5"/>
    </row>
    <row r="90" spans="1:11" s="57" customFormat="1" ht="13.5">
      <c r="A90" s="67"/>
      <c r="B90" s="64" t="s">
        <v>157</v>
      </c>
      <c r="C90" s="65"/>
      <c r="D90" s="65"/>
      <c r="E90" s="65"/>
      <c r="F90" s="65"/>
      <c r="G90" s="65"/>
      <c r="H90" s="5"/>
      <c r="I90" s="5"/>
      <c r="J90" s="5"/>
      <c r="K90" s="5"/>
    </row>
    <row r="91" spans="1:11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</sheetData>
  <sheetProtection/>
  <mergeCells count="25">
    <mergeCell ref="B1:P1"/>
    <mergeCell ref="K7:N7"/>
    <mergeCell ref="A81:B81"/>
    <mergeCell ref="C81:E81"/>
    <mergeCell ref="A82:B82"/>
    <mergeCell ref="C82:E82"/>
    <mergeCell ref="P7:P8"/>
    <mergeCell ref="B75:I75"/>
    <mergeCell ref="B76:I77"/>
    <mergeCell ref="A80:B80"/>
    <mergeCell ref="C80:E80"/>
    <mergeCell ref="G7:J7"/>
    <mergeCell ref="B7:B8"/>
    <mergeCell ref="C7:C8"/>
    <mergeCell ref="D7:D8"/>
    <mergeCell ref="E7:E8"/>
    <mergeCell ref="I85:J85"/>
    <mergeCell ref="F88:G88"/>
    <mergeCell ref="C84:E84"/>
    <mergeCell ref="C79:E79"/>
    <mergeCell ref="A7:A8"/>
    <mergeCell ref="O7:O8"/>
    <mergeCell ref="F7:F8"/>
    <mergeCell ref="A83:B83"/>
    <mergeCell ref="C83:E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 xml:space="preserve">&amp;R&amp;"Arial Narrow,Kurzíva"&amp;10PHZ-Návrh na plnenie kritéria - kalkulácia ceny Mlieko a mliečne výrobky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2023-01-28T07:46:45Z</cp:lastPrinted>
  <dcterms:created xsi:type="dcterms:W3CDTF">2022-06-12T03:33:09Z</dcterms:created>
  <dcterms:modified xsi:type="dcterms:W3CDTF">2023-01-28T08:05:11Z</dcterms:modified>
  <cp:category/>
  <cp:version/>
  <cp:contentType/>
  <cp:contentStatus/>
</cp:coreProperties>
</file>