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5200" windowHeight="11535" tabRatio="793" activeTab="0"/>
  </bookViews>
  <sheets>
    <sheet name="11147 - Elektroinštalácia" sheetId="1" r:id="rId1"/>
  </sheets>
  <definedNames>
    <definedName name="_xlnm.Print_Titles" localSheetId="0">'11147 - Elektroinštalácia'!$12:$12</definedName>
    <definedName name="_xlnm.Print_Area" localSheetId="0">'11147 - Elektroinštalácia'!#REF!,'11147 - Elektroinštalácia'!#REF!,'11147 - Elektroinštalácia'!$C$3:$Q$241</definedName>
  </definedNames>
  <calcPr fullCalcOnLoad="1"/>
</workbook>
</file>

<file path=xl/sharedStrings.xml><?xml version="1.0" encoding="utf-8"?>
<sst xmlns="http://schemas.openxmlformats.org/spreadsheetml/2006/main" count="1557" uniqueCount="377">
  <si>
    <t>Stavba:</t>
  </si>
  <si>
    <t>OBNOVA BUDOVY DIELNÍ SOŠOaS KRUPINA</t>
  </si>
  <si>
    <t>Miesto:</t>
  </si>
  <si>
    <t>ČERVENÁ HORA 2106, 963 01 KRUPINA</t>
  </si>
  <si>
    <t>Dátum:</t>
  </si>
  <si>
    <t>Objednávateľ:</t>
  </si>
  <si>
    <t>SOŠ OBCHODU A SLUŽIEB KRUPINA</t>
  </si>
  <si>
    <t>Projektant:</t>
  </si>
  <si>
    <t>DPH</t>
  </si>
  <si>
    <t>základná</t>
  </si>
  <si>
    <t>Kód</t>
  </si>
  <si>
    <t>D</t>
  </si>
  <si>
    <t>Elektroinštalácia</t>
  </si>
  <si>
    <t>Objekt:</t>
  </si>
  <si>
    <t>Cena celkom [€]</t>
  </si>
  <si>
    <t>97 - Prerazenie otvorov a ostatné búracie práce</t>
  </si>
  <si>
    <t>921 - Elektromontáže</t>
  </si>
  <si>
    <t>921 - Rozvádzač RH</t>
  </si>
  <si>
    <t>921 - Rozvádzač RS1</t>
  </si>
  <si>
    <t>921 - Rozvádzač RS3</t>
  </si>
  <si>
    <t>921 - Skriňa ovládania SO</t>
  </si>
  <si>
    <t>921 - Rozvádzač RS4</t>
  </si>
  <si>
    <t>921 - Rozvádzač RK</t>
  </si>
  <si>
    <t>921 - Bleskozvod</t>
  </si>
  <si>
    <t>946 - Zemné práce pri externých montážach</t>
  </si>
  <si>
    <t>950 - Revízia elektrických zariadení</t>
  </si>
  <si>
    <t>PČ</t>
  </si>
  <si>
    <t>Typ</t>
  </si>
  <si>
    <t>Popis</t>
  </si>
  <si>
    <t>MJ</t>
  </si>
  <si>
    <t>Množstvo</t>
  </si>
  <si>
    <t>J.cena [€]</t>
  </si>
  <si>
    <t>Poznámka</t>
  </si>
  <si>
    <t>J. Nh [h]</t>
  </si>
  <si>
    <t>Nh celkom [h]</t>
  </si>
  <si>
    <t>J. hmotnosť [t]</t>
  </si>
  <si>
    <t>Hmotnosť celkom [t]</t>
  </si>
  <si>
    <t>J. suť [t]</t>
  </si>
  <si>
    <t>Suť Celkom [t]</t>
  </si>
  <si>
    <t>Dodávateľ</t>
  </si>
  <si>
    <t>ROZPOCET</t>
  </si>
  <si>
    <t>K</t>
  </si>
  <si>
    <t>971045804</t>
  </si>
  <si>
    <t>Vrty príklepovým vrtákom do D 24 mm do stien alebo smerom dole do betónu -0.00001t</t>
  </si>
  <si>
    <t>cm</t>
  </si>
  <si>
    <t>974082112</t>
  </si>
  <si>
    <t>Vysekanie rýh pre vodiče v omietke stien, v š. do 50 mm,  -0,00200t</t>
  </si>
  <si>
    <t>m</t>
  </si>
  <si>
    <t>Poznámka:</t>
  </si>
  <si>
    <t xml:space="preserve">- alebo iný TZE   / alebo iný technicky zrovnateľný evkvivalent/ </t>
  </si>
  <si>
    <t>P</t>
  </si>
  <si>
    <t xml:space="preserve"> - rozpočet je predbežný, vypracovaný na základe PpSP</t>
  </si>
  <si>
    <t>210010044</t>
  </si>
  <si>
    <t>Rúrka elektroinštalačná ohybná kovová typ 2429 "Kopex", uložená pevne</t>
  </si>
  <si>
    <t>M</t>
  </si>
  <si>
    <t>3450710400</t>
  </si>
  <si>
    <t>Rúrka FXP 32 - alebo iný TZE</t>
  </si>
  <si>
    <t>ks</t>
  </si>
  <si>
    <t>210110024</t>
  </si>
  <si>
    <t>Spínač nástenný pre prostredie vonkajšie a mokré, vrátane zapojenia striedavý prep.- radenie 6</t>
  </si>
  <si>
    <t>3450201580</t>
  </si>
  <si>
    <t>Prepínač 6 - alebo iný TZE</t>
  </si>
  <si>
    <t>210190006/N</t>
  </si>
  <si>
    <t xml:space="preserve">Montáž rozvádzača </t>
  </si>
  <si>
    <t xml:space="preserve">Demontáž  exist. oceľoplechovej rozvodnice </t>
  </si>
  <si>
    <t>210201051</t>
  </si>
  <si>
    <t>Zapojenie svietidlá IP20, 2 x svetelný zdroj, P=60W, stropného - nástenného interierového s lineárnou žiarivkou</t>
  </si>
  <si>
    <t>PC</t>
  </si>
  <si>
    <t>A   Svietidlo žiarivkové, EP, 2x54W, IP66 - alebo iný TZE</t>
  </si>
  <si>
    <t>B   Svietidlo žiarivkové, EP, 2x35W - alebo iný TZE</t>
  </si>
  <si>
    <t>C   Svietidlo žiarivkové EP, 2x28W - alebo iný TZE</t>
  </si>
  <si>
    <t>210201225</t>
  </si>
  <si>
    <t>Zapojenie svietidla IP44, 1x svetelný zdroj, zabudovatelné so žiarovkou</t>
  </si>
  <si>
    <t>Svietidlo exteriérové - alebo iný TZE</t>
  </si>
  <si>
    <t>210200132</t>
  </si>
  <si>
    <t>Núdzové svietidlá nástenné, stropné, 1x8 W, núdzový režim IP 42</t>
  </si>
  <si>
    <t>Svietidlo interiérové núdzové EMERGENCY + piktogram - alebo iný TZE</t>
  </si>
  <si>
    <t>210201913</t>
  </si>
  <si>
    <t>Montáž svietidla interiérového na strop do 5 kg</t>
  </si>
  <si>
    <t>Svetelné zdroje</t>
  </si>
  <si>
    <t>210110041</t>
  </si>
  <si>
    <t>Spínače polozapustené a zapustené vrátane zapojenia jednopólový - radenie 1</t>
  </si>
  <si>
    <t>ESP000000264</t>
  </si>
  <si>
    <t>- spínač jednopólový - (radenie: 1)  - alebo iný TZE</t>
  </si>
  <si>
    <t>KS</t>
  </si>
  <si>
    <t>774451</t>
  </si>
  <si>
    <t>Vypínače a zásuvky, RÁMIK JEDNODUCHÝ BIELY - alebo iný TZE</t>
  </si>
  <si>
    <t>210110043</t>
  </si>
  <si>
    <t>Spínač polozapustený a zapustený vrátane zapojenia sériový prep.stried. - radenie 5 A</t>
  </si>
  <si>
    <t>Vypínače a zásuvky, RÁMIK - alebo iný TZE</t>
  </si>
  <si>
    <t>774405</t>
  </si>
  <si>
    <t>Vypínače a zásuvky, SÉRIOVÝ SP. Č. 5 BIELY - alebo iný TZE</t>
  </si>
  <si>
    <t>210110045</t>
  </si>
  <si>
    <t>Spínač polozapustený a zapustený vrátane zapojenia stried.prep.- radenie 6</t>
  </si>
  <si>
    <t>774406</t>
  </si>
  <si>
    <t>Vypínače a zásuvky, STRIED. PREP. Č.6 - alebo iný TZE</t>
  </si>
  <si>
    <t>Vypínače a zásuvky, RÁMIK JEDNODUCHÝ - alebo iný TZE</t>
  </si>
  <si>
    <t>210111011</t>
  </si>
  <si>
    <t>Domová zásuvka polozapustená alebo zapustená vrátane zapojenia 10/16 A 250 V 2P + Z</t>
  </si>
  <si>
    <t>EZA000000219</t>
  </si>
  <si>
    <t>-zásuvka 2P+T - alebo iný TZE</t>
  </si>
  <si>
    <t>210110046</t>
  </si>
  <si>
    <t>Spínač polozapustený a zapustený vrátane zapojenia krížový prep.- radenie 7</t>
  </si>
  <si>
    <t>ESP000000268</t>
  </si>
  <si>
    <t xml:space="preserve"> prepínač krížový - (radenie: 7)  - alebo iný TZE</t>
  </si>
  <si>
    <t>210010321</t>
  </si>
  <si>
    <t>Krabica  odbočná s viečkom, svorkovnicou vrátane zapojenia, kruhová</t>
  </si>
  <si>
    <t>3450907510</t>
  </si>
  <si>
    <t>Krabica  odbočná - alebo iný TZE</t>
  </si>
  <si>
    <t>210010522</t>
  </si>
  <si>
    <t>Odviečkovanie alebo zaviečkovanie škatúľ-viečko na skrutky</t>
  </si>
  <si>
    <t>210010301</t>
  </si>
  <si>
    <t>Krabica prístrojová bez zapojenia (1901, KP 68, KZ 3)</t>
  </si>
  <si>
    <t>3410300438</t>
  </si>
  <si>
    <t>Krabica univerzálna   - alebo iný TZE</t>
  </si>
  <si>
    <t>210020911</t>
  </si>
  <si>
    <t>Protipožiarna upchávka,</t>
  </si>
  <si>
    <t>m2</t>
  </si>
  <si>
    <t>6312513000</t>
  </si>
  <si>
    <t>Rohože posukované - alebo iný TZE</t>
  </si>
  <si>
    <t>210192722/N</t>
  </si>
  <si>
    <t>Označovací štítok pre prístroje  cca</t>
  </si>
  <si>
    <t>210220031</t>
  </si>
  <si>
    <t xml:space="preserve">Ekvipotenciálna svorkovnica v krabici </t>
  </si>
  <si>
    <t>3410300258</t>
  </si>
  <si>
    <t>Krabica odbočná  krabica + veko šedá  - alebo iný TZE</t>
  </si>
  <si>
    <t>3410301603</t>
  </si>
  <si>
    <t>Svorkovnica ekvipotencionálna  - alebo iný TZE</t>
  </si>
  <si>
    <t>210220040</t>
  </si>
  <si>
    <t>Svorka na potrubie "BERNARD" vrátane pásika Cu</t>
  </si>
  <si>
    <t>3544247905</t>
  </si>
  <si>
    <t>Bernard svorka zemniaca ZSA 16, obj. č. ESV000000041; bleskozvodný a uzemňovací materiál - alebo iný TZE</t>
  </si>
  <si>
    <t>3544247910</t>
  </si>
  <si>
    <t>Páska CU, obj. č. ESV000000038; bleskozvodný a uzemňovací materiál, dĺžka 0,5m - alebo iný TZE</t>
  </si>
  <si>
    <t>210111126</t>
  </si>
  <si>
    <t>Priemyslová zásuvka nástenná 400 V,vrátane zapojenia 3P +N+ PE</t>
  </si>
  <si>
    <t>3450348300</t>
  </si>
  <si>
    <t>Zásuvka 1653 - alebo iný TZE</t>
  </si>
  <si>
    <t>210110021</t>
  </si>
  <si>
    <t>Spínač nástenný pre prostredie vonkajšie a mokré, vrátane zapojenia jednopólový - radenie 1</t>
  </si>
  <si>
    <t>3450201330</t>
  </si>
  <si>
    <t>Spínač 1 IP 44 - alebo iný TZE</t>
  </si>
  <si>
    <t>210111031</t>
  </si>
  <si>
    <t>Domová zásuvka v krabici pre vonkajšie prostredie 10/16 A 250 V 2P + Z</t>
  </si>
  <si>
    <t>3450330200</t>
  </si>
  <si>
    <t>Zásuvka 230V - alebo iný TZE</t>
  </si>
  <si>
    <t>210800220</t>
  </si>
  <si>
    <t>Vodič medený uložený pod omietkou CYKY  450/750 V  2x1,5mm2</t>
  </si>
  <si>
    <t>3410350079</t>
  </si>
  <si>
    <t>CYKY 2x1,5    Kábel pre pevné uloženie, medený STN</t>
  </si>
  <si>
    <t>210800226</t>
  </si>
  <si>
    <t>Vodič medený uložený pod omietkou CYKY  450/750 V  3x1,5mm2</t>
  </si>
  <si>
    <t>3410350085</t>
  </si>
  <si>
    <t>CYKY -O3x1,5    Kábel pre pevné uloženie, medený STN</t>
  </si>
  <si>
    <t>CYKY 3x1,5    Kábel pre pevné uloženie, medený STN</t>
  </si>
  <si>
    <t>210800227</t>
  </si>
  <si>
    <t>Vodič medený uložený pod omietkou CYKY  450/750 V  3x2,5mm2</t>
  </si>
  <si>
    <t>3410350086</t>
  </si>
  <si>
    <t>CYKY 3x2,5    Kábel pre pevné uloženie, medený STN</t>
  </si>
  <si>
    <t>210800238</t>
  </si>
  <si>
    <t>Vodič medený uložený pod omietkou CYKY  450/750 V  5x1,5mm2</t>
  </si>
  <si>
    <t>3410350097</t>
  </si>
  <si>
    <t>CYKY 5x1,5    Kábel pre pevné uloženie, medený STN</t>
  </si>
  <si>
    <t>210800239</t>
  </si>
  <si>
    <t>Vodič medený uložený pod omietkou CYKY  450/750 V  5x2,5mm2</t>
  </si>
  <si>
    <t>3410350098</t>
  </si>
  <si>
    <t>CYKY 5x2,5    Kábel pre pevné uloženie, medený STN</t>
  </si>
  <si>
    <t>210800240</t>
  </si>
  <si>
    <t>Vodič medený uložený pod omietkou CYKY  450/750 V  5x4mm2</t>
  </si>
  <si>
    <t>3410350099</t>
  </si>
  <si>
    <t>CYKY 5x4    Kábel pre pevné uloženie, medený STN</t>
  </si>
  <si>
    <t>210800241</t>
  </si>
  <si>
    <t>Vodič medený uložený pod omietkou CYKY  450/750 V  5x6mm2</t>
  </si>
  <si>
    <t>3410350100</t>
  </si>
  <si>
    <t>CYKY 5x6    Kábel pre pevné uloženie, medený STN</t>
  </si>
  <si>
    <t>210800242</t>
  </si>
  <si>
    <t>Vodič medený uložený pod omietkou CYKY  450/750 V  5x10mm2</t>
  </si>
  <si>
    <t>3410350101</t>
  </si>
  <si>
    <t>CYKY 5x10    Kábel pre pevné uloženie, medený STN</t>
  </si>
  <si>
    <t>210800243</t>
  </si>
  <si>
    <t>Vodič medený uložený pod omietkou CYKY  450/750 V  5x16mm2</t>
  </si>
  <si>
    <t>3410350102</t>
  </si>
  <si>
    <t>CYKY 5x16    Kábel pre pevné uloženie, medený STN</t>
  </si>
  <si>
    <t>210800616</t>
  </si>
  <si>
    <t>Vodič medený uložený voľne H07V-K (CYA)  450/750 V 25</t>
  </si>
  <si>
    <t>3410350557</t>
  </si>
  <si>
    <t>H07V-K 25    Flexibilný kábel harmonizovaný</t>
  </si>
  <si>
    <t>210800643</t>
  </si>
  <si>
    <t>Vodič medený uložený v trubke H07V-K (CYA)  450/750 V 6</t>
  </si>
  <si>
    <t>3410350554</t>
  </si>
  <si>
    <t>H07V-K 6    Flexibilný kábel harmonizovaný  - alebo iný TZE</t>
  </si>
  <si>
    <t>210100101</t>
  </si>
  <si>
    <t>Ukončenie Cu a Al drôtov a lán včítane zapojenie, jedna žila, vodič s prierezom do 16 mm2</t>
  </si>
  <si>
    <t>3452105500</t>
  </si>
  <si>
    <t>G-Káblové oko CU   - alebo iný TZE</t>
  </si>
  <si>
    <t>210100102</t>
  </si>
  <si>
    <t>Ukončenie Cu a Al drôtov a lán včítane zapojenie, jedna žila, vodič s prierezom do 50 mm2</t>
  </si>
  <si>
    <t>3452109500</t>
  </si>
  <si>
    <t>G-Káblové oko  - alebo iný TZE</t>
  </si>
  <si>
    <t>210810064</t>
  </si>
  <si>
    <t>Kábel medený silový uložený pevne 1-CYKY 0,6/1 kV 5x25</t>
  </si>
  <si>
    <t>3410350143</t>
  </si>
  <si>
    <t>1-CYKY 5x25    Kábel pre pevné uloženie, medený STN</t>
  </si>
  <si>
    <t>210010082</t>
  </si>
  <si>
    <t xml:space="preserve">Rúrka elektroinštalačná pancierová z PH typ 8016, uložená pevne </t>
  </si>
  <si>
    <t>3450708300</t>
  </si>
  <si>
    <t>I-Rúrka UPRM  - alebo iný TZE</t>
  </si>
  <si>
    <t>3451101500</t>
  </si>
  <si>
    <t>I-Príchytka S20  bledošedá - alebo iný TZE</t>
  </si>
  <si>
    <t>210011309</t>
  </si>
  <si>
    <t>Osadenie polyamidovej príchytky HM 6 do tvrdého kameňa, jednoduchého betónu a železobetónu</t>
  </si>
  <si>
    <t>2830403000</t>
  </si>
  <si>
    <t>Hmoždinka klasická  6 mm T6  typ:  T6-PA   cca - alebo iný TZE</t>
  </si>
  <si>
    <t>210020309</t>
  </si>
  <si>
    <t>Káblový žľab Mars, pozink. vrátane príslušenstva, 250/50 mm vrátane veka a podpery</t>
  </si>
  <si>
    <t>6001047</t>
  </si>
  <si>
    <t>Mrežový žľab - alebo iný TZE</t>
  </si>
  <si>
    <t>3141128</t>
  </si>
  <si>
    <t>Závitová tyč  cca - alebo iný TZE</t>
  </si>
  <si>
    <t>6437109</t>
  </si>
  <si>
    <t>upevnenie pre mrežový žľab  - alebo iný TZE</t>
  </si>
  <si>
    <t>210010042</t>
  </si>
  <si>
    <t>Rúrka elektroinštalačná ohybná kovová , uložená pevne</t>
  </si>
  <si>
    <t>3450728400</t>
  </si>
  <si>
    <t>I-Trubka FXP 20-TURBO - alebo iný TZE</t>
  </si>
  <si>
    <t>210120401</t>
  </si>
  <si>
    <t>Istič vzduchový jednopólový do 63 A</t>
  </si>
  <si>
    <t>3580760010</t>
  </si>
  <si>
    <t>Istič LPN-10B-1 - alebo iný TZE</t>
  </si>
  <si>
    <t>3580760012</t>
  </si>
  <si>
    <t>Istič LPN-16B-1 - alebo iný TZE</t>
  </si>
  <si>
    <t>210120404</t>
  </si>
  <si>
    <t>Istič vzduchový trojpólový do 63 A</t>
  </si>
  <si>
    <t>3580760178</t>
  </si>
  <si>
    <t>Istič LPN-16B-3 - alebo iný TZE</t>
  </si>
  <si>
    <t>3580760180</t>
  </si>
  <si>
    <t>Istič LPN-25B-3 - alebo iný TZE</t>
  </si>
  <si>
    <t>3580760184</t>
  </si>
  <si>
    <t>Istič LPN-63B-3 - alebo iný TZE</t>
  </si>
  <si>
    <t>3580760181</t>
  </si>
  <si>
    <t>Istič LPN-32B-3 - alebo iný TZE</t>
  </si>
  <si>
    <t>210120407</t>
  </si>
  <si>
    <t>Istič vzduchový trojpólový od 40 do  125 A na DIN lištu</t>
  </si>
  <si>
    <t>3580760284</t>
  </si>
  <si>
    <t>Istič LST-80B-3 - alebo iný TZE</t>
  </si>
  <si>
    <t>210120411</t>
  </si>
  <si>
    <t>Prúdové chrániče štvorpólové 25 - 80 A</t>
  </si>
  <si>
    <t>3580760361</t>
  </si>
  <si>
    <t>Prúdový chránič OFI-40-4-030AC - alebo iný TZE</t>
  </si>
  <si>
    <t>210120501</t>
  </si>
  <si>
    <t>Výkonové ističe vzduchové od 12 - 160 A</t>
  </si>
  <si>
    <t>3582200400</t>
  </si>
  <si>
    <t>Istič BC160NT305-V0001 - alebo iný TZE</t>
  </si>
  <si>
    <t>210120423</t>
  </si>
  <si>
    <t>Zvodiče prepätia kombinované triedy B + C</t>
  </si>
  <si>
    <t>38361</t>
  </si>
  <si>
    <t xml:space="preserve"> Svodič bleskových proudů typ 1 + typ 2  - doplnenie do RH - alebo iný TZE</t>
  </si>
  <si>
    <t>210130101</t>
  </si>
  <si>
    <t>Stýkač dvojpólový na DIN lištu do 20 A</t>
  </si>
  <si>
    <t>3580760470</t>
  </si>
  <si>
    <t>Inštalačný stýkač RSI-20-20-A230 - alebo iný TZE</t>
  </si>
  <si>
    <t>44460</t>
  </si>
  <si>
    <t>RZB-N-5S120 Nástenná rozvodnicová + zbernice - alebo iný TZE</t>
  </si>
  <si>
    <t>Spínač trojpólový</t>
  </si>
  <si>
    <t>42335</t>
  </si>
  <si>
    <t>MSO-40-3 Spínač MSO - alebo iný TZE</t>
  </si>
  <si>
    <t>42602</t>
  </si>
  <si>
    <t>RZA-Z-4S56 Zapuštená rozvodnicová  + prípojnice - alebo iný TZE</t>
  </si>
  <si>
    <t>MSO-80-3 Spínač MSO - alebo iný TZE</t>
  </si>
  <si>
    <t>42327</t>
  </si>
  <si>
    <t>MSO-20-3 Spínač MSO - alebo iný TZE</t>
  </si>
  <si>
    <t>40556</t>
  </si>
  <si>
    <t>RZG-Z-1S18 Zapuštená rozvodnicová skříň - alebo iný TZE</t>
  </si>
  <si>
    <t>44452</t>
  </si>
  <si>
    <t>RZB-Z-4S96 Zapuštená rozvodnicová skříň - alebo iný TZE</t>
  </si>
  <si>
    <t>3580760183</t>
  </si>
  <si>
    <t>Istič LPN-50B-3 - alebo iný TZE</t>
  </si>
  <si>
    <t>210120421</t>
  </si>
  <si>
    <t>Zvodiče prepätia triedy C</t>
  </si>
  <si>
    <t>40861</t>
  </si>
  <si>
    <t>SVC-350-4-MZ Svodič přepetí typ 2 - alebo iný TZE</t>
  </si>
  <si>
    <t>210130103</t>
  </si>
  <si>
    <t>Stýkač dvojpólový na DIN lištu do 63 A</t>
  </si>
  <si>
    <t>3410360660</t>
  </si>
  <si>
    <t>Stýkač inštalačný 63A 2N/O cievka 230V - alebo iný TZE</t>
  </si>
  <si>
    <t>40582</t>
  </si>
  <si>
    <t>RZG-N-2S40 Nástenná rozvodnicová - alebo iný TZE</t>
  </si>
  <si>
    <t>210220001</t>
  </si>
  <si>
    <t>Uzemňovacie vedenie na povrchu FeZn</t>
  </si>
  <si>
    <t>3544224100</t>
  </si>
  <si>
    <t>Územňovací vodič    ocelový žiarovo zinkovaný  označenie     O 8  - alebo iný TZE</t>
  </si>
  <si>
    <t>kg</t>
  </si>
  <si>
    <t>220*0,4</t>
  </si>
  <si>
    <t>VV</t>
  </si>
  <si>
    <t>210220003</t>
  </si>
  <si>
    <t>Skrytý zvod pri zatepľovacom systéme FeZn Ø 8</t>
  </si>
  <si>
    <t>3450705700</t>
  </si>
  <si>
    <t>I-Rúrka FXP 32  - alebo iný TZE</t>
  </si>
  <si>
    <t>3451101900</t>
  </si>
  <si>
    <t>Príchytka  - alebo iný TZE</t>
  </si>
  <si>
    <t>60*0,4</t>
  </si>
  <si>
    <t>210220021</t>
  </si>
  <si>
    <t>Uzemňovacie vedenie v zemi FeZn vrátane izolácie spojov O 10mm</t>
  </si>
  <si>
    <t>3544224150</t>
  </si>
  <si>
    <t>Územňovací vodič    ocelový žiarovo zinkovaný  označenie     O 10 - alebo iný TZE</t>
  </si>
  <si>
    <t>210220050</t>
  </si>
  <si>
    <t>Označenie zvodov číselnými štítkami</t>
  </si>
  <si>
    <t>3544247915</t>
  </si>
  <si>
    <t>Štítok orientačný  zemniaci, obj. č. EBL000000360; bleskozvodný a uzemňovací materiál  - alebo iný TZE</t>
  </si>
  <si>
    <t>210220102</t>
  </si>
  <si>
    <t xml:space="preserve">Podpery vedenia FeZn na vrchol krovu </t>
  </si>
  <si>
    <t>3544217250</t>
  </si>
  <si>
    <t>Podpera vedenia na vrchol krovu  ocelová žiarovo zinkovaná   - alebo iný TZE</t>
  </si>
  <si>
    <t>210220204</t>
  </si>
  <si>
    <t>Zachytávacia tyč FeZn bez osadenia a s osadením JP</t>
  </si>
  <si>
    <t>3544215600</t>
  </si>
  <si>
    <t>Zvodová tyč   ocelová žiarovo zinkovaná  označenie  JP  - alebo iný TZE</t>
  </si>
  <si>
    <t>210220220</t>
  </si>
  <si>
    <t>Držiak zachytávacej tyče FeZn DJ1-8</t>
  </si>
  <si>
    <t>3544215700</t>
  </si>
  <si>
    <t>Držiak zvodovej tyče na upevnenie do muriva  ocelový žiarovo zinkovaný   - alebo iný TZE</t>
  </si>
  <si>
    <t>210220230</t>
  </si>
  <si>
    <t xml:space="preserve">Ochranná strieška FeZn   </t>
  </si>
  <si>
    <t>3544216200</t>
  </si>
  <si>
    <t>Ochranná strieška horná  ocelová žiarovo zinkovaná  označenie   - alebo iný TZE</t>
  </si>
  <si>
    <t>210220240</t>
  </si>
  <si>
    <t>Svorka FeZn k uzemňovacej tyči  SJ</t>
  </si>
  <si>
    <t>3544218900</t>
  </si>
  <si>
    <t>Svorka  k zemniacej tyči D= 20  ocelová žiarovo zinkovaná  označenie   - alebo iný TZE</t>
  </si>
  <si>
    <t>210220241</t>
  </si>
  <si>
    <t>Svorka FeZn krížová SK a diagonálna krížová DKS</t>
  </si>
  <si>
    <t>3544219150</t>
  </si>
  <si>
    <t>Svorka  krížová  ocelová žiarovo zinkovaná  označenie   - alebo iný TZE</t>
  </si>
  <si>
    <t>210220242</t>
  </si>
  <si>
    <t>Svorka FeZn rozpojovacia RS</t>
  </si>
  <si>
    <t>3544219450</t>
  </si>
  <si>
    <t>Svorka  rozpojovacia  ocelová žiarovo zinkovaná  označenie  RS 3  - alebo iný TZE</t>
  </si>
  <si>
    <t>210220243</t>
  </si>
  <si>
    <t>Svorka FeZn spojovacia SS</t>
  </si>
  <si>
    <t>3544219500</t>
  </si>
  <si>
    <t>Svorka  spojovacia  ocelová žiarovo zinkovaná  označenie  SS s - alebo iný TZE</t>
  </si>
  <si>
    <t>210220246</t>
  </si>
  <si>
    <t>Svorka FeZn na odkvapový žľab SO</t>
  </si>
  <si>
    <t>3544219950</t>
  </si>
  <si>
    <t>Svorka  okapová  ocelová žiarovo zinkovaná  označenie   - alebo iný TZE</t>
  </si>
  <si>
    <t>210220247</t>
  </si>
  <si>
    <t>Svorka FeZn skúšobná SZ</t>
  </si>
  <si>
    <t>3544220000</t>
  </si>
  <si>
    <t>Svorka  skušobná  ocelová žiarovo zinkovaná  označenie   - alebo iný TZE</t>
  </si>
  <si>
    <t>210220250</t>
  </si>
  <si>
    <t xml:space="preserve">Svorka FeZn univerzálna SU, SU A-B   </t>
  </si>
  <si>
    <t>3544220800</t>
  </si>
  <si>
    <t>Svorka  univerzálna  ocelová žiarovo zinkovaná  označenie  SU A  - alebo iný TZE</t>
  </si>
  <si>
    <t>210220280</t>
  </si>
  <si>
    <t>Uzemňovacia tyč FeZn ZT</t>
  </si>
  <si>
    <t>3544222550</t>
  </si>
  <si>
    <t>Zemniaca  tyč   ocelová žiarovo zinkovaná  označenie  ZT 2 m  - alebo iný TZE</t>
  </si>
  <si>
    <t>210220095</t>
  </si>
  <si>
    <t>Náter zvodového vodiča</t>
  </si>
  <si>
    <t>2462167500</t>
  </si>
  <si>
    <t>Email syntetický  vonkajší - alebo iný TZE  - alebo iný TZE</t>
  </si>
  <si>
    <t>13*0,001</t>
  </si>
  <si>
    <t>210010372</t>
  </si>
  <si>
    <t>Elektromontážna krabica s viečkom do zateplenia 85-140mm - upresniť pri montáži</t>
  </si>
  <si>
    <t>3410300339</t>
  </si>
  <si>
    <t>Krabica do zateplenia s vekom PC ABS HF hĺbka 85-140mm KUZ-V KB  - upresniť pri montáži  - alebo iný TZE</t>
  </si>
  <si>
    <t>210011312</t>
  </si>
  <si>
    <t>Osadenie polyamidovej príchytky HM 12 do tvrdého kameňa, jednoduchého betónu a železobetónu</t>
  </si>
  <si>
    <t>2830437500</t>
  </si>
  <si>
    <t>Hmoždinka - alebo iný TZE</t>
  </si>
  <si>
    <t>460200164</t>
  </si>
  <si>
    <t>Hĺbenie káblovej ryhy 35 cm širokej a 80 cm hlbokej, v zemine triedy 4</t>
  </si>
  <si>
    <t>460560164</t>
  </si>
  <si>
    <t>Ručný zásyp nezap. káblovej ryhy bez zhutn. zeminy, 35 cm širokej, 80 cm hlbokej v zemine tr. 4</t>
  </si>
  <si>
    <t>Odhad</t>
  </si>
  <si>
    <t>Komplexne a predkomplexne skuky, merania, revízna správa</t>
  </si>
  <si>
    <t>Výkaz výmer</t>
  </si>
</sst>
</file>

<file path=xl/styles.xml><?xml version="1.0" encoding="utf-8"?>
<styleSheet xmlns="http://schemas.openxmlformats.org/spreadsheetml/2006/main">
  <numFmts count="21">
    <numFmt numFmtId="5" formatCode="#,##0\ &quot;EUR&quot;;\-#,##0\ &quot;EUR&quot;"/>
    <numFmt numFmtId="6" formatCode="#,##0\ &quot;EUR&quot;;[Red]\-#,##0\ &quot;EUR&quot;"/>
    <numFmt numFmtId="7" formatCode="#,##0.00\ &quot;EUR&quot;;\-#,##0.00\ &quot;EUR&quot;"/>
    <numFmt numFmtId="8" formatCode="#,##0.00\ &quot;EUR&quot;;[Red]\-#,##0.00\ &quot;EUR&quot;"/>
    <numFmt numFmtId="42" formatCode="_-* #,##0\ &quot;EUR&quot;_-;\-* #,##0\ &quot;EUR&quot;_-;_-* &quot;-&quot;\ &quot;EUR&quot;_-;_-@_-"/>
    <numFmt numFmtId="41" formatCode="_-* #,##0\ _E_U_R_-;\-* #,##0\ _E_U_R_-;_-* &quot;-&quot;\ _E_U_R_-;_-@_-"/>
    <numFmt numFmtId="44" formatCode="_-* #,##0.00\ &quot;EUR&quot;_-;\-* #,##0.00\ &quot;EUR&quot;_-;_-* &quot;-&quot;??\ &quot;EUR&quot;_-;_-@_-"/>
    <numFmt numFmtId="43" formatCode="_-* #,##0.00\ _E_U_R_-;\-* #,##0.00\ _E_U_R_-;_-* &quot;-&quot;??\ _E_U_R_-;_-@_-"/>
    <numFmt numFmtId="164" formatCode="#,##0\ &quot;€&quot;;\-#,##0\ &quot;€&quot;"/>
    <numFmt numFmtId="165" formatCode="#,##0\ &quot;€&quot;;[Red]\-#,##0\ &quot;€&quot;"/>
    <numFmt numFmtId="166" formatCode="#,##0.00\ &quot;€&quot;;\-#,##0.00\ &quot;€&quot;"/>
    <numFmt numFmtId="167" formatCode="#,##0.00\ &quot;€&quot;;[Red]\-#,##0.00\ &quot;€&quot;"/>
    <numFmt numFmtId="168" formatCode="_-* #,##0\ &quot;€&quot;_-;\-* #,##0\ &quot;€&quot;_-;_-* &quot;-&quot;\ &quot;€&quot;_-;_-@_-"/>
    <numFmt numFmtId="169" formatCode="_-* #,##0\ _€_-;\-* #,##0\ _€_-;_-* &quot;-&quot;\ _€_-;_-@_-"/>
    <numFmt numFmtId="170" formatCode="_-* #,##0.00\ &quot;€&quot;_-;\-* #,##0.00\ &quot;€&quot;_-;_-* &quot;-&quot;??\ &quot;€&quot;_-;_-@_-"/>
    <numFmt numFmtId="171" formatCode="_-* #,##0.00\ _€_-;\-* #,##0.00\ _€_-;_-* &quot;-&quot;??\ _€_-;_-@_-"/>
    <numFmt numFmtId="172" formatCode="###0.000;\-###0.000"/>
    <numFmt numFmtId="173" formatCode="[$-1041B]d\.\ m\.\ yyyy"/>
    <numFmt numFmtId="174" formatCode="#,##0.00%;\-#,##0.00%"/>
    <numFmt numFmtId="175" formatCode="#,##0.00000;\-#,##0.00000"/>
    <numFmt numFmtId="176" formatCode="#,##0.000;\-#,##0.000"/>
  </numFmts>
  <fonts count="48">
    <font>
      <sz val="8"/>
      <name val="Trebuchet MS"/>
      <family val="0"/>
    </font>
    <font>
      <sz val="8"/>
      <color indexed="43"/>
      <name val="Trebuchet MS"/>
      <family val="0"/>
    </font>
    <font>
      <b/>
      <sz val="16"/>
      <name val="Trebuchet MS"/>
      <family val="0"/>
    </font>
    <font>
      <sz val="9"/>
      <color indexed="55"/>
      <name val="Trebuchet MS"/>
      <family val="0"/>
    </font>
    <font>
      <sz val="9"/>
      <name val="Trebuchet MS"/>
      <family val="0"/>
    </font>
    <font>
      <b/>
      <sz val="12"/>
      <name val="Trebuchet MS"/>
      <family val="0"/>
    </font>
    <font>
      <sz val="8"/>
      <color indexed="55"/>
      <name val="Trebuchet MS"/>
      <family val="0"/>
    </font>
    <font>
      <sz val="12"/>
      <color indexed="56"/>
      <name val="Trebuchet MS"/>
      <family val="0"/>
    </font>
    <font>
      <sz val="8"/>
      <color indexed="56"/>
      <name val="Trebuchet MS"/>
      <family val="0"/>
    </font>
    <font>
      <i/>
      <sz val="7"/>
      <color indexed="55"/>
      <name val="Trebuchet MS"/>
      <family val="0"/>
    </font>
    <font>
      <i/>
      <sz val="8"/>
      <color indexed="12"/>
      <name val="Trebuchet MS"/>
      <family val="0"/>
    </font>
    <font>
      <sz val="8"/>
      <color indexed="63"/>
      <name val="Trebuchet MS"/>
      <family val="0"/>
    </font>
    <font>
      <u val="single"/>
      <sz val="10"/>
      <color indexed="12"/>
      <name val="Trebuchet MS"/>
      <family val="0"/>
    </font>
    <font>
      <sz val="18"/>
      <color indexed="12"/>
      <name val="Wingdings 2"/>
      <family val="1"/>
    </font>
    <font>
      <sz val="18"/>
      <color indexed="25"/>
      <name val="Calibri Light"/>
      <family val="2"/>
    </font>
    <font>
      <b/>
      <sz val="15"/>
      <color indexed="25"/>
      <name val="Calibri"/>
      <family val="2"/>
    </font>
    <font>
      <b/>
      <sz val="13"/>
      <color indexed="25"/>
      <name val="Calibri"/>
      <family val="2"/>
    </font>
    <font>
      <b/>
      <sz val="11"/>
      <color indexed="25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8"/>
      <color theme="3"/>
      <name val="Calibri Light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sz val="11"/>
      <color rgb="FF9C0006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indexed="8"/>
      </left>
      <right>
        <color indexed="8"/>
      </right>
      <top>
        <color indexed="8"/>
      </top>
      <bottom>
        <color indexed="8"/>
      </bottom>
    </border>
    <border>
      <left>
        <color indexed="8"/>
      </left>
      <right style="thin">
        <color indexed="8"/>
      </right>
      <top>
        <color indexed="8"/>
      </top>
      <bottom>
        <color indexed="8"/>
      </bottom>
    </border>
    <border>
      <left>
        <color indexed="8"/>
      </left>
      <right>
        <color indexed="8"/>
      </right>
      <top style="hair">
        <color indexed="55"/>
      </top>
      <bottom>
        <color indexed="8"/>
      </bottom>
    </border>
    <border>
      <left style="thin"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>
        <color indexed="8"/>
      </right>
      <top>
        <color indexed="8"/>
      </top>
      <bottom style="thin">
        <color indexed="8"/>
      </bottom>
    </border>
    <border>
      <left>
        <color indexed="8"/>
      </left>
      <right style="thin">
        <color indexed="8"/>
      </right>
      <top>
        <color indexed="8"/>
      </top>
      <bottom style="thin">
        <color indexed="8"/>
      </bottom>
    </border>
    <border>
      <left style="thin"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>
        <color indexed="8"/>
      </right>
      <top style="thin">
        <color indexed="8"/>
      </top>
      <bottom>
        <color indexed="8"/>
      </bottom>
    </border>
    <border>
      <left>
        <color indexed="8"/>
      </left>
      <right style="thin">
        <color indexed="8"/>
      </right>
      <top style="thin">
        <color indexed="8"/>
      </top>
      <bottom>
        <color indexed="8"/>
      </bottom>
    </border>
    <border>
      <left>
        <color indexed="8"/>
      </left>
      <right style="hair">
        <color indexed="55"/>
      </right>
      <top>
        <color indexed="8"/>
      </top>
      <bottom>
        <color indexed="8"/>
      </bottom>
    </border>
    <border>
      <left style="hair">
        <color indexed="55"/>
      </left>
      <right>
        <color indexed="8"/>
      </right>
      <top style="hair">
        <color indexed="55"/>
      </top>
      <bottom style="hair">
        <color indexed="55"/>
      </bottom>
    </border>
    <border>
      <left>
        <color indexed="8"/>
      </left>
      <right>
        <color indexed="8"/>
      </right>
      <top style="hair">
        <color indexed="55"/>
      </top>
      <bottom style="hair">
        <color indexed="55"/>
      </bottom>
    </border>
    <border>
      <left>
        <color indexed="8"/>
      </left>
      <right style="hair">
        <color indexed="55"/>
      </right>
      <top style="hair">
        <color indexed="55"/>
      </top>
      <bottom style="hair">
        <color indexed="55"/>
      </bottom>
    </border>
    <border>
      <left style="hair">
        <color indexed="55"/>
      </left>
      <right>
        <color indexed="8"/>
      </right>
      <top>
        <color indexed="8"/>
      </top>
      <bottom>
        <color indexed="8"/>
      </bottom>
    </border>
    <border>
      <left style="hair">
        <color indexed="55"/>
      </left>
      <right style="hair">
        <color indexed="55"/>
      </right>
      <top style="hair">
        <color indexed="55"/>
      </top>
      <bottom style="hair">
        <color indexed="55"/>
      </bottom>
    </border>
  </borders>
  <cellStyleXfs count="63"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0" fillId="0" borderId="0">
      <alignment/>
      <protection locked="0"/>
    </xf>
    <xf numFmtId="0" fontId="31" fillId="2" borderId="0" applyNumberFormat="0" applyBorder="0" applyAlignment="0" applyProtection="0"/>
    <xf numFmtId="0" fontId="31" fillId="3" borderId="0" applyNumberFormat="0" applyBorder="0" applyAlignment="0" applyProtection="0"/>
    <xf numFmtId="0" fontId="31" fillId="4" borderId="0" applyNumberFormat="0" applyBorder="0" applyAlignment="0" applyProtection="0"/>
    <xf numFmtId="0" fontId="31" fillId="5" borderId="0" applyNumberFormat="0" applyBorder="0" applyAlignment="0" applyProtection="0"/>
    <xf numFmtId="0" fontId="31" fillId="6" borderId="0" applyNumberFormat="0" applyBorder="0" applyAlignment="0" applyProtection="0"/>
    <xf numFmtId="0" fontId="31" fillId="7" borderId="0" applyNumberFormat="0" applyBorder="0" applyAlignment="0" applyProtection="0"/>
    <xf numFmtId="0" fontId="31" fillId="8" borderId="0" applyNumberFormat="0" applyBorder="0" applyAlignment="0" applyProtection="0"/>
    <xf numFmtId="0" fontId="31" fillId="9" borderId="0" applyNumberFormat="0" applyBorder="0" applyAlignment="0" applyProtection="0"/>
    <xf numFmtId="0" fontId="31" fillId="10" borderId="0" applyNumberFormat="0" applyBorder="0" applyAlignment="0" applyProtection="0"/>
    <xf numFmtId="0" fontId="31" fillId="11" borderId="0" applyNumberFormat="0" applyBorder="0" applyAlignment="0" applyProtection="0"/>
    <xf numFmtId="0" fontId="31" fillId="12" borderId="0" applyNumberFormat="0" applyBorder="0" applyAlignment="0" applyProtection="0"/>
    <xf numFmtId="0" fontId="31" fillId="13" borderId="0" applyNumberFormat="0" applyBorder="0" applyAlignment="0" applyProtection="0"/>
    <xf numFmtId="0" fontId="32" fillId="14" borderId="0" applyNumberFormat="0" applyBorder="0" applyAlignment="0" applyProtection="0"/>
    <xf numFmtId="0" fontId="32" fillId="15" borderId="0" applyNumberFormat="0" applyBorder="0" applyAlignment="0" applyProtection="0"/>
    <xf numFmtId="0" fontId="32" fillId="16" borderId="0" applyNumberFormat="0" applyBorder="0" applyAlignment="0" applyProtection="0"/>
    <xf numFmtId="0" fontId="32" fillId="17" borderId="0" applyNumberFormat="0" applyBorder="0" applyAlignment="0" applyProtection="0"/>
    <xf numFmtId="0" fontId="32" fillId="18" borderId="0" applyNumberFormat="0" applyBorder="0" applyAlignment="0" applyProtection="0"/>
    <xf numFmtId="0" fontId="32" fillId="19" borderId="0" applyNumberFormat="0" applyBorder="0" applyAlignment="0" applyProtection="0"/>
    <xf numFmtId="171" fontId="0" fillId="0" borderId="0" applyNumberFormat="0">
      <alignment/>
      <protection locked="0"/>
    </xf>
    <xf numFmtId="169" fontId="0" fillId="0" borderId="0" applyNumberFormat="0">
      <alignment/>
      <protection locked="0"/>
    </xf>
    <xf numFmtId="0" fontId="33" fillId="20" borderId="0" applyNumberFormat="0" applyBorder="0" applyAlignment="0" applyProtection="0"/>
    <xf numFmtId="0" fontId="12" fillId="0" borderId="0" applyNumberFormat="0" applyFill="0" applyBorder="0" applyAlignment="0" applyProtection="0"/>
    <xf numFmtId="0" fontId="34" fillId="21" borderId="1" applyNumberFormat="0" applyAlignment="0" applyProtection="0"/>
    <xf numFmtId="170" fontId="0" fillId="0" borderId="0" applyNumberFormat="0">
      <alignment/>
      <protection locked="0"/>
    </xf>
    <xf numFmtId="168" fontId="0" fillId="0" borderId="0" applyNumberFormat="0">
      <alignment/>
      <protection locked="0"/>
    </xf>
    <xf numFmtId="0" fontId="35" fillId="0" borderId="2" applyNumberFormat="0" applyFill="0" applyAlignment="0" applyProtection="0"/>
    <xf numFmtId="0" fontId="36" fillId="0" borderId="3" applyNumberFormat="0" applyFill="0" applyAlignment="0" applyProtection="0"/>
    <xf numFmtId="0" fontId="37" fillId="0" borderId="4" applyNumberFormat="0" applyFill="0" applyAlignment="0" applyProtection="0"/>
    <xf numFmtId="0" fontId="37" fillId="0" borderId="0" applyNumberFormat="0" applyFill="0" applyBorder="0" applyAlignment="0" applyProtection="0"/>
    <xf numFmtId="0" fontId="38" fillId="22" borderId="0" applyNumberFormat="0" applyBorder="0" applyAlignment="0" applyProtection="0"/>
    <xf numFmtId="9" fontId="0" fillId="0" borderId="0" applyNumberFormat="0">
      <alignment/>
      <protection locked="0"/>
    </xf>
    <xf numFmtId="0" fontId="0" fillId="23" borderId="5" applyNumberFormat="0" applyFont="0" applyAlignment="0" applyProtection="0"/>
    <xf numFmtId="0" fontId="39" fillId="0" borderId="6" applyNumberFormat="0" applyFill="0" applyAlignment="0" applyProtection="0"/>
    <xf numFmtId="0" fontId="40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43" fillId="24" borderId="8" applyNumberFormat="0" applyAlignment="0" applyProtection="0"/>
    <xf numFmtId="0" fontId="44" fillId="25" borderId="8" applyNumberFormat="0" applyAlignment="0" applyProtection="0"/>
    <xf numFmtId="0" fontId="45" fillId="25" borderId="9" applyNumberFormat="0" applyAlignment="0" applyProtection="0"/>
    <xf numFmtId="0" fontId="46" fillId="0" borderId="0" applyNumberFormat="0" applyFill="0" applyBorder="0" applyAlignment="0" applyProtection="0"/>
    <xf numFmtId="0" fontId="13" fillId="0" borderId="0">
      <alignment/>
      <protection locked="0"/>
    </xf>
    <xf numFmtId="0" fontId="47" fillId="26" borderId="0" applyNumberFormat="0" applyBorder="0" applyAlignment="0" applyProtection="0"/>
    <xf numFmtId="0" fontId="32" fillId="27" borderId="0" applyNumberFormat="0" applyBorder="0" applyAlignment="0" applyProtection="0"/>
    <xf numFmtId="0" fontId="32" fillId="28" borderId="0" applyNumberFormat="0" applyBorder="0" applyAlignment="0" applyProtection="0"/>
    <xf numFmtId="0" fontId="32" fillId="29" borderId="0" applyNumberFormat="0" applyBorder="0" applyAlignment="0" applyProtection="0"/>
    <xf numFmtId="0" fontId="32" fillId="30" borderId="0" applyNumberFormat="0" applyBorder="0" applyAlignment="0" applyProtection="0"/>
    <xf numFmtId="0" fontId="32" fillId="31" borderId="0" applyNumberFormat="0" applyBorder="0" applyAlignment="0" applyProtection="0"/>
    <xf numFmtId="0" fontId="32" fillId="32" borderId="0" applyNumberFormat="0" applyBorder="0" applyAlignment="0" applyProtection="0"/>
  </cellStyleXfs>
  <cellXfs count="90">
    <xf numFmtId="0" fontId="0" fillId="0" borderId="0" xfId="0" applyFont="1" applyAlignment="1">
      <alignment vertical="top"/>
    </xf>
    <xf numFmtId="0" fontId="0" fillId="0" borderId="0" xfId="0" applyFont="1" applyAlignment="1" applyProtection="1">
      <alignment horizontal="left" vertical="top"/>
      <protection/>
    </xf>
    <xf numFmtId="0" fontId="0" fillId="0" borderId="10" xfId="0" applyFont="1" applyBorder="1" applyAlignment="1" applyProtection="1">
      <alignment horizontal="left" vertical="center"/>
      <protection/>
    </xf>
    <xf numFmtId="0" fontId="0" fillId="0" borderId="11" xfId="0" applyFont="1" applyBorder="1" applyAlignment="1" applyProtection="1">
      <alignment horizontal="left" vertical="center"/>
      <protection/>
    </xf>
    <xf numFmtId="0" fontId="6" fillId="0" borderId="0" xfId="0" applyFont="1" applyAlignment="1" applyProtection="1">
      <alignment horizontal="center" vertical="center"/>
      <protection/>
    </xf>
    <xf numFmtId="0" fontId="0" fillId="0" borderId="12" xfId="0" applyFont="1" applyBorder="1" applyAlignment="1" applyProtection="1">
      <alignment horizontal="left" vertical="center"/>
      <protection/>
    </xf>
    <xf numFmtId="0" fontId="0" fillId="0" borderId="13" xfId="0" applyFont="1" applyBorder="1" applyAlignment="1" applyProtection="1">
      <alignment horizontal="left" vertical="center"/>
      <protection/>
    </xf>
    <xf numFmtId="0" fontId="0" fillId="0" borderId="14" xfId="0" applyFont="1" applyBorder="1" applyAlignment="1" applyProtection="1">
      <alignment horizontal="left" vertical="center"/>
      <protection/>
    </xf>
    <xf numFmtId="0" fontId="0" fillId="0" borderId="15" xfId="0" applyFont="1" applyBorder="1" applyAlignment="1" applyProtection="1">
      <alignment horizontal="left" vertical="center"/>
      <protection/>
    </xf>
    <xf numFmtId="0" fontId="0" fillId="0" borderId="16" xfId="0" applyFont="1" applyBorder="1" applyAlignment="1" applyProtection="1">
      <alignment horizontal="left" vertical="center"/>
      <protection/>
    </xf>
    <xf numFmtId="0" fontId="0" fillId="0" borderId="17" xfId="0" applyFont="1" applyBorder="1" applyAlignment="1" applyProtection="1">
      <alignment horizontal="left" vertical="center"/>
      <protection/>
    </xf>
    <xf numFmtId="0" fontId="0" fillId="0" borderId="18" xfId="0" applyFont="1" applyBorder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/>
      <protection/>
    </xf>
    <xf numFmtId="0" fontId="5" fillId="0" borderId="0" xfId="0" applyFont="1" applyAlignment="1" applyProtection="1">
      <alignment horizontal="left" vertical="center"/>
      <protection/>
    </xf>
    <xf numFmtId="0" fontId="0" fillId="0" borderId="19" xfId="0" applyFont="1" applyBorder="1" applyAlignment="1" applyProtection="1">
      <alignment horizontal="left" vertical="center"/>
      <protection/>
    </xf>
    <xf numFmtId="0" fontId="3" fillId="0" borderId="20" xfId="0" applyFont="1" applyBorder="1" applyAlignment="1" applyProtection="1">
      <alignment horizontal="center" vertical="center" wrapText="1"/>
      <protection/>
    </xf>
    <xf numFmtId="0" fontId="3" fillId="0" borderId="21" xfId="0" applyFont="1" applyBorder="1" applyAlignment="1" applyProtection="1">
      <alignment horizontal="center" vertical="center" wrapText="1"/>
      <protection/>
    </xf>
    <xf numFmtId="0" fontId="3" fillId="0" borderId="22" xfId="0" applyFont="1" applyBorder="1" applyAlignment="1" applyProtection="1">
      <alignment horizontal="center" vertical="center" wrapText="1"/>
      <protection/>
    </xf>
    <xf numFmtId="1" fontId="0" fillId="0" borderId="0" xfId="0" applyNumberFormat="1" applyFont="1" applyAlignment="1" applyProtection="1">
      <alignment horizontal="left" vertical="top"/>
      <protection/>
    </xf>
    <xf numFmtId="49" fontId="0" fillId="0" borderId="0" xfId="0" applyNumberFormat="1" applyFont="1" applyAlignment="1" applyProtection="1">
      <alignment horizontal="left" vertical="center"/>
      <protection/>
    </xf>
    <xf numFmtId="0" fontId="0" fillId="0" borderId="10" xfId="0" applyFont="1" applyBorder="1" applyAlignment="1" applyProtection="1">
      <alignment horizontal="center" vertical="center" wrapText="1"/>
      <protection/>
    </xf>
    <xf numFmtId="0" fontId="4" fillId="33" borderId="20" xfId="0" applyFont="1" applyFill="1" applyBorder="1" applyAlignment="1" applyProtection="1">
      <alignment horizontal="center" vertical="center" wrapText="1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horizontal="center" vertical="center" wrapText="1"/>
      <protection/>
    </xf>
    <xf numFmtId="0" fontId="8" fillId="0" borderId="10" xfId="0" applyFont="1" applyBorder="1" applyAlignment="1" applyProtection="1">
      <alignment horizontal="left"/>
      <protection/>
    </xf>
    <xf numFmtId="0" fontId="0" fillId="34" borderId="0" xfId="0" applyFont="1" applyFill="1" applyAlignment="1" applyProtection="1">
      <alignment horizontal="left"/>
      <protection/>
    </xf>
    <xf numFmtId="49" fontId="7" fillId="0" borderId="0" xfId="0" applyNumberFormat="1" applyFont="1" applyAlignment="1" applyProtection="1">
      <alignment horizontal="left"/>
      <protection/>
    </xf>
    <xf numFmtId="49" fontId="0" fillId="0" borderId="0" xfId="0" applyNumberFormat="1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8" fillId="0" borderId="11" xfId="0" applyFont="1" applyBorder="1" applyAlignment="1" applyProtection="1">
      <alignment horizontal="left"/>
      <protection/>
    </xf>
    <xf numFmtId="0" fontId="8" fillId="0" borderId="23" xfId="0" applyFont="1" applyBorder="1" applyAlignment="1" applyProtection="1">
      <alignment horizontal="left"/>
      <protection/>
    </xf>
    <xf numFmtId="175" fontId="8" fillId="0" borderId="0" xfId="0" applyNumberFormat="1" applyFont="1" applyAlignment="1" applyProtection="1">
      <alignment horizontal="right"/>
      <protection/>
    </xf>
    <xf numFmtId="175" fontId="8" fillId="0" borderId="19" xfId="0" applyNumberFormat="1" applyFont="1" applyBorder="1" applyAlignment="1" applyProtection="1">
      <alignment horizontal="right"/>
      <protection/>
    </xf>
    <xf numFmtId="1" fontId="8" fillId="0" borderId="0" xfId="0" applyNumberFormat="1" applyFont="1" applyAlignment="1" applyProtection="1">
      <alignment horizontal="left"/>
      <protection/>
    </xf>
    <xf numFmtId="176" fontId="8" fillId="0" borderId="0" xfId="0" applyNumberFormat="1" applyFont="1" applyAlignment="1" applyProtection="1">
      <alignment horizontal="right" vertical="center"/>
      <protection/>
    </xf>
    <xf numFmtId="1" fontId="0" fillId="0" borderId="24" xfId="0" applyNumberFormat="1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center" vertical="center"/>
      <protection/>
    </xf>
    <xf numFmtId="49" fontId="0" fillId="0" borderId="24" xfId="0" applyNumberFormat="1" applyFont="1" applyBorder="1" applyAlignment="1" applyProtection="1">
      <alignment horizontal="left" vertical="center" wrapText="1"/>
      <protection/>
    </xf>
    <xf numFmtId="0" fontId="0" fillId="0" borderId="24" xfId="0" applyFont="1" applyBorder="1" applyAlignment="1" applyProtection="1">
      <alignment horizontal="center" vertical="center" wrapText="1"/>
      <protection/>
    </xf>
    <xf numFmtId="176" fontId="0" fillId="0" borderId="24" xfId="0" applyNumberFormat="1" applyFont="1" applyBorder="1" applyAlignment="1" applyProtection="1">
      <alignment horizontal="right" vertical="center"/>
      <protection/>
    </xf>
    <xf numFmtId="0" fontId="6" fillId="0" borderId="24" xfId="0" applyFont="1" applyBorder="1" applyAlignment="1" applyProtection="1">
      <alignment horizontal="left" vertical="center"/>
      <protection/>
    </xf>
    <xf numFmtId="175" fontId="6" fillId="0" borderId="0" xfId="0" applyNumberFormat="1" applyFont="1" applyAlignment="1" applyProtection="1">
      <alignment horizontal="right" vertical="center"/>
      <protection/>
    </xf>
    <xf numFmtId="175" fontId="6" fillId="0" borderId="19" xfId="0" applyNumberFormat="1" applyFont="1" applyBorder="1" applyAlignment="1" applyProtection="1">
      <alignment horizontal="right" vertical="center"/>
      <protection/>
    </xf>
    <xf numFmtId="4" fontId="0" fillId="0" borderId="0" xfId="0" applyNumberFormat="1" applyFont="1" applyAlignment="1" applyProtection="1">
      <alignment horizontal="right" vertical="center"/>
      <protection/>
    </xf>
    <xf numFmtId="4" fontId="8" fillId="0" borderId="0" xfId="0" applyNumberFormat="1" applyFont="1" applyAlignment="1" applyProtection="1">
      <alignment horizontal="right" vertical="center"/>
      <protection/>
    </xf>
    <xf numFmtId="49" fontId="9" fillId="0" borderId="0" xfId="0" applyNumberFormat="1" applyFont="1" applyAlignment="1" applyProtection="1">
      <alignment horizontal="left" vertical="center" wrapText="1"/>
      <protection/>
    </xf>
    <xf numFmtId="0" fontId="9" fillId="0" borderId="0" xfId="0" applyFont="1" applyAlignment="1" applyProtection="1">
      <alignment horizontal="center" vertical="center" wrapText="1"/>
      <protection/>
    </xf>
    <xf numFmtId="176" fontId="0" fillId="0" borderId="0" xfId="0" applyNumberFormat="1" applyFont="1" applyAlignment="1" applyProtection="1">
      <alignment horizontal="left" vertical="top"/>
      <protection/>
    </xf>
    <xf numFmtId="4" fontId="0" fillId="0" borderId="0" xfId="0" applyNumberFormat="1" applyFont="1" applyAlignment="1" applyProtection="1">
      <alignment horizontal="left" vertical="top"/>
      <protection/>
    </xf>
    <xf numFmtId="0" fontId="0" fillId="0" borderId="23" xfId="0" applyFont="1" applyBorder="1" applyAlignment="1" applyProtection="1">
      <alignment horizontal="left" vertical="center"/>
      <protection/>
    </xf>
    <xf numFmtId="1" fontId="10" fillId="0" borderId="24" xfId="0" applyNumberFormat="1" applyFont="1" applyBorder="1" applyAlignment="1" applyProtection="1">
      <alignment horizontal="center" vertical="center"/>
      <protection/>
    </xf>
    <xf numFmtId="49" fontId="10" fillId="0" borderId="24" xfId="0" applyNumberFormat="1" applyFont="1" applyBorder="1" applyAlignment="1" applyProtection="1">
      <alignment horizontal="center" vertical="center"/>
      <protection/>
    </xf>
    <xf numFmtId="49" fontId="10" fillId="0" borderId="24" xfId="0" applyNumberFormat="1" applyFont="1" applyBorder="1" applyAlignment="1" applyProtection="1">
      <alignment horizontal="left" vertical="center" wrapText="1"/>
      <protection/>
    </xf>
    <xf numFmtId="0" fontId="10" fillId="0" borderId="24" xfId="0" applyFont="1" applyBorder="1" applyAlignment="1" applyProtection="1">
      <alignment horizontal="center" vertical="center" wrapText="1"/>
      <protection/>
    </xf>
    <xf numFmtId="176" fontId="10" fillId="0" borderId="24" xfId="0" applyNumberFormat="1" applyFont="1" applyBorder="1" applyAlignment="1" applyProtection="1">
      <alignment horizontal="right" vertical="center"/>
      <protection/>
    </xf>
    <xf numFmtId="0" fontId="11" fillId="0" borderId="10" xfId="0" applyFont="1" applyBorder="1" applyAlignment="1" applyProtection="1">
      <alignment horizontal="left" vertical="center"/>
      <protection/>
    </xf>
    <xf numFmtId="49" fontId="11" fillId="0" borderId="0" xfId="0" applyNumberFormat="1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/>
      <protection/>
    </xf>
    <xf numFmtId="176" fontId="11" fillId="0" borderId="0" xfId="0" applyNumberFormat="1" applyFont="1" applyAlignment="1" applyProtection="1">
      <alignment horizontal="right" vertical="center"/>
      <protection/>
    </xf>
    <xf numFmtId="0" fontId="11" fillId="0" borderId="11" xfId="0" applyFont="1" applyBorder="1" applyAlignment="1" applyProtection="1">
      <alignment horizontal="left" vertical="center"/>
      <protection/>
    </xf>
    <xf numFmtId="0" fontId="11" fillId="0" borderId="23" xfId="0" applyFont="1" applyBorder="1" applyAlignment="1" applyProtection="1">
      <alignment horizontal="left" vertical="center"/>
      <protection/>
    </xf>
    <xf numFmtId="0" fontId="11" fillId="0" borderId="0" xfId="0" applyFont="1" applyBorder="1" applyAlignment="1" applyProtection="1">
      <alignment horizontal="left" vertical="center"/>
      <protection/>
    </xf>
    <xf numFmtId="0" fontId="11" fillId="0" borderId="19" xfId="0" applyFont="1" applyBorder="1" applyAlignment="1" applyProtection="1">
      <alignment horizontal="left" vertical="center"/>
      <protection/>
    </xf>
    <xf numFmtId="1" fontId="11" fillId="0" borderId="0" xfId="0" applyNumberFormat="1" applyFont="1" applyAlignment="1" applyProtection="1">
      <alignment horizontal="left" vertical="center"/>
      <protection/>
    </xf>
    <xf numFmtId="49" fontId="0" fillId="0" borderId="14" xfId="0" applyNumberFormat="1" applyFont="1" applyBorder="1" applyAlignment="1" applyProtection="1">
      <alignment horizontal="left" vertical="center"/>
      <protection/>
    </xf>
    <xf numFmtId="4" fontId="7" fillId="0" borderId="0" xfId="0" applyNumberFormat="1" applyFont="1" applyAlignment="1" applyProtection="1">
      <alignment horizontal="right"/>
      <protection/>
    </xf>
    <xf numFmtId="0" fontId="8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center" vertical="center"/>
      <protection/>
    </xf>
    <xf numFmtId="0" fontId="0" fillId="0" borderId="0" xfId="0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0" xfId="0" applyFont="1" applyAlignment="1" applyProtection="1">
      <alignment horizontal="left" vertical="center" wrapText="1"/>
      <protection/>
    </xf>
    <xf numFmtId="0" fontId="5" fillId="0" borderId="0" xfId="0" applyFont="1" applyAlignment="1" applyProtection="1">
      <alignment horizontal="left" vertical="center" wrapText="1"/>
      <protection/>
    </xf>
    <xf numFmtId="173" fontId="4" fillId="0" borderId="0" xfId="0" applyNumberFormat="1" applyFont="1" applyAlignment="1" applyProtection="1">
      <alignment horizontal="left" vertical="top"/>
      <protection/>
    </xf>
    <xf numFmtId="173" fontId="0" fillId="0" borderId="0" xfId="0" applyNumberFormat="1" applyFont="1" applyAlignment="1" applyProtection="1">
      <alignment horizontal="left" vertical="center"/>
      <protection/>
    </xf>
    <xf numFmtId="0" fontId="0" fillId="0" borderId="20" xfId="0" applyFont="1" applyBorder="1" applyAlignment="1" applyProtection="1">
      <alignment horizontal="left" vertical="center" wrapText="1"/>
      <protection/>
    </xf>
    <xf numFmtId="0" fontId="0" fillId="0" borderId="21" xfId="0" applyFont="1" applyBorder="1" applyAlignment="1" applyProtection="1">
      <alignment horizontal="left" vertical="center"/>
      <protection/>
    </xf>
    <xf numFmtId="0" fontId="0" fillId="0" borderId="22" xfId="0" applyFont="1" applyBorder="1" applyAlignment="1" applyProtection="1">
      <alignment horizontal="left" vertical="center"/>
      <protection/>
    </xf>
    <xf numFmtId="4" fontId="0" fillId="0" borderId="20" xfId="0" applyNumberFormat="1" applyFont="1" applyBorder="1" applyAlignment="1" applyProtection="1">
      <alignment horizontal="right" vertical="center"/>
      <protection/>
    </xf>
    <xf numFmtId="0" fontId="9" fillId="0" borderId="0" xfId="0" applyFont="1" applyAlignment="1" applyProtection="1">
      <alignment horizontal="left" vertical="top" wrapText="1"/>
      <protection/>
    </xf>
    <xf numFmtId="0" fontId="10" fillId="0" borderId="20" xfId="0" applyFont="1" applyBorder="1" applyAlignment="1" applyProtection="1">
      <alignment horizontal="left" vertical="center" wrapText="1"/>
      <protection/>
    </xf>
    <xf numFmtId="0" fontId="10" fillId="0" borderId="21" xfId="0" applyFont="1" applyBorder="1" applyAlignment="1" applyProtection="1">
      <alignment horizontal="left" vertical="center"/>
      <protection/>
    </xf>
    <xf numFmtId="0" fontId="10" fillId="0" borderId="22" xfId="0" applyFont="1" applyBorder="1" applyAlignment="1" applyProtection="1">
      <alignment horizontal="left" vertical="center"/>
      <protection/>
    </xf>
    <xf numFmtId="4" fontId="10" fillId="0" borderId="20" xfId="0" applyNumberFormat="1" applyFont="1" applyBorder="1" applyAlignment="1" applyProtection="1">
      <alignment horizontal="righ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0" fontId="11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33" borderId="21" xfId="0" applyFont="1" applyFill="1" applyBorder="1" applyAlignment="1" applyProtection="1">
      <alignment horizontal="center" vertical="center" wrapText="1"/>
      <protection/>
    </xf>
    <xf numFmtId="0" fontId="0" fillId="33" borderId="21" xfId="0" applyFont="1" applyFill="1" applyBorder="1" applyAlignment="1" applyProtection="1">
      <alignment horizontal="center" vertical="center" wrapText="1"/>
      <protection/>
    </xf>
    <xf numFmtId="0" fontId="0" fillId="33" borderId="22" xfId="0" applyFont="1" applyFill="1" applyBorder="1" applyAlignment="1" applyProtection="1">
      <alignment horizontal="center" vertical="center" wrapText="1"/>
      <protection/>
    </xf>
  </cellXfs>
  <cellStyles count="49">
    <cellStyle name="Normal" xfId="0"/>
    <cellStyle name="20 % - zvýraznenie1" xfId="15"/>
    <cellStyle name="20 % - zvýraznenie2" xfId="16"/>
    <cellStyle name="20 % - zvýraznenie3" xfId="17"/>
    <cellStyle name="20 % - zvýraznenie4" xfId="18"/>
    <cellStyle name="20 % - zvýraznenie5" xfId="19"/>
    <cellStyle name="20 % - zvýraznenie6" xfId="20"/>
    <cellStyle name="40 % - zvýraznenie1" xfId="21"/>
    <cellStyle name="40 % - zvýraznenie2" xfId="22"/>
    <cellStyle name="40 % - zvýraznenie3" xfId="23"/>
    <cellStyle name="40 % - zvýraznenie4" xfId="24"/>
    <cellStyle name="40 % - zvýraznenie5" xfId="25"/>
    <cellStyle name="40 % - zvýraznenie6" xfId="26"/>
    <cellStyle name="60 % - zvýraznenie1" xfId="27"/>
    <cellStyle name="60 % - zvýraznenie2" xfId="28"/>
    <cellStyle name="60 % - zvýraznenie3" xfId="29"/>
    <cellStyle name="60 % - zvýraznenie4" xfId="30"/>
    <cellStyle name="60 % - zvýraznenie5" xfId="31"/>
    <cellStyle name="60 % - zvýraznenie6" xfId="32"/>
    <cellStyle name="Comma" xfId="33"/>
    <cellStyle name="Comma [0]" xfId="34"/>
    <cellStyle name="Dobrá" xfId="35"/>
    <cellStyle name="Hyperlink" xfId="36"/>
    <cellStyle name="Kontrolná bun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eutrálna" xfId="44"/>
    <cellStyle name="Percent" xfId="45"/>
    <cellStyle name="Poznámka" xfId="46"/>
    <cellStyle name="Prepojená bunka" xfId="47"/>
    <cellStyle name="Spolu" xfId="48"/>
    <cellStyle name="Text upozornenia" xfId="49"/>
    <cellStyle name="Titul" xfId="50"/>
    <cellStyle name="Vstup" xfId="51"/>
    <cellStyle name="Výpočet" xfId="52"/>
    <cellStyle name="Výstup" xfId="53"/>
    <cellStyle name="Vysvetľujúci text" xfId="54"/>
    <cellStyle name="WindingsStyle" xfId="55"/>
    <cellStyle name="Zlá" xfId="56"/>
    <cellStyle name="Zvýraznenie1" xfId="57"/>
    <cellStyle name="Zvýraznenie2" xfId="58"/>
    <cellStyle name="Zvýraznenie3" xfId="59"/>
    <cellStyle name="Zvýraznenie4" xfId="60"/>
    <cellStyle name="Zvýraznenie5" xfId="61"/>
    <cellStyle name="Zvýraznenie6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646464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0</xdr:col>
      <xdr:colOff>0</xdr:colOff>
      <xdr:row>0</xdr:row>
      <xdr:rowOff>0</xdr:rowOff>
    </xdr:from>
    <xdr:ext cx="276225" cy="285750"/>
    <xdr:sp>
      <xdr:nvSpPr>
        <xdr:cNvPr id="1" name="Obrázok 3"/>
        <xdr:cNvSpPr>
          <a:spLocks/>
        </xdr:cNvSpPr>
      </xdr:nvSpPr>
      <xdr:spPr>
        <a:xfrm>
          <a:off x="0" y="0"/>
          <a:ext cx="276225" cy="285750"/>
        </a:xfrm>
        <a:prstGeom prst="rect">
          <a:avLst/>
        </a:prstGeom>
        <a:blipFill>
          <a:blip r:embed="rId1"/>
          <a:srcRect/>
          <a:stretch>
            <a:fillRect/>
          </a:stretch>
        </a:blipFill>
        <a:ln w="0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rebuchet MS"/>
              <a:ea typeface="Trebuchet MS"/>
              <a:cs typeface="Trebuchet MS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B2:BL242"/>
  <sheetViews>
    <sheetView showGridLines="0" tabSelected="1" zoomScalePageLayoutView="0" workbookViewId="0" topLeftCell="A1">
      <pane ySplit="1" topLeftCell="A2" activePane="bottomLeft" state="frozen"/>
      <selection pane="topLeft" activeCell="C5022" sqref="C5022"/>
      <selection pane="bottomLeft" activeCell="S6" sqref="S6"/>
    </sheetView>
  </sheetViews>
  <sheetFormatPr defaultColWidth="10.5" defaultRowHeight="14.25" customHeight="1"/>
  <cols>
    <col min="1" max="1" width="8.33203125" style="1" customWidth="1"/>
    <col min="2" max="2" width="1.66796875" style="1" customWidth="1"/>
    <col min="3" max="3" width="4.16015625" style="1" customWidth="1"/>
    <col min="4" max="4" width="4.33203125" style="1" customWidth="1"/>
    <col min="5" max="5" width="17.16015625" style="1" customWidth="1"/>
    <col min="6" max="7" width="11.16015625" style="1" customWidth="1"/>
    <col min="8" max="8" width="12.5" style="1" customWidth="1"/>
    <col min="9" max="9" width="7" style="1" customWidth="1"/>
    <col min="10" max="10" width="5.16015625" style="1" customWidth="1"/>
    <col min="11" max="11" width="11.5" style="1" customWidth="1"/>
    <col min="12" max="12" width="12" style="1" customWidth="1"/>
    <col min="13" max="14" width="6" style="1" customWidth="1"/>
    <col min="15" max="15" width="2" style="1" customWidth="1"/>
    <col min="16" max="16" width="12.5" style="1" customWidth="1"/>
    <col min="17" max="17" width="4.16015625" style="1" customWidth="1"/>
    <col min="18" max="18" width="1.66796875" style="1" customWidth="1"/>
    <col min="19" max="19" width="8.16015625" style="1" customWidth="1"/>
    <col min="20" max="20" width="29.66015625" style="1" hidden="1" customWidth="1"/>
    <col min="21" max="21" width="16.33203125" style="1" hidden="1" customWidth="1"/>
    <col min="22" max="22" width="12.33203125" style="1" hidden="1" customWidth="1"/>
    <col min="23" max="23" width="16.33203125" style="1" hidden="1" customWidth="1"/>
    <col min="24" max="24" width="12.16015625" style="1" hidden="1" customWidth="1"/>
    <col min="25" max="25" width="15" style="1" hidden="1" customWidth="1"/>
    <col min="26" max="26" width="11" style="1" hidden="1" customWidth="1"/>
    <col min="27" max="27" width="15" style="1" hidden="1" customWidth="1"/>
    <col min="28" max="28" width="16.33203125" style="1" hidden="1" customWidth="1"/>
    <col min="29" max="29" width="11" style="1" customWidth="1"/>
    <col min="30" max="30" width="15" style="1" customWidth="1"/>
    <col min="31" max="31" width="16.33203125" style="1" customWidth="1"/>
    <col min="32" max="43" width="10.5" style="1" customWidth="1"/>
    <col min="44" max="64" width="10.5" style="1" hidden="1" customWidth="1"/>
    <col min="65" max="16384" width="10.5" style="1" customWidth="1"/>
  </cols>
  <sheetData>
    <row r="2" spans="2:18" ht="7.5" customHeight="1">
      <c r="B2" s="9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  <c r="O2" s="10"/>
      <c r="P2" s="10"/>
      <c r="Q2" s="10"/>
      <c r="R2" s="11"/>
    </row>
    <row r="3" spans="2:18" ht="37.5" customHeight="1">
      <c r="B3" s="2"/>
      <c r="C3" s="68" t="s">
        <v>376</v>
      </c>
      <c r="D3" s="69"/>
      <c r="E3" s="69"/>
      <c r="F3" s="69"/>
      <c r="G3" s="69"/>
      <c r="H3" s="69"/>
      <c r="I3" s="69"/>
      <c r="J3" s="69"/>
      <c r="K3" s="69"/>
      <c r="L3" s="69"/>
      <c r="M3" s="69"/>
      <c r="N3" s="69"/>
      <c r="O3" s="69"/>
      <c r="P3" s="69"/>
      <c r="Q3" s="69"/>
      <c r="R3" s="3"/>
    </row>
    <row r="4" spans="2:18" ht="7.5" customHeight="1">
      <c r="B4" s="2"/>
      <c r="R4" s="3"/>
    </row>
    <row r="5" spans="2:18" ht="30.75" customHeight="1">
      <c r="B5" s="2"/>
      <c r="C5" s="13" t="s">
        <v>0</v>
      </c>
      <c r="F5" s="70" t="s">
        <v>1</v>
      </c>
      <c r="G5" s="71"/>
      <c r="H5" s="71"/>
      <c r="I5" s="71"/>
      <c r="J5" s="71"/>
      <c r="K5" s="71"/>
      <c r="L5" s="71"/>
      <c r="M5" s="71"/>
      <c r="N5" s="71"/>
      <c r="O5" s="71"/>
      <c r="P5" s="71"/>
      <c r="R5" s="3"/>
    </row>
    <row r="6" spans="2:18" ht="37.5" customHeight="1">
      <c r="B6" s="2"/>
      <c r="C6" s="14" t="s">
        <v>13</v>
      </c>
      <c r="F6" s="72" t="s">
        <v>12</v>
      </c>
      <c r="G6" s="71"/>
      <c r="H6" s="71"/>
      <c r="I6" s="71"/>
      <c r="J6" s="71"/>
      <c r="K6" s="71"/>
      <c r="L6" s="71"/>
      <c r="M6" s="71"/>
      <c r="N6" s="71"/>
      <c r="O6" s="71"/>
      <c r="P6" s="71"/>
      <c r="R6" s="3"/>
    </row>
    <row r="7" spans="2:18" ht="7.5" customHeight="1">
      <c r="B7" s="2"/>
      <c r="R7" s="3"/>
    </row>
    <row r="8" spans="2:18" ht="18.75" customHeight="1">
      <c r="B8" s="2"/>
      <c r="C8" s="13" t="s">
        <v>2</v>
      </c>
      <c r="F8" s="12" t="s">
        <v>3</v>
      </c>
      <c r="K8" s="13" t="s">
        <v>4</v>
      </c>
      <c r="M8" s="73"/>
      <c r="N8" s="74"/>
      <c r="O8" s="74"/>
      <c r="P8" s="74"/>
      <c r="R8" s="3"/>
    </row>
    <row r="9" spans="2:18" ht="7.5" customHeight="1">
      <c r="B9" s="2"/>
      <c r="R9" s="3"/>
    </row>
    <row r="10" spans="2:18" ht="15.75" customHeight="1">
      <c r="B10" s="2"/>
      <c r="C10" s="13" t="s">
        <v>5</v>
      </c>
      <c r="F10" s="12" t="s">
        <v>6</v>
      </c>
      <c r="K10" s="13" t="s">
        <v>7</v>
      </c>
      <c r="M10" s="86"/>
      <c r="N10" s="69"/>
      <c r="O10" s="69"/>
      <c r="P10" s="69"/>
      <c r="Q10" s="69"/>
      <c r="R10" s="3"/>
    </row>
    <row r="11" spans="2:18" ht="11.25" customHeight="1">
      <c r="B11" s="2"/>
      <c r="R11" s="3"/>
    </row>
    <row r="12" spans="2:28" ht="30" customHeight="1">
      <c r="B12" s="21"/>
      <c r="C12" s="22" t="s">
        <v>26</v>
      </c>
      <c r="D12" s="23" t="s">
        <v>27</v>
      </c>
      <c r="E12" s="23" t="s">
        <v>10</v>
      </c>
      <c r="F12" s="87" t="s">
        <v>28</v>
      </c>
      <c r="G12" s="88"/>
      <c r="H12" s="88"/>
      <c r="I12" s="88"/>
      <c r="J12" s="23" t="s">
        <v>29</v>
      </c>
      <c r="K12" s="23" t="s">
        <v>30</v>
      </c>
      <c r="L12" s="87" t="s">
        <v>31</v>
      </c>
      <c r="M12" s="88"/>
      <c r="N12" s="87" t="s">
        <v>14</v>
      </c>
      <c r="O12" s="88"/>
      <c r="P12" s="88"/>
      <c r="Q12" s="89"/>
      <c r="R12" s="24"/>
      <c r="T12" s="16" t="s">
        <v>32</v>
      </c>
      <c r="U12" s="17" t="s">
        <v>8</v>
      </c>
      <c r="V12" s="17" t="s">
        <v>33</v>
      </c>
      <c r="W12" s="17" t="s">
        <v>34</v>
      </c>
      <c r="X12" s="17" t="s">
        <v>35</v>
      </c>
      <c r="Y12" s="17" t="s">
        <v>36</v>
      </c>
      <c r="Z12" s="17" t="s">
        <v>37</v>
      </c>
      <c r="AA12" s="18" t="s">
        <v>38</v>
      </c>
      <c r="AB12" s="1" t="s">
        <v>39</v>
      </c>
    </row>
    <row r="13" spans="2:64" ht="37.5" customHeight="1">
      <c r="B13" s="25"/>
      <c r="C13" s="26"/>
      <c r="D13" s="27" t="s">
        <v>15</v>
      </c>
      <c r="E13" s="28"/>
      <c r="N13" s="66"/>
      <c r="O13" s="67"/>
      <c r="P13" s="67"/>
      <c r="Q13" s="67"/>
      <c r="R13" s="30"/>
      <c r="T13" s="31"/>
      <c r="W13" s="32">
        <f>SUM(W14:W15)</f>
        <v>0</v>
      </c>
      <c r="Y13" s="32">
        <f>SUM(Y14:Y15)</f>
        <v>0</v>
      </c>
      <c r="AA13" s="33">
        <f>SUM(AA14:AA15)</f>
        <v>2.802</v>
      </c>
      <c r="AR13" s="29"/>
      <c r="AT13" s="29" t="s">
        <v>11</v>
      </c>
      <c r="AU13" s="34">
        <v>0</v>
      </c>
      <c r="AY13" s="29" t="s">
        <v>40</v>
      </c>
      <c r="BK13" s="35">
        <f>SUM(BK14:BK15)</f>
        <v>0</v>
      </c>
      <c r="BL13" s="19">
        <v>0</v>
      </c>
    </row>
    <row r="14" spans="2:64" ht="27" customHeight="1">
      <c r="B14" s="2"/>
      <c r="C14" s="36">
        <v>86</v>
      </c>
      <c r="D14" s="37" t="s">
        <v>41</v>
      </c>
      <c r="E14" s="38" t="s">
        <v>42</v>
      </c>
      <c r="F14" s="75" t="s">
        <v>43</v>
      </c>
      <c r="G14" s="76"/>
      <c r="H14" s="76"/>
      <c r="I14" s="77"/>
      <c r="J14" s="39" t="s">
        <v>44</v>
      </c>
      <c r="K14" s="40">
        <v>200</v>
      </c>
      <c r="L14" s="78"/>
      <c r="M14" s="77"/>
      <c r="N14" s="78"/>
      <c r="O14" s="76"/>
      <c r="P14" s="76"/>
      <c r="Q14" s="77"/>
      <c r="R14" s="3"/>
      <c r="T14" s="41"/>
      <c r="U14" s="4" t="s">
        <v>9</v>
      </c>
      <c r="V14" s="42"/>
      <c r="W14" s="42">
        <f>(V14*K14)</f>
        <v>0</v>
      </c>
      <c r="X14" s="42">
        <v>0</v>
      </c>
      <c r="Y14" s="42">
        <f>(X14*K14)</f>
        <v>0</v>
      </c>
      <c r="Z14" s="42">
        <v>1E-05</v>
      </c>
      <c r="AA14" s="43">
        <f>(Z14*K14)</f>
        <v>0.002</v>
      </c>
      <c r="AT14" s="1" t="s">
        <v>41</v>
      </c>
      <c r="AU14" s="19">
        <v>1</v>
      </c>
      <c r="AY14" s="1" t="s">
        <v>40</v>
      </c>
      <c r="BE14" s="44">
        <f>IF((U14="základná"),N14,0)</f>
        <v>0</v>
      </c>
      <c r="BF14" s="44">
        <f>IF((U14="znížená"),N14,0)</f>
        <v>0</v>
      </c>
      <c r="BG14" s="44">
        <f>IF((U14="základná prenesená"),N14,0)</f>
        <v>0</v>
      </c>
      <c r="BH14" s="44">
        <f>IF((U14="znížená prenesená"),N14,0)</f>
        <v>0</v>
      </c>
      <c r="BI14" s="44">
        <f>IF((U14="nulová"),N14,0)</f>
        <v>0</v>
      </c>
      <c r="BJ14" s="19">
        <v>1</v>
      </c>
      <c r="BK14" s="44">
        <f>ROUND((L14*K14),2)</f>
        <v>0</v>
      </c>
      <c r="BL14" s="19">
        <v>1</v>
      </c>
    </row>
    <row r="15" spans="2:64" ht="27" customHeight="1">
      <c r="B15" s="2"/>
      <c r="C15" s="36">
        <v>85</v>
      </c>
      <c r="D15" s="37" t="s">
        <v>41</v>
      </c>
      <c r="E15" s="38" t="s">
        <v>45</v>
      </c>
      <c r="F15" s="75" t="s">
        <v>46</v>
      </c>
      <c r="G15" s="76"/>
      <c r="H15" s="76"/>
      <c r="I15" s="77"/>
      <c r="J15" s="39" t="s">
        <v>47</v>
      </c>
      <c r="K15" s="40">
        <v>1400</v>
      </c>
      <c r="L15" s="78"/>
      <c r="M15" s="77"/>
      <c r="N15" s="78"/>
      <c r="O15" s="76"/>
      <c r="P15" s="76"/>
      <c r="Q15" s="77"/>
      <c r="R15" s="3"/>
      <c r="T15" s="41"/>
      <c r="U15" s="4" t="s">
        <v>9</v>
      </c>
      <c r="V15" s="42"/>
      <c r="W15" s="42">
        <f>(V15*K15)</f>
        <v>0</v>
      </c>
      <c r="X15" s="42">
        <v>0</v>
      </c>
      <c r="Y15" s="42">
        <f>(X15*K15)</f>
        <v>0</v>
      </c>
      <c r="Z15" s="42">
        <v>0.002</v>
      </c>
      <c r="AA15" s="43">
        <f>(Z15*K15)</f>
        <v>2.8000000000000003</v>
      </c>
      <c r="AT15" s="1" t="s">
        <v>41</v>
      </c>
      <c r="AU15" s="19">
        <v>1</v>
      </c>
      <c r="AY15" s="1" t="s">
        <v>40</v>
      </c>
      <c r="BE15" s="44">
        <f>IF((U15="základná"),N15,0)</f>
        <v>0</v>
      </c>
      <c r="BF15" s="44">
        <f>IF((U15="znížená"),N15,0)</f>
        <v>0</v>
      </c>
      <c r="BG15" s="44">
        <f>IF((U15="základná prenesená"),N15,0)</f>
        <v>0</v>
      </c>
      <c r="BH15" s="44">
        <f>IF((U15="znížená prenesená"),N15,0)</f>
        <v>0</v>
      </c>
      <c r="BI15" s="44">
        <f>IF((U15="nulová"),N15,0)</f>
        <v>0</v>
      </c>
      <c r="BJ15" s="19">
        <v>1</v>
      </c>
      <c r="BK15" s="44">
        <f>ROUND((L15*K15),2)</f>
        <v>0</v>
      </c>
      <c r="BL15" s="19">
        <v>1</v>
      </c>
    </row>
    <row r="16" spans="2:64" ht="37.5" customHeight="1">
      <c r="B16" s="25"/>
      <c r="C16" s="26"/>
      <c r="D16" s="27" t="s">
        <v>16</v>
      </c>
      <c r="E16" s="28"/>
      <c r="N16" s="66"/>
      <c r="O16" s="67"/>
      <c r="P16" s="67"/>
      <c r="Q16" s="67"/>
      <c r="R16" s="30"/>
      <c r="T16" s="31"/>
      <c r="W16" s="32">
        <f>SUM(W17:W112)</f>
        <v>0</v>
      </c>
      <c r="Y16" s="32">
        <f>SUM(Y17:Y112)</f>
        <v>0.716735</v>
      </c>
      <c r="AA16" s="33">
        <f>SUM(AA17:AA112)</f>
        <v>0</v>
      </c>
      <c r="AR16" s="29"/>
      <c r="AT16" s="29" t="s">
        <v>11</v>
      </c>
      <c r="AU16" s="34">
        <v>0</v>
      </c>
      <c r="AY16" s="29" t="s">
        <v>40</v>
      </c>
      <c r="BK16" s="45">
        <f>SUM(BK17:BK112)</f>
        <v>0</v>
      </c>
      <c r="BL16" s="19">
        <v>0</v>
      </c>
    </row>
    <row r="17" spans="2:64" ht="23.25" customHeight="1">
      <c r="B17" s="2"/>
      <c r="D17" s="20"/>
      <c r="E17" s="46" t="s">
        <v>48</v>
      </c>
      <c r="F17" s="79" t="s">
        <v>49</v>
      </c>
      <c r="G17" s="69"/>
      <c r="H17" s="69"/>
      <c r="I17" s="69"/>
      <c r="J17" s="47"/>
      <c r="K17" s="48"/>
      <c r="L17" s="49"/>
      <c r="N17" s="49"/>
      <c r="R17" s="3"/>
      <c r="T17" s="50"/>
      <c r="AA17" s="15"/>
      <c r="AT17" s="1" t="s">
        <v>50</v>
      </c>
      <c r="AU17" s="19">
        <v>1</v>
      </c>
      <c r="BK17" s="49">
        <f aca="true" t="shared" si="0" ref="BK17:BK48">ROUND((L17*K17),2)</f>
        <v>0</v>
      </c>
      <c r="BL17" s="19">
        <v>1</v>
      </c>
    </row>
    <row r="18" spans="2:64" ht="15" customHeight="1">
      <c r="B18" s="2"/>
      <c r="D18" s="20"/>
      <c r="E18" s="46"/>
      <c r="F18" s="79" t="s">
        <v>51</v>
      </c>
      <c r="G18" s="69"/>
      <c r="H18" s="69"/>
      <c r="I18" s="69"/>
      <c r="J18" s="47"/>
      <c r="K18" s="48"/>
      <c r="L18" s="49"/>
      <c r="N18" s="49"/>
      <c r="R18" s="3"/>
      <c r="T18" s="50"/>
      <c r="AA18" s="15"/>
      <c r="AT18" s="1" t="s">
        <v>50</v>
      </c>
      <c r="AU18" s="19">
        <v>1</v>
      </c>
      <c r="BK18" s="49">
        <f t="shared" si="0"/>
        <v>0</v>
      </c>
      <c r="BL18" s="19">
        <v>1</v>
      </c>
    </row>
    <row r="19" spans="2:64" ht="27" customHeight="1">
      <c r="B19" s="2"/>
      <c r="C19" s="36">
        <v>210</v>
      </c>
      <c r="D19" s="37" t="s">
        <v>41</v>
      </c>
      <c r="E19" s="38" t="s">
        <v>52</v>
      </c>
      <c r="F19" s="75" t="s">
        <v>53</v>
      </c>
      <c r="G19" s="76"/>
      <c r="H19" s="76"/>
      <c r="I19" s="77"/>
      <c r="J19" s="39" t="s">
        <v>47</v>
      </c>
      <c r="K19" s="40">
        <v>150</v>
      </c>
      <c r="L19" s="78"/>
      <c r="M19" s="77"/>
      <c r="N19" s="78"/>
      <c r="O19" s="76"/>
      <c r="P19" s="76"/>
      <c r="Q19" s="77"/>
      <c r="R19" s="3"/>
      <c r="T19" s="41"/>
      <c r="U19" s="4" t="s">
        <v>9</v>
      </c>
      <c r="V19" s="42"/>
      <c r="W19" s="42">
        <f aca="true" t="shared" si="1" ref="W19:W50">(V19*K19)</f>
        <v>0</v>
      </c>
      <c r="X19" s="42">
        <v>0</v>
      </c>
      <c r="Y19" s="42">
        <f aca="true" t="shared" si="2" ref="Y19:Y50">(X19*K19)</f>
        <v>0</v>
      </c>
      <c r="Z19" s="42">
        <v>0</v>
      </c>
      <c r="AA19" s="43">
        <f aca="true" t="shared" si="3" ref="AA19:AA50">(Z19*K19)</f>
        <v>0</v>
      </c>
      <c r="AT19" s="1" t="s">
        <v>41</v>
      </c>
      <c r="AU19" s="19">
        <v>1</v>
      </c>
      <c r="AY19" s="1" t="s">
        <v>40</v>
      </c>
      <c r="BE19" s="44">
        <f aca="true" t="shared" si="4" ref="BE19:BE50">IF((U19="základná"),N19,0)</f>
        <v>0</v>
      </c>
      <c r="BF19" s="44">
        <f aca="true" t="shared" si="5" ref="BF19:BF50">IF((U19="znížená"),N19,0)</f>
        <v>0</v>
      </c>
      <c r="BG19" s="44">
        <f aca="true" t="shared" si="6" ref="BG19:BG50">IF((U19="základná prenesená"),N19,0)</f>
        <v>0</v>
      </c>
      <c r="BH19" s="44">
        <f aca="true" t="shared" si="7" ref="BH19:BH50">IF((U19="znížená prenesená"),N19,0)</f>
        <v>0</v>
      </c>
      <c r="BI19" s="44">
        <f aca="true" t="shared" si="8" ref="BI19:BI50">IF((U19="nulová"),N19,0)</f>
        <v>0</v>
      </c>
      <c r="BJ19" s="19">
        <v>1</v>
      </c>
      <c r="BK19" s="44">
        <f t="shared" si="0"/>
        <v>0</v>
      </c>
      <c r="BL19" s="19">
        <v>1</v>
      </c>
    </row>
    <row r="20" spans="2:64" ht="18" customHeight="1">
      <c r="B20" s="2"/>
      <c r="C20" s="51">
        <v>211</v>
      </c>
      <c r="D20" s="52" t="s">
        <v>54</v>
      </c>
      <c r="E20" s="53" t="s">
        <v>55</v>
      </c>
      <c r="F20" s="80" t="s">
        <v>56</v>
      </c>
      <c r="G20" s="81"/>
      <c r="H20" s="81"/>
      <c r="I20" s="82"/>
      <c r="J20" s="54" t="s">
        <v>57</v>
      </c>
      <c r="K20" s="55">
        <v>150</v>
      </c>
      <c r="L20" s="83"/>
      <c r="M20" s="82"/>
      <c r="N20" s="83"/>
      <c r="O20" s="76"/>
      <c r="P20" s="76"/>
      <c r="Q20" s="77"/>
      <c r="R20" s="3"/>
      <c r="T20" s="41"/>
      <c r="U20" s="4" t="s">
        <v>9</v>
      </c>
      <c r="V20" s="42"/>
      <c r="W20" s="42">
        <f t="shared" si="1"/>
        <v>0</v>
      </c>
      <c r="X20" s="42">
        <v>0.00014</v>
      </c>
      <c r="Y20" s="42">
        <f t="shared" si="2"/>
        <v>0.020999999999999998</v>
      </c>
      <c r="Z20" s="42"/>
      <c r="AA20" s="43">
        <f t="shared" si="3"/>
        <v>0</v>
      </c>
      <c r="AT20" s="1" t="s">
        <v>54</v>
      </c>
      <c r="AU20" s="19">
        <v>1</v>
      </c>
      <c r="AY20" s="1" t="s">
        <v>40</v>
      </c>
      <c r="BE20" s="44">
        <f t="shared" si="4"/>
        <v>0</v>
      </c>
      <c r="BF20" s="44">
        <f t="shared" si="5"/>
        <v>0</v>
      </c>
      <c r="BG20" s="44">
        <f t="shared" si="6"/>
        <v>0</v>
      </c>
      <c r="BH20" s="44">
        <f t="shared" si="7"/>
        <v>0</v>
      </c>
      <c r="BI20" s="44">
        <f t="shared" si="8"/>
        <v>0</v>
      </c>
      <c r="BJ20" s="19">
        <v>1</v>
      </c>
      <c r="BK20" s="44">
        <f t="shared" si="0"/>
        <v>0</v>
      </c>
      <c r="BL20" s="19">
        <v>1</v>
      </c>
    </row>
    <row r="21" spans="2:64" ht="36.75" customHeight="1">
      <c r="B21" s="2"/>
      <c r="C21" s="36">
        <v>46</v>
      </c>
      <c r="D21" s="37" t="s">
        <v>41</v>
      </c>
      <c r="E21" s="38" t="s">
        <v>58</v>
      </c>
      <c r="F21" s="75" t="s">
        <v>59</v>
      </c>
      <c r="G21" s="76"/>
      <c r="H21" s="76"/>
      <c r="I21" s="77"/>
      <c r="J21" s="39" t="s">
        <v>57</v>
      </c>
      <c r="K21" s="40">
        <v>4</v>
      </c>
      <c r="L21" s="78"/>
      <c r="M21" s="77"/>
      <c r="N21" s="78"/>
      <c r="O21" s="76"/>
      <c r="P21" s="76"/>
      <c r="Q21" s="77"/>
      <c r="R21" s="3"/>
      <c r="T21" s="41"/>
      <c r="U21" s="4" t="s">
        <v>9</v>
      </c>
      <c r="V21" s="42"/>
      <c r="W21" s="42">
        <f t="shared" si="1"/>
        <v>0</v>
      </c>
      <c r="X21" s="42">
        <v>0</v>
      </c>
      <c r="Y21" s="42">
        <f t="shared" si="2"/>
        <v>0</v>
      </c>
      <c r="Z21" s="42">
        <v>0</v>
      </c>
      <c r="AA21" s="43">
        <f t="shared" si="3"/>
        <v>0</v>
      </c>
      <c r="AT21" s="1" t="s">
        <v>41</v>
      </c>
      <c r="AU21" s="19">
        <v>1</v>
      </c>
      <c r="AY21" s="1" t="s">
        <v>40</v>
      </c>
      <c r="BE21" s="44">
        <f t="shared" si="4"/>
        <v>0</v>
      </c>
      <c r="BF21" s="44">
        <f t="shared" si="5"/>
        <v>0</v>
      </c>
      <c r="BG21" s="44">
        <f t="shared" si="6"/>
        <v>0</v>
      </c>
      <c r="BH21" s="44">
        <f t="shared" si="7"/>
        <v>0</v>
      </c>
      <c r="BI21" s="44">
        <f t="shared" si="8"/>
        <v>0</v>
      </c>
      <c r="BJ21" s="19">
        <v>1</v>
      </c>
      <c r="BK21" s="44">
        <f t="shared" si="0"/>
        <v>0</v>
      </c>
      <c r="BL21" s="19">
        <v>1</v>
      </c>
    </row>
    <row r="22" spans="2:64" ht="18" customHeight="1">
      <c r="B22" s="2"/>
      <c r="C22" s="51">
        <v>47</v>
      </c>
      <c r="D22" s="52" t="s">
        <v>54</v>
      </c>
      <c r="E22" s="53" t="s">
        <v>60</v>
      </c>
      <c r="F22" s="80" t="s">
        <v>61</v>
      </c>
      <c r="G22" s="81"/>
      <c r="H22" s="81"/>
      <c r="I22" s="82"/>
      <c r="J22" s="54" t="s">
        <v>57</v>
      </c>
      <c r="K22" s="55">
        <v>4</v>
      </c>
      <c r="L22" s="83"/>
      <c r="M22" s="82"/>
      <c r="N22" s="83"/>
      <c r="O22" s="76"/>
      <c r="P22" s="76"/>
      <c r="Q22" s="77"/>
      <c r="R22" s="3"/>
      <c r="T22" s="41"/>
      <c r="U22" s="4" t="s">
        <v>9</v>
      </c>
      <c r="V22" s="42"/>
      <c r="W22" s="42">
        <f t="shared" si="1"/>
        <v>0</v>
      </c>
      <c r="X22" s="42">
        <v>5E-05</v>
      </c>
      <c r="Y22" s="42">
        <f t="shared" si="2"/>
        <v>0.0002</v>
      </c>
      <c r="Z22" s="42"/>
      <c r="AA22" s="43">
        <f t="shared" si="3"/>
        <v>0</v>
      </c>
      <c r="AT22" s="1" t="s">
        <v>54</v>
      </c>
      <c r="AU22" s="19">
        <v>1</v>
      </c>
      <c r="AY22" s="1" t="s">
        <v>40</v>
      </c>
      <c r="BE22" s="44">
        <f t="shared" si="4"/>
        <v>0</v>
      </c>
      <c r="BF22" s="44">
        <f t="shared" si="5"/>
        <v>0</v>
      </c>
      <c r="BG22" s="44">
        <f t="shared" si="6"/>
        <v>0</v>
      </c>
      <c r="BH22" s="44">
        <f t="shared" si="7"/>
        <v>0</v>
      </c>
      <c r="BI22" s="44">
        <f t="shared" si="8"/>
        <v>0</v>
      </c>
      <c r="BJ22" s="19">
        <v>1</v>
      </c>
      <c r="BK22" s="44">
        <f t="shared" si="0"/>
        <v>0</v>
      </c>
      <c r="BL22" s="19">
        <v>1</v>
      </c>
    </row>
    <row r="23" spans="2:64" ht="18" customHeight="1">
      <c r="B23" s="2"/>
      <c r="C23" s="36">
        <v>50</v>
      </c>
      <c r="D23" s="37" t="s">
        <v>41</v>
      </c>
      <c r="E23" s="38" t="s">
        <v>62</v>
      </c>
      <c r="F23" s="75" t="s">
        <v>63</v>
      </c>
      <c r="G23" s="76"/>
      <c r="H23" s="76"/>
      <c r="I23" s="77"/>
      <c r="J23" s="39" t="s">
        <v>57</v>
      </c>
      <c r="K23" s="40">
        <v>6</v>
      </c>
      <c r="L23" s="78"/>
      <c r="M23" s="77"/>
      <c r="N23" s="78"/>
      <c r="O23" s="76"/>
      <c r="P23" s="76"/>
      <c r="Q23" s="77"/>
      <c r="R23" s="3"/>
      <c r="T23" s="41"/>
      <c r="U23" s="4" t="s">
        <v>9</v>
      </c>
      <c r="V23" s="42"/>
      <c r="W23" s="42">
        <f t="shared" si="1"/>
        <v>0</v>
      </c>
      <c r="X23" s="42">
        <v>0</v>
      </c>
      <c r="Y23" s="42">
        <f t="shared" si="2"/>
        <v>0</v>
      </c>
      <c r="Z23" s="42">
        <v>0</v>
      </c>
      <c r="AA23" s="43">
        <f t="shared" si="3"/>
        <v>0</v>
      </c>
      <c r="AT23" s="1" t="s">
        <v>41</v>
      </c>
      <c r="AU23" s="19">
        <v>1</v>
      </c>
      <c r="AY23" s="1" t="s">
        <v>40</v>
      </c>
      <c r="BE23" s="44">
        <f t="shared" si="4"/>
        <v>0</v>
      </c>
      <c r="BF23" s="44">
        <f t="shared" si="5"/>
        <v>0</v>
      </c>
      <c r="BG23" s="44">
        <f t="shared" si="6"/>
        <v>0</v>
      </c>
      <c r="BH23" s="44">
        <f t="shared" si="7"/>
        <v>0</v>
      </c>
      <c r="BI23" s="44">
        <f t="shared" si="8"/>
        <v>0</v>
      </c>
      <c r="BJ23" s="19">
        <v>1</v>
      </c>
      <c r="BK23" s="44">
        <f t="shared" si="0"/>
        <v>0</v>
      </c>
      <c r="BL23" s="19">
        <v>1</v>
      </c>
    </row>
    <row r="24" spans="2:64" ht="18" customHeight="1">
      <c r="B24" s="2"/>
      <c r="C24" s="36">
        <v>51</v>
      </c>
      <c r="D24" s="37" t="s">
        <v>41</v>
      </c>
      <c r="E24" s="38" t="s">
        <v>62</v>
      </c>
      <c r="F24" s="75" t="s">
        <v>64</v>
      </c>
      <c r="G24" s="76"/>
      <c r="H24" s="76"/>
      <c r="I24" s="77"/>
      <c r="J24" s="39" t="s">
        <v>57</v>
      </c>
      <c r="K24" s="40">
        <v>1</v>
      </c>
      <c r="L24" s="78"/>
      <c r="M24" s="77"/>
      <c r="N24" s="78"/>
      <c r="O24" s="76"/>
      <c r="P24" s="76"/>
      <c r="Q24" s="77"/>
      <c r="R24" s="3"/>
      <c r="T24" s="41"/>
      <c r="U24" s="4" t="s">
        <v>9</v>
      </c>
      <c r="V24" s="42"/>
      <c r="W24" s="42">
        <f t="shared" si="1"/>
        <v>0</v>
      </c>
      <c r="X24" s="42">
        <v>0</v>
      </c>
      <c r="Y24" s="42">
        <f t="shared" si="2"/>
        <v>0</v>
      </c>
      <c r="Z24" s="42">
        <v>0</v>
      </c>
      <c r="AA24" s="43">
        <f t="shared" si="3"/>
        <v>0</v>
      </c>
      <c r="AT24" s="1" t="s">
        <v>41</v>
      </c>
      <c r="AU24" s="19">
        <v>1</v>
      </c>
      <c r="AY24" s="1" t="s">
        <v>40</v>
      </c>
      <c r="BE24" s="44">
        <f t="shared" si="4"/>
        <v>0</v>
      </c>
      <c r="BF24" s="44">
        <f t="shared" si="5"/>
        <v>0</v>
      </c>
      <c r="BG24" s="44">
        <f t="shared" si="6"/>
        <v>0</v>
      </c>
      <c r="BH24" s="44">
        <f t="shared" si="7"/>
        <v>0</v>
      </c>
      <c r="BI24" s="44">
        <f t="shared" si="8"/>
        <v>0</v>
      </c>
      <c r="BJ24" s="19">
        <v>1</v>
      </c>
      <c r="BK24" s="44">
        <f t="shared" si="0"/>
        <v>0</v>
      </c>
      <c r="BL24" s="19">
        <v>1</v>
      </c>
    </row>
    <row r="25" spans="2:64" ht="36.75" customHeight="1">
      <c r="B25" s="2"/>
      <c r="C25" s="36">
        <v>1</v>
      </c>
      <c r="D25" s="37" t="s">
        <v>41</v>
      </c>
      <c r="E25" s="38" t="s">
        <v>65</v>
      </c>
      <c r="F25" s="75" t="s">
        <v>66</v>
      </c>
      <c r="G25" s="76"/>
      <c r="H25" s="76"/>
      <c r="I25" s="77"/>
      <c r="J25" s="39" t="s">
        <v>57</v>
      </c>
      <c r="K25" s="40">
        <v>24</v>
      </c>
      <c r="L25" s="78"/>
      <c r="M25" s="77"/>
      <c r="N25" s="78"/>
      <c r="O25" s="76"/>
      <c r="P25" s="76"/>
      <c r="Q25" s="77"/>
      <c r="R25" s="3"/>
      <c r="T25" s="41"/>
      <c r="U25" s="4" t="s">
        <v>9</v>
      </c>
      <c r="V25" s="42"/>
      <c r="W25" s="42">
        <f t="shared" si="1"/>
        <v>0</v>
      </c>
      <c r="X25" s="42">
        <v>0</v>
      </c>
      <c r="Y25" s="42">
        <f t="shared" si="2"/>
        <v>0</v>
      </c>
      <c r="Z25" s="42">
        <v>0</v>
      </c>
      <c r="AA25" s="43">
        <f t="shared" si="3"/>
        <v>0</v>
      </c>
      <c r="AT25" s="1" t="s">
        <v>41</v>
      </c>
      <c r="AU25" s="19">
        <v>1</v>
      </c>
      <c r="AY25" s="1" t="s">
        <v>40</v>
      </c>
      <c r="BE25" s="44">
        <f t="shared" si="4"/>
        <v>0</v>
      </c>
      <c r="BF25" s="44">
        <f t="shared" si="5"/>
        <v>0</v>
      </c>
      <c r="BG25" s="44">
        <f t="shared" si="6"/>
        <v>0</v>
      </c>
      <c r="BH25" s="44">
        <f t="shared" si="7"/>
        <v>0</v>
      </c>
      <c r="BI25" s="44">
        <f t="shared" si="8"/>
        <v>0</v>
      </c>
      <c r="BJ25" s="19">
        <v>1</v>
      </c>
      <c r="BK25" s="44">
        <f t="shared" si="0"/>
        <v>0</v>
      </c>
      <c r="BL25" s="19">
        <v>1</v>
      </c>
    </row>
    <row r="26" spans="2:64" ht="27" customHeight="1">
      <c r="B26" s="2"/>
      <c r="C26" s="51">
        <v>2</v>
      </c>
      <c r="D26" s="52" t="s">
        <v>54</v>
      </c>
      <c r="E26" s="53" t="s">
        <v>67</v>
      </c>
      <c r="F26" s="80" t="s">
        <v>68</v>
      </c>
      <c r="G26" s="81"/>
      <c r="H26" s="81"/>
      <c r="I26" s="82"/>
      <c r="J26" s="54" t="s">
        <v>57</v>
      </c>
      <c r="K26" s="55">
        <v>24</v>
      </c>
      <c r="L26" s="83"/>
      <c r="M26" s="82"/>
      <c r="N26" s="83"/>
      <c r="O26" s="76"/>
      <c r="P26" s="76"/>
      <c r="Q26" s="77"/>
      <c r="R26" s="3"/>
      <c r="T26" s="41"/>
      <c r="U26" s="4" t="s">
        <v>9</v>
      </c>
      <c r="V26" s="42"/>
      <c r="W26" s="42">
        <f t="shared" si="1"/>
        <v>0</v>
      </c>
      <c r="X26" s="42">
        <v>0</v>
      </c>
      <c r="Y26" s="42">
        <f t="shared" si="2"/>
        <v>0</v>
      </c>
      <c r="Z26" s="42"/>
      <c r="AA26" s="43">
        <f t="shared" si="3"/>
        <v>0</v>
      </c>
      <c r="AT26" s="1" t="s">
        <v>54</v>
      </c>
      <c r="AU26" s="19">
        <v>1</v>
      </c>
      <c r="AY26" s="1" t="s">
        <v>40</v>
      </c>
      <c r="BE26" s="44">
        <f t="shared" si="4"/>
        <v>0</v>
      </c>
      <c r="BF26" s="44">
        <f t="shared" si="5"/>
        <v>0</v>
      </c>
      <c r="BG26" s="44">
        <f t="shared" si="6"/>
        <v>0</v>
      </c>
      <c r="BH26" s="44">
        <f t="shared" si="7"/>
        <v>0</v>
      </c>
      <c r="BI26" s="44">
        <f t="shared" si="8"/>
        <v>0</v>
      </c>
      <c r="BJ26" s="19">
        <v>1</v>
      </c>
      <c r="BK26" s="44">
        <f t="shared" si="0"/>
        <v>0</v>
      </c>
      <c r="BL26" s="19">
        <v>1</v>
      </c>
    </row>
    <row r="27" spans="2:64" ht="36.75" customHeight="1">
      <c r="B27" s="2"/>
      <c r="C27" s="36">
        <v>3</v>
      </c>
      <c r="D27" s="37" t="s">
        <v>41</v>
      </c>
      <c r="E27" s="38" t="s">
        <v>65</v>
      </c>
      <c r="F27" s="75" t="s">
        <v>66</v>
      </c>
      <c r="G27" s="76"/>
      <c r="H27" s="76"/>
      <c r="I27" s="77"/>
      <c r="J27" s="39" t="s">
        <v>57</v>
      </c>
      <c r="K27" s="40">
        <v>64</v>
      </c>
      <c r="L27" s="78"/>
      <c r="M27" s="77"/>
      <c r="N27" s="78"/>
      <c r="O27" s="76"/>
      <c r="P27" s="76"/>
      <c r="Q27" s="77"/>
      <c r="R27" s="3"/>
      <c r="T27" s="41"/>
      <c r="U27" s="4" t="s">
        <v>9</v>
      </c>
      <c r="V27" s="42"/>
      <c r="W27" s="42">
        <f t="shared" si="1"/>
        <v>0</v>
      </c>
      <c r="X27" s="42">
        <v>0</v>
      </c>
      <c r="Y27" s="42">
        <f t="shared" si="2"/>
        <v>0</v>
      </c>
      <c r="Z27" s="42">
        <v>0</v>
      </c>
      <c r="AA27" s="43">
        <f t="shared" si="3"/>
        <v>0</v>
      </c>
      <c r="AT27" s="1" t="s">
        <v>41</v>
      </c>
      <c r="AU27" s="19">
        <v>1</v>
      </c>
      <c r="AY27" s="1" t="s">
        <v>40</v>
      </c>
      <c r="BE27" s="44">
        <f t="shared" si="4"/>
        <v>0</v>
      </c>
      <c r="BF27" s="44">
        <f t="shared" si="5"/>
        <v>0</v>
      </c>
      <c r="BG27" s="44">
        <f t="shared" si="6"/>
        <v>0</v>
      </c>
      <c r="BH27" s="44">
        <f t="shared" si="7"/>
        <v>0</v>
      </c>
      <c r="BI27" s="44">
        <f t="shared" si="8"/>
        <v>0</v>
      </c>
      <c r="BJ27" s="19">
        <v>1</v>
      </c>
      <c r="BK27" s="44">
        <f t="shared" si="0"/>
        <v>0</v>
      </c>
      <c r="BL27" s="19">
        <v>1</v>
      </c>
    </row>
    <row r="28" spans="2:64" ht="27" customHeight="1">
      <c r="B28" s="2"/>
      <c r="C28" s="51">
        <v>4</v>
      </c>
      <c r="D28" s="52" t="s">
        <v>54</v>
      </c>
      <c r="E28" s="53" t="s">
        <v>67</v>
      </c>
      <c r="F28" s="80" t="s">
        <v>69</v>
      </c>
      <c r="G28" s="81"/>
      <c r="H28" s="81"/>
      <c r="I28" s="82"/>
      <c r="J28" s="54" t="s">
        <v>57</v>
      </c>
      <c r="K28" s="55">
        <v>64</v>
      </c>
      <c r="L28" s="83"/>
      <c r="M28" s="82"/>
      <c r="N28" s="83"/>
      <c r="O28" s="76"/>
      <c r="P28" s="76"/>
      <c r="Q28" s="77"/>
      <c r="R28" s="3"/>
      <c r="T28" s="41"/>
      <c r="U28" s="4" t="s">
        <v>9</v>
      </c>
      <c r="V28" s="42"/>
      <c r="W28" s="42">
        <f t="shared" si="1"/>
        <v>0</v>
      </c>
      <c r="X28" s="42">
        <v>0</v>
      </c>
      <c r="Y28" s="42">
        <f t="shared" si="2"/>
        <v>0</v>
      </c>
      <c r="Z28" s="42"/>
      <c r="AA28" s="43">
        <f t="shared" si="3"/>
        <v>0</v>
      </c>
      <c r="AT28" s="1" t="s">
        <v>54</v>
      </c>
      <c r="AU28" s="19">
        <v>1</v>
      </c>
      <c r="AY28" s="1" t="s">
        <v>40</v>
      </c>
      <c r="BE28" s="44">
        <f t="shared" si="4"/>
        <v>0</v>
      </c>
      <c r="BF28" s="44">
        <f t="shared" si="5"/>
        <v>0</v>
      </c>
      <c r="BG28" s="44">
        <f t="shared" si="6"/>
        <v>0</v>
      </c>
      <c r="BH28" s="44">
        <f t="shared" si="7"/>
        <v>0</v>
      </c>
      <c r="BI28" s="44">
        <f t="shared" si="8"/>
        <v>0</v>
      </c>
      <c r="BJ28" s="19">
        <v>1</v>
      </c>
      <c r="BK28" s="44">
        <f t="shared" si="0"/>
        <v>0</v>
      </c>
      <c r="BL28" s="19">
        <v>1</v>
      </c>
    </row>
    <row r="29" spans="2:64" ht="36.75" customHeight="1">
      <c r="B29" s="2"/>
      <c r="C29" s="36">
        <v>5</v>
      </c>
      <c r="D29" s="37" t="s">
        <v>41</v>
      </c>
      <c r="E29" s="38" t="s">
        <v>65</v>
      </c>
      <c r="F29" s="75" t="s">
        <v>66</v>
      </c>
      <c r="G29" s="76"/>
      <c r="H29" s="76"/>
      <c r="I29" s="77"/>
      <c r="J29" s="39" t="s">
        <v>57</v>
      </c>
      <c r="K29" s="40">
        <v>8</v>
      </c>
      <c r="L29" s="78"/>
      <c r="M29" s="77"/>
      <c r="N29" s="78"/>
      <c r="O29" s="76"/>
      <c r="P29" s="76"/>
      <c r="Q29" s="77"/>
      <c r="R29" s="3"/>
      <c r="T29" s="41"/>
      <c r="U29" s="4" t="s">
        <v>9</v>
      </c>
      <c r="V29" s="42"/>
      <c r="W29" s="42">
        <f t="shared" si="1"/>
        <v>0</v>
      </c>
      <c r="X29" s="42">
        <v>0</v>
      </c>
      <c r="Y29" s="42">
        <f t="shared" si="2"/>
        <v>0</v>
      </c>
      <c r="Z29" s="42">
        <v>0</v>
      </c>
      <c r="AA29" s="43">
        <f t="shared" si="3"/>
        <v>0</v>
      </c>
      <c r="AT29" s="1" t="s">
        <v>41</v>
      </c>
      <c r="AU29" s="19">
        <v>1</v>
      </c>
      <c r="AY29" s="1" t="s">
        <v>40</v>
      </c>
      <c r="BE29" s="44">
        <f t="shared" si="4"/>
        <v>0</v>
      </c>
      <c r="BF29" s="44">
        <f t="shared" si="5"/>
        <v>0</v>
      </c>
      <c r="BG29" s="44">
        <f t="shared" si="6"/>
        <v>0</v>
      </c>
      <c r="BH29" s="44">
        <f t="shared" si="7"/>
        <v>0</v>
      </c>
      <c r="BI29" s="44">
        <f t="shared" si="8"/>
        <v>0</v>
      </c>
      <c r="BJ29" s="19">
        <v>1</v>
      </c>
      <c r="BK29" s="44">
        <f t="shared" si="0"/>
        <v>0</v>
      </c>
      <c r="BL29" s="19">
        <v>1</v>
      </c>
    </row>
    <row r="30" spans="2:64" ht="18" customHeight="1">
      <c r="B30" s="2"/>
      <c r="C30" s="51">
        <v>6</v>
      </c>
      <c r="D30" s="52" t="s">
        <v>54</v>
      </c>
      <c r="E30" s="53" t="s">
        <v>67</v>
      </c>
      <c r="F30" s="80" t="s">
        <v>70</v>
      </c>
      <c r="G30" s="81"/>
      <c r="H30" s="81"/>
      <c r="I30" s="82"/>
      <c r="J30" s="54" t="s">
        <v>57</v>
      </c>
      <c r="K30" s="55">
        <v>8</v>
      </c>
      <c r="L30" s="83"/>
      <c r="M30" s="82"/>
      <c r="N30" s="83"/>
      <c r="O30" s="76"/>
      <c r="P30" s="76"/>
      <c r="Q30" s="77"/>
      <c r="R30" s="3"/>
      <c r="T30" s="41"/>
      <c r="U30" s="4" t="s">
        <v>9</v>
      </c>
      <c r="V30" s="42"/>
      <c r="W30" s="42">
        <f t="shared" si="1"/>
        <v>0</v>
      </c>
      <c r="X30" s="42">
        <v>0</v>
      </c>
      <c r="Y30" s="42">
        <f t="shared" si="2"/>
        <v>0</v>
      </c>
      <c r="Z30" s="42"/>
      <c r="AA30" s="43">
        <f t="shared" si="3"/>
        <v>0</v>
      </c>
      <c r="AT30" s="1" t="s">
        <v>54</v>
      </c>
      <c r="AU30" s="19">
        <v>1</v>
      </c>
      <c r="AY30" s="1" t="s">
        <v>40</v>
      </c>
      <c r="BE30" s="44">
        <f t="shared" si="4"/>
        <v>0</v>
      </c>
      <c r="BF30" s="44">
        <f t="shared" si="5"/>
        <v>0</v>
      </c>
      <c r="BG30" s="44">
        <f t="shared" si="6"/>
        <v>0</v>
      </c>
      <c r="BH30" s="44">
        <f t="shared" si="7"/>
        <v>0</v>
      </c>
      <c r="BI30" s="44">
        <f t="shared" si="8"/>
        <v>0</v>
      </c>
      <c r="BJ30" s="19">
        <v>1</v>
      </c>
      <c r="BK30" s="44">
        <f t="shared" si="0"/>
        <v>0</v>
      </c>
      <c r="BL30" s="19">
        <v>1</v>
      </c>
    </row>
    <row r="31" spans="2:64" ht="27" customHeight="1">
      <c r="B31" s="2"/>
      <c r="C31" s="36">
        <v>7</v>
      </c>
      <c r="D31" s="37" t="s">
        <v>41</v>
      </c>
      <c r="E31" s="38" t="s">
        <v>71</v>
      </c>
      <c r="F31" s="75" t="s">
        <v>72</v>
      </c>
      <c r="G31" s="76"/>
      <c r="H31" s="76"/>
      <c r="I31" s="77"/>
      <c r="J31" s="39" t="s">
        <v>57</v>
      </c>
      <c r="K31" s="40">
        <v>4</v>
      </c>
      <c r="L31" s="78"/>
      <c r="M31" s="77"/>
      <c r="N31" s="78"/>
      <c r="O31" s="76"/>
      <c r="P31" s="76"/>
      <c r="Q31" s="77"/>
      <c r="R31" s="3"/>
      <c r="T31" s="41"/>
      <c r="U31" s="4" t="s">
        <v>9</v>
      </c>
      <c r="V31" s="42"/>
      <c r="W31" s="42">
        <f t="shared" si="1"/>
        <v>0</v>
      </c>
      <c r="X31" s="42">
        <v>0</v>
      </c>
      <c r="Y31" s="42">
        <f t="shared" si="2"/>
        <v>0</v>
      </c>
      <c r="Z31" s="42">
        <v>0</v>
      </c>
      <c r="AA31" s="43">
        <f t="shared" si="3"/>
        <v>0</v>
      </c>
      <c r="AT31" s="1" t="s">
        <v>41</v>
      </c>
      <c r="AU31" s="19">
        <v>1</v>
      </c>
      <c r="AY31" s="1" t="s">
        <v>40</v>
      </c>
      <c r="BE31" s="44">
        <f t="shared" si="4"/>
        <v>0</v>
      </c>
      <c r="BF31" s="44">
        <f t="shared" si="5"/>
        <v>0</v>
      </c>
      <c r="BG31" s="44">
        <f t="shared" si="6"/>
        <v>0</v>
      </c>
      <c r="BH31" s="44">
        <f t="shared" si="7"/>
        <v>0</v>
      </c>
      <c r="BI31" s="44">
        <f t="shared" si="8"/>
        <v>0</v>
      </c>
      <c r="BJ31" s="19">
        <v>1</v>
      </c>
      <c r="BK31" s="44">
        <f t="shared" si="0"/>
        <v>0</v>
      </c>
      <c r="BL31" s="19">
        <v>1</v>
      </c>
    </row>
    <row r="32" spans="2:64" ht="18" customHeight="1">
      <c r="B32" s="2"/>
      <c r="C32" s="51">
        <v>8</v>
      </c>
      <c r="D32" s="52" t="s">
        <v>54</v>
      </c>
      <c r="E32" s="53" t="s">
        <v>67</v>
      </c>
      <c r="F32" s="80" t="s">
        <v>73</v>
      </c>
      <c r="G32" s="81"/>
      <c r="H32" s="81"/>
      <c r="I32" s="82"/>
      <c r="J32" s="54" t="s">
        <v>57</v>
      </c>
      <c r="K32" s="55">
        <v>4</v>
      </c>
      <c r="L32" s="83"/>
      <c r="M32" s="82"/>
      <c r="N32" s="83"/>
      <c r="O32" s="76"/>
      <c r="P32" s="76"/>
      <c r="Q32" s="77"/>
      <c r="R32" s="3"/>
      <c r="T32" s="41"/>
      <c r="U32" s="4" t="s">
        <v>9</v>
      </c>
      <c r="V32" s="42"/>
      <c r="W32" s="42">
        <f t="shared" si="1"/>
        <v>0</v>
      </c>
      <c r="X32" s="42">
        <v>0</v>
      </c>
      <c r="Y32" s="42">
        <f t="shared" si="2"/>
        <v>0</v>
      </c>
      <c r="Z32" s="42"/>
      <c r="AA32" s="43">
        <f t="shared" si="3"/>
        <v>0</v>
      </c>
      <c r="AT32" s="1" t="s">
        <v>54</v>
      </c>
      <c r="AU32" s="19">
        <v>1</v>
      </c>
      <c r="AY32" s="1" t="s">
        <v>40</v>
      </c>
      <c r="BE32" s="44">
        <f t="shared" si="4"/>
        <v>0</v>
      </c>
      <c r="BF32" s="44">
        <f t="shared" si="5"/>
        <v>0</v>
      </c>
      <c r="BG32" s="44">
        <f t="shared" si="6"/>
        <v>0</v>
      </c>
      <c r="BH32" s="44">
        <f t="shared" si="7"/>
        <v>0</v>
      </c>
      <c r="BI32" s="44">
        <f t="shared" si="8"/>
        <v>0</v>
      </c>
      <c r="BJ32" s="19">
        <v>1</v>
      </c>
      <c r="BK32" s="44">
        <f t="shared" si="0"/>
        <v>0</v>
      </c>
      <c r="BL32" s="19">
        <v>1</v>
      </c>
    </row>
    <row r="33" spans="2:64" ht="27" customHeight="1">
      <c r="B33" s="2"/>
      <c r="C33" s="36">
        <v>9</v>
      </c>
      <c r="D33" s="37" t="s">
        <v>41</v>
      </c>
      <c r="E33" s="38" t="s">
        <v>74</v>
      </c>
      <c r="F33" s="75" t="s">
        <v>75</v>
      </c>
      <c r="G33" s="76"/>
      <c r="H33" s="76"/>
      <c r="I33" s="77"/>
      <c r="J33" s="39" t="s">
        <v>57</v>
      </c>
      <c r="K33" s="40">
        <v>11</v>
      </c>
      <c r="L33" s="78"/>
      <c r="M33" s="77"/>
      <c r="N33" s="78"/>
      <c r="O33" s="76"/>
      <c r="P33" s="76"/>
      <c r="Q33" s="77"/>
      <c r="R33" s="3"/>
      <c r="T33" s="41"/>
      <c r="U33" s="4" t="s">
        <v>9</v>
      </c>
      <c r="V33" s="42"/>
      <c r="W33" s="42">
        <f t="shared" si="1"/>
        <v>0</v>
      </c>
      <c r="X33" s="42">
        <v>0</v>
      </c>
      <c r="Y33" s="42">
        <f t="shared" si="2"/>
        <v>0</v>
      </c>
      <c r="Z33" s="42">
        <v>0</v>
      </c>
      <c r="AA33" s="43">
        <f t="shared" si="3"/>
        <v>0</v>
      </c>
      <c r="AT33" s="1" t="s">
        <v>41</v>
      </c>
      <c r="AU33" s="19">
        <v>1</v>
      </c>
      <c r="AY33" s="1" t="s">
        <v>40</v>
      </c>
      <c r="BE33" s="44">
        <f t="shared" si="4"/>
        <v>0</v>
      </c>
      <c r="BF33" s="44">
        <f t="shared" si="5"/>
        <v>0</v>
      </c>
      <c r="BG33" s="44">
        <f t="shared" si="6"/>
        <v>0</v>
      </c>
      <c r="BH33" s="44">
        <f t="shared" si="7"/>
        <v>0</v>
      </c>
      <c r="BI33" s="44">
        <f t="shared" si="8"/>
        <v>0</v>
      </c>
      <c r="BJ33" s="19">
        <v>1</v>
      </c>
      <c r="BK33" s="44">
        <f t="shared" si="0"/>
        <v>0</v>
      </c>
      <c r="BL33" s="19">
        <v>1</v>
      </c>
    </row>
    <row r="34" spans="2:64" ht="27" customHeight="1">
      <c r="B34" s="2"/>
      <c r="C34" s="51">
        <v>10</v>
      </c>
      <c r="D34" s="52" t="s">
        <v>54</v>
      </c>
      <c r="E34" s="53" t="s">
        <v>67</v>
      </c>
      <c r="F34" s="80" t="s">
        <v>76</v>
      </c>
      <c r="G34" s="81"/>
      <c r="H34" s="81"/>
      <c r="I34" s="82"/>
      <c r="J34" s="54" t="s">
        <v>57</v>
      </c>
      <c r="K34" s="55">
        <v>11</v>
      </c>
      <c r="L34" s="83"/>
      <c r="M34" s="82"/>
      <c r="N34" s="83"/>
      <c r="O34" s="76"/>
      <c r="P34" s="76"/>
      <c r="Q34" s="77"/>
      <c r="R34" s="3"/>
      <c r="T34" s="41"/>
      <c r="U34" s="4" t="s">
        <v>9</v>
      </c>
      <c r="V34" s="42"/>
      <c r="W34" s="42">
        <f t="shared" si="1"/>
        <v>0</v>
      </c>
      <c r="X34" s="42">
        <v>0</v>
      </c>
      <c r="Y34" s="42">
        <f t="shared" si="2"/>
        <v>0</v>
      </c>
      <c r="Z34" s="42"/>
      <c r="AA34" s="43">
        <f t="shared" si="3"/>
        <v>0</v>
      </c>
      <c r="AT34" s="1" t="s">
        <v>54</v>
      </c>
      <c r="AU34" s="19">
        <v>1</v>
      </c>
      <c r="AY34" s="1" t="s">
        <v>40</v>
      </c>
      <c r="BE34" s="44">
        <f t="shared" si="4"/>
        <v>0</v>
      </c>
      <c r="BF34" s="44">
        <f t="shared" si="5"/>
        <v>0</v>
      </c>
      <c r="BG34" s="44">
        <f t="shared" si="6"/>
        <v>0</v>
      </c>
      <c r="BH34" s="44">
        <f t="shared" si="7"/>
        <v>0</v>
      </c>
      <c r="BI34" s="44">
        <f t="shared" si="8"/>
        <v>0</v>
      </c>
      <c r="BJ34" s="19">
        <v>1</v>
      </c>
      <c r="BK34" s="44">
        <f t="shared" si="0"/>
        <v>0</v>
      </c>
      <c r="BL34" s="19">
        <v>1</v>
      </c>
    </row>
    <row r="35" spans="2:64" ht="18" customHeight="1">
      <c r="B35" s="2"/>
      <c r="C35" s="36">
        <v>11</v>
      </c>
      <c r="D35" s="37" t="s">
        <v>41</v>
      </c>
      <c r="E35" s="38" t="s">
        <v>77</v>
      </c>
      <c r="F35" s="75" t="s">
        <v>78</v>
      </c>
      <c r="G35" s="76"/>
      <c r="H35" s="76"/>
      <c r="I35" s="77"/>
      <c r="J35" s="39" t="s">
        <v>57</v>
      </c>
      <c r="K35" s="40">
        <v>111</v>
      </c>
      <c r="L35" s="78"/>
      <c r="M35" s="77"/>
      <c r="N35" s="78"/>
      <c r="O35" s="76"/>
      <c r="P35" s="76"/>
      <c r="Q35" s="77"/>
      <c r="R35" s="3"/>
      <c r="T35" s="41"/>
      <c r="U35" s="4" t="s">
        <v>9</v>
      </c>
      <c r="V35" s="42"/>
      <c r="W35" s="42">
        <f t="shared" si="1"/>
        <v>0</v>
      </c>
      <c r="X35" s="42">
        <v>0</v>
      </c>
      <c r="Y35" s="42">
        <f t="shared" si="2"/>
        <v>0</v>
      </c>
      <c r="Z35" s="42">
        <v>0</v>
      </c>
      <c r="AA35" s="43">
        <f t="shared" si="3"/>
        <v>0</v>
      </c>
      <c r="AT35" s="1" t="s">
        <v>41</v>
      </c>
      <c r="AU35" s="19">
        <v>1</v>
      </c>
      <c r="AY35" s="1" t="s">
        <v>40</v>
      </c>
      <c r="BE35" s="44">
        <f t="shared" si="4"/>
        <v>0</v>
      </c>
      <c r="BF35" s="44">
        <f t="shared" si="5"/>
        <v>0</v>
      </c>
      <c r="BG35" s="44">
        <f t="shared" si="6"/>
        <v>0</v>
      </c>
      <c r="BH35" s="44">
        <f t="shared" si="7"/>
        <v>0</v>
      </c>
      <c r="BI35" s="44">
        <f t="shared" si="8"/>
        <v>0</v>
      </c>
      <c r="BJ35" s="19">
        <v>1</v>
      </c>
      <c r="BK35" s="44">
        <f t="shared" si="0"/>
        <v>0</v>
      </c>
      <c r="BL35" s="19">
        <v>1</v>
      </c>
    </row>
    <row r="36" spans="2:64" ht="18" customHeight="1">
      <c r="B36" s="2"/>
      <c r="C36" s="51">
        <v>12</v>
      </c>
      <c r="D36" s="52" t="s">
        <v>54</v>
      </c>
      <c r="E36" s="53" t="s">
        <v>67</v>
      </c>
      <c r="F36" s="80" t="s">
        <v>79</v>
      </c>
      <c r="G36" s="81"/>
      <c r="H36" s="81"/>
      <c r="I36" s="82"/>
      <c r="J36" s="54" t="s">
        <v>57</v>
      </c>
      <c r="K36" s="55">
        <v>207</v>
      </c>
      <c r="L36" s="83"/>
      <c r="M36" s="82"/>
      <c r="N36" s="83"/>
      <c r="O36" s="76"/>
      <c r="P36" s="76"/>
      <c r="Q36" s="77"/>
      <c r="R36" s="3"/>
      <c r="T36" s="41"/>
      <c r="U36" s="4" t="s">
        <v>9</v>
      </c>
      <c r="V36" s="42"/>
      <c r="W36" s="42">
        <f t="shared" si="1"/>
        <v>0</v>
      </c>
      <c r="X36" s="42"/>
      <c r="Y36" s="42">
        <f t="shared" si="2"/>
        <v>0</v>
      </c>
      <c r="Z36" s="42"/>
      <c r="AA36" s="43">
        <f t="shared" si="3"/>
        <v>0</v>
      </c>
      <c r="AT36" s="1" t="s">
        <v>54</v>
      </c>
      <c r="AU36" s="19">
        <v>1</v>
      </c>
      <c r="AY36" s="1" t="s">
        <v>40</v>
      </c>
      <c r="BE36" s="44">
        <f t="shared" si="4"/>
        <v>0</v>
      </c>
      <c r="BF36" s="44">
        <f t="shared" si="5"/>
        <v>0</v>
      </c>
      <c r="BG36" s="44">
        <f t="shared" si="6"/>
        <v>0</v>
      </c>
      <c r="BH36" s="44">
        <f t="shared" si="7"/>
        <v>0</v>
      </c>
      <c r="BI36" s="44">
        <f t="shared" si="8"/>
        <v>0</v>
      </c>
      <c r="BJ36" s="19">
        <v>1</v>
      </c>
      <c r="BK36" s="44">
        <f t="shared" si="0"/>
        <v>0</v>
      </c>
      <c r="BL36" s="19">
        <v>1</v>
      </c>
    </row>
    <row r="37" spans="2:64" ht="27" customHeight="1">
      <c r="B37" s="2"/>
      <c r="C37" s="36">
        <v>13</v>
      </c>
      <c r="D37" s="37" t="s">
        <v>41</v>
      </c>
      <c r="E37" s="38" t="s">
        <v>80</v>
      </c>
      <c r="F37" s="75" t="s">
        <v>81</v>
      </c>
      <c r="G37" s="76"/>
      <c r="H37" s="76"/>
      <c r="I37" s="77"/>
      <c r="J37" s="39" t="s">
        <v>57</v>
      </c>
      <c r="K37" s="40">
        <v>14</v>
      </c>
      <c r="L37" s="78"/>
      <c r="M37" s="77"/>
      <c r="N37" s="78"/>
      <c r="O37" s="76"/>
      <c r="P37" s="76"/>
      <c r="Q37" s="77"/>
      <c r="R37" s="3"/>
      <c r="T37" s="41"/>
      <c r="U37" s="4" t="s">
        <v>9</v>
      </c>
      <c r="V37" s="42"/>
      <c r="W37" s="42">
        <f t="shared" si="1"/>
        <v>0</v>
      </c>
      <c r="X37" s="42">
        <v>0</v>
      </c>
      <c r="Y37" s="42">
        <f t="shared" si="2"/>
        <v>0</v>
      </c>
      <c r="Z37" s="42">
        <v>0</v>
      </c>
      <c r="AA37" s="43">
        <f t="shared" si="3"/>
        <v>0</v>
      </c>
      <c r="AT37" s="1" t="s">
        <v>41</v>
      </c>
      <c r="AU37" s="19">
        <v>1</v>
      </c>
      <c r="AY37" s="1" t="s">
        <v>40</v>
      </c>
      <c r="BE37" s="44">
        <f t="shared" si="4"/>
        <v>0</v>
      </c>
      <c r="BF37" s="44">
        <f t="shared" si="5"/>
        <v>0</v>
      </c>
      <c r="BG37" s="44">
        <f t="shared" si="6"/>
        <v>0</v>
      </c>
      <c r="BH37" s="44">
        <f t="shared" si="7"/>
        <v>0</v>
      </c>
      <c r="BI37" s="44">
        <f t="shared" si="8"/>
        <v>0</v>
      </c>
      <c r="BJ37" s="19">
        <v>1</v>
      </c>
      <c r="BK37" s="44">
        <f t="shared" si="0"/>
        <v>0</v>
      </c>
      <c r="BL37" s="19">
        <v>1</v>
      </c>
    </row>
    <row r="38" spans="2:64" ht="27" customHeight="1">
      <c r="B38" s="2"/>
      <c r="C38" s="51">
        <v>14</v>
      </c>
      <c r="D38" s="52" t="s">
        <v>54</v>
      </c>
      <c r="E38" s="53" t="s">
        <v>82</v>
      </c>
      <c r="F38" s="80" t="s">
        <v>83</v>
      </c>
      <c r="G38" s="81"/>
      <c r="H38" s="81"/>
      <c r="I38" s="82"/>
      <c r="J38" s="54" t="s">
        <v>84</v>
      </c>
      <c r="K38" s="55">
        <v>14</v>
      </c>
      <c r="L38" s="83"/>
      <c r="M38" s="82"/>
      <c r="N38" s="83"/>
      <c r="O38" s="76"/>
      <c r="P38" s="76"/>
      <c r="Q38" s="77"/>
      <c r="R38" s="3"/>
      <c r="T38" s="41"/>
      <c r="U38" s="4" t="s">
        <v>9</v>
      </c>
      <c r="V38" s="42"/>
      <c r="W38" s="42">
        <f t="shared" si="1"/>
        <v>0</v>
      </c>
      <c r="X38" s="42">
        <v>0</v>
      </c>
      <c r="Y38" s="42">
        <f t="shared" si="2"/>
        <v>0</v>
      </c>
      <c r="Z38" s="42"/>
      <c r="AA38" s="43">
        <f t="shared" si="3"/>
        <v>0</v>
      </c>
      <c r="AT38" s="1" t="s">
        <v>54</v>
      </c>
      <c r="AU38" s="19">
        <v>1</v>
      </c>
      <c r="AY38" s="1" t="s">
        <v>40</v>
      </c>
      <c r="BE38" s="44">
        <f t="shared" si="4"/>
        <v>0</v>
      </c>
      <c r="BF38" s="44">
        <f t="shared" si="5"/>
        <v>0</v>
      </c>
      <c r="BG38" s="44">
        <f t="shared" si="6"/>
        <v>0</v>
      </c>
      <c r="BH38" s="44">
        <f t="shared" si="7"/>
        <v>0</v>
      </c>
      <c r="BI38" s="44">
        <f t="shared" si="8"/>
        <v>0</v>
      </c>
      <c r="BJ38" s="19">
        <v>1</v>
      </c>
      <c r="BK38" s="44">
        <f t="shared" si="0"/>
        <v>0</v>
      </c>
      <c r="BL38" s="19">
        <v>1</v>
      </c>
    </row>
    <row r="39" spans="2:64" ht="27" customHeight="1">
      <c r="B39" s="2"/>
      <c r="C39" s="51">
        <v>15</v>
      </c>
      <c r="D39" s="52" t="s">
        <v>54</v>
      </c>
      <c r="E39" s="53" t="s">
        <v>85</v>
      </c>
      <c r="F39" s="80" t="s">
        <v>86</v>
      </c>
      <c r="G39" s="81"/>
      <c r="H39" s="81"/>
      <c r="I39" s="82"/>
      <c r="J39" s="54" t="s">
        <v>57</v>
      </c>
      <c r="K39" s="55">
        <v>14</v>
      </c>
      <c r="L39" s="83"/>
      <c r="M39" s="82"/>
      <c r="N39" s="83"/>
      <c r="O39" s="76"/>
      <c r="P39" s="76"/>
      <c r="Q39" s="77"/>
      <c r="R39" s="3"/>
      <c r="T39" s="41"/>
      <c r="U39" s="4" t="s">
        <v>9</v>
      </c>
      <c r="V39" s="42"/>
      <c r="W39" s="42">
        <f t="shared" si="1"/>
        <v>0</v>
      </c>
      <c r="X39" s="42">
        <v>0</v>
      </c>
      <c r="Y39" s="42">
        <f t="shared" si="2"/>
        <v>0</v>
      </c>
      <c r="Z39" s="42"/>
      <c r="AA39" s="43">
        <f t="shared" si="3"/>
        <v>0</v>
      </c>
      <c r="AT39" s="1" t="s">
        <v>54</v>
      </c>
      <c r="AU39" s="19">
        <v>1</v>
      </c>
      <c r="AY39" s="1" t="s">
        <v>40</v>
      </c>
      <c r="BE39" s="44">
        <f t="shared" si="4"/>
        <v>0</v>
      </c>
      <c r="BF39" s="44">
        <f t="shared" si="5"/>
        <v>0</v>
      </c>
      <c r="BG39" s="44">
        <f t="shared" si="6"/>
        <v>0</v>
      </c>
      <c r="BH39" s="44">
        <f t="shared" si="7"/>
        <v>0</v>
      </c>
      <c r="BI39" s="44">
        <f t="shared" si="8"/>
        <v>0</v>
      </c>
      <c r="BJ39" s="19">
        <v>1</v>
      </c>
      <c r="BK39" s="44">
        <f t="shared" si="0"/>
        <v>0</v>
      </c>
      <c r="BL39" s="19">
        <v>1</v>
      </c>
    </row>
    <row r="40" spans="2:64" ht="27" customHeight="1">
      <c r="B40" s="2"/>
      <c r="C40" s="36">
        <v>16</v>
      </c>
      <c r="D40" s="37" t="s">
        <v>41</v>
      </c>
      <c r="E40" s="38" t="s">
        <v>87</v>
      </c>
      <c r="F40" s="75" t="s">
        <v>88</v>
      </c>
      <c r="G40" s="76"/>
      <c r="H40" s="76"/>
      <c r="I40" s="77"/>
      <c r="J40" s="39" t="s">
        <v>57</v>
      </c>
      <c r="K40" s="40">
        <v>5</v>
      </c>
      <c r="L40" s="78"/>
      <c r="M40" s="77"/>
      <c r="N40" s="78"/>
      <c r="O40" s="76"/>
      <c r="P40" s="76"/>
      <c r="Q40" s="77"/>
      <c r="R40" s="3"/>
      <c r="T40" s="41"/>
      <c r="U40" s="4" t="s">
        <v>9</v>
      </c>
      <c r="V40" s="42"/>
      <c r="W40" s="42">
        <f t="shared" si="1"/>
        <v>0</v>
      </c>
      <c r="X40" s="42">
        <v>0</v>
      </c>
      <c r="Y40" s="42">
        <f t="shared" si="2"/>
        <v>0</v>
      </c>
      <c r="Z40" s="42">
        <v>0</v>
      </c>
      <c r="AA40" s="43">
        <f t="shared" si="3"/>
        <v>0</v>
      </c>
      <c r="AT40" s="1" t="s">
        <v>41</v>
      </c>
      <c r="AU40" s="19">
        <v>1</v>
      </c>
      <c r="AY40" s="1" t="s">
        <v>40</v>
      </c>
      <c r="BE40" s="44">
        <f t="shared" si="4"/>
        <v>0</v>
      </c>
      <c r="BF40" s="44">
        <f t="shared" si="5"/>
        <v>0</v>
      </c>
      <c r="BG40" s="44">
        <f t="shared" si="6"/>
        <v>0</v>
      </c>
      <c r="BH40" s="44">
        <f t="shared" si="7"/>
        <v>0</v>
      </c>
      <c r="BI40" s="44">
        <f t="shared" si="8"/>
        <v>0</v>
      </c>
      <c r="BJ40" s="19">
        <v>1</v>
      </c>
      <c r="BK40" s="44">
        <f t="shared" si="0"/>
        <v>0</v>
      </c>
      <c r="BL40" s="19">
        <v>1</v>
      </c>
    </row>
    <row r="41" spans="2:64" ht="18" customHeight="1">
      <c r="B41" s="2"/>
      <c r="C41" s="51">
        <v>17</v>
      </c>
      <c r="D41" s="52" t="s">
        <v>54</v>
      </c>
      <c r="E41" s="53" t="s">
        <v>85</v>
      </c>
      <c r="F41" s="80" t="s">
        <v>89</v>
      </c>
      <c r="G41" s="81"/>
      <c r="H41" s="81"/>
      <c r="I41" s="82"/>
      <c r="J41" s="54" t="s">
        <v>57</v>
      </c>
      <c r="K41" s="55">
        <v>5</v>
      </c>
      <c r="L41" s="83"/>
      <c r="M41" s="82"/>
      <c r="N41" s="83"/>
      <c r="O41" s="76"/>
      <c r="P41" s="76"/>
      <c r="Q41" s="77"/>
      <c r="R41" s="3"/>
      <c r="T41" s="41"/>
      <c r="U41" s="4" t="s">
        <v>9</v>
      </c>
      <c r="V41" s="42"/>
      <c r="W41" s="42">
        <f t="shared" si="1"/>
        <v>0</v>
      </c>
      <c r="X41" s="42">
        <v>0</v>
      </c>
      <c r="Y41" s="42">
        <f t="shared" si="2"/>
        <v>0</v>
      </c>
      <c r="Z41" s="42"/>
      <c r="AA41" s="43">
        <f t="shared" si="3"/>
        <v>0</v>
      </c>
      <c r="AT41" s="1" t="s">
        <v>54</v>
      </c>
      <c r="AU41" s="19">
        <v>1</v>
      </c>
      <c r="AY41" s="1" t="s">
        <v>40</v>
      </c>
      <c r="BE41" s="44">
        <f t="shared" si="4"/>
        <v>0</v>
      </c>
      <c r="BF41" s="44">
        <f t="shared" si="5"/>
        <v>0</v>
      </c>
      <c r="BG41" s="44">
        <f t="shared" si="6"/>
        <v>0</v>
      </c>
      <c r="BH41" s="44">
        <f t="shared" si="7"/>
        <v>0</v>
      </c>
      <c r="BI41" s="44">
        <f t="shared" si="8"/>
        <v>0</v>
      </c>
      <c r="BJ41" s="19">
        <v>1</v>
      </c>
      <c r="BK41" s="44">
        <f t="shared" si="0"/>
        <v>0</v>
      </c>
      <c r="BL41" s="19">
        <v>1</v>
      </c>
    </row>
    <row r="42" spans="2:64" ht="27" customHeight="1">
      <c r="B42" s="2"/>
      <c r="C42" s="51">
        <v>18</v>
      </c>
      <c r="D42" s="52" t="s">
        <v>54</v>
      </c>
      <c r="E42" s="53" t="s">
        <v>90</v>
      </c>
      <c r="F42" s="80" t="s">
        <v>91</v>
      </c>
      <c r="G42" s="81"/>
      <c r="H42" s="81"/>
      <c r="I42" s="82"/>
      <c r="J42" s="54" t="s">
        <v>57</v>
      </c>
      <c r="K42" s="55">
        <v>5</v>
      </c>
      <c r="L42" s="83"/>
      <c r="M42" s="82"/>
      <c r="N42" s="83"/>
      <c r="O42" s="76"/>
      <c r="P42" s="76"/>
      <c r="Q42" s="77"/>
      <c r="R42" s="3"/>
      <c r="T42" s="41"/>
      <c r="U42" s="4" t="s">
        <v>9</v>
      </c>
      <c r="V42" s="42"/>
      <c r="W42" s="42">
        <f t="shared" si="1"/>
        <v>0</v>
      </c>
      <c r="X42" s="42">
        <v>0</v>
      </c>
      <c r="Y42" s="42">
        <f t="shared" si="2"/>
        <v>0</v>
      </c>
      <c r="Z42" s="42"/>
      <c r="AA42" s="43">
        <f t="shared" si="3"/>
        <v>0</v>
      </c>
      <c r="AT42" s="1" t="s">
        <v>54</v>
      </c>
      <c r="AU42" s="19">
        <v>1</v>
      </c>
      <c r="AY42" s="1" t="s">
        <v>40</v>
      </c>
      <c r="BE42" s="44">
        <f t="shared" si="4"/>
        <v>0</v>
      </c>
      <c r="BF42" s="44">
        <f t="shared" si="5"/>
        <v>0</v>
      </c>
      <c r="BG42" s="44">
        <f t="shared" si="6"/>
        <v>0</v>
      </c>
      <c r="BH42" s="44">
        <f t="shared" si="7"/>
        <v>0</v>
      </c>
      <c r="BI42" s="44">
        <f t="shared" si="8"/>
        <v>0</v>
      </c>
      <c r="BJ42" s="19">
        <v>1</v>
      </c>
      <c r="BK42" s="44">
        <f t="shared" si="0"/>
        <v>0</v>
      </c>
      <c r="BL42" s="19">
        <v>1</v>
      </c>
    </row>
    <row r="43" spans="2:64" ht="27" customHeight="1">
      <c r="B43" s="2"/>
      <c r="C43" s="36">
        <v>19</v>
      </c>
      <c r="D43" s="37" t="s">
        <v>41</v>
      </c>
      <c r="E43" s="38" t="s">
        <v>92</v>
      </c>
      <c r="F43" s="75" t="s">
        <v>93</v>
      </c>
      <c r="G43" s="76"/>
      <c r="H43" s="76"/>
      <c r="I43" s="77"/>
      <c r="J43" s="39" t="s">
        <v>57</v>
      </c>
      <c r="K43" s="40">
        <v>11</v>
      </c>
      <c r="L43" s="78"/>
      <c r="M43" s="77"/>
      <c r="N43" s="78"/>
      <c r="O43" s="76"/>
      <c r="P43" s="76"/>
      <c r="Q43" s="77"/>
      <c r="R43" s="3"/>
      <c r="T43" s="41"/>
      <c r="U43" s="4" t="s">
        <v>9</v>
      </c>
      <c r="V43" s="42"/>
      <c r="W43" s="42">
        <f t="shared" si="1"/>
        <v>0</v>
      </c>
      <c r="X43" s="42">
        <v>0</v>
      </c>
      <c r="Y43" s="42">
        <f t="shared" si="2"/>
        <v>0</v>
      </c>
      <c r="Z43" s="42">
        <v>0</v>
      </c>
      <c r="AA43" s="43">
        <f t="shared" si="3"/>
        <v>0</v>
      </c>
      <c r="AT43" s="1" t="s">
        <v>41</v>
      </c>
      <c r="AU43" s="19">
        <v>1</v>
      </c>
      <c r="AY43" s="1" t="s">
        <v>40</v>
      </c>
      <c r="BE43" s="44">
        <f t="shared" si="4"/>
        <v>0</v>
      </c>
      <c r="BF43" s="44">
        <f t="shared" si="5"/>
        <v>0</v>
      </c>
      <c r="BG43" s="44">
        <f t="shared" si="6"/>
        <v>0</v>
      </c>
      <c r="BH43" s="44">
        <f t="shared" si="7"/>
        <v>0</v>
      </c>
      <c r="BI43" s="44">
        <f t="shared" si="8"/>
        <v>0</v>
      </c>
      <c r="BJ43" s="19">
        <v>1</v>
      </c>
      <c r="BK43" s="44">
        <f t="shared" si="0"/>
        <v>0</v>
      </c>
      <c r="BL43" s="19">
        <v>1</v>
      </c>
    </row>
    <row r="44" spans="2:64" ht="27" customHeight="1">
      <c r="B44" s="2"/>
      <c r="C44" s="51">
        <v>20</v>
      </c>
      <c r="D44" s="52" t="s">
        <v>54</v>
      </c>
      <c r="E44" s="53" t="s">
        <v>94</v>
      </c>
      <c r="F44" s="80" t="s">
        <v>95</v>
      </c>
      <c r="G44" s="81"/>
      <c r="H44" s="81"/>
      <c r="I44" s="82"/>
      <c r="J44" s="54" t="s">
        <v>57</v>
      </c>
      <c r="K44" s="55">
        <v>11</v>
      </c>
      <c r="L44" s="83"/>
      <c r="M44" s="82"/>
      <c r="N44" s="83"/>
      <c r="O44" s="76"/>
      <c r="P44" s="76"/>
      <c r="Q44" s="77"/>
      <c r="R44" s="3"/>
      <c r="T44" s="41"/>
      <c r="U44" s="4" t="s">
        <v>9</v>
      </c>
      <c r="V44" s="42"/>
      <c r="W44" s="42">
        <f t="shared" si="1"/>
        <v>0</v>
      </c>
      <c r="X44" s="42">
        <v>0</v>
      </c>
      <c r="Y44" s="42">
        <f t="shared" si="2"/>
        <v>0</v>
      </c>
      <c r="Z44" s="42"/>
      <c r="AA44" s="43">
        <f t="shared" si="3"/>
        <v>0</v>
      </c>
      <c r="AT44" s="1" t="s">
        <v>54</v>
      </c>
      <c r="AU44" s="19">
        <v>1</v>
      </c>
      <c r="AY44" s="1" t="s">
        <v>40</v>
      </c>
      <c r="BE44" s="44">
        <f t="shared" si="4"/>
        <v>0</v>
      </c>
      <c r="BF44" s="44">
        <f t="shared" si="5"/>
        <v>0</v>
      </c>
      <c r="BG44" s="44">
        <f t="shared" si="6"/>
        <v>0</v>
      </c>
      <c r="BH44" s="44">
        <f t="shared" si="7"/>
        <v>0</v>
      </c>
      <c r="BI44" s="44">
        <f t="shared" si="8"/>
        <v>0</v>
      </c>
      <c r="BJ44" s="19">
        <v>1</v>
      </c>
      <c r="BK44" s="44">
        <f t="shared" si="0"/>
        <v>0</v>
      </c>
      <c r="BL44" s="19">
        <v>1</v>
      </c>
    </row>
    <row r="45" spans="2:64" ht="27" customHeight="1">
      <c r="B45" s="2"/>
      <c r="C45" s="51">
        <v>21</v>
      </c>
      <c r="D45" s="52" t="s">
        <v>54</v>
      </c>
      <c r="E45" s="53" t="s">
        <v>85</v>
      </c>
      <c r="F45" s="80" t="s">
        <v>96</v>
      </c>
      <c r="G45" s="81"/>
      <c r="H45" s="81"/>
      <c r="I45" s="82"/>
      <c r="J45" s="54" t="s">
        <v>57</v>
      </c>
      <c r="K45" s="55">
        <v>10</v>
      </c>
      <c r="L45" s="83"/>
      <c r="M45" s="82"/>
      <c r="N45" s="83"/>
      <c r="O45" s="76"/>
      <c r="P45" s="76"/>
      <c r="Q45" s="77"/>
      <c r="R45" s="3"/>
      <c r="T45" s="41"/>
      <c r="U45" s="4" t="s">
        <v>9</v>
      </c>
      <c r="V45" s="42"/>
      <c r="W45" s="42">
        <f t="shared" si="1"/>
        <v>0</v>
      </c>
      <c r="X45" s="42">
        <v>0</v>
      </c>
      <c r="Y45" s="42">
        <f t="shared" si="2"/>
        <v>0</v>
      </c>
      <c r="Z45" s="42"/>
      <c r="AA45" s="43">
        <f t="shared" si="3"/>
        <v>0</v>
      </c>
      <c r="AT45" s="1" t="s">
        <v>54</v>
      </c>
      <c r="AU45" s="19">
        <v>1</v>
      </c>
      <c r="AY45" s="1" t="s">
        <v>40</v>
      </c>
      <c r="BE45" s="44">
        <f t="shared" si="4"/>
        <v>0</v>
      </c>
      <c r="BF45" s="44">
        <f t="shared" si="5"/>
        <v>0</v>
      </c>
      <c r="BG45" s="44">
        <f t="shared" si="6"/>
        <v>0</v>
      </c>
      <c r="BH45" s="44">
        <f t="shared" si="7"/>
        <v>0</v>
      </c>
      <c r="BI45" s="44">
        <f t="shared" si="8"/>
        <v>0</v>
      </c>
      <c r="BJ45" s="19">
        <v>1</v>
      </c>
      <c r="BK45" s="44">
        <f t="shared" si="0"/>
        <v>0</v>
      </c>
      <c r="BL45" s="19">
        <v>1</v>
      </c>
    </row>
    <row r="46" spans="2:64" ht="27" customHeight="1">
      <c r="B46" s="2"/>
      <c r="C46" s="36">
        <v>22</v>
      </c>
      <c r="D46" s="37" t="s">
        <v>41</v>
      </c>
      <c r="E46" s="38" t="s">
        <v>97</v>
      </c>
      <c r="F46" s="75" t="s">
        <v>98</v>
      </c>
      <c r="G46" s="76"/>
      <c r="H46" s="76"/>
      <c r="I46" s="77"/>
      <c r="J46" s="39" t="s">
        <v>57</v>
      </c>
      <c r="K46" s="40">
        <v>70</v>
      </c>
      <c r="L46" s="78"/>
      <c r="M46" s="77"/>
      <c r="N46" s="78"/>
      <c r="O46" s="76"/>
      <c r="P46" s="76"/>
      <c r="Q46" s="77"/>
      <c r="R46" s="3"/>
      <c r="T46" s="41"/>
      <c r="U46" s="4" t="s">
        <v>9</v>
      </c>
      <c r="V46" s="42"/>
      <c r="W46" s="42">
        <f t="shared" si="1"/>
        <v>0</v>
      </c>
      <c r="X46" s="42">
        <v>0</v>
      </c>
      <c r="Y46" s="42">
        <f t="shared" si="2"/>
        <v>0</v>
      </c>
      <c r="Z46" s="42">
        <v>0</v>
      </c>
      <c r="AA46" s="43">
        <f t="shared" si="3"/>
        <v>0</v>
      </c>
      <c r="AT46" s="1" t="s">
        <v>41</v>
      </c>
      <c r="AU46" s="19">
        <v>1</v>
      </c>
      <c r="AY46" s="1" t="s">
        <v>40</v>
      </c>
      <c r="BE46" s="44">
        <f t="shared" si="4"/>
        <v>0</v>
      </c>
      <c r="BF46" s="44">
        <f t="shared" si="5"/>
        <v>0</v>
      </c>
      <c r="BG46" s="44">
        <f t="shared" si="6"/>
        <v>0</v>
      </c>
      <c r="BH46" s="44">
        <f t="shared" si="7"/>
        <v>0</v>
      </c>
      <c r="BI46" s="44">
        <f t="shared" si="8"/>
        <v>0</v>
      </c>
      <c r="BJ46" s="19">
        <v>1</v>
      </c>
      <c r="BK46" s="44">
        <f t="shared" si="0"/>
        <v>0</v>
      </c>
      <c r="BL46" s="19">
        <v>1</v>
      </c>
    </row>
    <row r="47" spans="2:64" ht="18" customHeight="1">
      <c r="B47" s="2"/>
      <c r="C47" s="51">
        <v>23</v>
      </c>
      <c r="D47" s="52" t="s">
        <v>54</v>
      </c>
      <c r="E47" s="53" t="s">
        <v>99</v>
      </c>
      <c r="F47" s="80" t="s">
        <v>100</v>
      </c>
      <c r="G47" s="81"/>
      <c r="H47" s="81"/>
      <c r="I47" s="82"/>
      <c r="J47" s="54" t="s">
        <v>84</v>
      </c>
      <c r="K47" s="55">
        <v>70</v>
      </c>
      <c r="L47" s="83"/>
      <c r="M47" s="82"/>
      <c r="N47" s="83"/>
      <c r="O47" s="76"/>
      <c r="P47" s="76"/>
      <c r="Q47" s="77"/>
      <c r="R47" s="3"/>
      <c r="T47" s="41"/>
      <c r="U47" s="4" t="s">
        <v>9</v>
      </c>
      <c r="V47" s="42"/>
      <c r="W47" s="42">
        <f t="shared" si="1"/>
        <v>0</v>
      </c>
      <c r="X47" s="42">
        <v>0</v>
      </c>
      <c r="Y47" s="42">
        <f t="shared" si="2"/>
        <v>0</v>
      </c>
      <c r="Z47" s="42"/>
      <c r="AA47" s="43">
        <f t="shared" si="3"/>
        <v>0</v>
      </c>
      <c r="AT47" s="1" t="s">
        <v>54</v>
      </c>
      <c r="AU47" s="19">
        <v>1</v>
      </c>
      <c r="AY47" s="1" t="s">
        <v>40</v>
      </c>
      <c r="BE47" s="44">
        <f t="shared" si="4"/>
        <v>0</v>
      </c>
      <c r="BF47" s="44">
        <f t="shared" si="5"/>
        <v>0</v>
      </c>
      <c r="BG47" s="44">
        <f t="shared" si="6"/>
        <v>0</v>
      </c>
      <c r="BH47" s="44">
        <f t="shared" si="7"/>
        <v>0</v>
      </c>
      <c r="BI47" s="44">
        <f t="shared" si="8"/>
        <v>0</v>
      </c>
      <c r="BJ47" s="19">
        <v>1</v>
      </c>
      <c r="BK47" s="44">
        <f t="shared" si="0"/>
        <v>0</v>
      </c>
      <c r="BL47" s="19">
        <v>1</v>
      </c>
    </row>
    <row r="48" spans="2:64" ht="27" customHeight="1">
      <c r="B48" s="2"/>
      <c r="C48" s="51">
        <v>24</v>
      </c>
      <c r="D48" s="52" t="s">
        <v>54</v>
      </c>
      <c r="E48" s="53" t="s">
        <v>85</v>
      </c>
      <c r="F48" s="80" t="s">
        <v>96</v>
      </c>
      <c r="G48" s="81"/>
      <c r="H48" s="81"/>
      <c r="I48" s="82"/>
      <c r="J48" s="54" t="s">
        <v>57</v>
      </c>
      <c r="K48" s="55">
        <v>70</v>
      </c>
      <c r="L48" s="83"/>
      <c r="M48" s="82"/>
      <c r="N48" s="83"/>
      <c r="O48" s="76"/>
      <c r="P48" s="76"/>
      <c r="Q48" s="77"/>
      <c r="R48" s="3"/>
      <c r="T48" s="41"/>
      <c r="U48" s="4" t="s">
        <v>9</v>
      </c>
      <c r="V48" s="42"/>
      <c r="W48" s="42">
        <f t="shared" si="1"/>
        <v>0</v>
      </c>
      <c r="X48" s="42">
        <v>0</v>
      </c>
      <c r="Y48" s="42">
        <f t="shared" si="2"/>
        <v>0</v>
      </c>
      <c r="Z48" s="42"/>
      <c r="AA48" s="43">
        <f t="shared" si="3"/>
        <v>0</v>
      </c>
      <c r="AT48" s="1" t="s">
        <v>54</v>
      </c>
      <c r="AU48" s="19">
        <v>1</v>
      </c>
      <c r="AY48" s="1" t="s">
        <v>40</v>
      </c>
      <c r="BE48" s="44">
        <f t="shared" si="4"/>
        <v>0</v>
      </c>
      <c r="BF48" s="44">
        <f t="shared" si="5"/>
        <v>0</v>
      </c>
      <c r="BG48" s="44">
        <f t="shared" si="6"/>
        <v>0</v>
      </c>
      <c r="BH48" s="44">
        <f t="shared" si="7"/>
        <v>0</v>
      </c>
      <c r="BI48" s="44">
        <f t="shared" si="8"/>
        <v>0</v>
      </c>
      <c r="BJ48" s="19">
        <v>1</v>
      </c>
      <c r="BK48" s="44">
        <f t="shared" si="0"/>
        <v>0</v>
      </c>
      <c r="BL48" s="19">
        <v>1</v>
      </c>
    </row>
    <row r="49" spans="2:64" ht="27" customHeight="1">
      <c r="B49" s="2"/>
      <c r="C49" s="36">
        <v>25</v>
      </c>
      <c r="D49" s="37" t="s">
        <v>41</v>
      </c>
      <c r="E49" s="38" t="s">
        <v>101</v>
      </c>
      <c r="F49" s="75" t="s">
        <v>102</v>
      </c>
      <c r="G49" s="76"/>
      <c r="H49" s="76"/>
      <c r="I49" s="77"/>
      <c r="J49" s="39" t="s">
        <v>57</v>
      </c>
      <c r="K49" s="40">
        <v>5</v>
      </c>
      <c r="L49" s="78"/>
      <c r="M49" s="77"/>
      <c r="N49" s="78"/>
      <c r="O49" s="76"/>
      <c r="P49" s="76"/>
      <c r="Q49" s="77"/>
      <c r="R49" s="3"/>
      <c r="T49" s="41"/>
      <c r="U49" s="4" t="s">
        <v>9</v>
      </c>
      <c r="V49" s="42"/>
      <c r="W49" s="42">
        <f t="shared" si="1"/>
        <v>0</v>
      </c>
      <c r="X49" s="42">
        <v>0</v>
      </c>
      <c r="Y49" s="42">
        <f t="shared" si="2"/>
        <v>0</v>
      </c>
      <c r="Z49" s="42">
        <v>0</v>
      </c>
      <c r="AA49" s="43">
        <f t="shared" si="3"/>
        <v>0</v>
      </c>
      <c r="AT49" s="1" t="s">
        <v>41</v>
      </c>
      <c r="AU49" s="19">
        <v>1</v>
      </c>
      <c r="AY49" s="1" t="s">
        <v>40</v>
      </c>
      <c r="BE49" s="44">
        <f t="shared" si="4"/>
        <v>0</v>
      </c>
      <c r="BF49" s="44">
        <f t="shared" si="5"/>
        <v>0</v>
      </c>
      <c r="BG49" s="44">
        <f t="shared" si="6"/>
        <v>0</v>
      </c>
      <c r="BH49" s="44">
        <f t="shared" si="7"/>
        <v>0</v>
      </c>
      <c r="BI49" s="44">
        <f t="shared" si="8"/>
        <v>0</v>
      </c>
      <c r="BJ49" s="19">
        <v>1</v>
      </c>
      <c r="BK49" s="44">
        <f aca="true" t="shared" si="9" ref="BK49:BK80">ROUND((L49*K49),2)</f>
        <v>0</v>
      </c>
      <c r="BL49" s="19">
        <v>1</v>
      </c>
    </row>
    <row r="50" spans="2:64" ht="18" customHeight="1">
      <c r="B50" s="2"/>
      <c r="C50" s="51">
        <v>26</v>
      </c>
      <c r="D50" s="52" t="s">
        <v>54</v>
      </c>
      <c r="E50" s="53" t="s">
        <v>103</v>
      </c>
      <c r="F50" s="80" t="s">
        <v>104</v>
      </c>
      <c r="G50" s="81"/>
      <c r="H50" s="81"/>
      <c r="I50" s="82"/>
      <c r="J50" s="54" t="s">
        <v>84</v>
      </c>
      <c r="K50" s="55">
        <v>5</v>
      </c>
      <c r="L50" s="83"/>
      <c r="M50" s="82"/>
      <c r="N50" s="83"/>
      <c r="O50" s="76"/>
      <c r="P50" s="76"/>
      <c r="Q50" s="77"/>
      <c r="R50" s="3"/>
      <c r="T50" s="41"/>
      <c r="U50" s="4" t="s">
        <v>9</v>
      </c>
      <c r="V50" s="42"/>
      <c r="W50" s="42">
        <f t="shared" si="1"/>
        <v>0</v>
      </c>
      <c r="X50" s="42">
        <v>0</v>
      </c>
      <c r="Y50" s="42">
        <f t="shared" si="2"/>
        <v>0</v>
      </c>
      <c r="Z50" s="42"/>
      <c r="AA50" s="43">
        <f t="shared" si="3"/>
        <v>0</v>
      </c>
      <c r="AT50" s="1" t="s">
        <v>54</v>
      </c>
      <c r="AU50" s="19">
        <v>1</v>
      </c>
      <c r="AY50" s="1" t="s">
        <v>40</v>
      </c>
      <c r="BE50" s="44">
        <f t="shared" si="4"/>
        <v>0</v>
      </c>
      <c r="BF50" s="44">
        <f t="shared" si="5"/>
        <v>0</v>
      </c>
      <c r="BG50" s="44">
        <f t="shared" si="6"/>
        <v>0</v>
      </c>
      <c r="BH50" s="44">
        <f t="shared" si="7"/>
        <v>0</v>
      </c>
      <c r="BI50" s="44">
        <f t="shared" si="8"/>
        <v>0</v>
      </c>
      <c r="BJ50" s="19">
        <v>1</v>
      </c>
      <c r="BK50" s="44">
        <f t="shared" si="9"/>
        <v>0</v>
      </c>
      <c r="BL50" s="19">
        <v>1</v>
      </c>
    </row>
    <row r="51" spans="2:64" ht="27" customHeight="1">
      <c r="B51" s="2"/>
      <c r="C51" s="51">
        <v>27</v>
      </c>
      <c r="D51" s="52" t="s">
        <v>54</v>
      </c>
      <c r="E51" s="53" t="s">
        <v>85</v>
      </c>
      <c r="F51" s="80" t="s">
        <v>96</v>
      </c>
      <c r="G51" s="81"/>
      <c r="H51" s="81"/>
      <c r="I51" s="82"/>
      <c r="J51" s="54" t="s">
        <v>57</v>
      </c>
      <c r="K51" s="55">
        <v>5</v>
      </c>
      <c r="L51" s="83"/>
      <c r="M51" s="82"/>
      <c r="N51" s="83"/>
      <c r="O51" s="76"/>
      <c r="P51" s="76"/>
      <c r="Q51" s="77"/>
      <c r="R51" s="3"/>
      <c r="T51" s="41"/>
      <c r="U51" s="4" t="s">
        <v>9</v>
      </c>
      <c r="V51" s="42"/>
      <c r="W51" s="42">
        <f aca="true" t="shared" si="10" ref="W51:W82">(V51*K51)</f>
        <v>0</v>
      </c>
      <c r="X51" s="42">
        <v>0</v>
      </c>
      <c r="Y51" s="42">
        <f aca="true" t="shared" si="11" ref="Y51:Y82">(X51*K51)</f>
        <v>0</v>
      </c>
      <c r="Z51" s="42"/>
      <c r="AA51" s="43">
        <f aca="true" t="shared" si="12" ref="AA51:AA82">(Z51*K51)</f>
        <v>0</v>
      </c>
      <c r="AT51" s="1" t="s">
        <v>54</v>
      </c>
      <c r="AU51" s="19">
        <v>1</v>
      </c>
      <c r="AY51" s="1" t="s">
        <v>40</v>
      </c>
      <c r="BE51" s="44">
        <f aca="true" t="shared" si="13" ref="BE51:BE82">IF((U51="základná"),N51,0)</f>
        <v>0</v>
      </c>
      <c r="BF51" s="44">
        <f aca="true" t="shared" si="14" ref="BF51:BF82">IF((U51="znížená"),N51,0)</f>
        <v>0</v>
      </c>
      <c r="BG51" s="44">
        <f aca="true" t="shared" si="15" ref="BG51:BG82">IF((U51="základná prenesená"),N51,0)</f>
        <v>0</v>
      </c>
      <c r="BH51" s="44">
        <f aca="true" t="shared" si="16" ref="BH51:BH82">IF((U51="znížená prenesená"),N51,0)</f>
        <v>0</v>
      </c>
      <c r="BI51" s="44">
        <f aca="true" t="shared" si="17" ref="BI51:BI82">IF((U51="nulová"),N51,0)</f>
        <v>0</v>
      </c>
      <c r="BJ51" s="19">
        <v>1</v>
      </c>
      <c r="BK51" s="44">
        <f t="shared" si="9"/>
        <v>0</v>
      </c>
      <c r="BL51" s="19">
        <v>1</v>
      </c>
    </row>
    <row r="52" spans="2:64" ht="27" customHeight="1">
      <c r="B52" s="2"/>
      <c r="C52" s="36">
        <v>28</v>
      </c>
      <c r="D52" s="37" t="s">
        <v>41</v>
      </c>
      <c r="E52" s="38" t="s">
        <v>105</v>
      </c>
      <c r="F52" s="75" t="s">
        <v>106</v>
      </c>
      <c r="G52" s="76"/>
      <c r="H52" s="76"/>
      <c r="I52" s="77"/>
      <c r="J52" s="39" t="s">
        <v>57</v>
      </c>
      <c r="K52" s="40">
        <v>150</v>
      </c>
      <c r="L52" s="78"/>
      <c r="M52" s="77"/>
      <c r="N52" s="78"/>
      <c r="O52" s="76"/>
      <c r="P52" s="76"/>
      <c r="Q52" s="77"/>
      <c r="R52" s="3"/>
      <c r="T52" s="41"/>
      <c r="U52" s="4" t="s">
        <v>9</v>
      </c>
      <c r="V52" s="42"/>
      <c r="W52" s="42">
        <f t="shared" si="10"/>
        <v>0</v>
      </c>
      <c r="X52" s="42">
        <v>0</v>
      </c>
      <c r="Y52" s="42">
        <f t="shared" si="11"/>
        <v>0</v>
      </c>
      <c r="Z52" s="42">
        <v>0</v>
      </c>
      <c r="AA52" s="43">
        <f t="shared" si="12"/>
        <v>0</v>
      </c>
      <c r="AT52" s="1" t="s">
        <v>41</v>
      </c>
      <c r="AU52" s="19">
        <v>1</v>
      </c>
      <c r="AY52" s="1" t="s">
        <v>40</v>
      </c>
      <c r="BE52" s="44">
        <f t="shared" si="13"/>
        <v>0</v>
      </c>
      <c r="BF52" s="44">
        <f t="shared" si="14"/>
        <v>0</v>
      </c>
      <c r="BG52" s="44">
        <f t="shared" si="15"/>
        <v>0</v>
      </c>
      <c r="BH52" s="44">
        <f t="shared" si="16"/>
        <v>0</v>
      </c>
      <c r="BI52" s="44">
        <f t="shared" si="17"/>
        <v>0</v>
      </c>
      <c r="BJ52" s="19">
        <v>1</v>
      </c>
      <c r="BK52" s="44">
        <f t="shared" si="9"/>
        <v>0</v>
      </c>
      <c r="BL52" s="19">
        <v>1</v>
      </c>
    </row>
    <row r="53" spans="2:64" ht="18" customHeight="1">
      <c r="B53" s="2"/>
      <c r="C53" s="51">
        <v>29</v>
      </c>
      <c r="D53" s="52" t="s">
        <v>54</v>
      </c>
      <c r="E53" s="53" t="s">
        <v>107</v>
      </c>
      <c r="F53" s="80" t="s">
        <v>108</v>
      </c>
      <c r="G53" s="81"/>
      <c r="H53" s="81"/>
      <c r="I53" s="82"/>
      <c r="J53" s="54" t="s">
        <v>57</v>
      </c>
      <c r="K53" s="55">
        <v>150</v>
      </c>
      <c r="L53" s="83"/>
      <c r="M53" s="82"/>
      <c r="N53" s="83"/>
      <c r="O53" s="76"/>
      <c r="P53" s="76"/>
      <c r="Q53" s="77"/>
      <c r="R53" s="3"/>
      <c r="T53" s="41"/>
      <c r="U53" s="4" t="s">
        <v>9</v>
      </c>
      <c r="V53" s="42"/>
      <c r="W53" s="42">
        <f t="shared" si="10"/>
        <v>0</v>
      </c>
      <c r="X53" s="42">
        <v>9E-05</v>
      </c>
      <c r="Y53" s="42">
        <f t="shared" si="11"/>
        <v>0.013500000000000002</v>
      </c>
      <c r="Z53" s="42"/>
      <c r="AA53" s="43">
        <f t="shared" si="12"/>
        <v>0</v>
      </c>
      <c r="AT53" s="1" t="s">
        <v>54</v>
      </c>
      <c r="AU53" s="19">
        <v>1</v>
      </c>
      <c r="AY53" s="1" t="s">
        <v>40</v>
      </c>
      <c r="BE53" s="44">
        <f t="shared" si="13"/>
        <v>0</v>
      </c>
      <c r="BF53" s="44">
        <f t="shared" si="14"/>
        <v>0</v>
      </c>
      <c r="BG53" s="44">
        <f t="shared" si="15"/>
        <v>0</v>
      </c>
      <c r="BH53" s="44">
        <f t="shared" si="16"/>
        <v>0</v>
      </c>
      <c r="BI53" s="44">
        <f t="shared" si="17"/>
        <v>0</v>
      </c>
      <c r="BJ53" s="19">
        <v>1</v>
      </c>
      <c r="BK53" s="44">
        <f t="shared" si="9"/>
        <v>0</v>
      </c>
      <c r="BL53" s="19">
        <v>1</v>
      </c>
    </row>
    <row r="54" spans="2:64" ht="27" customHeight="1">
      <c r="B54" s="2"/>
      <c r="C54" s="36">
        <v>30</v>
      </c>
      <c r="D54" s="37" t="s">
        <v>41</v>
      </c>
      <c r="E54" s="38" t="s">
        <v>109</v>
      </c>
      <c r="F54" s="75" t="s">
        <v>110</v>
      </c>
      <c r="G54" s="76"/>
      <c r="H54" s="76"/>
      <c r="I54" s="77"/>
      <c r="J54" s="39" t="s">
        <v>57</v>
      </c>
      <c r="K54" s="40">
        <v>150</v>
      </c>
      <c r="L54" s="78"/>
      <c r="M54" s="77"/>
      <c r="N54" s="78"/>
      <c r="O54" s="76"/>
      <c r="P54" s="76"/>
      <c r="Q54" s="77"/>
      <c r="R54" s="3"/>
      <c r="T54" s="41"/>
      <c r="U54" s="4" t="s">
        <v>9</v>
      </c>
      <c r="V54" s="42"/>
      <c r="W54" s="42">
        <f t="shared" si="10"/>
        <v>0</v>
      </c>
      <c r="X54" s="42">
        <v>0</v>
      </c>
      <c r="Y54" s="42">
        <f t="shared" si="11"/>
        <v>0</v>
      </c>
      <c r="Z54" s="42">
        <v>0</v>
      </c>
      <c r="AA54" s="43">
        <f t="shared" si="12"/>
        <v>0</v>
      </c>
      <c r="AT54" s="1" t="s">
        <v>41</v>
      </c>
      <c r="AU54" s="19">
        <v>1</v>
      </c>
      <c r="AY54" s="1" t="s">
        <v>40</v>
      </c>
      <c r="BE54" s="44">
        <f t="shared" si="13"/>
        <v>0</v>
      </c>
      <c r="BF54" s="44">
        <f t="shared" si="14"/>
        <v>0</v>
      </c>
      <c r="BG54" s="44">
        <f t="shared" si="15"/>
        <v>0</v>
      </c>
      <c r="BH54" s="44">
        <f t="shared" si="16"/>
        <v>0</v>
      </c>
      <c r="BI54" s="44">
        <f t="shared" si="17"/>
        <v>0</v>
      </c>
      <c r="BJ54" s="19">
        <v>1</v>
      </c>
      <c r="BK54" s="44">
        <f t="shared" si="9"/>
        <v>0</v>
      </c>
      <c r="BL54" s="19">
        <v>1</v>
      </c>
    </row>
    <row r="55" spans="2:64" ht="27" customHeight="1">
      <c r="B55" s="2"/>
      <c r="C55" s="36">
        <v>31</v>
      </c>
      <c r="D55" s="37" t="s">
        <v>41</v>
      </c>
      <c r="E55" s="38" t="s">
        <v>111</v>
      </c>
      <c r="F55" s="75" t="s">
        <v>112</v>
      </c>
      <c r="G55" s="76"/>
      <c r="H55" s="76"/>
      <c r="I55" s="77"/>
      <c r="J55" s="39" t="s">
        <v>57</v>
      </c>
      <c r="K55" s="40">
        <v>100</v>
      </c>
      <c r="L55" s="78"/>
      <c r="M55" s="77"/>
      <c r="N55" s="78"/>
      <c r="O55" s="76"/>
      <c r="P55" s="76"/>
      <c r="Q55" s="77"/>
      <c r="R55" s="3"/>
      <c r="T55" s="41"/>
      <c r="U55" s="4" t="s">
        <v>9</v>
      </c>
      <c r="V55" s="42"/>
      <c r="W55" s="42">
        <f t="shared" si="10"/>
        <v>0</v>
      </c>
      <c r="X55" s="42">
        <v>0</v>
      </c>
      <c r="Y55" s="42">
        <f t="shared" si="11"/>
        <v>0</v>
      </c>
      <c r="Z55" s="42">
        <v>0</v>
      </c>
      <c r="AA55" s="43">
        <f t="shared" si="12"/>
        <v>0</v>
      </c>
      <c r="AT55" s="1" t="s">
        <v>41</v>
      </c>
      <c r="AU55" s="19">
        <v>1</v>
      </c>
      <c r="AY55" s="1" t="s">
        <v>40</v>
      </c>
      <c r="BE55" s="44">
        <f t="shared" si="13"/>
        <v>0</v>
      </c>
      <c r="BF55" s="44">
        <f t="shared" si="14"/>
        <v>0</v>
      </c>
      <c r="BG55" s="44">
        <f t="shared" si="15"/>
        <v>0</v>
      </c>
      <c r="BH55" s="44">
        <f t="shared" si="16"/>
        <v>0</v>
      </c>
      <c r="BI55" s="44">
        <f t="shared" si="17"/>
        <v>0</v>
      </c>
      <c r="BJ55" s="19">
        <v>1</v>
      </c>
      <c r="BK55" s="44">
        <f t="shared" si="9"/>
        <v>0</v>
      </c>
      <c r="BL55" s="19">
        <v>1</v>
      </c>
    </row>
    <row r="56" spans="2:64" ht="18" customHeight="1">
      <c r="B56" s="2"/>
      <c r="C56" s="51">
        <v>32</v>
      </c>
      <c r="D56" s="52" t="s">
        <v>54</v>
      </c>
      <c r="E56" s="53" t="s">
        <v>113</v>
      </c>
      <c r="F56" s="80" t="s">
        <v>114</v>
      </c>
      <c r="G56" s="81"/>
      <c r="H56" s="81"/>
      <c r="I56" s="82"/>
      <c r="J56" s="54" t="s">
        <v>57</v>
      </c>
      <c r="K56" s="55">
        <v>100</v>
      </c>
      <c r="L56" s="83"/>
      <c r="M56" s="82"/>
      <c r="N56" s="83"/>
      <c r="O56" s="76"/>
      <c r="P56" s="76"/>
      <c r="Q56" s="77"/>
      <c r="R56" s="3"/>
      <c r="T56" s="41"/>
      <c r="U56" s="4" t="s">
        <v>9</v>
      </c>
      <c r="V56" s="42"/>
      <c r="W56" s="42">
        <f t="shared" si="10"/>
        <v>0</v>
      </c>
      <c r="X56" s="42">
        <v>4E-05</v>
      </c>
      <c r="Y56" s="42">
        <f t="shared" si="11"/>
        <v>0.004</v>
      </c>
      <c r="Z56" s="42"/>
      <c r="AA56" s="43">
        <f t="shared" si="12"/>
        <v>0</v>
      </c>
      <c r="AT56" s="1" t="s">
        <v>54</v>
      </c>
      <c r="AU56" s="19">
        <v>1</v>
      </c>
      <c r="AY56" s="1" t="s">
        <v>40</v>
      </c>
      <c r="BE56" s="44">
        <f t="shared" si="13"/>
        <v>0</v>
      </c>
      <c r="BF56" s="44">
        <f t="shared" si="14"/>
        <v>0</v>
      </c>
      <c r="BG56" s="44">
        <f t="shared" si="15"/>
        <v>0</v>
      </c>
      <c r="BH56" s="44">
        <f t="shared" si="16"/>
        <v>0</v>
      </c>
      <c r="BI56" s="44">
        <f t="shared" si="17"/>
        <v>0</v>
      </c>
      <c r="BJ56" s="19">
        <v>1</v>
      </c>
      <c r="BK56" s="44">
        <f t="shared" si="9"/>
        <v>0</v>
      </c>
      <c r="BL56" s="19">
        <v>1</v>
      </c>
    </row>
    <row r="57" spans="2:64" ht="18" customHeight="1">
      <c r="B57" s="2"/>
      <c r="C57" s="36">
        <v>33</v>
      </c>
      <c r="D57" s="37" t="s">
        <v>41</v>
      </c>
      <c r="E57" s="38" t="s">
        <v>115</v>
      </c>
      <c r="F57" s="75" t="s">
        <v>116</v>
      </c>
      <c r="G57" s="76"/>
      <c r="H57" s="76"/>
      <c r="I57" s="77"/>
      <c r="J57" s="39" t="s">
        <v>117</v>
      </c>
      <c r="K57" s="40">
        <v>0.5</v>
      </c>
      <c r="L57" s="78"/>
      <c r="M57" s="77"/>
      <c r="N57" s="78"/>
      <c r="O57" s="76"/>
      <c r="P57" s="76"/>
      <c r="Q57" s="77"/>
      <c r="R57" s="3"/>
      <c r="T57" s="41"/>
      <c r="U57" s="4" t="s">
        <v>9</v>
      </c>
      <c r="V57" s="42"/>
      <c r="W57" s="42">
        <f t="shared" si="10"/>
        <v>0</v>
      </c>
      <c r="X57" s="42">
        <v>0</v>
      </c>
      <c r="Y57" s="42">
        <f t="shared" si="11"/>
        <v>0</v>
      </c>
      <c r="Z57" s="42">
        <v>0</v>
      </c>
      <c r="AA57" s="43">
        <f t="shared" si="12"/>
        <v>0</v>
      </c>
      <c r="AT57" s="1" t="s">
        <v>41</v>
      </c>
      <c r="AU57" s="19">
        <v>1</v>
      </c>
      <c r="AY57" s="1" t="s">
        <v>40</v>
      </c>
      <c r="BE57" s="44">
        <f t="shared" si="13"/>
        <v>0</v>
      </c>
      <c r="BF57" s="44">
        <f t="shared" si="14"/>
        <v>0</v>
      </c>
      <c r="BG57" s="44">
        <f t="shared" si="15"/>
        <v>0</v>
      </c>
      <c r="BH57" s="44">
        <f t="shared" si="16"/>
        <v>0</v>
      </c>
      <c r="BI57" s="44">
        <f t="shared" si="17"/>
        <v>0</v>
      </c>
      <c r="BJ57" s="19">
        <v>1</v>
      </c>
      <c r="BK57" s="44">
        <f t="shared" si="9"/>
        <v>0</v>
      </c>
      <c r="BL57" s="19">
        <v>1</v>
      </c>
    </row>
    <row r="58" spans="2:64" ht="18" customHeight="1">
      <c r="B58" s="2"/>
      <c r="C58" s="51">
        <v>34</v>
      </c>
      <c r="D58" s="52" t="s">
        <v>54</v>
      </c>
      <c r="E58" s="53" t="s">
        <v>118</v>
      </c>
      <c r="F58" s="80" t="s">
        <v>119</v>
      </c>
      <c r="G58" s="81"/>
      <c r="H58" s="81"/>
      <c r="I58" s="82"/>
      <c r="J58" s="54" t="s">
        <v>117</v>
      </c>
      <c r="K58" s="55">
        <v>0.5</v>
      </c>
      <c r="L58" s="83"/>
      <c r="M58" s="82"/>
      <c r="N58" s="83"/>
      <c r="O58" s="76"/>
      <c r="P58" s="76"/>
      <c r="Q58" s="77"/>
      <c r="R58" s="3"/>
      <c r="T58" s="41"/>
      <c r="U58" s="4" t="s">
        <v>9</v>
      </c>
      <c r="V58" s="42"/>
      <c r="W58" s="42">
        <f t="shared" si="10"/>
        <v>0</v>
      </c>
      <c r="X58" s="42">
        <v>0.00025</v>
      </c>
      <c r="Y58" s="42">
        <f t="shared" si="11"/>
        <v>0.000125</v>
      </c>
      <c r="Z58" s="42"/>
      <c r="AA58" s="43">
        <f t="shared" si="12"/>
        <v>0</v>
      </c>
      <c r="AT58" s="1" t="s">
        <v>54</v>
      </c>
      <c r="AU58" s="19">
        <v>1</v>
      </c>
      <c r="AY58" s="1" t="s">
        <v>40</v>
      </c>
      <c r="BE58" s="44">
        <f t="shared" si="13"/>
        <v>0</v>
      </c>
      <c r="BF58" s="44">
        <f t="shared" si="14"/>
        <v>0</v>
      </c>
      <c r="BG58" s="44">
        <f t="shared" si="15"/>
        <v>0</v>
      </c>
      <c r="BH58" s="44">
        <f t="shared" si="16"/>
        <v>0</v>
      </c>
      <c r="BI58" s="44">
        <f t="shared" si="17"/>
        <v>0</v>
      </c>
      <c r="BJ58" s="19">
        <v>1</v>
      </c>
      <c r="BK58" s="44">
        <f t="shared" si="9"/>
        <v>0</v>
      </c>
      <c r="BL58" s="19">
        <v>1</v>
      </c>
    </row>
    <row r="59" spans="2:64" ht="18" customHeight="1">
      <c r="B59" s="2"/>
      <c r="C59" s="36">
        <v>35</v>
      </c>
      <c r="D59" s="37" t="s">
        <v>41</v>
      </c>
      <c r="E59" s="38" t="s">
        <v>120</v>
      </c>
      <c r="F59" s="75" t="s">
        <v>121</v>
      </c>
      <c r="G59" s="76"/>
      <c r="H59" s="76"/>
      <c r="I59" s="77"/>
      <c r="J59" s="39" t="s">
        <v>57</v>
      </c>
      <c r="K59" s="40">
        <v>300</v>
      </c>
      <c r="L59" s="78"/>
      <c r="M59" s="77"/>
      <c r="N59" s="78"/>
      <c r="O59" s="76"/>
      <c r="P59" s="76"/>
      <c r="Q59" s="77"/>
      <c r="R59" s="3"/>
      <c r="T59" s="41"/>
      <c r="U59" s="4" t="s">
        <v>9</v>
      </c>
      <c r="V59" s="42"/>
      <c r="W59" s="42">
        <f t="shared" si="10"/>
        <v>0</v>
      </c>
      <c r="X59" s="42">
        <v>0</v>
      </c>
      <c r="Y59" s="42">
        <f t="shared" si="11"/>
        <v>0</v>
      </c>
      <c r="Z59" s="42">
        <v>0</v>
      </c>
      <c r="AA59" s="43">
        <f t="shared" si="12"/>
        <v>0</v>
      </c>
      <c r="AT59" s="1" t="s">
        <v>41</v>
      </c>
      <c r="AU59" s="19">
        <v>1</v>
      </c>
      <c r="AY59" s="1" t="s">
        <v>40</v>
      </c>
      <c r="BE59" s="44">
        <f t="shared" si="13"/>
        <v>0</v>
      </c>
      <c r="BF59" s="44">
        <f t="shared" si="14"/>
        <v>0</v>
      </c>
      <c r="BG59" s="44">
        <f t="shared" si="15"/>
        <v>0</v>
      </c>
      <c r="BH59" s="44">
        <f t="shared" si="16"/>
        <v>0</v>
      </c>
      <c r="BI59" s="44">
        <f t="shared" si="17"/>
        <v>0</v>
      </c>
      <c r="BJ59" s="19">
        <v>1</v>
      </c>
      <c r="BK59" s="44">
        <f t="shared" si="9"/>
        <v>0</v>
      </c>
      <c r="BL59" s="19">
        <v>1</v>
      </c>
    </row>
    <row r="60" spans="2:64" ht="18" customHeight="1">
      <c r="B60" s="2"/>
      <c r="C60" s="36">
        <v>36</v>
      </c>
      <c r="D60" s="37" t="s">
        <v>41</v>
      </c>
      <c r="E60" s="38" t="s">
        <v>122</v>
      </c>
      <c r="F60" s="75" t="s">
        <v>123</v>
      </c>
      <c r="G60" s="76"/>
      <c r="H60" s="76"/>
      <c r="I60" s="77"/>
      <c r="J60" s="39" t="s">
        <v>57</v>
      </c>
      <c r="K60" s="40">
        <v>1</v>
      </c>
      <c r="L60" s="78"/>
      <c r="M60" s="77"/>
      <c r="N60" s="78"/>
      <c r="O60" s="76"/>
      <c r="P60" s="76"/>
      <c r="Q60" s="77"/>
      <c r="R60" s="3"/>
      <c r="T60" s="41"/>
      <c r="U60" s="4" t="s">
        <v>9</v>
      </c>
      <c r="V60" s="42"/>
      <c r="W60" s="42">
        <f t="shared" si="10"/>
        <v>0</v>
      </c>
      <c r="X60" s="42">
        <v>0</v>
      </c>
      <c r="Y60" s="42">
        <f t="shared" si="11"/>
        <v>0</v>
      </c>
      <c r="Z60" s="42">
        <v>0</v>
      </c>
      <c r="AA60" s="43">
        <f t="shared" si="12"/>
        <v>0</v>
      </c>
      <c r="AT60" s="1" t="s">
        <v>41</v>
      </c>
      <c r="AU60" s="19">
        <v>1</v>
      </c>
      <c r="AY60" s="1" t="s">
        <v>40</v>
      </c>
      <c r="BE60" s="44">
        <f t="shared" si="13"/>
        <v>0</v>
      </c>
      <c r="BF60" s="44">
        <f t="shared" si="14"/>
        <v>0</v>
      </c>
      <c r="BG60" s="44">
        <f t="shared" si="15"/>
        <v>0</v>
      </c>
      <c r="BH60" s="44">
        <f t="shared" si="16"/>
        <v>0</v>
      </c>
      <c r="BI60" s="44">
        <f t="shared" si="17"/>
        <v>0</v>
      </c>
      <c r="BJ60" s="19">
        <v>1</v>
      </c>
      <c r="BK60" s="44">
        <f t="shared" si="9"/>
        <v>0</v>
      </c>
      <c r="BL60" s="19">
        <v>1</v>
      </c>
    </row>
    <row r="61" spans="2:64" ht="27" customHeight="1">
      <c r="B61" s="2"/>
      <c r="C61" s="51">
        <v>37</v>
      </c>
      <c r="D61" s="52" t="s">
        <v>54</v>
      </c>
      <c r="E61" s="53" t="s">
        <v>124</v>
      </c>
      <c r="F61" s="80" t="s">
        <v>125</v>
      </c>
      <c r="G61" s="81"/>
      <c r="H61" s="81"/>
      <c r="I61" s="82"/>
      <c r="J61" s="54" t="s">
        <v>57</v>
      </c>
      <c r="K61" s="55">
        <v>1</v>
      </c>
      <c r="L61" s="83"/>
      <c r="M61" s="82"/>
      <c r="N61" s="83"/>
      <c r="O61" s="76"/>
      <c r="P61" s="76"/>
      <c r="Q61" s="77"/>
      <c r="R61" s="3"/>
      <c r="T61" s="41"/>
      <c r="U61" s="4" t="s">
        <v>9</v>
      </c>
      <c r="V61" s="42"/>
      <c r="W61" s="42">
        <f t="shared" si="10"/>
        <v>0</v>
      </c>
      <c r="X61" s="42">
        <v>0</v>
      </c>
      <c r="Y61" s="42">
        <f t="shared" si="11"/>
        <v>0</v>
      </c>
      <c r="Z61" s="42"/>
      <c r="AA61" s="43">
        <f t="shared" si="12"/>
        <v>0</v>
      </c>
      <c r="AT61" s="1" t="s">
        <v>54</v>
      </c>
      <c r="AU61" s="19">
        <v>1</v>
      </c>
      <c r="AY61" s="1" t="s">
        <v>40</v>
      </c>
      <c r="BE61" s="44">
        <f t="shared" si="13"/>
        <v>0</v>
      </c>
      <c r="BF61" s="44">
        <f t="shared" si="14"/>
        <v>0</v>
      </c>
      <c r="BG61" s="44">
        <f t="shared" si="15"/>
        <v>0</v>
      </c>
      <c r="BH61" s="44">
        <f t="shared" si="16"/>
        <v>0</v>
      </c>
      <c r="BI61" s="44">
        <f t="shared" si="17"/>
        <v>0</v>
      </c>
      <c r="BJ61" s="19">
        <v>1</v>
      </c>
      <c r="BK61" s="44">
        <f t="shared" si="9"/>
        <v>0</v>
      </c>
      <c r="BL61" s="19">
        <v>1</v>
      </c>
    </row>
    <row r="62" spans="2:64" ht="18" customHeight="1">
      <c r="B62" s="2"/>
      <c r="C62" s="51">
        <v>38</v>
      </c>
      <c r="D62" s="52" t="s">
        <v>54</v>
      </c>
      <c r="E62" s="53" t="s">
        <v>126</v>
      </c>
      <c r="F62" s="80" t="s">
        <v>127</v>
      </c>
      <c r="G62" s="81"/>
      <c r="H62" s="81"/>
      <c r="I62" s="82"/>
      <c r="J62" s="54" t="s">
        <v>57</v>
      </c>
      <c r="K62" s="55">
        <v>1</v>
      </c>
      <c r="L62" s="83"/>
      <c r="M62" s="82"/>
      <c r="N62" s="83"/>
      <c r="O62" s="76"/>
      <c r="P62" s="76"/>
      <c r="Q62" s="77"/>
      <c r="R62" s="3"/>
      <c r="T62" s="41"/>
      <c r="U62" s="4" t="s">
        <v>9</v>
      </c>
      <c r="V62" s="42"/>
      <c r="W62" s="42">
        <f t="shared" si="10"/>
        <v>0</v>
      </c>
      <c r="X62" s="42">
        <v>0</v>
      </c>
      <c r="Y62" s="42">
        <f t="shared" si="11"/>
        <v>0</v>
      </c>
      <c r="Z62" s="42"/>
      <c r="AA62" s="43">
        <f t="shared" si="12"/>
        <v>0</v>
      </c>
      <c r="AT62" s="1" t="s">
        <v>54</v>
      </c>
      <c r="AU62" s="19">
        <v>1</v>
      </c>
      <c r="AY62" s="1" t="s">
        <v>40</v>
      </c>
      <c r="BE62" s="44">
        <f t="shared" si="13"/>
        <v>0</v>
      </c>
      <c r="BF62" s="44">
        <f t="shared" si="14"/>
        <v>0</v>
      </c>
      <c r="BG62" s="44">
        <f t="shared" si="15"/>
        <v>0</v>
      </c>
      <c r="BH62" s="44">
        <f t="shared" si="16"/>
        <v>0</v>
      </c>
      <c r="BI62" s="44">
        <f t="shared" si="17"/>
        <v>0</v>
      </c>
      <c r="BJ62" s="19">
        <v>1</v>
      </c>
      <c r="BK62" s="44">
        <f t="shared" si="9"/>
        <v>0</v>
      </c>
      <c r="BL62" s="19">
        <v>1</v>
      </c>
    </row>
    <row r="63" spans="2:64" ht="18" customHeight="1">
      <c r="B63" s="2"/>
      <c r="C63" s="36">
        <v>39</v>
      </c>
      <c r="D63" s="37" t="s">
        <v>41</v>
      </c>
      <c r="E63" s="38" t="s">
        <v>128</v>
      </c>
      <c r="F63" s="75" t="s">
        <v>129</v>
      </c>
      <c r="G63" s="76"/>
      <c r="H63" s="76"/>
      <c r="I63" s="77"/>
      <c r="J63" s="39" t="s">
        <v>57</v>
      </c>
      <c r="K63" s="40">
        <v>25</v>
      </c>
      <c r="L63" s="78"/>
      <c r="M63" s="77"/>
      <c r="N63" s="78"/>
      <c r="O63" s="76"/>
      <c r="P63" s="76"/>
      <c r="Q63" s="77"/>
      <c r="R63" s="3"/>
      <c r="T63" s="41"/>
      <c r="U63" s="4" t="s">
        <v>9</v>
      </c>
      <c r="V63" s="42"/>
      <c r="W63" s="42">
        <f t="shared" si="10"/>
        <v>0</v>
      </c>
      <c r="X63" s="42">
        <v>0</v>
      </c>
      <c r="Y63" s="42">
        <f t="shared" si="11"/>
        <v>0</v>
      </c>
      <c r="Z63" s="42">
        <v>0</v>
      </c>
      <c r="AA63" s="43">
        <f t="shared" si="12"/>
        <v>0</v>
      </c>
      <c r="AT63" s="1" t="s">
        <v>41</v>
      </c>
      <c r="AU63" s="19">
        <v>1</v>
      </c>
      <c r="AY63" s="1" t="s">
        <v>40</v>
      </c>
      <c r="BE63" s="44">
        <f t="shared" si="13"/>
        <v>0</v>
      </c>
      <c r="BF63" s="44">
        <f t="shared" si="14"/>
        <v>0</v>
      </c>
      <c r="BG63" s="44">
        <f t="shared" si="15"/>
        <v>0</v>
      </c>
      <c r="BH63" s="44">
        <f t="shared" si="16"/>
        <v>0</v>
      </c>
      <c r="BI63" s="44">
        <f t="shared" si="17"/>
        <v>0</v>
      </c>
      <c r="BJ63" s="19">
        <v>1</v>
      </c>
      <c r="BK63" s="44">
        <f t="shared" si="9"/>
        <v>0</v>
      </c>
      <c r="BL63" s="19">
        <v>1</v>
      </c>
    </row>
    <row r="64" spans="2:64" ht="36.75" customHeight="1">
      <c r="B64" s="2"/>
      <c r="C64" s="51">
        <v>40</v>
      </c>
      <c r="D64" s="52" t="s">
        <v>54</v>
      </c>
      <c r="E64" s="53" t="s">
        <v>130</v>
      </c>
      <c r="F64" s="80" t="s">
        <v>131</v>
      </c>
      <c r="G64" s="81"/>
      <c r="H64" s="81"/>
      <c r="I64" s="82"/>
      <c r="J64" s="54" t="s">
        <v>57</v>
      </c>
      <c r="K64" s="55">
        <v>25</v>
      </c>
      <c r="L64" s="83"/>
      <c r="M64" s="82"/>
      <c r="N64" s="83"/>
      <c r="O64" s="76"/>
      <c r="P64" s="76"/>
      <c r="Q64" s="77"/>
      <c r="R64" s="3"/>
      <c r="T64" s="41"/>
      <c r="U64" s="4" t="s">
        <v>9</v>
      </c>
      <c r="V64" s="42"/>
      <c r="W64" s="42">
        <f t="shared" si="10"/>
        <v>0</v>
      </c>
      <c r="X64" s="42">
        <v>0</v>
      </c>
      <c r="Y64" s="42">
        <f t="shared" si="11"/>
        <v>0</v>
      </c>
      <c r="Z64" s="42"/>
      <c r="AA64" s="43">
        <f t="shared" si="12"/>
        <v>0</v>
      </c>
      <c r="AT64" s="1" t="s">
        <v>54</v>
      </c>
      <c r="AU64" s="19">
        <v>1</v>
      </c>
      <c r="AY64" s="1" t="s">
        <v>40</v>
      </c>
      <c r="BE64" s="44">
        <f t="shared" si="13"/>
        <v>0</v>
      </c>
      <c r="BF64" s="44">
        <f t="shared" si="14"/>
        <v>0</v>
      </c>
      <c r="BG64" s="44">
        <f t="shared" si="15"/>
        <v>0</v>
      </c>
      <c r="BH64" s="44">
        <f t="shared" si="16"/>
        <v>0</v>
      </c>
      <c r="BI64" s="44">
        <f t="shared" si="17"/>
        <v>0</v>
      </c>
      <c r="BJ64" s="19">
        <v>1</v>
      </c>
      <c r="BK64" s="44">
        <f t="shared" si="9"/>
        <v>0</v>
      </c>
      <c r="BL64" s="19">
        <v>1</v>
      </c>
    </row>
    <row r="65" spans="2:64" ht="27" customHeight="1">
      <c r="B65" s="2"/>
      <c r="C65" s="51">
        <v>41</v>
      </c>
      <c r="D65" s="52" t="s">
        <v>54</v>
      </c>
      <c r="E65" s="53" t="s">
        <v>132</v>
      </c>
      <c r="F65" s="80" t="s">
        <v>133</v>
      </c>
      <c r="G65" s="81"/>
      <c r="H65" s="81"/>
      <c r="I65" s="82"/>
      <c r="J65" s="54" t="s">
        <v>57</v>
      </c>
      <c r="K65" s="55">
        <v>20</v>
      </c>
      <c r="L65" s="83"/>
      <c r="M65" s="82"/>
      <c r="N65" s="83"/>
      <c r="O65" s="76"/>
      <c r="P65" s="76"/>
      <c r="Q65" s="77"/>
      <c r="R65" s="3"/>
      <c r="T65" s="41"/>
      <c r="U65" s="4" t="s">
        <v>9</v>
      </c>
      <c r="V65" s="42"/>
      <c r="W65" s="42">
        <f t="shared" si="10"/>
        <v>0</v>
      </c>
      <c r="X65" s="42">
        <v>0</v>
      </c>
      <c r="Y65" s="42">
        <f t="shared" si="11"/>
        <v>0</v>
      </c>
      <c r="Z65" s="42"/>
      <c r="AA65" s="43">
        <f t="shared" si="12"/>
        <v>0</v>
      </c>
      <c r="AT65" s="1" t="s">
        <v>54</v>
      </c>
      <c r="AU65" s="19">
        <v>1</v>
      </c>
      <c r="AY65" s="1" t="s">
        <v>40</v>
      </c>
      <c r="BE65" s="44">
        <f t="shared" si="13"/>
        <v>0</v>
      </c>
      <c r="BF65" s="44">
        <f t="shared" si="14"/>
        <v>0</v>
      </c>
      <c r="BG65" s="44">
        <f t="shared" si="15"/>
        <v>0</v>
      </c>
      <c r="BH65" s="44">
        <f t="shared" si="16"/>
        <v>0</v>
      </c>
      <c r="BI65" s="44">
        <f t="shared" si="17"/>
        <v>0</v>
      </c>
      <c r="BJ65" s="19">
        <v>1</v>
      </c>
      <c r="BK65" s="44">
        <f t="shared" si="9"/>
        <v>0</v>
      </c>
      <c r="BL65" s="19">
        <v>1</v>
      </c>
    </row>
    <row r="66" spans="2:64" ht="27" customHeight="1">
      <c r="B66" s="2"/>
      <c r="C66" s="36">
        <v>42</v>
      </c>
      <c r="D66" s="37" t="s">
        <v>41</v>
      </c>
      <c r="E66" s="38" t="s">
        <v>134</v>
      </c>
      <c r="F66" s="75" t="s">
        <v>135</v>
      </c>
      <c r="G66" s="76"/>
      <c r="H66" s="76"/>
      <c r="I66" s="77"/>
      <c r="J66" s="39" t="s">
        <v>57</v>
      </c>
      <c r="K66" s="40">
        <v>15</v>
      </c>
      <c r="L66" s="78"/>
      <c r="M66" s="77"/>
      <c r="N66" s="78"/>
      <c r="O66" s="76"/>
      <c r="P66" s="76"/>
      <c r="Q66" s="77"/>
      <c r="R66" s="3"/>
      <c r="T66" s="41"/>
      <c r="U66" s="4" t="s">
        <v>9</v>
      </c>
      <c r="V66" s="42"/>
      <c r="W66" s="42">
        <f t="shared" si="10"/>
        <v>0</v>
      </c>
      <c r="X66" s="42">
        <v>0</v>
      </c>
      <c r="Y66" s="42">
        <f t="shared" si="11"/>
        <v>0</v>
      </c>
      <c r="Z66" s="42">
        <v>0</v>
      </c>
      <c r="AA66" s="43">
        <f t="shared" si="12"/>
        <v>0</v>
      </c>
      <c r="AT66" s="1" t="s">
        <v>41</v>
      </c>
      <c r="AU66" s="19">
        <v>1</v>
      </c>
      <c r="AY66" s="1" t="s">
        <v>40</v>
      </c>
      <c r="BE66" s="44">
        <f t="shared" si="13"/>
        <v>0</v>
      </c>
      <c r="BF66" s="44">
        <f t="shared" si="14"/>
        <v>0</v>
      </c>
      <c r="BG66" s="44">
        <f t="shared" si="15"/>
        <v>0</v>
      </c>
      <c r="BH66" s="44">
        <f t="shared" si="16"/>
        <v>0</v>
      </c>
      <c r="BI66" s="44">
        <f t="shared" si="17"/>
        <v>0</v>
      </c>
      <c r="BJ66" s="19">
        <v>1</v>
      </c>
      <c r="BK66" s="44">
        <f t="shared" si="9"/>
        <v>0</v>
      </c>
      <c r="BL66" s="19">
        <v>1</v>
      </c>
    </row>
    <row r="67" spans="2:64" ht="18" customHeight="1">
      <c r="B67" s="2"/>
      <c r="C67" s="51">
        <v>43</v>
      </c>
      <c r="D67" s="52" t="s">
        <v>54</v>
      </c>
      <c r="E67" s="53" t="s">
        <v>136</v>
      </c>
      <c r="F67" s="80" t="s">
        <v>137</v>
      </c>
      <c r="G67" s="81"/>
      <c r="H67" s="81"/>
      <c r="I67" s="82"/>
      <c r="J67" s="54" t="s">
        <v>57</v>
      </c>
      <c r="K67" s="55">
        <v>15</v>
      </c>
      <c r="L67" s="83"/>
      <c r="M67" s="82"/>
      <c r="N67" s="83"/>
      <c r="O67" s="76"/>
      <c r="P67" s="76"/>
      <c r="Q67" s="77"/>
      <c r="R67" s="3"/>
      <c r="T67" s="41"/>
      <c r="U67" s="4" t="s">
        <v>9</v>
      </c>
      <c r="V67" s="42"/>
      <c r="W67" s="42">
        <f t="shared" si="10"/>
        <v>0</v>
      </c>
      <c r="X67" s="42">
        <v>0</v>
      </c>
      <c r="Y67" s="42">
        <f t="shared" si="11"/>
        <v>0</v>
      </c>
      <c r="Z67" s="42"/>
      <c r="AA67" s="43">
        <f t="shared" si="12"/>
        <v>0</v>
      </c>
      <c r="AT67" s="1" t="s">
        <v>54</v>
      </c>
      <c r="AU67" s="19">
        <v>1</v>
      </c>
      <c r="AY67" s="1" t="s">
        <v>40</v>
      </c>
      <c r="BE67" s="44">
        <f t="shared" si="13"/>
        <v>0</v>
      </c>
      <c r="BF67" s="44">
        <f t="shared" si="14"/>
        <v>0</v>
      </c>
      <c r="BG67" s="44">
        <f t="shared" si="15"/>
        <v>0</v>
      </c>
      <c r="BH67" s="44">
        <f t="shared" si="16"/>
        <v>0</v>
      </c>
      <c r="BI67" s="44">
        <f t="shared" si="17"/>
        <v>0</v>
      </c>
      <c r="BJ67" s="19">
        <v>1</v>
      </c>
      <c r="BK67" s="44">
        <f t="shared" si="9"/>
        <v>0</v>
      </c>
      <c r="BL67" s="19">
        <v>1</v>
      </c>
    </row>
    <row r="68" spans="2:64" ht="36.75" customHeight="1">
      <c r="B68" s="2"/>
      <c r="C68" s="36">
        <v>44</v>
      </c>
      <c r="D68" s="37" t="s">
        <v>41</v>
      </c>
      <c r="E68" s="38" t="s">
        <v>138</v>
      </c>
      <c r="F68" s="75" t="s">
        <v>139</v>
      </c>
      <c r="G68" s="76"/>
      <c r="H68" s="76"/>
      <c r="I68" s="77"/>
      <c r="J68" s="39" t="s">
        <v>57</v>
      </c>
      <c r="K68" s="40">
        <v>3</v>
      </c>
      <c r="L68" s="78"/>
      <c r="M68" s="77"/>
      <c r="N68" s="78"/>
      <c r="O68" s="76"/>
      <c r="P68" s="76"/>
      <c r="Q68" s="77"/>
      <c r="R68" s="3"/>
      <c r="T68" s="41"/>
      <c r="U68" s="4" t="s">
        <v>9</v>
      </c>
      <c r="V68" s="42"/>
      <c r="W68" s="42">
        <f t="shared" si="10"/>
        <v>0</v>
      </c>
      <c r="X68" s="42">
        <v>0</v>
      </c>
      <c r="Y68" s="42">
        <f t="shared" si="11"/>
        <v>0</v>
      </c>
      <c r="Z68" s="42">
        <v>0</v>
      </c>
      <c r="AA68" s="43">
        <f t="shared" si="12"/>
        <v>0</v>
      </c>
      <c r="AT68" s="1" t="s">
        <v>41</v>
      </c>
      <c r="AU68" s="19">
        <v>1</v>
      </c>
      <c r="AY68" s="1" t="s">
        <v>40</v>
      </c>
      <c r="BE68" s="44">
        <f t="shared" si="13"/>
        <v>0</v>
      </c>
      <c r="BF68" s="44">
        <f t="shared" si="14"/>
        <v>0</v>
      </c>
      <c r="BG68" s="44">
        <f t="shared" si="15"/>
        <v>0</v>
      </c>
      <c r="BH68" s="44">
        <f t="shared" si="16"/>
        <v>0</v>
      </c>
      <c r="BI68" s="44">
        <f t="shared" si="17"/>
        <v>0</v>
      </c>
      <c r="BJ68" s="19">
        <v>1</v>
      </c>
      <c r="BK68" s="44">
        <f t="shared" si="9"/>
        <v>0</v>
      </c>
      <c r="BL68" s="19">
        <v>1</v>
      </c>
    </row>
    <row r="69" spans="2:64" ht="18" customHeight="1">
      <c r="B69" s="2"/>
      <c r="C69" s="51">
        <v>45</v>
      </c>
      <c r="D69" s="52" t="s">
        <v>54</v>
      </c>
      <c r="E69" s="53" t="s">
        <v>140</v>
      </c>
      <c r="F69" s="80" t="s">
        <v>141</v>
      </c>
      <c r="G69" s="81"/>
      <c r="H69" s="81"/>
      <c r="I69" s="82"/>
      <c r="J69" s="54" t="s">
        <v>57</v>
      </c>
      <c r="K69" s="55">
        <v>3</v>
      </c>
      <c r="L69" s="83"/>
      <c r="M69" s="82"/>
      <c r="N69" s="83"/>
      <c r="O69" s="76"/>
      <c r="P69" s="76"/>
      <c r="Q69" s="77"/>
      <c r="R69" s="3"/>
      <c r="T69" s="41"/>
      <c r="U69" s="4" t="s">
        <v>9</v>
      </c>
      <c r="V69" s="42"/>
      <c r="W69" s="42">
        <f t="shared" si="10"/>
        <v>0</v>
      </c>
      <c r="X69" s="42">
        <v>0</v>
      </c>
      <c r="Y69" s="42">
        <f t="shared" si="11"/>
        <v>0</v>
      </c>
      <c r="Z69" s="42"/>
      <c r="AA69" s="43">
        <f t="shared" si="12"/>
        <v>0</v>
      </c>
      <c r="AT69" s="1" t="s">
        <v>54</v>
      </c>
      <c r="AU69" s="19">
        <v>1</v>
      </c>
      <c r="AY69" s="1" t="s">
        <v>40</v>
      </c>
      <c r="BE69" s="44">
        <f t="shared" si="13"/>
        <v>0</v>
      </c>
      <c r="BF69" s="44">
        <f t="shared" si="14"/>
        <v>0</v>
      </c>
      <c r="BG69" s="44">
        <f t="shared" si="15"/>
        <v>0</v>
      </c>
      <c r="BH69" s="44">
        <f t="shared" si="16"/>
        <v>0</v>
      </c>
      <c r="BI69" s="44">
        <f t="shared" si="17"/>
        <v>0</v>
      </c>
      <c r="BJ69" s="19">
        <v>1</v>
      </c>
      <c r="BK69" s="44">
        <f t="shared" si="9"/>
        <v>0</v>
      </c>
      <c r="BL69" s="19">
        <v>1</v>
      </c>
    </row>
    <row r="70" spans="2:64" ht="27" customHeight="1">
      <c r="B70" s="2"/>
      <c r="C70" s="36">
        <v>48</v>
      </c>
      <c r="D70" s="37" t="s">
        <v>41</v>
      </c>
      <c r="E70" s="38" t="s">
        <v>142</v>
      </c>
      <c r="F70" s="75" t="s">
        <v>143</v>
      </c>
      <c r="G70" s="76"/>
      <c r="H70" s="76"/>
      <c r="I70" s="77"/>
      <c r="J70" s="39" t="s">
        <v>57</v>
      </c>
      <c r="K70" s="40">
        <v>14</v>
      </c>
      <c r="L70" s="78"/>
      <c r="M70" s="77"/>
      <c r="N70" s="78"/>
      <c r="O70" s="76"/>
      <c r="P70" s="76"/>
      <c r="Q70" s="77"/>
      <c r="R70" s="3"/>
      <c r="T70" s="41"/>
      <c r="U70" s="4" t="s">
        <v>9</v>
      </c>
      <c r="V70" s="42"/>
      <c r="W70" s="42">
        <f t="shared" si="10"/>
        <v>0</v>
      </c>
      <c r="X70" s="42">
        <v>0</v>
      </c>
      <c r="Y70" s="42">
        <f t="shared" si="11"/>
        <v>0</v>
      </c>
      <c r="Z70" s="42">
        <v>0</v>
      </c>
      <c r="AA70" s="43">
        <f t="shared" si="12"/>
        <v>0</v>
      </c>
      <c r="AT70" s="1" t="s">
        <v>41</v>
      </c>
      <c r="AU70" s="19">
        <v>1</v>
      </c>
      <c r="AY70" s="1" t="s">
        <v>40</v>
      </c>
      <c r="BE70" s="44">
        <f t="shared" si="13"/>
        <v>0</v>
      </c>
      <c r="BF70" s="44">
        <f t="shared" si="14"/>
        <v>0</v>
      </c>
      <c r="BG70" s="44">
        <f t="shared" si="15"/>
        <v>0</v>
      </c>
      <c r="BH70" s="44">
        <f t="shared" si="16"/>
        <v>0</v>
      </c>
      <c r="BI70" s="44">
        <f t="shared" si="17"/>
        <v>0</v>
      </c>
      <c r="BJ70" s="19">
        <v>1</v>
      </c>
      <c r="BK70" s="44">
        <f t="shared" si="9"/>
        <v>0</v>
      </c>
      <c r="BL70" s="19">
        <v>1</v>
      </c>
    </row>
    <row r="71" spans="2:64" ht="18" customHeight="1">
      <c r="B71" s="2"/>
      <c r="C71" s="51">
        <v>49</v>
      </c>
      <c r="D71" s="52" t="s">
        <v>54</v>
      </c>
      <c r="E71" s="53" t="s">
        <v>144</v>
      </c>
      <c r="F71" s="80" t="s">
        <v>145</v>
      </c>
      <c r="G71" s="81"/>
      <c r="H71" s="81"/>
      <c r="I71" s="82"/>
      <c r="J71" s="54" t="s">
        <v>57</v>
      </c>
      <c r="K71" s="55">
        <v>14</v>
      </c>
      <c r="L71" s="83"/>
      <c r="M71" s="82"/>
      <c r="N71" s="83"/>
      <c r="O71" s="76"/>
      <c r="P71" s="76"/>
      <c r="Q71" s="77"/>
      <c r="R71" s="3"/>
      <c r="T71" s="41"/>
      <c r="U71" s="4" t="s">
        <v>9</v>
      </c>
      <c r="V71" s="42"/>
      <c r="W71" s="42">
        <f t="shared" si="10"/>
        <v>0</v>
      </c>
      <c r="X71" s="42">
        <v>0</v>
      </c>
      <c r="Y71" s="42">
        <f t="shared" si="11"/>
        <v>0</v>
      </c>
      <c r="Z71" s="42"/>
      <c r="AA71" s="43">
        <f t="shared" si="12"/>
        <v>0</v>
      </c>
      <c r="AT71" s="1" t="s">
        <v>54</v>
      </c>
      <c r="AU71" s="19">
        <v>1</v>
      </c>
      <c r="AY71" s="1" t="s">
        <v>40</v>
      </c>
      <c r="BE71" s="44">
        <f t="shared" si="13"/>
        <v>0</v>
      </c>
      <c r="BF71" s="44">
        <f t="shared" si="14"/>
        <v>0</v>
      </c>
      <c r="BG71" s="44">
        <f t="shared" si="15"/>
        <v>0</v>
      </c>
      <c r="BH71" s="44">
        <f t="shared" si="16"/>
        <v>0</v>
      </c>
      <c r="BI71" s="44">
        <f t="shared" si="17"/>
        <v>0</v>
      </c>
      <c r="BJ71" s="19">
        <v>1</v>
      </c>
      <c r="BK71" s="44">
        <f t="shared" si="9"/>
        <v>0</v>
      </c>
      <c r="BL71" s="19">
        <v>1</v>
      </c>
    </row>
    <row r="72" spans="2:64" ht="27" customHeight="1">
      <c r="B72" s="2"/>
      <c r="C72" s="36">
        <v>60</v>
      </c>
      <c r="D72" s="37" t="s">
        <v>41</v>
      </c>
      <c r="E72" s="38" t="s">
        <v>146</v>
      </c>
      <c r="F72" s="75" t="s">
        <v>147</v>
      </c>
      <c r="G72" s="76"/>
      <c r="H72" s="76"/>
      <c r="I72" s="77"/>
      <c r="J72" s="39" t="s">
        <v>47</v>
      </c>
      <c r="K72" s="40">
        <v>110</v>
      </c>
      <c r="L72" s="78"/>
      <c r="M72" s="77"/>
      <c r="N72" s="78"/>
      <c r="O72" s="76"/>
      <c r="P72" s="76"/>
      <c r="Q72" s="77"/>
      <c r="R72" s="3"/>
      <c r="T72" s="41"/>
      <c r="U72" s="4" t="s">
        <v>9</v>
      </c>
      <c r="V72" s="42"/>
      <c r="W72" s="42">
        <f t="shared" si="10"/>
        <v>0</v>
      </c>
      <c r="X72" s="42">
        <v>0</v>
      </c>
      <c r="Y72" s="42">
        <f t="shared" si="11"/>
        <v>0</v>
      </c>
      <c r="Z72" s="42">
        <v>0</v>
      </c>
      <c r="AA72" s="43">
        <f t="shared" si="12"/>
        <v>0</v>
      </c>
      <c r="AT72" s="1" t="s">
        <v>41</v>
      </c>
      <c r="AU72" s="19">
        <v>1</v>
      </c>
      <c r="AY72" s="1" t="s">
        <v>40</v>
      </c>
      <c r="BE72" s="44">
        <f t="shared" si="13"/>
        <v>0</v>
      </c>
      <c r="BF72" s="44">
        <f t="shared" si="14"/>
        <v>0</v>
      </c>
      <c r="BG72" s="44">
        <f t="shared" si="15"/>
        <v>0</v>
      </c>
      <c r="BH72" s="44">
        <f t="shared" si="16"/>
        <v>0</v>
      </c>
      <c r="BI72" s="44">
        <f t="shared" si="17"/>
        <v>0</v>
      </c>
      <c r="BJ72" s="19">
        <v>1</v>
      </c>
      <c r="BK72" s="44">
        <f t="shared" si="9"/>
        <v>0</v>
      </c>
      <c r="BL72" s="19">
        <v>1</v>
      </c>
    </row>
    <row r="73" spans="2:64" ht="27" customHeight="1">
      <c r="B73" s="2"/>
      <c r="C73" s="51">
        <v>61</v>
      </c>
      <c r="D73" s="52" t="s">
        <v>54</v>
      </c>
      <c r="E73" s="53" t="s">
        <v>148</v>
      </c>
      <c r="F73" s="80" t="s">
        <v>149</v>
      </c>
      <c r="G73" s="81"/>
      <c r="H73" s="81"/>
      <c r="I73" s="82"/>
      <c r="J73" s="54" t="s">
        <v>47</v>
      </c>
      <c r="K73" s="55">
        <v>110</v>
      </c>
      <c r="L73" s="83"/>
      <c r="M73" s="82"/>
      <c r="N73" s="83"/>
      <c r="O73" s="76"/>
      <c r="P73" s="76"/>
      <c r="Q73" s="77"/>
      <c r="R73" s="3"/>
      <c r="T73" s="41"/>
      <c r="U73" s="4" t="s">
        <v>9</v>
      </c>
      <c r="V73" s="42"/>
      <c r="W73" s="42">
        <f t="shared" si="10"/>
        <v>0</v>
      </c>
      <c r="X73" s="42">
        <v>0.00012</v>
      </c>
      <c r="Y73" s="42">
        <f t="shared" si="11"/>
        <v>0.0132</v>
      </c>
      <c r="Z73" s="42"/>
      <c r="AA73" s="43">
        <f t="shared" si="12"/>
        <v>0</v>
      </c>
      <c r="AT73" s="1" t="s">
        <v>54</v>
      </c>
      <c r="AU73" s="19">
        <v>1</v>
      </c>
      <c r="AY73" s="1" t="s">
        <v>40</v>
      </c>
      <c r="BE73" s="44">
        <f t="shared" si="13"/>
        <v>0</v>
      </c>
      <c r="BF73" s="44">
        <f t="shared" si="14"/>
        <v>0</v>
      </c>
      <c r="BG73" s="44">
        <f t="shared" si="15"/>
        <v>0</v>
      </c>
      <c r="BH73" s="44">
        <f t="shared" si="16"/>
        <v>0</v>
      </c>
      <c r="BI73" s="44">
        <f t="shared" si="17"/>
        <v>0</v>
      </c>
      <c r="BJ73" s="19">
        <v>1</v>
      </c>
      <c r="BK73" s="44">
        <f t="shared" si="9"/>
        <v>0</v>
      </c>
      <c r="BL73" s="19">
        <v>1</v>
      </c>
    </row>
    <row r="74" spans="2:64" ht="27" customHeight="1">
      <c r="B74" s="2"/>
      <c r="C74" s="36">
        <v>62</v>
      </c>
      <c r="D74" s="37" t="s">
        <v>41</v>
      </c>
      <c r="E74" s="38" t="s">
        <v>150</v>
      </c>
      <c r="F74" s="75" t="s">
        <v>151</v>
      </c>
      <c r="G74" s="76"/>
      <c r="H74" s="76"/>
      <c r="I74" s="77"/>
      <c r="J74" s="39" t="s">
        <v>47</v>
      </c>
      <c r="K74" s="40">
        <v>210</v>
      </c>
      <c r="L74" s="78"/>
      <c r="M74" s="77"/>
      <c r="N74" s="78"/>
      <c r="O74" s="76"/>
      <c r="P74" s="76"/>
      <c r="Q74" s="77"/>
      <c r="R74" s="3"/>
      <c r="T74" s="41"/>
      <c r="U74" s="4" t="s">
        <v>9</v>
      </c>
      <c r="V74" s="42"/>
      <c r="W74" s="42">
        <f t="shared" si="10"/>
        <v>0</v>
      </c>
      <c r="X74" s="42">
        <v>0</v>
      </c>
      <c r="Y74" s="42">
        <f t="shared" si="11"/>
        <v>0</v>
      </c>
      <c r="Z74" s="42">
        <v>0</v>
      </c>
      <c r="AA74" s="43">
        <f t="shared" si="12"/>
        <v>0</v>
      </c>
      <c r="AT74" s="1" t="s">
        <v>41</v>
      </c>
      <c r="AU74" s="19">
        <v>1</v>
      </c>
      <c r="AY74" s="1" t="s">
        <v>40</v>
      </c>
      <c r="BE74" s="44">
        <f t="shared" si="13"/>
        <v>0</v>
      </c>
      <c r="BF74" s="44">
        <f t="shared" si="14"/>
        <v>0</v>
      </c>
      <c r="BG74" s="44">
        <f t="shared" si="15"/>
        <v>0</v>
      </c>
      <c r="BH74" s="44">
        <f t="shared" si="16"/>
        <v>0</v>
      </c>
      <c r="BI74" s="44">
        <f t="shared" si="17"/>
        <v>0</v>
      </c>
      <c r="BJ74" s="19">
        <v>1</v>
      </c>
      <c r="BK74" s="44">
        <f t="shared" si="9"/>
        <v>0</v>
      </c>
      <c r="BL74" s="19">
        <v>1</v>
      </c>
    </row>
    <row r="75" spans="2:64" ht="27" customHeight="1">
      <c r="B75" s="2"/>
      <c r="C75" s="51">
        <v>63</v>
      </c>
      <c r="D75" s="52" t="s">
        <v>54</v>
      </c>
      <c r="E75" s="53" t="s">
        <v>152</v>
      </c>
      <c r="F75" s="80" t="s">
        <v>153</v>
      </c>
      <c r="G75" s="81"/>
      <c r="H75" s="81"/>
      <c r="I75" s="82"/>
      <c r="J75" s="54" t="s">
        <v>47</v>
      </c>
      <c r="K75" s="55">
        <v>210</v>
      </c>
      <c r="L75" s="83"/>
      <c r="M75" s="82"/>
      <c r="N75" s="83"/>
      <c r="O75" s="76"/>
      <c r="P75" s="76"/>
      <c r="Q75" s="77"/>
      <c r="R75" s="3"/>
      <c r="T75" s="41"/>
      <c r="U75" s="4" t="s">
        <v>9</v>
      </c>
      <c r="V75" s="42"/>
      <c r="W75" s="42">
        <f t="shared" si="10"/>
        <v>0</v>
      </c>
      <c r="X75" s="42">
        <v>0.00014</v>
      </c>
      <c r="Y75" s="42">
        <f t="shared" si="11"/>
        <v>0.0294</v>
      </c>
      <c r="Z75" s="42"/>
      <c r="AA75" s="43">
        <f t="shared" si="12"/>
        <v>0</v>
      </c>
      <c r="AT75" s="1" t="s">
        <v>54</v>
      </c>
      <c r="AU75" s="19">
        <v>1</v>
      </c>
      <c r="AY75" s="1" t="s">
        <v>40</v>
      </c>
      <c r="BE75" s="44">
        <f t="shared" si="13"/>
        <v>0</v>
      </c>
      <c r="BF75" s="44">
        <f t="shared" si="14"/>
        <v>0</v>
      </c>
      <c r="BG75" s="44">
        <f t="shared" si="15"/>
        <v>0</v>
      </c>
      <c r="BH75" s="44">
        <f t="shared" si="16"/>
        <v>0</v>
      </c>
      <c r="BI75" s="44">
        <f t="shared" si="17"/>
        <v>0</v>
      </c>
      <c r="BJ75" s="19">
        <v>1</v>
      </c>
      <c r="BK75" s="44">
        <f t="shared" si="9"/>
        <v>0</v>
      </c>
      <c r="BL75" s="19">
        <v>1</v>
      </c>
    </row>
    <row r="76" spans="2:64" ht="27" customHeight="1">
      <c r="B76" s="2"/>
      <c r="C76" s="36">
        <v>64</v>
      </c>
      <c r="D76" s="37" t="s">
        <v>41</v>
      </c>
      <c r="E76" s="38" t="s">
        <v>150</v>
      </c>
      <c r="F76" s="75" t="s">
        <v>151</v>
      </c>
      <c r="G76" s="76"/>
      <c r="H76" s="76"/>
      <c r="I76" s="77"/>
      <c r="J76" s="39" t="s">
        <v>47</v>
      </c>
      <c r="K76" s="40">
        <v>540</v>
      </c>
      <c r="L76" s="78"/>
      <c r="M76" s="77"/>
      <c r="N76" s="78"/>
      <c r="O76" s="76"/>
      <c r="P76" s="76"/>
      <c r="Q76" s="77"/>
      <c r="R76" s="3"/>
      <c r="T76" s="41"/>
      <c r="U76" s="4" t="s">
        <v>9</v>
      </c>
      <c r="V76" s="42"/>
      <c r="W76" s="42">
        <f t="shared" si="10"/>
        <v>0</v>
      </c>
      <c r="X76" s="42">
        <v>0</v>
      </c>
      <c r="Y76" s="42">
        <f t="shared" si="11"/>
        <v>0</v>
      </c>
      <c r="Z76" s="42">
        <v>0</v>
      </c>
      <c r="AA76" s="43">
        <f t="shared" si="12"/>
        <v>0</v>
      </c>
      <c r="AT76" s="1" t="s">
        <v>41</v>
      </c>
      <c r="AU76" s="19">
        <v>1</v>
      </c>
      <c r="AY76" s="1" t="s">
        <v>40</v>
      </c>
      <c r="BE76" s="44">
        <f t="shared" si="13"/>
        <v>0</v>
      </c>
      <c r="BF76" s="44">
        <f t="shared" si="14"/>
        <v>0</v>
      </c>
      <c r="BG76" s="44">
        <f t="shared" si="15"/>
        <v>0</v>
      </c>
      <c r="BH76" s="44">
        <f t="shared" si="16"/>
        <v>0</v>
      </c>
      <c r="BI76" s="44">
        <f t="shared" si="17"/>
        <v>0</v>
      </c>
      <c r="BJ76" s="19">
        <v>1</v>
      </c>
      <c r="BK76" s="44">
        <f t="shared" si="9"/>
        <v>0</v>
      </c>
      <c r="BL76" s="19">
        <v>1</v>
      </c>
    </row>
    <row r="77" spans="2:64" ht="27" customHeight="1">
      <c r="B77" s="2"/>
      <c r="C77" s="51">
        <v>65</v>
      </c>
      <c r="D77" s="52" t="s">
        <v>54</v>
      </c>
      <c r="E77" s="53" t="s">
        <v>152</v>
      </c>
      <c r="F77" s="80" t="s">
        <v>154</v>
      </c>
      <c r="G77" s="81"/>
      <c r="H77" s="81"/>
      <c r="I77" s="82"/>
      <c r="J77" s="54" t="s">
        <v>47</v>
      </c>
      <c r="K77" s="55">
        <v>540</v>
      </c>
      <c r="L77" s="83"/>
      <c r="M77" s="82"/>
      <c r="N77" s="83"/>
      <c r="O77" s="76"/>
      <c r="P77" s="76"/>
      <c r="Q77" s="77"/>
      <c r="R77" s="3"/>
      <c r="T77" s="41"/>
      <c r="U77" s="4" t="s">
        <v>9</v>
      </c>
      <c r="V77" s="42"/>
      <c r="W77" s="42">
        <f t="shared" si="10"/>
        <v>0</v>
      </c>
      <c r="X77" s="42">
        <v>0.00014</v>
      </c>
      <c r="Y77" s="42">
        <f t="shared" si="11"/>
        <v>0.07559999999999999</v>
      </c>
      <c r="Z77" s="42"/>
      <c r="AA77" s="43">
        <f t="shared" si="12"/>
        <v>0</v>
      </c>
      <c r="AT77" s="1" t="s">
        <v>54</v>
      </c>
      <c r="AU77" s="19">
        <v>1</v>
      </c>
      <c r="AY77" s="1" t="s">
        <v>40</v>
      </c>
      <c r="BE77" s="44">
        <f t="shared" si="13"/>
        <v>0</v>
      </c>
      <c r="BF77" s="44">
        <f t="shared" si="14"/>
        <v>0</v>
      </c>
      <c r="BG77" s="44">
        <f t="shared" si="15"/>
        <v>0</v>
      </c>
      <c r="BH77" s="44">
        <f t="shared" si="16"/>
        <v>0</v>
      </c>
      <c r="BI77" s="44">
        <f t="shared" si="17"/>
        <v>0</v>
      </c>
      <c r="BJ77" s="19">
        <v>1</v>
      </c>
      <c r="BK77" s="44">
        <f t="shared" si="9"/>
        <v>0</v>
      </c>
      <c r="BL77" s="19">
        <v>1</v>
      </c>
    </row>
    <row r="78" spans="2:64" ht="27" customHeight="1">
      <c r="B78" s="2"/>
      <c r="C78" s="36">
        <v>66</v>
      </c>
      <c r="D78" s="37" t="s">
        <v>41</v>
      </c>
      <c r="E78" s="38" t="s">
        <v>155</v>
      </c>
      <c r="F78" s="75" t="s">
        <v>156</v>
      </c>
      <c r="G78" s="76"/>
      <c r="H78" s="76"/>
      <c r="I78" s="77"/>
      <c r="J78" s="39" t="s">
        <v>47</v>
      </c>
      <c r="K78" s="40">
        <v>485</v>
      </c>
      <c r="L78" s="78"/>
      <c r="M78" s="77"/>
      <c r="N78" s="78"/>
      <c r="O78" s="76"/>
      <c r="P78" s="76"/>
      <c r="Q78" s="77"/>
      <c r="R78" s="3"/>
      <c r="T78" s="41"/>
      <c r="U78" s="4" t="s">
        <v>9</v>
      </c>
      <c r="V78" s="42"/>
      <c r="W78" s="42">
        <f t="shared" si="10"/>
        <v>0</v>
      </c>
      <c r="X78" s="42">
        <v>0</v>
      </c>
      <c r="Y78" s="42">
        <f t="shared" si="11"/>
        <v>0</v>
      </c>
      <c r="Z78" s="42">
        <v>0</v>
      </c>
      <c r="AA78" s="43">
        <f t="shared" si="12"/>
        <v>0</v>
      </c>
      <c r="AT78" s="1" t="s">
        <v>41</v>
      </c>
      <c r="AU78" s="19">
        <v>1</v>
      </c>
      <c r="AY78" s="1" t="s">
        <v>40</v>
      </c>
      <c r="BE78" s="44">
        <f t="shared" si="13"/>
        <v>0</v>
      </c>
      <c r="BF78" s="44">
        <f t="shared" si="14"/>
        <v>0</v>
      </c>
      <c r="BG78" s="44">
        <f t="shared" si="15"/>
        <v>0</v>
      </c>
      <c r="BH78" s="44">
        <f t="shared" si="16"/>
        <v>0</v>
      </c>
      <c r="BI78" s="44">
        <f t="shared" si="17"/>
        <v>0</v>
      </c>
      <c r="BJ78" s="19">
        <v>1</v>
      </c>
      <c r="BK78" s="44">
        <f t="shared" si="9"/>
        <v>0</v>
      </c>
      <c r="BL78" s="19">
        <v>1</v>
      </c>
    </row>
    <row r="79" spans="2:64" ht="27" customHeight="1">
      <c r="B79" s="2"/>
      <c r="C79" s="51">
        <v>67</v>
      </c>
      <c r="D79" s="52" t="s">
        <v>54</v>
      </c>
      <c r="E79" s="53" t="s">
        <v>157</v>
      </c>
      <c r="F79" s="80" t="s">
        <v>158</v>
      </c>
      <c r="G79" s="81"/>
      <c r="H79" s="81"/>
      <c r="I79" s="82"/>
      <c r="J79" s="54" t="s">
        <v>47</v>
      </c>
      <c r="K79" s="55">
        <v>485</v>
      </c>
      <c r="L79" s="83"/>
      <c r="M79" s="82"/>
      <c r="N79" s="83"/>
      <c r="O79" s="76"/>
      <c r="P79" s="76"/>
      <c r="Q79" s="77"/>
      <c r="R79" s="3"/>
      <c r="T79" s="41"/>
      <c r="U79" s="4" t="s">
        <v>9</v>
      </c>
      <c r="V79" s="42"/>
      <c r="W79" s="42">
        <f t="shared" si="10"/>
        <v>0</v>
      </c>
      <c r="X79" s="42">
        <v>0.00019</v>
      </c>
      <c r="Y79" s="42">
        <f t="shared" si="11"/>
        <v>0.09215000000000001</v>
      </c>
      <c r="Z79" s="42"/>
      <c r="AA79" s="43">
        <f t="shared" si="12"/>
        <v>0</v>
      </c>
      <c r="AT79" s="1" t="s">
        <v>54</v>
      </c>
      <c r="AU79" s="19">
        <v>1</v>
      </c>
      <c r="AY79" s="1" t="s">
        <v>40</v>
      </c>
      <c r="BE79" s="44">
        <f t="shared" si="13"/>
        <v>0</v>
      </c>
      <c r="BF79" s="44">
        <f t="shared" si="14"/>
        <v>0</v>
      </c>
      <c r="BG79" s="44">
        <f t="shared" si="15"/>
        <v>0</v>
      </c>
      <c r="BH79" s="44">
        <f t="shared" si="16"/>
        <v>0</v>
      </c>
      <c r="BI79" s="44">
        <f t="shared" si="17"/>
        <v>0</v>
      </c>
      <c r="BJ79" s="19">
        <v>1</v>
      </c>
      <c r="BK79" s="44">
        <f t="shared" si="9"/>
        <v>0</v>
      </c>
      <c r="BL79" s="19">
        <v>1</v>
      </c>
    </row>
    <row r="80" spans="2:64" ht="27" customHeight="1">
      <c r="B80" s="2"/>
      <c r="C80" s="36">
        <v>68</v>
      </c>
      <c r="D80" s="37" t="s">
        <v>41</v>
      </c>
      <c r="E80" s="38" t="s">
        <v>159</v>
      </c>
      <c r="F80" s="75" t="s">
        <v>160</v>
      </c>
      <c r="G80" s="76"/>
      <c r="H80" s="76"/>
      <c r="I80" s="77"/>
      <c r="J80" s="39" t="s">
        <v>47</v>
      </c>
      <c r="K80" s="40">
        <v>320</v>
      </c>
      <c r="L80" s="78"/>
      <c r="M80" s="77"/>
      <c r="N80" s="78"/>
      <c r="O80" s="76"/>
      <c r="P80" s="76"/>
      <c r="Q80" s="77"/>
      <c r="R80" s="3"/>
      <c r="T80" s="41"/>
      <c r="U80" s="4" t="s">
        <v>9</v>
      </c>
      <c r="V80" s="42"/>
      <c r="W80" s="42">
        <f t="shared" si="10"/>
        <v>0</v>
      </c>
      <c r="X80" s="42">
        <v>0</v>
      </c>
      <c r="Y80" s="42">
        <f t="shared" si="11"/>
        <v>0</v>
      </c>
      <c r="Z80" s="42">
        <v>0</v>
      </c>
      <c r="AA80" s="43">
        <f t="shared" si="12"/>
        <v>0</v>
      </c>
      <c r="AT80" s="1" t="s">
        <v>41</v>
      </c>
      <c r="AU80" s="19">
        <v>1</v>
      </c>
      <c r="AY80" s="1" t="s">
        <v>40</v>
      </c>
      <c r="BE80" s="44">
        <f t="shared" si="13"/>
        <v>0</v>
      </c>
      <c r="BF80" s="44">
        <f t="shared" si="14"/>
        <v>0</v>
      </c>
      <c r="BG80" s="44">
        <f t="shared" si="15"/>
        <v>0</v>
      </c>
      <c r="BH80" s="44">
        <f t="shared" si="16"/>
        <v>0</v>
      </c>
      <c r="BI80" s="44">
        <f t="shared" si="17"/>
        <v>0</v>
      </c>
      <c r="BJ80" s="19">
        <v>1</v>
      </c>
      <c r="BK80" s="44">
        <f t="shared" si="9"/>
        <v>0</v>
      </c>
      <c r="BL80" s="19">
        <v>1</v>
      </c>
    </row>
    <row r="81" spans="2:64" ht="27" customHeight="1">
      <c r="B81" s="2"/>
      <c r="C81" s="51">
        <v>69</v>
      </c>
      <c r="D81" s="52" t="s">
        <v>54</v>
      </c>
      <c r="E81" s="53" t="s">
        <v>161</v>
      </c>
      <c r="F81" s="80" t="s">
        <v>162</v>
      </c>
      <c r="G81" s="81"/>
      <c r="H81" s="81"/>
      <c r="I81" s="82"/>
      <c r="J81" s="54" t="s">
        <v>47</v>
      </c>
      <c r="K81" s="55">
        <v>320</v>
      </c>
      <c r="L81" s="83"/>
      <c r="M81" s="82"/>
      <c r="N81" s="83"/>
      <c r="O81" s="76"/>
      <c r="P81" s="76"/>
      <c r="Q81" s="77"/>
      <c r="R81" s="3"/>
      <c r="T81" s="41"/>
      <c r="U81" s="4" t="s">
        <v>9</v>
      </c>
      <c r="V81" s="42"/>
      <c r="W81" s="42">
        <f t="shared" si="10"/>
        <v>0</v>
      </c>
      <c r="X81" s="42">
        <v>0.00019</v>
      </c>
      <c r="Y81" s="42">
        <f t="shared" si="11"/>
        <v>0.06080000000000001</v>
      </c>
      <c r="Z81" s="42"/>
      <c r="AA81" s="43">
        <f t="shared" si="12"/>
        <v>0</v>
      </c>
      <c r="AT81" s="1" t="s">
        <v>54</v>
      </c>
      <c r="AU81" s="19">
        <v>1</v>
      </c>
      <c r="AY81" s="1" t="s">
        <v>40</v>
      </c>
      <c r="BE81" s="44">
        <f t="shared" si="13"/>
        <v>0</v>
      </c>
      <c r="BF81" s="44">
        <f t="shared" si="14"/>
        <v>0</v>
      </c>
      <c r="BG81" s="44">
        <f t="shared" si="15"/>
        <v>0</v>
      </c>
      <c r="BH81" s="44">
        <f t="shared" si="16"/>
        <v>0</v>
      </c>
      <c r="BI81" s="44">
        <f t="shared" si="17"/>
        <v>0</v>
      </c>
      <c r="BJ81" s="19">
        <v>1</v>
      </c>
      <c r="BK81" s="44">
        <f aca="true" t="shared" si="18" ref="BK81:BK112">ROUND((L81*K81),2)</f>
        <v>0</v>
      </c>
      <c r="BL81" s="19">
        <v>1</v>
      </c>
    </row>
    <row r="82" spans="2:64" ht="27" customHeight="1">
      <c r="B82" s="2"/>
      <c r="C82" s="36">
        <v>70</v>
      </c>
      <c r="D82" s="37" t="s">
        <v>41</v>
      </c>
      <c r="E82" s="38" t="s">
        <v>163</v>
      </c>
      <c r="F82" s="75" t="s">
        <v>164</v>
      </c>
      <c r="G82" s="76"/>
      <c r="H82" s="76"/>
      <c r="I82" s="77"/>
      <c r="J82" s="39" t="s">
        <v>47</v>
      </c>
      <c r="K82" s="40">
        <v>252</v>
      </c>
      <c r="L82" s="78"/>
      <c r="M82" s="77"/>
      <c r="N82" s="78"/>
      <c r="O82" s="76"/>
      <c r="P82" s="76"/>
      <c r="Q82" s="77"/>
      <c r="R82" s="3"/>
      <c r="T82" s="41"/>
      <c r="U82" s="4" t="s">
        <v>9</v>
      </c>
      <c r="V82" s="42"/>
      <c r="W82" s="42">
        <f t="shared" si="10"/>
        <v>0</v>
      </c>
      <c r="X82" s="42">
        <v>0</v>
      </c>
      <c r="Y82" s="42">
        <f t="shared" si="11"/>
        <v>0</v>
      </c>
      <c r="Z82" s="42">
        <v>0</v>
      </c>
      <c r="AA82" s="43">
        <f t="shared" si="12"/>
        <v>0</v>
      </c>
      <c r="AT82" s="1" t="s">
        <v>41</v>
      </c>
      <c r="AU82" s="19">
        <v>1</v>
      </c>
      <c r="AY82" s="1" t="s">
        <v>40</v>
      </c>
      <c r="BE82" s="44">
        <f t="shared" si="13"/>
        <v>0</v>
      </c>
      <c r="BF82" s="44">
        <f t="shared" si="14"/>
        <v>0</v>
      </c>
      <c r="BG82" s="44">
        <f t="shared" si="15"/>
        <v>0</v>
      </c>
      <c r="BH82" s="44">
        <f t="shared" si="16"/>
        <v>0</v>
      </c>
      <c r="BI82" s="44">
        <f t="shared" si="17"/>
        <v>0</v>
      </c>
      <c r="BJ82" s="19">
        <v>1</v>
      </c>
      <c r="BK82" s="44">
        <f t="shared" si="18"/>
        <v>0</v>
      </c>
      <c r="BL82" s="19">
        <v>1</v>
      </c>
    </row>
    <row r="83" spans="2:64" ht="27" customHeight="1">
      <c r="B83" s="2"/>
      <c r="C83" s="51">
        <v>71</v>
      </c>
      <c r="D83" s="52" t="s">
        <v>54</v>
      </c>
      <c r="E83" s="53" t="s">
        <v>165</v>
      </c>
      <c r="F83" s="80" t="s">
        <v>166</v>
      </c>
      <c r="G83" s="81"/>
      <c r="H83" s="81"/>
      <c r="I83" s="82"/>
      <c r="J83" s="54" t="s">
        <v>47</v>
      </c>
      <c r="K83" s="55">
        <v>252</v>
      </c>
      <c r="L83" s="83"/>
      <c r="M83" s="82"/>
      <c r="N83" s="83"/>
      <c r="O83" s="76"/>
      <c r="P83" s="76"/>
      <c r="Q83" s="77"/>
      <c r="R83" s="3"/>
      <c r="T83" s="41"/>
      <c r="U83" s="4" t="s">
        <v>9</v>
      </c>
      <c r="V83" s="42"/>
      <c r="W83" s="42">
        <f aca="true" t="shared" si="19" ref="W83:W112">(V83*K83)</f>
        <v>0</v>
      </c>
      <c r="X83" s="42">
        <v>0.00028</v>
      </c>
      <c r="Y83" s="42">
        <f aca="true" t="shared" si="20" ref="Y83:Y112">(X83*K83)</f>
        <v>0.07056</v>
      </c>
      <c r="Z83" s="42"/>
      <c r="AA83" s="43">
        <f aca="true" t="shared" si="21" ref="AA83:AA112">(Z83*K83)</f>
        <v>0</v>
      </c>
      <c r="AT83" s="1" t="s">
        <v>54</v>
      </c>
      <c r="AU83" s="19">
        <v>1</v>
      </c>
      <c r="AY83" s="1" t="s">
        <v>40</v>
      </c>
      <c r="BE83" s="44">
        <f aca="true" t="shared" si="22" ref="BE83:BE112">IF((U83="základná"),N83,0)</f>
        <v>0</v>
      </c>
      <c r="BF83" s="44">
        <f aca="true" t="shared" si="23" ref="BF83:BF112">IF((U83="znížená"),N83,0)</f>
        <v>0</v>
      </c>
      <c r="BG83" s="44">
        <f aca="true" t="shared" si="24" ref="BG83:BG112">IF((U83="základná prenesená"),N83,0)</f>
        <v>0</v>
      </c>
      <c r="BH83" s="44">
        <f aca="true" t="shared" si="25" ref="BH83:BH112">IF((U83="znížená prenesená"),N83,0)</f>
        <v>0</v>
      </c>
      <c r="BI83" s="44">
        <f aca="true" t="shared" si="26" ref="BI83:BI112">IF((U83="nulová"),N83,0)</f>
        <v>0</v>
      </c>
      <c r="BJ83" s="19">
        <v>1</v>
      </c>
      <c r="BK83" s="44">
        <f t="shared" si="18"/>
        <v>0</v>
      </c>
      <c r="BL83" s="19">
        <v>1</v>
      </c>
    </row>
    <row r="84" spans="2:64" ht="27" customHeight="1">
      <c r="B84" s="2"/>
      <c r="C84" s="36">
        <v>72</v>
      </c>
      <c r="D84" s="37" t="s">
        <v>41</v>
      </c>
      <c r="E84" s="38" t="s">
        <v>167</v>
      </c>
      <c r="F84" s="75" t="s">
        <v>168</v>
      </c>
      <c r="G84" s="76"/>
      <c r="H84" s="76"/>
      <c r="I84" s="77"/>
      <c r="J84" s="39" t="s">
        <v>47</v>
      </c>
      <c r="K84" s="40">
        <v>30</v>
      </c>
      <c r="L84" s="78"/>
      <c r="M84" s="77"/>
      <c r="N84" s="78"/>
      <c r="O84" s="76"/>
      <c r="P84" s="76"/>
      <c r="Q84" s="77"/>
      <c r="R84" s="3"/>
      <c r="T84" s="41"/>
      <c r="U84" s="4" t="s">
        <v>9</v>
      </c>
      <c r="V84" s="42"/>
      <c r="W84" s="42">
        <f t="shared" si="19"/>
        <v>0</v>
      </c>
      <c r="X84" s="42">
        <v>0</v>
      </c>
      <c r="Y84" s="42">
        <f t="shared" si="20"/>
        <v>0</v>
      </c>
      <c r="Z84" s="42">
        <v>0</v>
      </c>
      <c r="AA84" s="43">
        <f t="shared" si="21"/>
        <v>0</v>
      </c>
      <c r="AT84" s="1" t="s">
        <v>41</v>
      </c>
      <c r="AU84" s="19">
        <v>1</v>
      </c>
      <c r="AY84" s="1" t="s">
        <v>40</v>
      </c>
      <c r="BE84" s="44">
        <f t="shared" si="22"/>
        <v>0</v>
      </c>
      <c r="BF84" s="44">
        <f t="shared" si="23"/>
        <v>0</v>
      </c>
      <c r="BG84" s="44">
        <f t="shared" si="24"/>
        <v>0</v>
      </c>
      <c r="BH84" s="44">
        <f t="shared" si="25"/>
        <v>0</v>
      </c>
      <c r="BI84" s="44">
        <f t="shared" si="26"/>
        <v>0</v>
      </c>
      <c r="BJ84" s="19">
        <v>1</v>
      </c>
      <c r="BK84" s="44">
        <f t="shared" si="18"/>
        <v>0</v>
      </c>
      <c r="BL84" s="19">
        <v>1</v>
      </c>
    </row>
    <row r="85" spans="2:64" ht="27" customHeight="1">
      <c r="B85" s="2"/>
      <c r="C85" s="51">
        <v>73</v>
      </c>
      <c r="D85" s="52" t="s">
        <v>54</v>
      </c>
      <c r="E85" s="53" t="s">
        <v>169</v>
      </c>
      <c r="F85" s="80" t="s">
        <v>170</v>
      </c>
      <c r="G85" s="81"/>
      <c r="H85" s="81"/>
      <c r="I85" s="82"/>
      <c r="J85" s="54" t="s">
        <v>47</v>
      </c>
      <c r="K85" s="55">
        <v>30</v>
      </c>
      <c r="L85" s="83"/>
      <c r="M85" s="82"/>
      <c r="N85" s="83"/>
      <c r="O85" s="76"/>
      <c r="P85" s="76"/>
      <c r="Q85" s="77"/>
      <c r="R85" s="3"/>
      <c r="T85" s="41"/>
      <c r="U85" s="4" t="s">
        <v>9</v>
      </c>
      <c r="V85" s="42"/>
      <c r="W85" s="42">
        <f t="shared" si="19"/>
        <v>0</v>
      </c>
      <c r="X85" s="42">
        <v>0.00038</v>
      </c>
      <c r="Y85" s="42">
        <f t="shared" si="20"/>
        <v>0.0114</v>
      </c>
      <c r="Z85" s="42"/>
      <c r="AA85" s="43">
        <f t="shared" si="21"/>
        <v>0</v>
      </c>
      <c r="AT85" s="1" t="s">
        <v>54</v>
      </c>
      <c r="AU85" s="19">
        <v>1</v>
      </c>
      <c r="AY85" s="1" t="s">
        <v>40</v>
      </c>
      <c r="BE85" s="44">
        <f t="shared" si="22"/>
        <v>0</v>
      </c>
      <c r="BF85" s="44">
        <f t="shared" si="23"/>
        <v>0</v>
      </c>
      <c r="BG85" s="44">
        <f t="shared" si="24"/>
        <v>0</v>
      </c>
      <c r="BH85" s="44">
        <f t="shared" si="25"/>
        <v>0</v>
      </c>
      <c r="BI85" s="44">
        <f t="shared" si="26"/>
        <v>0</v>
      </c>
      <c r="BJ85" s="19">
        <v>1</v>
      </c>
      <c r="BK85" s="44">
        <f t="shared" si="18"/>
        <v>0</v>
      </c>
      <c r="BL85" s="19">
        <v>1</v>
      </c>
    </row>
    <row r="86" spans="2:64" ht="27" customHeight="1">
      <c r="B86" s="2"/>
      <c r="C86" s="36">
        <v>74</v>
      </c>
      <c r="D86" s="37" t="s">
        <v>41</v>
      </c>
      <c r="E86" s="38" t="s">
        <v>171</v>
      </c>
      <c r="F86" s="75" t="s">
        <v>172</v>
      </c>
      <c r="G86" s="76"/>
      <c r="H86" s="76"/>
      <c r="I86" s="77"/>
      <c r="J86" s="39" t="s">
        <v>47</v>
      </c>
      <c r="K86" s="40">
        <v>80</v>
      </c>
      <c r="L86" s="78"/>
      <c r="M86" s="77"/>
      <c r="N86" s="78"/>
      <c r="O86" s="76"/>
      <c r="P86" s="76"/>
      <c r="Q86" s="77"/>
      <c r="R86" s="3"/>
      <c r="T86" s="41"/>
      <c r="U86" s="4" t="s">
        <v>9</v>
      </c>
      <c r="V86" s="42"/>
      <c r="W86" s="42">
        <f t="shared" si="19"/>
        <v>0</v>
      </c>
      <c r="X86" s="42">
        <v>0</v>
      </c>
      <c r="Y86" s="42">
        <f t="shared" si="20"/>
        <v>0</v>
      </c>
      <c r="Z86" s="42">
        <v>0</v>
      </c>
      <c r="AA86" s="43">
        <f t="shared" si="21"/>
        <v>0</v>
      </c>
      <c r="AT86" s="1" t="s">
        <v>41</v>
      </c>
      <c r="AU86" s="19">
        <v>1</v>
      </c>
      <c r="AY86" s="1" t="s">
        <v>40</v>
      </c>
      <c r="BE86" s="44">
        <f t="shared" si="22"/>
        <v>0</v>
      </c>
      <c r="BF86" s="44">
        <f t="shared" si="23"/>
        <v>0</v>
      </c>
      <c r="BG86" s="44">
        <f t="shared" si="24"/>
        <v>0</v>
      </c>
      <c r="BH86" s="44">
        <f t="shared" si="25"/>
        <v>0</v>
      </c>
      <c r="BI86" s="44">
        <f t="shared" si="26"/>
        <v>0</v>
      </c>
      <c r="BJ86" s="19">
        <v>1</v>
      </c>
      <c r="BK86" s="44">
        <f t="shared" si="18"/>
        <v>0</v>
      </c>
      <c r="BL86" s="19">
        <v>1</v>
      </c>
    </row>
    <row r="87" spans="2:64" ht="27" customHeight="1">
      <c r="B87" s="2"/>
      <c r="C87" s="51">
        <v>75</v>
      </c>
      <c r="D87" s="52" t="s">
        <v>54</v>
      </c>
      <c r="E87" s="53" t="s">
        <v>173</v>
      </c>
      <c r="F87" s="80" t="s">
        <v>174</v>
      </c>
      <c r="G87" s="81"/>
      <c r="H87" s="81"/>
      <c r="I87" s="82"/>
      <c r="J87" s="54" t="s">
        <v>47</v>
      </c>
      <c r="K87" s="55">
        <v>80</v>
      </c>
      <c r="L87" s="83"/>
      <c r="M87" s="82"/>
      <c r="N87" s="83"/>
      <c r="O87" s="76"/>
      <c r="P87" s="76"/>
      <c r="Q87" s="77"/>
      <c r="R87" s="3"/>
      <c r="T87" s="41"/>
      <c r="U87" s="4" t="s">
        <v>9</v>
      </c>
      <c r="V87" s="42"/>
      <c r="W87" s="42">
        <f t="shared" si="19"/>
        <v>0</v>
      </c>
      <c r="X87" s="42">
        <v>0.00048</v>
      </c>
      <c r="Y87" s="42">
        <f t="shared" si="20"/>
        <v>0.038400000000000004</v>
      </c>
      <c r="Z87" s="42"/>
      <c r="AA87" s="43">
        <f t="shared" si="21"/>
        <v>0</v>
      </c>
      <c r="AT87" s="1" t="s">
        <v>54</v>
      </c>
      <c r="AU87" s="19">
        <v>1</v>
      </c>
      <c r="AY87" s="1" t="s">
        <v>40</v>
      </c>
      <c r="BE87" s="44">
        <f t="shared" si="22"/>
        <v>0</v>
      </c>
      <c r="BF87" s="44">
        <f t="shared" si="23"/>
        <v>0</v>
      </c>
      <c r="BG87" s="44">
        <f t="shared" si="24"/>
        <v>0</v>
      </c>
      <c r="BH87" s="44">
        <f t="shared" si="25"/>
        <v>0</v>
      </c>
      <c r="BI87" s="44">
        <f t="shared" si="26"/>
        <v>0</v>
      </c>
      <c r="BJ87" s="19">
        <v>1</v>
      </c>
      <c r="BK87" s="44">
        <f t="shared" si="18"/>
        <v>0</v>
      </c>
      <c r="BL87" s="19">
        <v>1</v>
      </c>
    </row>
    <row r="88" spans="2:64" ht="27" customHeight="1">
      <c r="B88" s="2"/>
      <c r="C88" s="36">
        <v>76</v>
      </c>
      <c r="D88" s="37" t="s">
        <v>41</v>
      </c>
      <c r="E88" s="38" t="s">
        <v>175</v>
      </c>
      <c r="F88" s="75" t="s">
        <v>176</v>
      </c>
      <c r="G88" s="76"/>
      <c r="H88" s="76"/>
      <c r="I88" s="77"/>
      <c r="J88" s="39" t="s">
        <v>47</v>
      </c>
      <c r="K88" s="40">
        <v>40</v>
      </c>
      <c r="L88" s="78"/>
      <c r="M88" s="77"/>
      <c r="N88" s="78"/>
      <c r="O88" s="76"/>
      <c r="P88" s="76"/>
      <c r="Q88" s="77"/>
      <c r="R88" s="3"/>
      <c r="T88" s="41"/>
      <c r="U88" s="4" t="s">
        <v>9</v>
      </c>
      <c r="V88" s="42"/>
      <c r="W88" s="42">
        <f t="shared" si="19"/>
        <v>0</v>
      </c>
      <c r="X88" s="42">
        <v>0</v>
      </c>
      <c r="Y88" s="42">
        <f t="shared" si="20"/>
        <v>0</v>
      </c>
      <c r="Z88" s="42">
        <v>0</v>
      </c>
      <c r="AA88" s="43">
        <f t="shared" si="21"/>
        <v>0</v>
      </c>
      <c r="AT88" s="1" t="s">
        <v>41</v>
      </c>
      <c r="AU88" s="19">
        <v>1</v>
      </c>
      <c r="AY88" s="1" t="s">
        <v>40</v>
      </c>
      <c r="BE88" s="44">
        <f t="shared" si="22"/>
        <v>0</v>
      </c>
      <c r="BF88" s="44">
        <f t="shared" si="23"/>
        <v>0</v>
      </c>
      <c r="BG88" s="44">
        <f t="shared" si="24"/>
        <v>0</v>
      </c>
      <c r="BH88" s="44">
        <f t="shared" si="25"/>
        <v>0</v>
      </c>
      <c r="BI88" s="44">
        <f t="shared" si="26"/>
        <v>0</v>
      </c>
      <c r="BJ88" s="19">
        <v>1</v>
      </c>
      <c r="BK88" s="44">
        <f t="shared" si="18"/>
        <v>0</v>
      </c>
      <c r="BL88" s="19">
        <v>1</v>
      </c>
    </row>
    <row r="89" spans="2:64" ht="27" customHeight="1">
      <c r="B89" s="2"/>
      <c r="C89" s="51">
        <v>77</v>
      </c>
      <c r="D89" s="52" t="s">
        <v>54</v>
      </c>
      <c r="E89" s="53" t="s">
        <v>177</v>
      </c>
      <c r="F89" s="80" t="s">
        <v>178</v>
      </c>
      <c r="G89" s="81"/>
      <c r="H89" s="81"/>
      <c r="I89" s="82"/>
      <c r="J89" s="54" t="s">
        <v>47</v>
      </c>
      <c r="K89" s="55">
        <v>40</v>
      </c>
      <c r="L89" s="83"/>
      <c r="M89" s="82"/>
      <c r="N89" s="83"/>
      <c r="O89" s="76"/>
      <c r="P89" s="76"/>
      <c r="Q89" s="77"/>
      <c r="R89" s="3"/>
      <c r="T89" s="41"/>
      <c r="U89" s="4" t="s">
        <v>9</v>
      </c>
      <c r="V89" s="42"/>
      <c r="W89" s="42">
        <f t="shared" si="19"/>
        <v>0</v>
      </c>
      <c r="X89" s="42">
        <v>0.00074</v>
      </c>
      <c r="Y89" s="42">
        <f t="shared" si="20"/>
        <v>0.0296</v>
      </c>
      <c r="Z89" s="42"/>
      <c r="AA89" s="43">
        <f t="shared" si="21"/>
        <v>0</v>
      </c>
      <c r="AT89" s="1" t="s">
        <v>54</v>
      </c>
      <c r="AU89" s="19">
        <v>1</v>
      </c>
      <c r="AY89" s="1" t="s">
        <v>40</v>
      </c>
      <c r="BE89" s="44">
        <f t="shared" si="22"/>
        <v>0</v>
      </c>
      <c r="BF89" s="44">
        <f t="shared" si="23"/>
        <v>0</v>
      </c>
      <c r="BG89" s="44">
        <f t="shared" si="24"/>
        <v>0</v>
      </c>
      <c r="BH89" s="44">
        <f t="shared" si="25"/>
        <v>0</v>
      </c>
      <c r="BI89" s="44">
        <f t="shared" si="26"/>
        <v>0</v>
      </c>
      <c r="BJ89" s="19">
        <v>1</v>
      </c>
      <c r="BK89" s="44">
        <f t="shared" si="18"/>
        <v>0</v>
      </c>
      <c r="BL89" s="19">
        <v>1</v>
      </c>
    </row>
    <row r="90" spans="2:64" ht="27" customHeight="1">
      <c r="B90" s="2"/>
      <c r="C90" s="36">
        <v>78</v>
      </c>
      <c r="D90" s="37" t="s">
        <v>41</v>
      </c>
      <c r="E90" s="38" t="s">
        <v>179</v>
      </c>
      <c r="F90" s="75" t="s">
        <v>180</v>
      </c>
      <c r="G90" s="76"/>
      <c r="H90" s="76"/>
      <c r="I90" s="77"/>
      <c r="J90" s="39" t="s">
        <v>47</v>
      </c>
      <c r="K90" s="40">
        <v>35</v>
      </c>
      <c r="L90" s="78"/>
      <c r="M90" s="77"/>
      <c r="N90" s="78"/>
      <c r="O90" s="76"/>
      <c r="P90" s="76"/>
      <c r="Q90" s="77"/>
      <c r="R90" s="3"/>
      <c r="T90" s="41"/>
      <c r="U90" s="4" t="s">
        <v>9</v>
      </c>
      <c r="V90" s="42"/>
      <c r="W90" s="42">
        <f t="shared" si="19"/>
        <v>0</v>
      </c>
      <c r="X90" s="42">
        <v>0</v>
      </c>
      <c r="Y90" s="42">
        <f t="shared" si="20"/>
        <v>0</v>
      </c>
      <c r="Z90" s="42">
        <v>0</v>
      </c>
      <c r="AA90" s="43">
        <f t="shared" si="21"/>
        <v>0</v>
      </c>
      <c r="AT90" s="1" t="s">
        <v>41</v>
      </c>
      <c r="AU90" s="19">
        <v>1</v>
      </c>
      <c r="AY90" s="1" t="s">
        <v>40</v>
      </c>
      <c r="BE90" s="44">
        <f t="shared" si="22"/>
        <v>0</v>
      </c>
      <c r="BF90" s="44">
        <f t="shared" si="23"/>
        <v>0</v>
      </c>
      <c r="BG90" s="44">
        <f t="shared" si="24"/>
        <v>0</v>
      </c>
      <c r="BH90" s="44">
        <f t="shared" si="25"/>
        <v>0</v>
      </c>
      <c r="BI90" s="44">
        <f t="shared" si="26"/>
        <v>0</v>
      </c>
      <c r="BJ90" s="19">
        <v>1</v>
      </c>
      <c r="BK90" s="44">
        <f t="shared" si="18"/>
        <v>0</v>
      </c>
      <c r="BL90" s="19">
        <v>1</v>
      </c>
    </row>
    <row r="91" spans="2:64" ht="27" customHeight="1">
      <c r="B91" s="2"/>
      <c r="C91" s="51">
        <v>79</v>
      </c>
      <c r="D91" s="52" t="s">
        <v>54</v>
      </c>
      <c r="E91" s="53" t="s">
        <v>181</v>
      </c>
      <c r="F91" s="80" t="s">
        <v>182</v>
      </c>
      <c r="G91" s="81"/>
      <c r="H91" s="81"/>
      <c r="I91" s="82"/>
      <c r="J91" s="54" t="s">
        <v>47</v>
      </c>
      <c r="K91" s="55">
        <v>35</v>
      </c>
      <c r="L91" s="83"/>
      <c r="M91" s="82"/>
      <c r="N91" s="83"/>
      <c r="O91" s="76"/>
      <c r="P91" s="76"/>
      <c r="Q91" s="77"/>
      <c r="R91" s="3"/>
      <c r="T91" s="41"/>
      <c r="U91" s="4" t="s">
        <v>9</v>
      </c>
      <c r="V91" s="42"/>
      <c r="W91" s="42">
        <f t="shared" si="19"/>
        <v>0</v>
      </c>
      <c r="X91" s="42">
        <v>0.00105</v>
      </c>
      <c r="Y91" s="42">
        <f t="shared" si="20"/>
        <v>0.03675</v>
      </c>
      <c r="Z91" s="42"/>
      <c r="AA91" s="43">
        <f t="shared" si="21"/>
        <v>0</v>
      </c>
      <c r="AT91" s="1" t="s">
        <v>54</v>
      </c>
      <c r="AU91" s="19">
        <v>1</v>
      </c>
      <c r="AY91" s="1" t="s">
        <v>40</v>
      </c>
      <c r="BE91" s="44">
        <f t="shared" si="22"/>
        <v>0</v>
      </c>
      <c r="BF91" s="44">
        <f t="shared" si="23"/>
        <v>0</v>
      </c>
      <c r="BG91" s="44">
        <f t="shared" si="24"/>
        <v>0</v>
      </c>
      <c r="BH91" s="44">
        <f t="shared" si="25"/>
        <v>0</v>
      </c>
      <c r="BI91" s="44">
        <f t="shared" si="26"/>
        <v>0</v>
      </c>
      <c r="BJ91" s="19">
        <v>1</v>
      </c>
      <c r="BK91" s="44">
        <f t="shared" si="18"/>
        <v>0</v>
      </c>
      <c r="BL91" s="19">
        <v>1</v>
      </c>
    </row>
    <row r="92" spans="2:64" ht="27" customHeight="1">
      <c r="B92" s="2"/>
      <c r="C92" s="36">
        <v>52</v>
      </c>
      <c r="D92" s="37" t="s">
        <v>41</v>
      </c>
      <c r="E92" s="38" t="s">
        <v>183</v>
      </c>
      <c r="F92" s="75" t="s">
        <v>184</v>
      </c>
      <c r="G92" s="76"/>
      <c r="H92" s="76"/>
      <c r="I92" s="77"/>
      <c r="J92" s="39" t="s">
        <v>47</v>
      </c>
      <c r="K92" s="40">
        <v>50</v>
      </c>
      <c r="L92" s="78"/>
      <c r="M92" s="77"/>
      <c r="N92" s="78"/>
      <c r="O92" s="76"/>
      <c r="P92" s="76"/>
      <c r="Q92" s="77"/>
      <c r="R92" s="3"/>
      <c r="T92" s="41"/>
      <c r="U92" s="4" t="s">
        <v>9</v>
      </c>
      <c r="V92" s="42"/>
      <c r="W92" s="42">
        <f t="shared" si="19"/>
        <v>0</v>
      </c>
      <c r="X92" s="42">
        <v>0</v>
      </c>
      <c r="Y92" s="42">
        <f t="shared" si="20"/>
        <v>0</v>
      </c>
      <c r="Z92" s="42">
        <v>0</v>
      </c>
      <c r="AA92" s="43">
        <f t="shared" si="21"/>
        <v>0</v>
      </c>
      <c r="AT92" s="1" t="s">
        <v>41</v>
      </c>
      <c r="AU92" s="19">
        <v>1</v>
      </c>
      <c r="AY92" s="1" t="s">
        <v>40</v>
      </c>
      <c r="BE92" s="44">
        <f t="shared" si="22"/>
        <v>0</v>
      </c>
      <c r="BF92" s="44">
        <f t="shared" si="23"/>
        <v>0</v>
      </c>
      <c r="BG92" s="44">
        <f t="shared" si="24"/>
        <v>0</v>
      </c>
      <c r="BH92" s="44">
        <f t="shared" si="25"/>
        <v>0</v>
      </c>
      <c r="BI92" s="44">
        <f t="shared" si="26"/>
        <v>0</v>
      </c>
      <c r="BJ92" s="19">
        <v>1</v>
      </c>
      <c r="BK92" s="44">
        <f t="shared" si="18"/>
        <v>0</v>
      </c>
      <c r="BL92" s="19">
        <v>1</v>
      </c>
    </row>
    <row r="93" spans="2:64" ht="18" customHeight="1">
      <c r="B93" s="2"/>
      <c r="C93" s="51">
        <v>53</v>
      </c>
      <c r="D93" s="52" t="s">
        <v>54</v>
      </c>
      <c r="E93" s="53" t="s">
        <v>185</v>
      </c>
      <c r="F93" s="80" t="s">
        <v>186</v>
      </c>
      <c r="G93" s="81"/>
      <c r="H93" s="81"/>
      <c r="I93" s="82"/>
      <c r="J93" s="54" t="s">
        <v>47</v>
      </c>
      <c r="K93" s="55">
        <v>50</v>
      </c>
      <c r="L93" s="83"/>
      <c r="M93" s="82"/>
      <c r="N93" s="83"/>
      <c r="O93" s="76"/>
      <c r="P93" s="76"/>
      <c r="Q93" s="77"/>
      <c r="R93" s="3"/>
      <c r="T93" s="41"/>
      <c r="U93" s="4" t="s">
        <v>9</v>
      </c>
      <c r="V93" s="42"/>
      <c r="W93" s="42">
        <f t="shared" si="19"/>
        <v>0</v>
      </c>
      <c r="X93" s="42">
        <v>0.00024</v>
      </c>
      <c r="Y93" s="42">
        <f t="shared" si="20"/>
        <v>0.012</v>
      </c>
      <c r="Z93" s="42"/>
      <c r="AA93" s="43">
        <f t="shared" si="21"/>
        <v>0</v>
      </c>
      <c r="AT93" s="1" t="s">
        <v>54</v>
      </c>
      <c r="AU93" s="19">
        <v>1</v>
      </c>
      <c r="AY93" s="1" t="s">
        <v>40</v>
      </c>
      <c r="BE93" s="44">
        <f t="shared" si="22"/>
        <v>0</v>
      </c>
      <c r="BF93" s="44">
        <f t="shared" si="23"/>
        <v>0</v>
      </c>
      <c r="BG93" s="44">
        <f t="shared" si="24"/>
        <v>0</v>
      </c>
      <c r="BH93" s="44">
        <f t="shared" si="25"/>
        <v>0</v>
      </c>
      <c r="BI93" s="44">
        <f t="shared" si="26"/>
        <v>0</v>
      </c>
      <c r="BJ93" s="19">
        <v>1</v>
      </c>
      <c r="BK93" s="44">
        <f t="shared" si="18"/>
        <v>0</v>
      </c>
      <c r="BL93" s="19">
        <v>1</v>
      </c>
    </row>
    <row r="94" spans="2:64" ht="27" customHeight="1">
      <c r="B94" s="2"/>
      <c r="C94" s="36">
        <v>54</v>
      </c>
      <c r="D94" s="37" t="s">
        <v>41</v>
      </c>
      <c r="E94" s="38" t="s">
        <v>187</v>
      </c>
      <c r="F94" s="75" t="s">
        <v>188</v>
      </c>
      <c r="G94" s="76"/>
      <c r="H94" s="76"/>
      <c r="I94" s="77"/>
      <c r="J94" s="39" t="s">
        <v>47</v>
      </c>
      <c r="K94" s="40">
        <v>140</v>
      </c>
      <c r="L94" s="78"/>
      <c r="M94" s="77"/>
      <c r="N94" s="78"/>
      <c r="O94" s="76"/>
      <c r="P94" s="76"/>
      <c r="Q94" s="77"/>
      <c r="R94" s="3"/>
      <c r="T94" s="41"/>
      <c r="U94" s="4" t="s">
        <v>9</v>
      </c>
      <c r="V94" s="42"/>
      <c r="W94" s="42">
        <f t="shared" si="19"/>
        <v>0</v>
      </c>
      <c r="X94" s="42">
        <v>0</v>
      </c>
      <c r="Y94" s="42">
        <f t="shared" si="20"/>
        <v>0</v>
      </c>
      <c r="Z94" s="42">
        <v>0</v>
      </c>
      <c r="AA94" s="43">
        <f t="shared" si="21"/>
        <v>0</v>
      </c>
      <c r="AT94" s="1" t="s">
        <v>41</v>
      </c>
      <c r="AU94" s="19">
        <v>1</v>
      </c>
      <c r="AY94" s="1" t="s">
        <v>40</v>
      </c>
      <c r="BE94" s="44">
        <f t="shared" si="22"/>
        <v>0</v>
      </c>
      <c r="BF94" s="44">
        <f t="shared" si="23"/>
        <v>0</v>
      </c>
      <c r="BG94" s="44">
        <f t="shared" si="24"/>
        <v>0</v>
      </c>
      <c r="BH94" s="44">
        <f t="shared" si="25"/>
        <v>0</v>
      </c>
      <c r="BI94" s="44">
        <f t="shared" si="26"/>
        <v>0</v>
      </c>
      <c r="BJ94" s="19">
        <v>1</v>
      </c>
      <c r="BK94" s="44">
        <f t="shared" si="18"/>
        <v>0</v>
      </c>
      <c r="BL94" s="19">
        <v>1</v>
      </c>
    </row>
    <row r="95" spans="2:64" ht="27" customHeight="1">
      <c r="B95" s="2"/>
      <c r="C95" s="51">
        <v>55</v>
      </c>
      <c r="D95" s="52" t="s">
        <v>54</v>
      </c>
      <c r="E95" s="53" t="s">
        <v>189</v>
      </c>
      <c r="F95" s="80" t="s">
        <v>190</v>
      </c>
      <c r="G95" s="81"/>
      <c r="H95" s="81"/>
      <c r="I95" s="82"/>
      <c r="J95" s="54" t="s">
        <v>47</v>
      </c>
      <c r="K95" s="55">
        <v>140</v>
      </c>
      <c r="L95" s="83"/>
      <c r="M95" s="82"/>
      <c r="N95" s="83"/>
      <c r="O95" s="76"/>
      <c r="P95" s="76"/>
      <c r="Q95" s="77"/>
      <c r="R95" s="3"/>
      <c r="T95" s="41"/>
      <c r="U95" s="4" t="s">
        <v>9</v>
      </c>
      <c r="V95" s="42"/>
      <c r="W95" s="42">
        <f t="shared" si="19"/>
        <v>0</v>
      </c>
      <c r="X95" s="42">
        <v>7E-05</v>
      </c>
      <c r="Y95" s="42">
        <f t="shared" si="20"/>
        <v>0.0098</v>
      </c>
      <c r="Z95" s="42"/>
      <c r="AA95" s="43">
        <f t="shared" si="21"/>
        <v>0</v>
      </c>
      <c r="AT95" s="1" t="s">
        <v>54</v>
      </c>
      <c r="AU95" s="19">
        <v>1</v>
      </c>
      <c r="AY95" s="1" t="s">
        <v>40</v>
      </c>
      <c r="BE95" s="44">
        <f t="shared" si="22"/>
        <v>0</v>
      </c>
      <c r="BF95" s="44">
        <f t="shared" si="23"/>
        <v>0</v>
      </c>
      <c r="BG95" s="44">
        <f t="shared" si="24"/>
        <v>0</v>
      </c>
      <c r="BH95" s="44">
        <f t="shared" si="25"/>
        <v>0</v>
      </c>
      <c r="BI95" s="44">
        <f t="shared" si="26"/>
        <v>0</v>
      </c>
      <c r="BJ95" s="19">
        <v>1</v>
      </c>
      <c r="BK95" s="44">
        <f t="shared" si="18"/>
        <v>0</v>
      </c>
      <c r="BL95" s="19">
        <v>1</v>
      </c>
    </row>
    <row r="96" spans="2:64" ht="36.75" customHeight="1">
      <c r="B96" s="2"/>
      <c r="C96" s="36">
        <v>56</v>
      </c>
      <c r="D96" s="37" t="s">
        <v>41</v>
      </c>
      <c r="E96" s="38" t="s">
        <v>191</v>
      </c>
      <c r="F96" s="75" t="s">
        <v>192</v>
      </c>
      <c r="G96" s="76"/>
      <c r="H96" s="76"/>
      <c r="I96" s="77"/>
      <c r="J96" s="39" t="s">
        <v>57</v>
      </c>
      <c r="K96" s="40">
        <v>30</v>
      </c>
      <c r="L96" s="78"/>
      <c r="M96" s="77"/>
      <c r="N96" s="78"/>
      <c r="O96" s="76"/>
      <c r="P96" s="76"/>
      <c r="Q96" s="77"/>
      <c r="R96" s="3"/>
      <c r="T96" s="41"/>
      <c r="U96" s="4" t="s">
        <v>9</v>
      </c>
      <c r="V96" s="42"/>
      <c r="W96" s="42">
        <f t="shared" si="19"/>
        <v>0</v>
      </c>
      <c r="X96" s="42">
        <v>0</v>
      </c>
      <c r="Y96" s="42">
        <f t="shared" si="20"/>
        <v>0</v>
      </c>
      <c r="Z96" s="42">
        <v>0</v>
      </c>
      <c r="AA96" s="43">
        <f t="shared" si="21"/>
        <v>0</v>
      </c>
      <c r="AT96" s="1" t="s">
        <v>41</v>
      </c>
      <c r="AU96" s="19">
        <v>1</v>
      </c>
      <c r="AY96" s="1" t="s">
        <v>40</v>
      </c>
      <c r="BE96" s="44">
        <f t="shared" si="22"/>
        <v>0</v>
      </c>
      <c r="BF96" s="44">
        <f t="shared" si="23"/>
        <v>0</v>
      </c>
      <c r="BG96" s="44">
        <f t="shared" si="24"/>
        <v>0</v>
      </c>
      <c r="BH96" s="44">
        <f t="shared" si="25"/>
        <v>0</v>
      </c>
      <c r="BI96" s="44">
        <f t="shared" si="26"/>
        <v>0</v>
      </c>
      <c r="BJ96" s="19">
        <v>1</v>
      </c>
      <c r="BK96" s="44">
        <f t="shared" si="18"/>
        <v>0</v>
      </c>
      <c r="BL96" s="19">
        <v>1</v>
      </c>
    </row>
    <row r="97" spans="2:64" ht="18" customHeight="1">
      <c r="B97" s="2"/>
      <c r="C97" s="51">
        <v>57</v>
      </c>
      <c r="D97" s="52" t="s">
        <v>54</v>
      </c>
      <c r="E97" s="53" t="s">
        <v>193</v>
      </c>
      <c r="F97" s="80" t="s">
        <v>194</v>
      </c>
      <c r="G97" s="81"/>
      <c r="H97" s="81"/>
      <c r="I97" s="82"/>
      <c r="J97" s="54" t="s">
        <v>57</v>
      </c>
      <c r="K97" s="55">
        <v>30</v>
      </c>
      <c r="L97" s="83"/>
      <c r="M97" s="82"/>
      <c r="N97" s="83"/>
      <c r="O97" s="76"/>
      <c r="P97" s="76"/>
      <c r="Q97" s="77"/>
      <c r="R97" s="3"/>
      <c r="T97" s="41"/>
      <c r="U97" s="4" t="s">
        <v>9</v>
      </c>
      <c r="V97" s="42"/>
      <c r="W97" s="42">
        <f t="shared" si="19"/>
        <v>0</v>
      </c>
      <c r="X97" s="42">
        <v>0</v>
      </c>
      <c r="Y97" s="42">
        <f t="shared" si="20"/>
        <v>0</v>
      </c>
      <c r="Z97" s="42"/>
      <c r="AA97" s="43">
        <f t="shared" si="21"/>
        <v>0</v>
      </c>
      <c r="AT97" s="1" t="s">
        <v>54</v>
      </c>
      <c r="AU97" s="19">
        <v>1</v>
      </c>
      <c r="AY97" s="1" t="s">
        <v>40</v>
      </c>
      <c r="BE97" s="44">
        <f t="shared" si="22"/>
        <v>0</v>
      </c>
      <c r="BF97" s="44">
        <f t="shared" si="23"/>
        <v>0</v>
      </c>
      <c r="BG97" s="44">
        <f t="shared" si="24"/>
        <v>0</v>
      </c>
      <c r="BH97" s="44">
        <f t="shared" si="25"/>
        <v>0</v>
      </c>
      <c r="BI97" s="44">
        <f t="shared" si="26"/>
        <v>0</v>
      </c>
      <c r="BJ97" s="19">
        <v>1</v>
      </c>
      <c r="BK97" s="44">
        <f t="shared" si="18"/>
        <v>0</v>
      </c>
      <c r="BL97" s="19">
        <v>1</v>
      </c>
    </row>
    <row r="98" spans="2:64" ht="36.75" customHeight="1">
      <c r="B98" s="2"/>
      <c r="C98" s="36">
        <v>58</v>
      </c>
      <c r="D98" s="37" t="s">
        <v>41</v>
      </c>
      <c r="E98" s="38" t="s">
        <v>195</v>
      </c>
      <c r="F98" s="75" t="s">
        <v>196</v>
      </c>
      <c r="G98" s="76"/>
      <c r="H98" s="76"/>
      <c r="I98" s="77"/>
      <c r="J98" s="39" t="s">
        <v>57</v>
      </c>
      <c r="K98" s="40">
        <v>30</v>
      </c>
      <c r="L98" s="78"/>
      <c r="M98" s="77"/>
      <c r="N98" s="78"/>
      <c r="O98" s="76"/>
      <c r="P98" s="76"/>
      <c r="Q98" s="77"/>
      <c r="R98" s="3"/>
      <c r="T98" s="41"/>
      <c r="U98" s="4" t="s">
        <v>9</v>
      </c>
      <c r="V98" s="42"/>
      <c r="W98" s="42">
        <f t="shared" si="19"/>
        <v>0</v>
      </c>
      <c r="X98" s="42">
        <v>0</v>
      </c>
      <c r="Y98" s="42">
        <f t="shared" si="20"/>
        <v>0</v>
      </c>
      <c r="Z98" s="42">
        <v>0</v>
      </c>
      <c r="AA98" s="43">
        <f t="shared" si="21"/>
        <v>0</v>
      </c>
      <c r="AT98" s="1" t="s">
        <v>41</v>
      </c>
      <c r="AU98" s="19">
        <v>1</v>
      </c>
      <c r="AY98" s="1" t="s">
        <v>40</v>
      </c>
      <c r="BE98" s="44">
        <f t="shared" si="22"/>
        <v>0</v>
      </c>
      <c r="BF98" s="44">
        <f t="shared" si="23"/>
        <v>0</v>
      </c>
      <c r="BG98" s="44">
        <f t="shared" si="24"/>
        <v>0</v>
      </c>
      <c r="BH98" s="44">
        <f t="shared" si="25"/>
        <v>0</v>
      </c>
      <c r="BI98" s="44">
        <f t="shared" si="26"/>
        <v>0</v>
      </c>
      <c r="BJ98" s="19">
        <v>1</v>
      </c>
      <c r="BK98" s="44">
        <f t="shared" si="18"/>
        <v>0</v>
      </c>
      <c r="BL98" s="19">
        <v>1</v>
      </c>
    </row>
    <row r="99" spans="2:64" ht="18" customHeight="1">
      <c r="B99" s="2"/>
      <c r="C99" s="51">
        <v>59</v>
      </c>
      <c r="D99" s="52" t="s">
        <v>54</v>
      </c>
      <c r="E99" s="53" t="s">
        <v>197</v>
      </c>
      <c r="F99" s="80" t="s">
        <v>198</v>
      </c>
      <c r="G99" s="81"/>
      <c r="H99" s="81"/>
      <c r="I99" s="82"/>
      <c r="J99" s="54" t="s">
        <v>57</v>
      </c>
      <c r="K99" s="55">
        <v>30</v>
      </c>
      <c r="L99" s="83"/>
      <c r="M99" s="82"/>
      <c r="N99" s="83"/>
      <c r="O99" s="76"/>
      <c r="P99" s="76"/>
      <c r="Q99" s="77"/>
      <c r="R99" s="3"/>
      <c r="T99" s="41"/>
      <c r="U99" s="4" t="s">
        <v>9</v>
      </c>
      <c r="V99" s="42"/>
      <c r="W99" s="42">
        <f t="shared" si="19"/>
        <v>0</v>
      </c>
      <c r="X99" s="42">
        <v>0</v>
      </c>
      <c r="Y99" s="42">
        <f t="shared" si="20"/>
        <v>0</v>
      </c>
      <c r="Z99" s="42"/>
      <c r="AA99" s="43">
        <f t="shared" si="21"/>
        <v>0</v>
      </c>
      <c r="AT99" s="1" t="s">
        <v>54</v>
      </c>
      <c r="AU99" s="19">
        <v>1</v>
      </c>
      <c r="AY99" s="1" t="s">
        <v>40</v>
      </c>
      <c r="BE99" s="44">
        <f t="shared" si="22"/>
        <v>0</v>
      </c>
      <c r="BF99" s="44">
        <f t="shared" si="23"/>
        <v>0</v>
      </c>
      <c r="BG99" s="44">
        <f t="shared" si="24"/>
        <v>0</v>
      </c>
      <c r="BH99" s="44">
        <f t="shared" si="25"/>
        <v>0</v>
      </c>
      <c r="BI99" s="44">
        <f t="shared" si="26"/>
        <v>0</v>
      </c>
      <c r="BJ99" s="19">
        <v>1</v>
      </c>
      <c r="BK99" s="44">
        <f t="shared" si="18"/>
        <v>0</v>
      </c>
      <c r="BL99" s="19">
        <v>1</v>
      </c>
    </row>
    <row r="100" spans="2:64" ht="27" customHeight="1">
      <c r="B100" s="2"/>
      <c r="C100" s="36">
        <v>80</v>
      </c>
      <c r="D100" s="37" t="s">
        <v>41</v>
      </c>
      <c r="E100" s="38" t="s">
        <v>199</v>
      </c>
      <c r="F100" s="75" t="s">
        <v>200</v>
      </c>
      <c r="G100" s="76"/>
      <c r="H100" s="76"/>
      <c r="I100" s="77"/>
      <c r="J100" s="39" t="s">
        <v>47</v>
      </c>
      <c r="K100" s="40">
        <v>50</v>
      </c>
      <c r="L100" s="78"/>
      <c r="M100" s="77"/>
      <c r="N100" s="78"/>
      <c r="O100" s="76"/>
      <c r="P100" s="76"/>
      <c r="Q100" s="77"/>
      <c r="R100" s="3"/>
      <c r="T100" s="41"/>
      <c r="U100" s="4" t="s">
        <v>9</v>
      </c>
      <c r="V100" s="42"/>
      <c r="W100" s="42">
        <f t="shared" si="19"/>
        <v>0</v>
      </c>
      <c r="X100" s="42">
        <v>0</v>
      </c>
      <c r="Y100" s="42">
        <f t="shared" si="20"/>
        <v>0</v>
      </c>
      <c r="Z100" s="42">
        <v>0</v>
      </c>
      <c r="AA100" s="43">
        <f t="shared" si="21"/>
        <v>0</v>
      </c>
      <c r="AT100" s="1" t="s">
        <v>41</v>
      </c>
      <c r="AU100" s="19">
        <v>1</v>
      </c>
      <c r="AY100" s="1" t="s">
        <v>40</v>
      </c>
      <c r="BE100" s="44">
        <f t="shared" si="22"/>
        <v>0</v>
      </c>
      <c r="BF100" s="44">
        <f t="shared" si="23"/>
        <v>0</v>
      </c>
      <c r="BG100" s="44">
        <f t="shared" si="24"/>
        <v>0</v>
      </c>
      <c r="BH100" s="44">
        <f t="shared" si="25"/>
        <v>0</v>
      </c>
      <c r="BI100" s="44">
        <f t="shared" si="26"/>
        <v>0</v>
      </c>
      <c r="BJ100" s="19">
        <v>1</v>
      </c>
      <c r="BK100" s="44">
        <f t="shared" si="18"/>
        <v>0</v>
      </c>
      <c r="BL100" s="19">
        <v>1</v>
      </c>
    </row>
    <row r="101" spans="2:64" ht="27" customHeight="1">
      <c r="B101" s="2"/>
      <c r="C101" s="51">
        <v>81</v>
      </c>
      <c r="D101" s="52" t="s">
        <v>54</v>
      </c>
      <c r="E101" s="53" t="s">
        <v>201</v>
      </c>
      <c r="F101" s="80" t="s">
        <v>202</v>
      </c>
      <c r="G101" s="81"/>
      <c r="H101" s="81"/>
      <c r="I101" s="82"/>
      <c r="J101" s="54" t="s">
        <v>47</v>
      </c>
      <c r="K101" s="55">
        <v>50</v>
      </c>
      <c r="L101" s="83"/>
      <c r="M101" s="82"/>
      <c r="N101" s="83"/>
      <c r="O101" s="76"/>
      <c r="P101" s="76"/>
      <c r="Q101" s="77"/>
      <c r="R101" s="3"/>
      <c r="T101" s="41"/>
      <c r="U101" s="4" t="s">
        <v>9</v>
      </c>
      <c r="V101" s="42"/>
      <c r="W101" s="42">
        <f t="shared" si="19"/>
        <v>0</v>
      </c>
      <c r="X101" s="42">
        <v>0.00197</v>
      </c>
      <c r="Y101" s="42">
        <f t="shared" si="20"/>
        <v>0.0985</v>
      </c>
      <c r="Z101" s="42"/>
      <c r="AA101" s="43">
        <f t="shared" si="21"/>
        <v>0</v>
      </c>
      <c r="AT101" s="1" t="s">
        <v>54</v>
      </c>
      <c r="AU101" s="19">
        <v>1</v>
      </c>
      <c r="AY101" s="1" t="s">
        <v>40</v>
      </c>
      <c r="BE101" s="44">
        <f t="shared" si="22"/>
        <v>0</v>
      </c>
      <c r="BF101" s="44">
        <f t="shared" si="23"/>
        <v>0</v>
      </c>
      <c r="BG101" s="44">
        <f t="shared" si="24"/>
        <v>0</v>
      </c>
      <c r="BH101" s="44">
        <f t="shared" si="25"/>
        <v>0</v>
      </c>
      <c r="BI101" s="44">
        <f t="shared" si="26"/>
        <v>0</v>
      </c>
      <c r="BJ101" s="19">
        <v>1</v>
      </c>
      <c r="BK101" s="44">
        <f t="shared" si="18"/>
        <v>0</v>
      </c>
      <c r="BL101" s="19">
        <v>1</v>
      </c>
    </row>
    <row r="102" spans="2:64" ht="27" customHeight="1">
      <c r="B102" s="2"/>
      <c r="C102" s="36">
        <v>82</v>
      </c>
      <c r="D102" s="37" t="s">
        <v>41</v>
      </c>
      <c r="E102" s="38" t="s">
        <v>203</v>
      </c>
      <c r="F102" s="75" t="s">
        <v>204</v>
      </c>
      <c r="G102" s="76"/>
      <c r="H102" s="76"/>
      <c r="I102" s="77"/>
      <c r="J102" s="39" t="s">
        <v>47</v>
      </c>
      <c r="K102" s="40">
        <v>310</v>
      </c>
      <c r="L102" s="78"/>
      <c r="M102" s="77"/>
      <c r="N102" s="78"/>
      <c r="O102" s="76"/>
      <c r="P102" s="76"/>
      <c r="Q102" s="77"/>
      <c r="R102" s="3"/>
      <c r="T102" s="41"/>
      <c r="U102" s="4" t="s">
        <v>9</v>
      </c>
      <c r="V102" s="42"/>
      <c r="W102" s="42">
        <f t="shared" si="19"/>
        <v>0</v>
      </c>
      <c r="X102" s="42">
        <v>0</v>
      </c>
      <c r="Y102" s="42">
        <f t="shared" si="20"/>
        <v>0</v>
      </c>
      <c r="Z102" s="42">
        <v>0</v>
      </c>
      <c r="AA102" s="43">
        <f t="shared" si="21"/>
        <v>0</v>
      </c>
      <c r="AT102" s="1" t="s">
        <v>41</v>
      </c>
      <c r="AU102" s="19">
        <v>1</v>
      </c>
      <c r="AY102" s="1" t="s">
        <v>40</v>
      </c>
      <c r="BE102" s="44">
        <f t="shared" si="22"/>
        <v>0</v>
      </c>
      <c r="BF102" s="44">
        <f t="shared" si="23"/>
        <v>0</v>
      </c>
      <c r="BG102" s="44">
        <f t="shared" si="24"/>
        <v>0</v>
      </c>
      <c r="BH102" s="44">
        <f t="shared" si="25"/>
        <v>0</v>
      </c>
      <c r="BI102" s="44">
        <f t="shared" si="26"/>
        <v>0</v>
      </c>
      <c r="BJ102" s="19">
        <v>1</v>
      </c>
      <c r="BK102" s="44">
        <f t="shared" si="18"/>
        <v>0</v>
      </c>
      <c r="BL102" s="19">
        <v>1</v>
      </c>
    </row>
    <row r="103" spans="2:64" ht="18" customHeight="1">
      <c r="B103" s="2"/>
      <c r="C103" s="51">
        <v>83</v>
      </c>
      <c r="D103" s="52" t="s">
        <v>54</v>
      </c>
      <c r="E103" s="53" t="s">
        <v>205</v>
      </c>
      <c r="F103" s="80" t="s">
        <v>206</v>
      </c>
      <c r="G103" s="81"/>
      <c r="H103" s="81"/>
      <c r="I103" s="82"/>
      <c r="J103" s="54" t="s">
        <v>47</v>
      </c>
      <c r="K103" s="55">
        <v>310</v>
      </c>
      <c r="L103" s="83"/>
      <c r="M103" s="82"/>
      <c r="N103" s="83"/>
      <c r="O103" s="76"/>
      <c r="P103" s="76"/>
      <c r="Q103" s="77"/>
      <c r="R103" s="3"/>
      <c r="T103" s="41"/>
      <c r="U103" s="4" t="s">
        <v>9</v>
      </c>
      <c r="V103" s="42"/>
      <c r="W103" s="42">
        <f t="shared" si="19"/>
        <v>0</v>
      </c>
      <c r="X103" s="42">
        <v>4E-05</v>
      </c>
      <c r="Y103" s="42">
        <f t="shared" si="20"/>
        <v>0.012400000000000001</v>
      </c>
      <c r="Z103" s="42"/>
      <c r="AA103" s="43">
        <f t="shared" si="21"/>
        <v>0</v>
      </c>
      <c r="AT103" s="1" t="s">
        <v>54</v>
      </c>
      <c r="AU103" s="19">
        <v>1</v>
      </c>
      <c r="AY103" s="1" t="s">
        <v>40</v>
      </c>
      <c r="BE103" s="44">
        <f t="shared" si="22"/>
        <v>0</v>
      </c>
      <c r="BF103" s="44">
        <f t="shared" si="23"/>
        <v>0</v>
      </c>
      <c r="BG103" s="44">
        <f t="shared" si="24"/>
        <v>0</v>
      </c>
      <c r="BH103" s="44">
        <f t="shared" si="25"/>
        <v>0</v>
      </c>
      <c r="BI103" s="44">
        <f t="shared" si="26"/>
        <v>0</v>
      </c>
      <c r="BJ103" s="19">
        <v>1</v>
      </c>
      <c r="BK103" s="44">
        <f t="shared" si="18"/>
        <v>0</v>
      </c>
      <c r="BL103" s="19">
        <v>1</v>
      </c>
    </row>
    <row r="104" spans="2:64" ht="18" customHeight="1">
      <c r="B104" s="2"/>
      <c r="C104" s="51">
        <v>205</v>
      </c>
      <c r="D104" s="52" t="s">
        <v>54</v>
      </c>
      <c r="E104" s="53" t="s">
        <v>207</v>
      </c>
      <c r="F104" s="80" t="s">
        <v>208</v>
      </c>
      <c r="G104" s="81"/>
      <c r="H104" s="81"/>
      <c r="I104" s="82"/>
      <c r="J104" s="54" t="s">
        <v>57</v>
      </c>
      <c r="K104" s="55">
        <v>350</v>
      </c>
      <c r="L104" s="83"/>
      <c r="M104" s="82"/>
      <c r="N104" s="83"/>
      <c r="O104" s="76"/>
      <c r="P104" s="76"/>
      <c r="Q104" s="77"/>
      <c r="R104" s="3"/>
      <c r="T104" s="41"/>
      <c r="U104" s="4" t="s">
        <v>9</v>
      </c>
      <c r="V104" s="42"/>
      <c r="W104" s="42">
        <f t="shared" si="19"/>
        <v>0</v>
      </c>
      <c r="X104" s="42">
        <v>1E-05</v>
      </c>
      <c r="Y104" s="42">
        <f t="shared" si="20"/>
        <v>0.0035</v>
      </c>
      <c r="Z104" s="42"/>
      <c r="AA104" s="43">
        <f t="shared" si="21"/>
        <v>0</v>
      </c>
      <c r="AT104" s="1" t="s">
        <v>54</v>
      </c>
      <c r="AU104" s="19">
        <v>1</v>
      </c>
      <c r="AY104" s="1" t="s">
        <v>40</v>
      </c>
      <c r="BE104" s="44">
        <f t="shared" si="22"/>
        <v>0</v>
      </c>
      <c r="BF104" s="44">
        <f t="shared" si="23"/>
        <v>0</v>
      </c>
      <c r="BG104" s="44">
        <f t="shared" si="24"/>
        <v>0</v>
      </c>
      <c r="BH104" s="44">
        <f t="shared" si="25"/>
        <v>0</v>
      </c>
      <c r="BI104" s="44">
        <f t="shared" si="26"/>
        <v>0</v>
      </c>
      <c r="BJ104" s="19">
        <v>1</v>
      </c>
      <c r="BK104" s="44">
        <f t="shared" si="18"/>
        <v>0</v>
      </c>
      <c r="BL104" s="19">
        <v>1</v>
      </c>
    </row>
    <row r="105" spans="2:64" ht="36.75" customHeight="1">
      <c r="B105" s="2"/>
      <c r="C105" s="36">
        <v>206</v>
      </c>
      <c r="D105" s="37" t="s">
        <v>41</v>
      </c>
      <c r="E105" s="38" t="s">
        <v>209</v>
      </c>
      <c r="F105" s="75" t="s">
        <v>210</v>
      </c>
      <c r="G105" s="76"/>
      <c r="H105" s="76"/>
      <c r="I105" s="77"/>
      <c r="J105" s="39" t="s">
        <v>57</v>
      </c>
      <c r="K105" s="40">
        <v>350</v>
      </c>
      <c r="L105" s="78"/>
      <c r="M105" s="77"/>
      <c r="N105" s="78"/>
      <c r="O105" s="76"/>
      <c r="P105" s="76"/>
      <c r="Q105" s="77"/>
      <c r="R105" s="3"/>
      <c r="T105" s="41"/>
      <c r="U105" s="4" t="s">
        <v>9</v>
      </c>
      <c r="V105" s="42"/>
      <c r="W105" s="42">
        <f t="shared" si="19"/>
        <v>0</v>
      </c>
      <c r="X105" s="42">
        <v>0</v>
      </c>
      <c r="Y105" s="42">
        <f t="shared" si="20"/>
        <v>0</v>
      </c>
      <c r="Z105" s="42">
        <v>0</v>
      </c>
      <c r="AA105" s="43">
        <f t="shared" si="21"/>
        <v>0</v>
      </c>
      <c r="AT105" s="1" t="s">
        <v>41</v>
      </c>
      <c r="AU105" s="19">
        <v>1</v>
      </c>
      <c r="AY105" s="1" t="s">
        <v>40</v>
      </c>
      <c r="BE105" s="44">
        <f t="shared" si="22"/>
        <v>0</v>
      </c>
      <c r="BF105" s="44">
        <f t="shared" si="23"/>
        <v>0</v>
      </c>
      <c r="BG105" s="44">
        <f t="shared" si="24"/>
        <v>0</v>
      </c>
      <c r="BH105" s="44">
        <f t="shared" si="25"/>
        <v>0</v>
      </c>
      <c r="BI105" s="44">
        <f t="shared" si="26"/>
        <v>0</v>
      </c>
      <c r="BJ105" s="19">
        <v>1</v>
      </c>
      <c r="BK105" s="44">
        <f t="shared" si="18"/>
        <v>0</v>
      </c>
      <c r="BL105" s="19">
        <v>1</v>
      </c>
    </row>
    <row r="106" spans="2:64" ht="27" customHeight="1">
      <c r="B106" s="2"/>
      <c r="C106" s="51">
        <v>207</v>
      </c>
      <c r="D106" s="52" t="s">
        <v>54</v>
      </c>
      <c r="E106" s="53" t="s">
        <v>211</v>
      </c>
      <c r="F106" s="80" t="s">
        <v>212</v>
      </c>
      <c r="G106" s="81"/>
      <c r="H106" s="81"/>
      <c r="I106" s="82"/>
      <c r="J106" s="54" t="s">
        <v>57</v>
      </c>
      <c r="K106" s="55">
        <v>350</v>
      </c>
      <c r="L106" s="83"/>
      <c r="M106" s="82"/>
      <c r="N106" s="83"/>
      <c r="O106" s="76"/>
      <c r="P106" s="76"/>
      <c r="Q106" s="77"/>
      <c r="R106" s="3"/>
      <c r="T106" s="41"/>
      <c r="U106" s="4" t="s">
        <v>9</v>
      </c>
      <c r="V106" s="42"/>
      <c r="W106" s="42">
        <f t="shared" si="19"/>
        <v>0</v>
      </c>
      <c r="X106" s="42">
        <v>1E-05</v>
      </c>
      <c r="Y106" s="42">
        <f t="shared" si="20"/>
        <v>0.0035</v>
      </c>
      <c r="Z106" s="42"/>
      <c r="AA106" s="43">
        <f t="shared" si="21"/>
        <v>0</v>
      </c>
      <c r="AT106" s="1" t="s">
        <v>54</v>
      </c>
      <c r="AU106" s="19">
        <v>1</v>
      </c>
      <c r="AY106" s="1" t="s">
        <v>40</v>
      </c>
      <c r="BE106" s="44">
        <f t="shared" si="22"/>
        <v>0</v>
      </c>
      <c r="BF106" s="44">
        <f t="shared" si="23"/>
        <v>0</v>
      </c>
      <c r="BG106" s="44">
        <f t="shared" si="24"/>
        <v>0</v>
      </c>
      <c r="BH106" s="44">
        <f t="shared" si="25"/>
        <v>0</v>
      </c>
      <c r="BI106" s="44">
        <f t="shared" si="26"/>
        <v>0</v>
      </c>
      <c r="BJ106" s="19">
        <v>1</v>
      </c>
      <c r="BK106" s="44">
        <f t="shared" si="18"/>
        <v>0</v>
      </c>
      <c r="BL106" s="19">
        <v>1</v>
      </c>
    </row>
    <row r="107" spans="2:64" ht="27" customHeight="1">
      <c r="B107" s="2"/>
      <c r="C107" s="36">
        <v>201</v>
      </c>
      <c r="D107" s="37" t="s">
        <v>41</v>
      </c>
      <c r="E107" s="38" t="s">
        <v>213</v>
      </c>
      <c r="F107" s="75" t="s">
        <v>214</v>
      </c>
      <c r="G107" s="76"/>
      <c r="H107" s="76"/>
      <c r="I107" s="77"/>
      <c r="J107" s="39" t="s">
        <v>47</v>
      </c>
      <c r="K107" s="40">
        <v>50</v>
      </c>
      <c r="L107" s="78"/>
      <c r="M107" s="77"/>
      <c r="N107" s="78"/>
      <c r="O107" s="76"/>
      <c r="P107" s="76"/>
      <c r="Q107" s="77"/>
      <c r="R107" s="3"/>
      <c r="T107" s="41"/>
      <c r="U107" s="4" t="s">
        <v>9</v>
      </c>
      <c r="V107" s="42"/>
      <c r="W107" s="42">
        <f t="shared" si="19"/>
        <v>0</v>
      </c>
      <c r="X107" s="42">
        <v>0</v>
      </c>
      <c r="Y107" s="42">
        <f t="shared" si="20"/>
        <v>0</v>
      </c>
      <c r="Z107" s="42">
        <v>0</v>
      </c>
      <c r="AA107" s="43">
        <f t="shared" si="21"/>
        <v>0</v>
      </c>
      <c r="AT107" s="1" t="s">
        <v>41</v>
      </c>
      <c r="AU107" s="19">
        <v>1</v>
      </c>
      <c r="AY107" s="1" t="s">
        <v>40</v>
      </c>
      <c r="BE107" s="44">
        <f t="shared" si="22"/>
        <v>0</v>
      </c>
      <c r="BF107" s="44">
        <f t="shared" si="23"/>
        <v>0</v>
      </c>
      <c r="BG107" s="44">
        <f t="shared" si="24"/>
        <v>0</v>
      </c>
      <c r="BH107" s="44">
        <f t="shared" si="25"/>
        <v>0</v>
      </c>
      <c r="BI107" s="44">
        <f t="shared" si="26"/>
        <v>0</v>
      </c>
      <c r="BJ107" s="19">
        <v>1</v>
      </c>
      <c r="BK107" s="44">
        <f t="shared" si="18"/>
        <v>0</v>
      </c>
      <c r="BL107" s="19">
        <v>1</v>
      </c>
    </row>
    <row r="108" spans="2:64" ht="18" customHeight="1">
      <c r="B108" s="2"/>
      <c r="C108" s="51">
        <v>202</v>
      </c>
      <c r="D108" s="52" t="s">
        <v>54</v>
      </c>
      <c r="E108" s="53" t="s">
        <v>215</v>
      </c>
      <c r="F108" s="80" t="s">
        <v>216</v>
      </c>
      <c r="G108" s="81"/>
      <c r="H108" s="81"/>
      <c r="I108" s="82"/>
      <c r="J108" s="54" t="s">
        <v>47</v>
      </c>
      <c r="K108" s="55">
        <v>50</v>
      </c>
      <c r="L108" s="83"/>
      <c r="M108" s="82"/>
      <c r="N108" s="83"/>
      <c r="O108" s="76"/>
      <c r="P108" s="76"/>
      <c r="Q108" s="77"/>
      <c r="R108" s="3"/>
      <c r="T108" s="41"/>
      <c r="U108" s="4" t="s">
        <v>9</v>
      </c>
      <c r="V108" s="42"/>
      <c r="W108" s="42">
        <f t="shared" si="19"/>
        <v>0</v>
      </c>
      <c r="X108" s="42">
        <v>0.00099</v>
      </c>
      <c r="Y108" s="42">
        <f t="shared" si="20"/>
        <v>0.0495</v>
      </c>
      <c r="Z108" s="42"/>
      <c r="AA108" s="43">
        <f t="shared" si="21"/>
        <v>0</v>
      </c>
      <c r="AT108" s="1" t="s">
        <v>54</v>
      </c>
      <c r="AU108" s="19">
        <v>1</v>
      </c>
      <c r="AY108" s="1" t="s">
        <v>40</v>
      </c>
      <c r="BE108" s="44">
        <f t="shared" si="22"/>
        <v>0</v>
      </c>
      <c r="BF108" s="44">
        <f t="shared" si="23"/>
        <v>0</v>
      </c>
      <c r="BG108" s="44">
        <f t="shared" si="24"/>
        <v>0</v>
      </c>
      <c r="BH108" s="44">
        <f t="shared" si="25"/>
        <v>0</v>
      </c>
      <c r="BI108" s="44">
        <f t="shared" si="26"/>
        <v>0</v>
      </c>
      <c r="BJ108" s="19">
        <v>1</v>
      </c>
      <c r="BK108" s="44">
        <f t="shared" si="18"/>
        <v>0</v>
      </c>
      <c r="BL108" s="19">
        <v>1</v>
      </c>
    </row>
    <row r="109" spans="2:64" ht="18" customHeight="1">
      <c r="B109" s="2"/>
      <c r="C109" s="51">
        <v>203</v>
      </c>
      <c r="D109" s="52" t="s">
        <v>54</v>
      </c>
      <c r="E109" s="53" t="s">
        <v>217</v>
      </c>
      <c r="F109" s="80" t="s">
        <v>218</v>
      </c>
      <c r="G109" s="81"/>
      <c r="H109" s="81"/>
      <c r="I109" s="82"/>
      <c r="J109" s="54" t="s">
        <v>57</v>
      </c>
      <c r="K109" s="55">
        <v>35</v>
      </c>
      <c r="L109" s="83"/>
      <c r="M109" s="82"/>
      <c r="N109" s="83"/>
      <c r="O109" s="76"/>
      <c r="P109" s="76"/>
      <c r="Q109" s="77"/>
      <c r="R109" s="3"/>
      <c r="T109" s="41"/>
      <c r="U109" s="4" t="s">
        <v>9</v>
      </c>
      <c r="V109" s="42"/>
      <c r="W109" s="42">
        <f t="shared" si="19"/>
        <v>0</v>
      </c>
      <c r="X109" s="42">
        <v>0.00031</v>
      </c>
      <c r="Y109" s="42">
        <f t="shared" si="20"/>
        <v>0.01085</v>
      </c>
      <c r="Z109" s="42"/>
      <c r="AA109" s="43">
        <f t="shared" si="21"/>
        <v>0</v>
      </c>
      <c r="AT109" s="1" t="s">
        <v>54</v>
      </c>
      <c r="AU109" s="19">
        <v>1</v>
      </c>
      <c r="AY109" s="1" t="s">
        <v>40</v>
      </c>
      <c r="BE109" s="44">
        <f t="shared" si="22"/>
        <v>0</v>
      </c>
      <c r="BF109" s="44">
        <f t="shared" si="23"/>
        <v>0</v>
      </c>
      <c r="BG109" s="44">
        <f t="shared" si="24"/>
        <v>0</v>
      </c>
      <c r="BH109" s="44">
        <f t="shared" si="25"/>
        <v>0</v>
      </c>
      <c r="BI109" s="44">
        <f t="shared" si="26"/>
        <v>0</v>
      </c>
      <c r="BJ109" s="19">
        <v>1</v>
      </c>
      <c r="BK109" s="44">
        <f t="shared" si="18"/>
        <v>0</v>
      </c>
      <c r="BL109" s="19">
        <v>1</v>
      </c>
    </row>
    <row r="110" spans="2:64" ht="18" customHeight="1">
      <c r="B110" s="2"/>
      <c r="C110" s="51">
        <v>204</v>
      </c>
      <c r="D110" s="52" t="s">
        <v>54</v>
      </c>
      <c r="E110" s="53" t="s">
        <v>219</v>
      </c>
      <c r="F110" s="80" t="s">
        <v>220</v>
      </c>
      <c r="G110" s="81"/>
      <c r="H110" s="81"/>
      <c r="I110" s="82"/>
      <c r="J110" s="54" t="s">
        <v>57</v>
      </c>
      <c r="K110" s="55">
        <v>100</v>
      </c>
      <c r="L110" s="83"/>
      <c r="M110" s="82"/>
      <c r="N110" s="83"/>
      <c r="O110" s="76"/>
      <c r="P110" s="76"/>
      <c r="Q110" s="77"/>
      <c r="R110" s="3"/>
      <c r="T110" s="41"/>
      <c r="U110" s="4" t="s">
        <v>9</v>
      </c>
      <c r="V110" s="42"/>
      <c r="W110" s="42">
        <f t="shared" si="19"/>
        <v>0</v>
      </c>
      <c r="X110" s="42">
        <v>7E-05</v>
      </c>
      <c r="Y110" s="42">
        <f t="shared" si="20"/>
        <v>0.006999999999999999</v>
      </c>
      <c r="Z110" s="42"/>
      <c r="AA110" s="43">
        <f t="shared" si="21"/>
        <v>0</v>
      </c>
      <c r="AT110" s="1" t="s">
        <v>54</v>
      </c>
      <c r="AU110" s="19">
        <v>1</v>
      </c>
      <c r="AY110" s="1" t="s">
        <v>40</v>
      </c>
      <c r="BE110" s="44">
        <f t="shared" si="22"/>
        <v>0</v>
      </c>
      <c r="BF110" s="44">
        <f t="shared" si="23"/>
        <v>0</v>
      </c>
      <c r="BG110" s="44">
        <f t="shared" si="24"/>
        <v>0</v>
      </c>
      <c r="BH110" s="44">
        <f t="shared" si="25"/>
        <v>0</v>
      </c>
      <c r="BI110" s="44">
        <f t="shared" si="26"/>
        <v>0</v>
      </c>
      <c r="BJ110" s="19">
        <v>1</v>
      </c>
      <c r="BK110" s="44">
        <f t="shared" si="18"/>
        <v>0</v>
      </c>
      <c r="BL110" s="19">
        <v>1</v>
      </c>
    </row>
    <row r="111" spans="2:64" ht="27" customHeight="1">
      <c r="B111" s="2"/>
      <c r="C111" s="36">
        <v>208</v>
      </c>
      <c r="D111" s="37" t="s">
        <v>41</v>
      </c>
      <c r="E111" s="38" t="s">
        <v>221</v>
      </c>
      <c r="F111" s="75" t="s">
        <v>222</v>
      </c>
      <c r="G111" s="76"/>
      <c r="H111" s="76"/>
      <c r="I111" s="77"/>
      <c r="J111" s="39" t="s">
        <v>47</v>
      </c>
      <c r="K111" s="40">
        <v>130</v>
      </c>
      <c r="L111" s="78"/>
      <c r="M111" s="77"/>
      <c r="N111" s="78"/>
      <c r="O111" s="76"/>
      <c r="P111" s="76"/>
      <c r="Q111" s="77"/>
      <c r="R111" s="3"/>
      <c r="T111" s="41"/>
      <c r="U111" s="4" t="s">
        <v>9</v>
      </c>
      <c r="V111" s="42"/>
      <c r="W111" s="42">
        <f t="shared" si="19"/>
        <v>0</v>
      </c>
      <c r="X111" s="42">
        <v>0</v>
      </c>
      <c r="Y111" s="42">
        <f t="shared" si="20"/>
        <v>0</v>
      </c>
      <c r="Z111" s="42">
        <v>0</v>
      </c>
      <c r="AA111" s="43">
        <f t="shared" si="21"/>
        <v>0</v>
      </c>
      <c r="AT111" s="1" t="s">
        <v>41</v>
      </c>
      <c r="AU111" s="19">
        <v>1</v>
      </c>
      <c r="AY111" s="1" t="s">
        <v>40</v>
      </c>
      <c r="BE111" s="44">
        <f t="shared" si="22"/>
        <v>0</v>
      </c>
      <c r="BF111" s="44">
        <f t="shared" si="23"/>
        <v>0</v>
      </c>
      <c r="BG111" s="44">
        <f t="shared" si="24"/>
        <v>0</v>
      </c>
      <c r="BH111" s="44">
        <f t="shared" si="25"/>
        <v>0</v>
      </c>
      <c r="BI111" s="44">
        <f t="shared" si="26"/>
        <v>0</v>
      </c>
      <c r="BJ111" s="19">
        <v>1</v>
      </c>
      <c r="BK111" s="44">
        <f t="shared" si="18"/>
        <v>0</v>
      </c>
      <c r="BL111" s="19">
        <v>1</v>
      </c>
    </row>
    <row r="112" spans="2:64" ht="18" customHeight="1">
      <c r="B112" s="2"/>
      <c r="C112" s="51">
        <v>209</v>
      </c>
      <c r="D112" s="52" t="s">
        <v>54</v>
      </c>
      <c r="E112" s="53" t="s">
        <v>223</v>
      </c>
      <c r="F112" s="80" t="s">
        <v>224</v>
      </c>
      <c r="G112" s="81"/>
      <c r="H112" s="81"/>
      <c r="I112" s="82"/>
      <c r="J112" s="54" t="s">
        <v>47</v>
      </c>
      <c r="K112" s="55">
        <v>130</v>
      </c>
      <c r="L112" s="83"/>
      <c r="M112" s="82"/>
      <c r="N112" s="83"/>
      <c r="O112" s="76"/>
      <c r="P112" s="76"/>
      <c r="Q112" s="77"/>
      <c r="R112" s="3"/>
      <c r="T112" s="41"/>
      <c r="U112" s="4" t="s">
        <v>9</v>
      </c>
      <c r="V112" s="42"/>
      <c r="W112" s="42">
        <f t="shared" si="19"/>
        <v>0</v>
      </c>
      <c r="X112" s="42">
        <v>0.0001</v>
      </c>
      <c r="Y112" s="42">
        <f t="shared" si="20"/>
        <v>0.013000000000000001</v>
      </c>
      <c r="Z112" s="42"/>
      <c r="AA112" s="43">
        <f t="shared" si="21"/>
        <v>0</v>
      </c>
      <c r="AT112" s="1" t="s">
        <v>54</v>
      </c>
      <c r="AU112" s="19">
        <v>1</v>
      </c>
      <c r="AY112" s="1" t="s">
        <v>40</v>
      </c>
      <c r="BE112" s="44">
        <f t="shared" si="22"/>
        <v>0</v>
      </c>
      <c r="BF112" s="44">
        <f t="shared" si="23"/>
        <v>0</v>
      </c>
      <c r="BG112" s="44">
        <f t="shared" si="24"/>
        <v>0</v>
      </c>
      <c r="BH112" s="44">
        <f t="shared" si="25"/>
        <v>0</v>
      </c>
      <c r="BI112" s="44">
        <f t="shared" si="26"/>
        <v>0</v>
      </c>
      <c r="BJ112" s="19">
        <v>1</v>
      </c>
      <c r="BK112" s="44">
        <f t="shared" si="18"/>
        <v>0</v>
      </c>
      <c r="BL112" s="19">
        <v>1</v>
      </c>
    </row>
    <row r="113" spans="2:64" ht="37.5" customHeight="1">
      <c r="B113" s="25"/>
      <c r="C113" s="26"/>
      <c r="D113" s="27" t="s">
        <v>17</v>
      </c>
      <c r="E113" s="28"/>
      <c r="N113" s="66"/>
      <c r="O113" s="67"/>
      <c r="P113" s="67"/>
      <c r="Q113" s="67"/>
      <c r="R113" s="30"/>
      <c r="T113" s="31"/>
      <c r="W113" s="32">
        <f>SUM(W114:W136)</f>
        <v>0</v>
      </c>
      <c r="Y113" s="32">
        <f>SUM(Y114:Y136)</f>
        <v>0.006580000000000001</v>
      </c>
      <c r="AA113" s="33">
        <f>SUM(AA114:AA136)</f>
        <v>0</v>
      </c>
      <c r="AR113" s="29"/>
      <c r="AT113" s="29" t="s">
        <v>11</v>
      </c>
      <c r="AU113" s="34">
        <v>0</v>
      </c>
      <c r="AY113" s="29" t="s">
        <v>40</v>
      </c>
      <c r="BK113" s="45">
        <f>SUM(BK114:BK136)</f>
        <v>0</v>
      </c>
      <c r="BL113" s="19">
        <v>0</v>
      </c>
    </row>
    <row r="114" spans="2:64" ht="18" customHeight="1">
      <c r="B114" s="2"/>
      <c r="C114" s="36">
        <v>129</v>
      </c>
      <c r="D114" s="37" t="s">
        <v>41</v>
      </c>
      <c r="E114" s="38" t="s">
        <v>225</v>
      </c>
      <c r="F114" s="75" t="s">
        <v>226</v>
      </c>
      <c r="G114" s="76"/>
      <c r="H114" s="76"/>
      <c r="I114" s="77"/>
      <c r="J114" s="39" t="s">
        <v>57</v>
      </c>
      <c r="K114" s="40">
        <v>4</v>
      </c>
      <c r="L114" s="78"/>
      <c r="M114" s="77"/>
      <c r="N114" s="78"/>
      <c r="O114" s="76"/>
      <c r="P114" s="76"/>
      <c r="Q114" s="77"/>
      <c r="R114" s="3"/>
      <c r="T114" s="41"/>
      <c r="U114" s="4" t="s">
        <v>9</v>
      </c>
      <c r="V114" s="42"/>
      <c r="W114" s="42">
        <f aca="true" t="shared" si="27" ref="W114:W136">(V114*K114)</f>
        <v>0</v>
      </c>
      <c r="X114" s="42">
        <v>0</v>
      </c>
      <c r="Y114" s="42">
        <f aca="true" t="shared" si="28" ref="Y114:Y136">(X114*K114)</f>
        <v>0</v>
      </c>
      <c r="Z114" s="42">
        <v>0</v>
      </c>
      <c r="AA114" s="43">
        <f aca="true" t="shared" si="29" ref="AA114:AA136">(Z114*K114)</f>
        <v>0</v>
      </c>
      <c r="AT114" s="1" t="s">
        <v>41</v>
      </c>
      <c r="AU114" s="19">
        <v>1</v>
      </c>
      <c r="AY114" s="1" t="s">
        <v>40</v>
      </c>
      <c r="BE114" s="44">
        <f aca="true" t="shared" si="30" ref="BE114:BE136">IF((U114="základná"),N114,0)</f>
        <v>0</v>
      </c>
      <c r="BF114" s="44">
        <f aca="true" t="shared" si="31" ref="BF114:BF136">IF((U114="znížená"),N114,0)</f>
        <v>0</v>
      </c>
      <c r="BG114" s="44">
        <f aca="true" t="shared" si="32" ref="BG114:BG136">IF((U114="základná prenesená"),N114,0)</f>
        <v>0</v>
      </c>
      <c r="BH114" s="44">
        <f aca="true" t="shared" si="33" ref="BH114:BH136">IF((U114="znížená prenesená"),N114,0)</f>
        <v>0</v>
      </c>
      <c r="BI114" s="44">
        <f aca="true" t="shared" si="34" ref="BI114:BI136">IF((U114="nulová"),N114,0)</f>
        <v>0</v>
      </c>
      <c r="BJ114" s="19">
        <v>1</v>
      </c>
      <c r="BK114" s="44">
        <f aca="true" t="shared" si="35" ref="BK114:BK136">ROUND((L114*K114),2)</f>
        <v>0</v>
      </c>
      <c r="BL114" s="19">
        <v>1</v>
      </c>
    </row>
    <row r="115" spans="2:64" ht="18" customHeight="1">
      <c r="B115" s="2"/>
      <c r="C115" s="51">
        <v>130</v>
      </c>
      <c r="D115" s="52" t="s">
        <v>54</v>
      </c>
      <c r="E115" s="53" t="s">
        <v>227</v>
      </c>
      <c r="F115" s="80" t="s">
        <v>228</v>
      </c>
      <c r="G115" s="81"/>
      <c r="H115" s="81"/>
      <c r="I115" s="82"/>
      <c r="J115" s="54" t="s">
        <v>57</v>
      </c>
      <c r="K115" s="55">
        <v>4</v>
      </c>
      <c r="L115" s="83"/>
      <c r="M115" s="82"/>
      <c r="N115" s="83"/>
      <c r="O115" s="76"/>
      <c r="P115" s="76"/>
      <c r="Q115" s="77"/>
      <c r="R115" s="3"/>
      <c r="T115" s="41"/>
      <c r="U115" s="4" t="s">
        <v>9</v>
      </c>
      <c r="V115" s="42"/>
      <c r="W115" s="42">
        <f t="shared" si="27"/>
        <v>0</v>
      </c>
      <c r="X115" s="42">
        <v>0.00012</v>
      </c>
      <c r="Y115" s="42">
        <f t="shared" si="28"/>
        <v>0.00048</v>
      </c>
      <c r="Z115" s="42"/>
      <c r="AA115" s="43">
        <f t="shared" si="29"/>
        <v>0</v>
      </c>
      <c r="AT115" s="1" t="s">
        <v>54</v>
      </c>
      <c r="AU115" s="19">
        <v>1</v>
      </c>
      <c r="AY115" s="1" t="s">
        <v>40</v>
      </c>
      <c r="BE115" s="44">
        <f t="shared" si="30"/>
        <v>0</v>
      </c>
      <c r="BF115" s="44">
        <f t="shared" si="31"/>
        <v>0</v>
      </c>
      <c r="BG115" s="44">
        <f t="shared" si="32"/>
        <v>0</v>
      </c>
      <c r="BH115" s="44">
        <f t="shared" si="33"/>
        <v>0</v>
      </c>
      <c r="BI115" s="44">
        <f t="shared" si="34"/>
        <v>0</v>
      </c>
      <c r="BJ115" s="19">
        <v>1</v>
      </c>
      <c r="BK115" s="44">
        <f t="shared" si="35"/>
        <v>0</v>
      </c>
      <c r="BL115" s="19">
        <v>1</v>
      </c>
    </row>
    <row r="116" spans="2:64" ht="18" customHeight="1">
      <c r="B116" s="2"/>
      <c r="C116" s="36">
        <v>131</v>
      </c>
      <c r="D116" s="37" t="s">
        <v>41</v>
      </c>
      <c r="E116" s="38" t="s">
        <v>225</v>
      </c>
      <c r="F116" s="75" t="s">
        <v>226</v>
      </c>
      <c r="G116" s="76"/>
      <c r="H116" s="76"/>
      <c r="I116" s="77"/>
      <c r="J116" s="39" t="s">
        <v>57</v>
      </c>
      <c r="K116" s="40">
        <v>6</v>
      </c>
      <c r="L116" s="78"/>
      <c r="M116" s="77"/>
      <c r="N116" s="78"/>
      <c r="O116" s="76"/>
      <c r="P116" s="76"/>
      <c r="Q116" s="77"/>
      <c r="R116" s="3"/>
      <c r="T116" s="41"/>
      <c r="U116" s="4" t="s">
        <v>9</v>
      </c>
      <c r="V116" s="42"/>
      <c r="W116" s="42">
        <f t="shared" si="27"/>
        <v>0</v>
      </c>
      <c r="X116" s="42">
        <v>0</v>
      </c>
      <c r="Y116" s="42">
        <f t="shared" si="28"/>
        <v>0</v>
      </c>
      <c r="Z116" s="42">
        <v>0</v>
      </c>
      <c r="AA116" s="43">
        <f t="shared" si="29"/>
        <v>0</v>
      </c>
      <c r="AT116" s="1" t="s">
        <v>41</v>
      </c>
      <c r="AU116" s="19">
        <v>1</v>
      </c>
      <c r="AY116" s="1" t="s">
        <v>40</v>
      </c>
      <c r="BE116" s="44">
        <f t="shared" si="30"/>
        <v>0</v>
      </c>
      <c r="BF116" s="44">
        <f t="shared" si="31"/>
        <v>0</v>
      </c>
      <c r="BG116" s="44">
        <f t="shared" si="32"/>
        <v>0</v>
      </c>
      <c r="BH116" s="44">
        <f t="shared" si="33"/>
        <v>0</v>
      </c>
      <c r="BI116" s="44">
        <f t="shared" si="34"/>
        <v>0</v>
      </c>
      <c r="BJ116" s="19">
        <v>1</v>
      </c>
      <c r="BK116" s="44">
        <f t="shared" si="35"/>
        <v>0</v>
      </c>
      <c r="BL116" s="19">
        <v>1</v>
      </c>
    </row>
    <row r="117" spans="2:64" ht="18" customHeight="1">
      <c r="B117" s="2"/>
      <c r="C117" s="51">
        <v>132</v>
      </c>
      <c r="D117" s="52" t="s">
        <v>54</v>
      </c>
      <c r="E117" s="53" t="s">
        <v>229</v>
      </c>
      <c r="F117" s="80" t="s">
        <v>230</v>
      </c>
      <c r="G117" s="81"/>
      <c r="H117" s="81"/>
      <c r="I117" s="82"/>
      <c r="J117" s="54" t="s">
        <v>57</v>
      </c>
      <c r="K117" s="55">
        <v>6</v>
      </c>
      <c r="L117" s="83"/>
      <c r="M117" s="82"/>
      <c r="N117" s="83"/>
      <c r="O117" s="76"/>
      <c r="P117" s="76"/>
      <c r="Q117" s="77"/>
      <c r="R117" s="3"/>
      <c r="T117" s="41"/>
      <c r="U117" s="4" t="s">
        <v>9</v>
      </c>
      <c r="V117" s="42"/>
      <c r="W117" s="42">
        <f t="shared" si="27"/>
        <v>0</v>
      </c>
      <c r="X117" s="42">
        <v>0.00012</v>
      </c>
      <c r="Y117" s="42">
        <f t="shared" si="28"/>
        <v>0.00072</v>
      </c>
      <c r="Z117" s="42"/>
      <c r="AA117" s="43">
        <f t="shared" si="29"/>
        <v>0</v>
      </c>
      <c r="AT117" s="1" t="s">
        <v>54</v>
      </c>
      <c r="AU117" s="19">
        <v>1</v>
      </c>
      <c r="AY117" s="1" t="s">
        <v>40</v>
      </c>
      <c r="BE117" s="44">
        <f t="shared" si="30"/>
        <v>0</v>
      </c>
      <c r="BF117" s="44">
        <f t="shared" si="31"/>
        <v>0</v>
      </c>
      <c r="BG117" s="44">
        <f t="shared" si="32"/>
        <v>0</v>
      </c>
      <c r="BH117" s="44">
        <f t="shared" si="33"/>
        <v>0</v>
      </c>
      <c r="BI117" s="44">
        <f t="shared" si="34"/>
        <v>0</v>
      </c>
      <c r="BJ117" s="19">
        <v>1</v>
      </c>
      <c r="BK117" s="44">
        <f t="shared" si="35"/>
        <v>0</v>
      </c>
      <c r="BL117" s="19">
        <v>1</v>
      </c>
    </row>
    <row r="118" spans="2:64" ht="18" customHeight="1">
      <c r="B118" s="2"/>
      <c r="C118" s="36">
        <v>133</v>
      </c>
      <c r="D118" s="37" t="s">
        <v>41</v>
      </c>
      <c r="E118" s="38" t="s">
        <v>231</v>
      </c>
      <c r="F118" s="75" t="s">
        <v>232</v>
      </c>
      <c r="G118" s="76"/>
      <c r="H118" s="76"/>
      <c r="I118" s="77"/>
      <c r="J118" s="39" t="s">
        <v>57</v>
      </c>
      <c r="K118" s="40">
        <v>3</v>
      </c>
      <c r="L118" s="78"/>
      <c r="M118" s="77"/>
      <c r="N118" s="78"/>
      <c r="O118" s="76"/>
      <c r="P118" s="76"/>
      <c r="Q118" s="77"/>
      <c r="R118" s="3"/>
      <c r="T118" s="41"/>
      <c r="U118" s="4" t="s">
        <v>9</v>
      </c>
      <c r="V118" s="42"/>
      <c r="W118" s="42">
        <f t="shared" si="27"/>
        <v>0</v>
      </c>
      <c r="X118" s="42">
        <v>0</v>
      </c>
      <c r="Y118" s="42">
        <f t="shared" si="28"/>
        <v>0</v>
      </c>
      <c r="Z118" s="42">
        <v>0</v>
      </c>
      <c r="AA118" s="43">
        <f t="shared" si="29"/>
        <v>0</v>
      </c>
      <c r="AT118" s="1" t="s">
        <v>41</v>
      </c>
      <c r="AU118" s="19">
        <v>1</v>
      </c>
      <c r="AY118" s="1" t="s">
        <v>40</v>
      </c>
      <c r="BE118" s="44">
        <f t="shared" si="30"/>
        <v>0</v>
      </c>
      <c r="BF118" s="44">
        <f t="shared" si="31"/>
        <v>0</v>
      </c>
      <c r="BG118" s="44">
        <f t="shared" si="32"/>
        <v>0</v>
      </c>
      <c r="BH118" s="44">
        <f t="shared" si="33"/>
        <v>0</v>
      </c>
      <c r="BI118" s="44">
        <f t="shared" si="34"/>
        <v>0</v>
      </c>
      <c r="BJ118" s="19">
        <v>1</v>
      </c>
      <c r="BK118" s="44">
        <f t="shared" si="35"/>
        <v>0</v>
      </c>
      <c r="BL118" s="19">
        <v>1</v>
      </c>
    </row>
    <row r="119" spans="2:64" ht="18" customHeight="1">
      <c r="B119" s="2"/>
      <c r="C119" s="51">
        <v>134</v>
      </c>
      <c r="D119" s="52" t="s">
        <v>54</v>
      </c>
      <c r="E119" s="53" t="s">
        <v>233</v>
      </c>
      <c r="F119" s="80" t="s">
        <v>234</v>
      </c>
      <c r="G119" s="81"/>
      <c r="H119" s="81"/>
      <c r="I119" s="82"/>
      <c r="J119" s="54" t="s">
        <v>57</v>
      </c>
      <c r="K119" s="55">
        <v>3</v>
      </c>
      <c r="L119" s="83"/>
      <c r="M119" s="82"/>
      <c r="N119" s="83"/>
      <c r="O119" s="76"/>
      <c r="P119" s="76"/>
      <c r="Q119" s="77"/>
      <c r="R119" s="3"/>
      <c r="T119" s="41"/>
      <c r="U119" s="4" t="s">
        <v>9</v>
      </c>
      <c r="V119" s="42"/>
      <c r="W119" s="42">
        <f t="shared" si="27"/>
        <v>0</v>
      </c>
      <c r="X119" s="42">
        <v>0.00035</v>
      </c>
      <c r="Y119" s="42">
        <f t="shared" si="28"/>
        <v>0.00105</v>
      </c>
      <c r="Z119" s="42"/>
      <c r="AA119" s="43">
        <f t="shared" si="29"/>
        <v>0</v>
      </c>
      <c r="AT119" s="1" t="s">
        <v>54</v>
      </c>
      <c r="AU119" s="19">
        <v>1</v>
      </c>
      <c r="AY119" s="1" t="s">
        <v>40</v>
      </c>
      <c r="BE119" s="44">
        <f t="shared" si="30"/>
        <v>0</v>
      </c>
      <c r="BF119" s="44">
        <f t="shared" si="31"/>
        <v>0</v>
      </c>
      <c r="BG119" s="44">
        <f t="shared" si="32"/>
        <v>0</v>
      </c>
      <c r="BH119" s="44">
        <f t="shared" si="33"/>
        <v>0</v>
      </c>
      <c r="BI119" s="44">
        <f t="shared" si="34"/>
        <v>0</v>
      </c>
      <c r="BJ119" s="19">
        <v>1</v>
      </c>
      <c r="BK119" s="44">
        <f t="shared" si="35"/>
        <v>0</v>
      </c>
      <c r="BL119" s="19">
        <v>1</v>
      </c>
    </row>
    <row r="120" spans="2:64" ht="18" customHeight="1">
      <c r="B120" s="2"/>
      <c r="C120" s="36">
        <v>135</v>
      </c>
      <c r="D120" s="37" t="s">
        <v>41</v>
      </c>
      <c r="E120" s="38" t="s">
        <v>231</v>
      </c>
      <c r="F120" s="75" t="s">
        <v>232</v>
      </c>
      <c r="G120" s="76"/>
      <c r="H120" s="76"/>
      <c r="I120" s="77"/>
      <c r="J120" s="39" t="s">
        <v>57</v>
      </c>
      <c r="K120" s="40">
        <v>2</v>
      </c>
      <c r="L120" s="78"/>
      <c r="M120" s="77"/>
      <c r="N120" s="78"/>
      <c r="O120" s="76"/>
      <c r="P120" s="76"/>
      <c r="Q120" s="77"/>
      <c r="R120" s="3"/>
      <c r="T120" s="41"/>
      <c r="U120" s="4" t="s">
        <v>9</v>
      </c>
      <c r="V120" s="42"/>
      <c r="W120" s="42">
        <f t="shared" si="27"/>
        <v>0</v>
      </c>
      <c r="X120" s="42">
        <v>0</v>
      </c>
      <c r="Y120" s="42">
        <f t="shared" si="28"/>
        <v>0</v>
      </c>
      <c r="Z120" s="42">
        <v>0</v>
      </c>
      <c r="AA120" s="43">
        <f t="shared" si="29"/>
        <v>0</v>
      </c>
      <c r="AT120" s="1" t="s">
        <v>41</v>
      </c>
      <c r="AU120" s="19">
        <v>1</v>
      </c>
      <c r="AY120" s="1" t="s">
        <v>40</v>
      </c>
      <c r="BE120" s="44">
        <f t="shared" si="30"/>
        <v>0</v>
      </c>
      <c r="BF120" s="44">
        <f t="shared" si="31"/>
        <v>0</v>
      </c>
      <c r="BG120" s="44">
        <f t="shared" si="32"/>
        <v>0</v>
      </c>
      <c r="BH120" s="44">
        <f t="shared" si="33"/>
        <v>0</v>
      </c>
      <c r="BI120" s="44">
        <f t="shared" si="34"/>
        <v>0</v>
      </c>
      <c r="BJ120" s="19">
        <v>1</v>
      </c>
      <c r="BK120" s="44">
        <f t="shared" si="35"/>
        <v>0</v>
      </c>
      <c r="BL120" s="19">
        <v>1</v>
      </c>
    </row>
    <row r="121" spans="2:64" ht="18" customHeight="1">
      <c r="B121" s="2"/>
      <c r="C121" s="51">
        <v>136</v>
      </c>
      <c r="D121" s="52" t="s">
        <v>54</v>
      </c>
      <c r="E121" s="53" t="s">
        <v>235</v>
      </c>
      <c r="F121" s="80" t="s">
        <v>236</v>
      </c>
      <c r="G121" s="81"/>
      <c r="H121" s="81"/>
      <c r="I121" s="82"/>
      <c r="J121" s="54" t="s">
        <v>57</v>
      </c>
      <c r="K121" s="55">
        <v>2</v>
      </c>
      <c r="L121" s="83"/>
      <c r="M121" s="82"/>
      <c r="N121" s="83"/>
      <c r="O121" s="76"/>
      <c r="P121" s="76"/>
      <c r="Q121" s="77"/>
      <c r="R121" s="3"/>
      <c r="T121" s="41"/>
      <c r="U121" s="4" t="s">
        <v>9</v>
      </c>
      <c r="V121" s="42"/>
      <c r="W121" s="42">
        <f t="shared" si="27"/>
        <v>0</v>
      </c>
      <c r="X121" s="42">
        <v>0.00038</v>
      </c>
      <c r="Y121" s="42">
        <f t="shared" si="28"/>
        <v>0.00076</v>
      </c>
      <c r="Z121" s="42"/>
      <c r="AA121" s="43">
        <f t="shared" si="29"/>
        <v>0</v>
      </c>
      <c r="AT121" s="1" t="s">
        <v>54</v>
      </c>
      <c r="AU121" s="19">
        <v>1</v>
      </c>
      <c r="AY121" s="1" t="s">
        <v>40</v>
      </c>
      <c r="BE121" s="44">
        <f t="shared" si="30"/>
        <v>0</v>
      </c>
      <c r="BF121" s="44">
        <f t="shared" si="31"/>
        <v>0</v>
      </c>
      <c r="BG121" s="44">
        <f t="shared" si="32"/>
        <v>0</v>
      </c>
      <c r="BH121" s="44">
        <f t="shared" si="33"/>
        <v>0</v>
      </c>
      <c r="BI121" s="44">
        <f t="shared" si="34"/>
        <v>0</v>
      </c>
      <c r="BJ121" s="19">
        <v>1</v>
      </c>
      <c r="BK121" s="44">
        <f t="shared" si="35"/>
        <v>0</v>
      </c>
      <c r="BL121" s="19">
        <v>1</v>
      </c>
    </row>
    <row r="122" spans="2:64" ht="18" customHeight="1">
      <c r="B122" s="2"/>
      <c r="C122" s="36">
        <v>137</v>
      </c>
      <c r="D122" s="37" t="s">
        <v>41</v>
      </c>
      <c r="E122" s="38" t="s">
        <v>231</v>
      </c>
      <c r="F122" s="75" t="s">
        <v>232</v>
      </c>
      <c r="G122" s="76"/>
      <c r="H122" s="76"/>
      <c r="I122" s="77"/>
      <c r="J122" s="39" t="s">
        <v>57</v>
      </c>
      <c r="K122" s="40">
        <v>1</v>
      </c>
      <c r="L122" s="78"/>
      <c r="M122" s="77"/>
      <c r="N122" s="78"/>
      <c r="O122" s="76"/>
      <c r="P122" s="76"/>
      <c r="Q122" s="77"/>
      <c r="R122" s="3"/>
      <c r="T122" s="41"/>
      <c r="U122" s="4" t="s">
        <v>9</v>
      </c>
      <c r="V122" s="42"/>
      <c r="W122" s="42">
        <f t="shared" si="27"/>
        <v>0</v>
      </c>
      <c r="X122" s="42">
        <v>0</v>
      </c>
      <c r="Y122" s="42">
        <f t="shared" si="28"/>
        <v>0</v>
      </c>
      <c r="Z122" s="42">
        <v>0</v>
      </c>
      <c r="AA122" s="43">
        <f t="shared" si="29"/>
        <v>0</v>
      </c>
      <c r="AT122" s="1" t="s">
        <v>41</v>
      </c>
      <c r="AU122" s="19">
        <v>1</v>
      </c>
      <c r="AY122" s="1" t="s">
        <v>40</v>
      </c>
      <c r="BE122" s="44">
        <f t="shared" si="30"/>
        <v>0</v>
      </c>
      <c r="BF122" s="44">
        <f t="shared" si="31"/>
        <v>0</v>
      </c>
      <c r="BG122" s="44">
        <f t="shared" si="32"/>
        <v>0</v>
      </c>
      <c r="BH122" s="44">
        <f t="shared" si="33"/>
        <v>0</v>
      </c>
      <c r="BI122" s="44">
        <f t="shared" si="34"/>
        <v>0</v>
      </c>
      <c r="BJ122" s="19">
        <v>1</v>
      </c>
      <c r="BK122" s="44">
        <f t="shared" si="35"/>
        <v>0</v>
      </c>
      <c r="BL122" s="19">
        <v>1</v>
      </c>
    </row>
    <row r="123" spans="2:64" ht="18" customHeight="1">
      <c r="B123" s="2"/>
      <c r="C123" s="51">
        <v>138</v>
      </c>
      <c r="D123" s="52" t="s">
        <v>54</v>
      </c>
      <c r="E123" s="53" t="s">
        <v>237</v>
      </c>
      <c r="F123" s="80" t="s">
        <v>238</v>
      </c>
      <c r="G123" s="81"/>
      <c r="H123" s="81"/>
      <c r="I123" s="82"/>
      <c r="J123" s="54" t="s">
        <v>57</v>
      </c>
      <c r="K123" s="55">
        <v>1</v>
      </c>
      <c r="L123" s="83"/>
      <c r="M123" s="82"/>
      <c r="N123" s="83"/>
      <c r="O123" s="76"/>
      <c r="P123" s="76"/>
      <c r="Q123" s="77"/>
      <c r="R123" s="3"/>
      <c r="T123" s="41"/>
      <c r="U123" s="4" t="s">
        <v>9</v>
      </c>
      <c r="V123" s="42"/>
      <c r="W123" s="42">
        <f t="shared" si="27"/>
        <v>0</v>
      </c>
      <c r="X123" s="42">
        <v>0.00039</v>
      </c>
      <c r="Y123" s="42">
        <f t="shared" si="28"/>
        <v>0.00039</v>
      </c>
      <c r="Z123" s="42"/>
      <c r="AA123" s="43">
        <f t="shared" si="29"/>
        <v>0</v>
      </c>
      <c r="AT123" s="1" t="s">
        <v>54</v>
      </c>
      <c r="AU123" s="19">
        <v>1</v>
      </c>
      <c r="AY123" s="1" t="s">
        <v>40</v>
      </c>
      <c r="BE123" s="44">
        <f t="shared" si="30"/>
        <v>0</v>
      </c>
      <c r="BF123" s="44">
        <f t="shared" si="31"/>
        <v>0</v>
      </c>
      <c r="BG123" s="44">
        <f t="shared" si="32"/>
        <v>0</v>
      </c>
      <c r="BH123" s="44">
        <f t="shared" si="33"/>
        <v>0</v>
      </c>
      <c r="BI123" s="44">
        <f t="shared" si="34"/>
        <v>0</v>
      </c>
      <c r="BJ123" s="19">
        <v>1</v>
      </c>
      <c r="BK123" s="44">
        <f t="shared" si="35"/>
        <v>0</v>
      </c>
      <c r="BL123" s="19">
        <v>1</v>
      </c>
    </row>
    <row r="124" spans="2:64" ht="18" customHeight="1">
      <c r="B124" s="2"/>
      <c r="C124" s="36">
        <v>139</v>
      </c>
      <c r="D124" s="37" t="s">
        <v>41</v>
      </c>
      <c r="E124" s="38" t="s">
        <v>231</v>
      </c>
      <c r="F124" s="75" t="s">
        <v>232</v>
      </c>
      <c r="G124" s="76"/>
      <c r="H124" s="76"/>
      <c r="I124" s="77"/>
      <c r="J124" s="39" t="s">
        <v>57</v>
      </c>
      <c r="K124" s="40">
        <v>1</v>
      </c>
      <c r="L124" s="78"/>
      <c r="M124" s="77"/>
      <c r="N124" s="78"/>
      <c r="O124" s="76"/>
      <c r="P124" s="76"/>
      <c r="Q124" s="77"/>
      <c r="R124" s="3"/>
      <c r="T124" s="41"/>
      <c r="U124" s="4" t="s">
        <v>9</v>
      </c>
      <c r="V124" s="42"/>
      <c r="W124" s="42">
        <f t="shared" si="27"/>
        <v>0</v>
      </c>
      <c r="X124" s="42">
        <v>0</v>
      </c>
      <c r="Y124" s="42">
        <f t="shared" si="28"/>
        <v>0</v>
      </c>
      <c r="Z124" s="42">
        <v>0</v>
      </c>
      <c r="AA124" s="43">
        <f t="shared" si="29"/>
        <v>0</v>
      </c>
      <c r="AT124" s="1" t="s">
        <v>41</v>
      </c>
      <c r="AU124" s="19">
        <v>1</v>
      </c>
      <c r="AY124" s="1" t="s">
        <v>40</v>
      </c>
      <c r="BE124" s="44">
        <f t="shared" si="30"/>
        <v>0</v>
      </c>
      <c r="BF124" s="44">
        <f t="shared" si="31"/>
        <v>0</v>
      </c>
      <c r="BG124" s="44">
        <f t="shared" si="32"/>
        <v>0</v>
      </c>
      <c r="BH124" s="44">
        <f t="shared" si="33"/>
        <v>0</v>
      </c>
      <c r="BI124" s="44">
        <f t="shared" si="34"/>
        <v>0</v>
      </c>
      <c r="BJ124" s="19">
        <v>1</v>
      </c>
      <c r="BK124" s="44">
        <f t="shared" si="35"/>
        <v>0</v>
      </c>
      <c r="BL124" s="19">
        <v>1</v>
      </c>
    </row>
    <row r="125" spans="2:64" ht="18" customHeight="1">
      <c r="B125" s="2"/>
      <c r="C125" s="51">
        <v>140</v>
      </c>
      <c r="D125" s="52" t="s">
        <v>54</v>
      </c>
      <c r="E125" s="53" t="s">
        <v>239</v>
      </c>
      <c r="F125" s="80" t="s">
        <v>240</v>
      </c>
      <c r="G125" s="81"/>
      <c r="H125" s="81"/>
      <c r="I125" s="82"/>
      <c r="J125" s="54" t="s">
        <v>57</v>
      </c>
      <c r="K125" s="55">
        <v>1</v>
      </c>
      <c r="L125" s="83"/>
      <c r="M125" s="82"/>
      <c r="N125" s="83"/>
      <c r="O125" s="76"/>
      <c r="P125" s="76"/>
      <c r="Q125" s="77"/>
      <c r="R125" s="3"/>
      <c r="T125" s="41"/>
      <c r="U125" s="4" t="s">
        <v>9</v>
      </c>
      <c r="V125" s="42"/>
      <c r="W125" s="42">
        <f t="shared" si="27"/>
        <v>0</v>
      </c>
      <c r="X125" s="42">
        <v>0.00038</v>
      </c>
      <c r="Y125" s="42">
        <f t="shared" si="28"/>
        <v>0.00038</v>
      </c>
      <c r="Z125" s="42"/>
      <c r="AA125" s="43">
        <f t="shared" si="29"/>
        <v>0</v>
      </c>
      <c r="AT125" s="1" t="s">
        <v>54</v>
      </c>
      <c r="AU125" s="19">
        <v>1</v>
      </c>
      <c r="AY125" s="1" t="s">
        <v>40</v>
      </c>
      <c r="BE125" s="44">
        <f t="shared" si="30"/>
        <v>0</v>
      </c>
      <c r="BF125" s="44">
        <f t="shared" si="31"/>
        <v>0</v>
      </c>
      <c r="BG125" s="44">
        <f t="shared" si="32"/>
        <v>0</v>
      </c>
      <c r="BH125" s="44">
        <f t="shared" si="33"/>
        <v>0</v>
      </c>
      <c r="BI125" s="44">
        <f t="shared" si="34"/>
        <v>0</v>
      </c>
      <c r="BJ125" s="19">
        <v>1</v>
      </c>
      <c r="BK125" s="44">
        <f t="shared" si="35"/>
        <v>0</v>
      </c>
      <c r="BL125" s="19">
        <v>1</v>
      </c>
    </row>
    <row r="126" spans="2:64" ht="27" customHeight="1">
      <c r="B126" s="2"/>
      <c r="C126" s="36">
        <v>141</v>
      </c>
      <c r="D126" s="37" t="s">
        <v>41</v>
      </c>
      <c r="E126" s="38" t="s">
        <v>241</v>
      </c>
      <c r="F126" s="75" t="s">
        <v>242</v>
      </c>
      <c r="G126" s="76"/>
      <c r="H126" s="76"/>
      <c r="I126" s="77"/>
      <c r="J126" s="39" t="s">
        <v>57</v>
      </c>
      <c r="K126" s="40">
        <v>1</v>
      </c>
      <c r="L126" s="78"/>
      <c r="M126" s="77"/>
      <c r="N126" s="78"/>
      <c r="O126" s="76"/>
      <c r="P126" s="76"/>
      <c r="Q126" s="77"/>
      <c r="R126" s="3"/>
      <c r="T126" s="41"/>
      <c r="U126" s="4" t="s">
        <v>9</v>
      </c>
      <c r="V126" s="42"/>
      <c r="W126" s="42">
        <f t="shared" si="27"/>
        <v>0</v>
      </c>
      <c r="X126" s="42">
        <v>0</v>
      </c>
      <c r="Y126" s="42">
        <f t="shared" si="28"/>
        <v>0</v>
      </c>
      <c r="Z126" s="42">
        <v>0</v>
      </c>
      <c r="AA126" s="43">
        <f t="shared" si="29"/>
        <v>0</v>
      </c>
      <c r="AT126" s="1" t="s">
        <v>41</v>
      </c>
      <c r="AU126" s="19">
        <v>1</v>
      </c>
      <c r="AY126" s="1" t="s">
        <v>40</v>
      </c>
      <c r="BE126" s="44">
        <f t="shared" si="30"/>
        <v>0</v>
      </c>
      <c r="BF126" s="44">
        <f t="shared" si="31"/>
        <v>0</v>
      </c>
      <c r="BG126" s="44">
        <f t="shared" si="32"/>
        <v>0</v>
      </c>
      <c r="BH126" s="44">
        <f t="shared" si="33"/>
        <v>0</v>
      </c>
      <c r="BI126" s="44">
        <f t="shared" si="34"/>
        <v>0</v>
      </c>
      <c r="BJ126" s="19">
        <v>1</v>
      </c>
      <c r="BK126" s="44">
        <f t="shared" si="35"/>
        <v>0</v>
      </c>
      <c r="BL126" s="19">
        <v>1</v>
      </c>
    </row>
    <row r="127" spans="2:64" ht="18" customHeight="1">
      <c r="B127" s="2"/>
      <c r="C127" s="51">
        <v>142</v>
      </c>
      <c r="D127" s="52" t="s">
        <v>54</v>
      </c>
      <c r="E127" s="53" t="s">
        <v>243</v>
      </c>
      <c r="F127" s="80" t="s">
        <v>244</v>
      </c>
      <c r="G127" s="81"/>
      <c r="H127" s="81"/>
      <c r="I127" s="82"/>
      <c r="J127" s="54" t="s">
        <v>57</v>
      </c>
      <c r="K127" s="55">
        <v>1</v>
      </c>
      <c r="L127" s="83"/>
      <c r="M127" s="82"/>
      <c r="N127" s="83"/>
      <c r="O127" s="76"/>
      <c r="P127" s="76"/>
      <c r="Q127" s="77"/>
      <c r="R127" s="3"/>
      <c r="T127" s="41"/>
      <c r="U127" s="4" t="s">
        <v>9</v>
      </c>
      <c r="V127" s="42"/>
      <c r="W127" s="42">
        <f t="shared" si="27"/>
        <v>0</v>
      </c>
      <c r="X127" s="42">
        <v>0.00063</v>
      </c>
      <c r="Y127" s="42">
        <f t="shared" si="28"/>
        <v>0.00063</v>
      </c>
      <c r="Z127" s="42"/>
      <c r="AA127" s="43">
        <f t="shared" si="29"/>
        <v>0</v>
      </c>
      <c r="AT127" s="1" t="s">
        <v>54</v>
      </c>
      <c r="AU127" s="19">
        <v>1</v>
      </c>
      <c r="AY127" s="1" t="s">
        <v>40</v>
      </c>
      <c r="BE127" s="44">
        <f t="shared" si="30"/>
        <v>0</v>
      </c>
      <c r="BF127" s="44">
        <f t="shared" si="31"/>
        <v>0</v>
      </c>
      <c r="BG127" s="44">
        <f t="shared" si="32"/>
        <v>0</v>
      </c>
      <c r="BH127" s="44">
        <f t="shared" si="33"/>
        <v>0</v>
      </c>
      <c r="BI127" s="44">
        <f t="shared" si="34"/>
        <v>0</v>
      </c>
      <c r="BJ127" s="19">
        <v>1</v>
      </c>
      <c r="BK127" s="44">
        <f t="shared" si="35"/>
        <v>0</v>
      </c>
      <c r="BL127" s="19">
        <v>1</v>
      </c>
    </row>
    <row r="128" spans="2:64" ht="18" customHeight="1">
      <c r="B128" s="2"/>
      <c r="C128" s="36">
        <v>143</v>
      </c>
      <c r="D128" s="37" t="s">
        <v>41</v>
      </c>
      <c r="E128" s="38" t="s">
        <v>245</v>
      </c>
      <c r="F128" s="75" t="s">
        <v>246</v>
      </c>
      <c r="G128" s="76"/>
      <c r="H128" s="76"/>
      <c r="I128" s="77"/>
      <c r="J128" s="39" t="s">
        <v>57</v>
      </c>
      <c r="K128" s="40">
        <v>2</v>
      </c>
      <c r="L128" s="78"/>
      <c r="M128" s="77"/>
      <c r="N128" s="78"/>
      <c r="O128" s="76"/>
      <c r="P128" s="76"/>
      <c r="Q128" s="77"/>
      <c r="R128" s="3"/>
      <c r="T128" s="41"/>
      <c r="U128" s="4" t="s">
        <v>9</v>
      </c>
      <c r="V128" s="42"/>
      <c r="W128" s="42">
        <f t="shared" si="27"/>
        <v>0</v>
      </c>
      <c r="X128" s="42">
        <v>0</v>
      </c>
      <c r="Y128" s="42">
        <f t="shared" si="28"/>
        <v>0</v>
      </c>
      <c r="Z128" s="42">
        <v>0</v>
      </c>
      <c r="AA128" s="43">
        <f t="shared" si="29"/>
        <v>0</v>
      </c>
      <c r="AT128" s="1" t="s">
        <v>41</v>
      </c>
      <c r="AU128" s="19">
        <v>1</v>
      </c>
      <c r="AY128" s="1" t="s">
        <v>40</v>
      </c>
      <c r="BE128" s="44">
        <f t="shared" si="30"/>
        <v>0</v>
      </c>
      <c r="BF128" s="44">
        <f t="shared" si="31"/>
        <v>0</v>
      </c>
      <c r="BG128" s="44">
        <f t="shared" si="32"/>
        <v>0</v>
      </c>
      <c r="BH128" s="44">
        <f t="shared" si="33"/>
        <v>0</v>
      </c>
      <c r="BI128" s="44">
        <f t="shared" si="34"/>
        <v>0</v>
      </c>
      <c r="BJ128" s="19">
        <v>1</v>
      </c>
      <c r="BK128" s="44">
        <f t="shared" si="35"/>
        <v>0</v>
      </c>
      <c r="BL128" s="19">
        <v>1</v>
      </c>
    </row>
    <row r="129" spans="2:64" ht="18" customHeight="1">
      <c r="B129" s="2"/>
      <c r="C129" s="51">
        <v>144</v>
      </c>
      <c r="D129" s="52" t="s">
        <v>54</v>
      </c>
      <c r="E129" s="53" t="s">
        <v>247</v>
      </c>
      <c r="F129" s="80" t="s">
        <v>248</v>
      </c>
      <c r="G129" s="81"/>
      <c r="H129" s="81"/>
      <c r="I129" s="82"/>
      <c r="J129" s="54" t="s">
        <v>57</v>
      </c>
      <c r="K129" s="55">
        <v>2</v>
      </c>
      <c r="L129" s="83"/>
      <c r="M129" s="82"/>
      <c r="N129" s="83"/>
      <c r="O129" s="76"/>
      <c r="P129" s="76"/>
      <c r="Q129" s="77"/>
      <c r="R129" s="3"/>
      <c r="T129" s="41"/>
      <c r="U129" s="4" t="s">
        <v>9</v>
      </c>
      <c r="V129" s="42"/>
      <c r="W129" s="42">
        <f t="shared" si="27"/>
        <v>0</v>
      </c>
      <c r="X129" s="42">
        <v>0.00052</v>
      </c>
      <c r="Y129" s="42">
        <f t="shared" si="28"/>
        <v>0.00104</v>
      </c>
      <c r="Z129" s="42"/>
      <c r="AA129" s="43">
        <f t="shared" si="29"/>
        <v>0</v>
      </c>
      <c r="AT129" s="1" t="s">
        <v>54</v>
      </c>
      <c r="AU129" s="19">
        <v>1</v>
      </c>
      <c r="AY129" s="1" t="s">
        <v>40</v>
      </c>
      <c r="BE129" s="44">
        <f t="shared" si="30"/>
        <v>0</v>
      </c>
      <c r="BF129" s="44">
        <f t="shared" si="31"/>
        <v>0</v>
      </c>
      <c r="BG129" s="44">
        <f t="shared" si="32"/>
        <v>0</v>
      </c>
      <c r="BH129" s="44">
        <f t="shared" si="33"/>
        <v>0</v>
      </c>
      <c r="BI129" s="44">
        <f t="shared" si="34"/>
        <v>0</v>
      </c>
      <c r="BJ129" s="19">
        <v>1</v>
      </c>
      <c r="BK129" s="44">
        <f t="shared" si="35"/>
        <v>0</v>
      </c>
      <c r="BL129" s="19">
        <v>1</v>
      </c>
    </row>
    <row r="130" spans="2:64" ht="18" customHeight="1">
      <c r="B130" s="2"/>
      <c r="C130" s="36">
        <v>145</v>
      </c>
      <c r="D130" s="37" t="s">
        <v>41</v>
      </c>
      <c r="E130" s="38" t="s">
        <v>249</v>
      </c>
      <c r="F130" s="75" t="s">
        <v>250</v>
      </c>
      <c r="G130" s="76"/>
      <c r="H130" s="76"/>
      <c r="I130" s="77"/>
      <c r="J130" s="39" t="s">
        <v>57</v>
      </c>
      <c r="K130" s="40">
        <v>1</v>
      </c>
      <c r="L130" s="78"/>
      <c r="M130" s="77"/>
      <c r="N130" s="78"/>
      <c r="O130" s="76"/>
      <c r="P130" s="76"/>
      <c r="Q130" s="77"/>
      <c r="R130" s="3"/>
      <c r="T130" s="41"/>
      <c r="U130" s="4" t="s">
        <v>9</v>
      </c>
      <c r="V130" s="42"/>
      <c r="W130" s="42">
        <f t="shared" si="27"/>
        <v>0</v>
      </c>
      <c r="X130" s="42">
        <v>0</v>
      </c>
      <c r="Y130" s="42">
        <f t="shared" si="28"/>
        <v>0</v>
      </c>
      <c r="Z130" s="42">
        <v>0</v>
      </c>
      <c r="AA130" s="43">
        <f t="shared" si="29"/>
        <v>0</v>
      </c>
      <c r="AT130" s="1" t="s">
        <v>41</v>
      </c>
      <c r="AU130" s="19">
        <v>1</v>
      </c>
      <c r="AY130" s="1" t="s">
        <v>40</v>
      </c>
      <c r="BE130" s="44">
        <f t="shared" si="30"/>
        <v>0</v>
      </c>
      <c r="BF130" s="44">
        <f t="shared" si="31"/>
        <v>0</v>
      </c>
      <c r="BG130" s="44">
        <f t="shared" si="32"/>
        <v>0</v>
      </c>
      <c r="BH130" s="44">
        <f t="shared" si="33"/>
        <v>0</v>
      </c>
      <c r="BI130" s="44">
        <f t="shared" si="34"/>
        <v>0</v>
      </c>
      <c r="BJ130" s="19">
        <v>1</v>
      </c>
      <c r="BK130" s="44">
        <f t="shared" si="35"/>
        <v>0</v>
      </c>
      <c r="BL130" s="19">
        <v>1</v>
      </c>
    </row>
    <row r="131" spans="2:64" ht="18" customHeight="1">
      <c r="B131" s="2"/>
      <c r="C131" s="51">
        <v>146</v>
      </c>
      <c r="D131" s="52" t="s">
        <v>54</v>
      </c>
      <c r="E131" s="53" t="s">
        <v>251</v>
      </c>
      <c r="F131" s="80" t="s">
        <v>252</v>
      </c>
      <c r="G131" s="81"/>
      <c r="H131" s="81"/>
      <c r="I131" s="82"/>
      <c r="J131" s="54" t="s">
        <v>57</v>
      </c>
      <c r="K131" s="55">
        <v>1</v>
      </c>
      <c r="L131" s="83"/>
      <c r="M131" s="82"/>
      <c r="N131" s="83"/>
      <c r="O131" s="76"/>
      <c r="P131" s="76"/>
      <c r="Q131" s="77"/>
      <c r="R131" s="3"/>
      <c r="T131" s="41"/>
      <c r="U131" s="4" t="s">
        <v>9</v>
      </c>
      <c r="V131" s="42"/>
      <c r="W131" s="42">
        <f t="shared" si="27"/>
        <v>0</v>
      </c>
      <c r="X131" s="42">
        <v>0.001</v>
      </c>
      <c r="Y131" s="42">
        <f t="shared" si="28"/>
        <v>0.001</v>
      </c>
      <c r="Z131" s="42"/>
      <c r="AA131" s="43">
        <f t="shared" si="29"/>
        <v>0</v>
      </c>
      <c r="AT131" s="1" t="s">
        <v>54</v>
      </c>
      <c r="AU131" s="19">
        <v>1</v>
      </c>
      <c r="AY131" s="1" t="s">
        <v>40</v>
      </c>
      <c r="BE131" s="44">
        <f t="shared" si="30"/>
        <v>0</v>
      </c>
      <c r="BF131" s="44">
        <f t="shared" si="31"/>
        <v>0</v>
      </c>
      <c r="BG131" s="44">
        <f t="shared" si="32"/>
        <v>0</v>
      </c>
      <c r="BH131" s="44">
        <f t="shared" si="33"/>
        <v>0</v>
      </c>
      <c r="BI131" s="44">
        <f t="shared" si="34"/>
        <v>0</v>
      </c>
      <c r="BJ131" s="19">
        <v>1</v>
      </c>
      <c r="BK131" s="44">
        <f t="shared" si="35"/>
        <v>0</v>
      </c>
      <c r="BL131" s="19">
        <v>1</v>
      </c>
    </row>
    <row r="132" spans="2:64" ht="18" customHeight="1">
      <c r="B132" s="2"/>
      <c r="C132" s="36">
        <v>147</v>
      </c>
      <c r="D132" s="37" t="s">
        <v>41</v>
      </c>
      <c r="E132" s="38" t="s">
        <v>253</v>
      </c>
      <c r="F132" s="75" t="s">
        <v>254</v>
      </c>
      <c r="G132" s="76"/>
      <c r="H132" s="76"/>
      <c r="I132" s="77"/>
      <c r="J132" s="39" t="s">
        <v>57</v>
      </c>
      <c r="K132" s="40">
        <v>1</v>
      </c>
      <c r="L132" s="78"/>
      <c r="M132" s="77"/>
      <c r="N132" s="78"/>
      <c r="O132" s="76"/>
      <c r="P132" s="76"/>
      <c r="Q132" s="77"/>
      <c r="R132" s="3"/>
      <c r="T132" s="41"/>
      <c r="U132" s="4" t="s">
        <v>9</v>
      </c>
      <c r="V132" s="42"/>
      <c r="W132" s="42">
        <f t="shared" si="27"/>
        <v>0</v>
      </c>
      <c r="X132" s="42">
        <v>0</v>
      </c>
      <c r="Y132" s="42">
        <f t="shared" si="28"/>
        <v>0</v>
      </c>
      <c r="Z132" s="42">
        <v>0</v>
      </c>
      <c r="AA132" s="43">
        <f t="shared" si="29"/>
        <v>0</v>
      </c>
      <c r="AT132" s="1" t="s">
        <v>41</v>
      </c>
      <c r="AU132" s="19">
        <v>1</v>
      </c>
      <c r="AY132" s="1" t="s">
        <v>40</v>
      </c>
      <c r="BE132" s="44">
        <f t="shared" si="30"/>
        <v>0</v>
      </c>
      <c r="BF132" s="44">
        <f t="shared" si="31"/>
        <v>0</v>
      </c>
      <c r="BG132" s="44">
        <f t="shared" si="32"/>
        <v>0</v>
      </c>
      <c r="BH132" s="44">
        <f t="shared" si="33"/>
        <v>0</v>
      </c>
      <c r="BI132" s="44">
        <f t="shared" si="34"/>
        <v>0</v>
      </c>
      <c r="BJ132" s="19">
        <v>1</v>
      </c>
      <c r="BK132" s="44">
        <f t="shared" si="35"/>
        <v>0</v>
      </c>
      <c r="BL132" s="19">
        <v>1</v>
      </c>
    </row>
    <row r="133" spans="2:64" ht="27" customHeight="1">
      <c r="B133" s="2"/>
      <c r="C133" s="51">
        <v>148</v>
      </c>
      <c r="D133" s="52" t="s">
        <v>54</v>
      </c>
      <c r="E133" s="53" t="s">
        <v>255</v>
      </c>
      <c r="F133" s="80" t="s">
        <v>256</v>
      </c>
      <c r="G133" s="81"/>
      <c r="H133" s="81"/>
      <c r="I133" s="82"/>
      <c r="J133" s="54" t="s">
        <v>57</v>
      </c>
      <c r="K133" s="55">
        <v>1</v>
      </c>
      <c r="L133" s="83"/>
      <c r="M133" s="82"/>
      <c r="N133" s="83"/>
      <c r="O133" s="76"/>
      <c r="P133" s="76"/>
      <c r="Q133" s="77"/>
      <c r="R133" s="3"/>
      <c r="T133" s="41"/>
      <c r="U133" s="4" t="s">
        <v>9</v>
      </c>
      <c r="V133" s="42"/>
      <c r="W133" s="42">
        <f t="shared" si="27"/>
        <v>0</v>
      </c>
      <c r="X133" s="42">
        <v>0</v>
      </c>
      <c r="Y133" s="42">
        <f t="shared" si="28"/>
        <v>0</v>
      </c>
      <c r="Z133" s="42"/>
      <c r="AA133" s="43">
        <f t="shared" si="29"/>
        <v>0</v>
      </c>
      <c r="AT133" s="1" t="s">
        <v>54</v>
      </c>
      <c r="AU133" s="19">
        <v>1</v>
      </c>
      <c r="AY133" s="1" t="s">
        <v>40</v>
      </c>
      <c r="BE133" s="44">
        <f t="shared" si="30"/>
        <v>0</v>
      </c>
      <c r="BF133" s="44">
        <f t="shared" si="31"/>
        <v>0</v>
      </c>
      <c r="BG133" s="44">
        <f t="shared" si="32"/>
        <v>0</v>
      </c>
      <c r="BH133" s="44">
        <f t="shared" si="33"/>
        <v>0</v>
      </c>
      <c r="BI133" s="44">
        <f t="shared" si="34"/>
        <v>0</v>
      </c>
      <c r="BJ133" s="19">
        <v>1</v>
      </c>
      <c r="BK133" s="44">
        <f t="shared" si="35"/>
        <v>0</v>
      </c>
      <c r="BL133" s="19">
        <v>1</v>
      </c>
    </row>
    <row r="134" spans="2:64" ht="18" customHeight="1">
      <c r="B134" s="2"/>
      <c r="C134" s="36">
        <v>149</v>
      </c>
      <c r="D134" s="37" t="s">
        <v>41</v>
      </c>
      <c r="E134" s="38" t="s">
        <v>257</v>
      </c>
      <c r="F134" s="75" t="s">
        <v>258</v>
      </c>
      <c r="G134" s="76"/>
      <c r="H134" s="76"/>
      <c r="I134" s="77"/>
      <c r="J134" s="39" t="s">
        <v>57</v>
      </c>
      <c r="K134" s="40">
        <v>1</v>
      </c>
      <c r="L134" s="78"/>
      <c r="M134" s="77"/>
      <c r="N134" s="78"/>
      <c r="O134" s="76"/>
      <c r="P134" s="76"/>
      <c r="Q134" s="77"/>
      <c r="R134" s="3"/>
      <c r="T134" s="41"/>
      <c r="U134" s="4" t="s">
        <v>9</v>
      </c>
      <c r="V134" s="42"/>
      <c r="W134" s="42">
        <f t="shared" si="27"/>
        <v>0</v>
      </c>
      <c r="X134" s="42">
        <v>0</v>
      </c>
      <c r="Y134" s="42">
        <f t="shared" si="28"/>
        <v>0</v>
      </c>
      <c r="Z134" s="42">
        <v>0</v>
      </c>
      <c r="AA134" s="43">
        <f t="shared" si="29"/>
        <v>0</v>
      </c>
      <c r="AT134" s="1" t="s">
        <v>41</v>
      </c>
      <c r="AU134" s="19">
        <v>1</v>
      </c>
      <c r="AY134" s="1" t="s">
        <v>40</v>
      </c>
      <c r="BE134" s="44">
        <f t="shared" si="30"/>
        <v>0</v>
      </c>
      <c r="BF134" s="44">
        <f t="shared" si="31"/>
        <v>0</v>
      </c>
      <c r="BG134" s="44">
        <f t="shared" si="32"/>
        <v>0</v>
      </c>
      <c r="BH134" s="44">
        <f t="shared" si="33"/>
        <v>0</v>
      </c>
      <c r="BI134" s="44">
        <f t="shared" si="34"/>
        <v>0</v>
      </c>
      <c r="BJ134" s="19">
        <v>1</v>
      </c>
      <c r="BK134" s="44">
        <f t="shared" si="35"/>
        <v>0</v>
      </c>
      <c r="BL134" s="19">
        <v>1</v>
      </c>
    </row>
    <row r="135" spans="2:64" ht="18" customHeight="1">
      <c r="B135" s="2"/>
      <c r="C135" s="51">
        <v>150</v>
      </c>
      <c r="D135" s="52" t="s">
        <v>54</v>
      </c>
      <c r="E135" s="53" t="s">
        <v>259</v>
      </c>
      <c r="F135" s="80" t="s">
        <v>260</v>
      </c>
      <c r="G135" s="81"/>
      <c r="H135" s="81"/>
      <c r="I135" s="82"/>
      <c r="J135" s="54" t="s">
        <v>57</v>
      </c>
      <c r="K135" s="55">
        <v>1</v>
      </c>
      <c r="L135" s="83"/>
      <c r="M135" s="82"/>
      <c r="N135" s="83"/>
      <c r="O135" s="76"/>
      <c r="P135" s="76"/>
      <c r="Q135" s="77"/>
      <c r="R135" s="3"/>
      <c r="T135" s="41"/>
      <c r="U135" s="4" t="s">
        <v>9</v>
      </c>
      <c r="V135" s="42"/>
      <c r="W135" s="42">
        <f t="shared" si="27"/>
        <v>0</v>
      </c>
      <c r="X135" s="42">
        <v>0.00013</v>
      </c>
      <c r="Y135" s="42">
        <f t="shared" si="28"/>
        <v>0.00013</v>
      </c>
      <c r="Z135" s="42"/>
      <c r="AA135" s="43">
        <f t="shared" si="29"/>
        <v>0</v>
      </c>
      <c r="AT135" s="1" t="s">
        <v>54</v>
      </c>
      <c r="AU135" s="19">
        <v>1</v>
      </c>
      <c r="AY135" s="1" t="s">
        <v>40</v>
      </c>
      <c r="BE135" s="44">
        <f t="shared" si="30"/>
        <v>0</v>
      </c>
      <c r="BF135" s="44">
        <f t="shared" si="31"/>
        <v>0</v>
      </c>
      <c r="BG135" s="44">
        <f t="shared" si="32"/>
        <v>0</v>
      </c>
      <c r="BH135" s="44">
        <f t="shared" si="33"/>
        <v>0</v>
      </c>
      <c r="BI135" s="44">
        <f t="shared" si="34"/>
        <v>0</v>
      </c>
      <c r="BJ135" s="19">
        <v>1</v>
      </c>
      <c r="BK135" s="44">
        <f t="shared" si="35"/>
        <v>0</v>
      </c>
      <c r="BL135" s="19">
        <v>1</v>
      </c>
    </row>
    <row r="136" spans="2:64" ht="27" customHeight="1">
      <c r="B136" s="2"/>
      <c r="C136" s="51">
        <v>151</v>
      </c>
      <c r="D136" s="52" t="s">
        <v>54</v>
      </c>
      <c r="E136" s="53" t="s">
        <v>261</v>
      </c>
      <c r="F136" s="80" t="s">
        <v>262</v>
      </c>
      <c r="G136" s="81"/>
      <c r="H136" s="81"/>
      <c r="I136" s="82"/>
      <c r="J136" s="54" t="s">
        <v>57</v>
      </c>
      <c r="K136" s="55">
        <v>1</v>
      </c>
      <c r="L136" s="83"/>
      <c r="M136" s="82"/>
      <c r="N136" s="83"/>
      <c r="O136" s="76"/>
      <c r="P136" s="76"/>
      <c r="Q136" s="77"/>
      <c r="R136" s="3"/>
      <c r="T136" s="41"/>
      <c r="U136" s="4" t="s">
        <v>9</v>
      </c>
      <c r="V136" s="42"/>
      <c r="W136" s="42">
        <f t="shared" si="27"/>
        <v>0</v>
      </c>
      <c r="X136" s="42"/>
      <c r="Y136" s="42">
        <f t="shared" si="28"/>
        <v>0</v>
      </c>
      <c r="Z136" s="42"/>
      <c r="AA136" s="43">
        <f t="shared" si="29"/>
        <v>0</v>
      </c>
      <c r="AT136" s="1" t="s">
        <v>54</v>
      </c>
      <c r="AU136" s="19">
        <v>1</v>
      </c>
      <c r="AY136" s="1" t="s">
        <v>40</v>
      </c>
      <c r="BE136" s="44">
        <f t="shared" si="30"/>
        <v>0</v>
      </c>
      <c r="BF136" s="44">
        <f t="shared" si="31"/>
        <v>0</v>
      </c>
      <c r="BG136" s="44">
        <f t="shared" si="32"/>
        <v>0</v>
      </c>
      <c r="BH136" s="44">
        <f t="shared" si="33"/>
        <v>0</v>
      </c>
      <c r="BI136" s="44">
        <f t="shared" si="34"/>
        <v>0</v>
      </c>
      <c r="BJ136" s="19">
        <v>1</v>
      </c>
      <c r="BK136" s="44">
        <f t="shared" si="35"/>
        <v>0</v>
      </c>
      <c r="BL136" s="19">
        <v>1</v>
      </c>
    </row>
    <row r="137" spans="2:64" ht="37.5" customHeight="1">
      <c r="B137" s="25"/>
      <c r="C137" s="26"/>
      <c r="D137" s="27" t="s">
        <v>18</v>
      </c>
      <c r="E137" s="28"/>
      <c r="N137" s="66"/>
      <c r="O137" s="67"/>
      <c r="P137" s="67"/>
      <c r="Q137" s="67"/>
      <c r="R137" s="30"/>
      <c r="T137" s="31"/>
      <c r="W137" s="32">
        <f>SUM(W138:W148)</f>
        <v>0</v>
      </c>
      <c r="Y137" s="32">
        <f>SUM(Y138:Y148)</f>
        <v>0.00416</v>
      </c>
      <c r="AA137" s="33">
        <f>SUM(AA138:AA148)</f>
        <v>0</v>
      </c>
      <c r="AR137" s="29"/>
      <c r="AT137" s="29" t="s">
        <v>11</v>
      </c>
      <c r="AU137" s="34">
        <v>0</v>
      </c>
      <c r="AY137" s="29" t="s">
        <v>40</v>
      </c>
      <c r="BK137" s="45">
        <f>SUM(BK138:BK148)</f>
        <v>0</v>
      </c>
      <c r="BL137" s="19">
        <v>0</v>
      </c>
    </row>
    <row r="138" spans="2:64" ht="18" customHeight="1">
      <c r="B138" s="2"/>
      <c r="C138" s="36">
        <v>152</v>
      </c>
      <c r="D138" s="37" t="s">
        <v>41</v>
      </c>
      <c r="E138" s="38" t="s">
        <v>231</v>
      </c>
      <c r="F138" s="75" t="s">
        <v>263</v>
      </c>
      <c r="G138" s="76"/>
      <c r="H138" s="76"/>
      <c r="I138" s="77"/>
      <c r="J138" s="39" t="s">
        <v>57</v>
      </c>
      <c r="K138" s="40">
        <v>1</v>
      </c>
      <c r="L138" s="78"/>
      <c r="M138" s="77"/>
      <c r="N138" s="78"/>
      <c r="O138" s="76"/>
      <c r="P138" s="76"/>
      <c r="Q138" s="77"/>
      <c r="R138" s="3"/>
      <c r="T138" s="41"/>
      <c r="U138" s="4" t="s">
        <v>9</v>
      </c>
      <c r="V138" s="42"/>
      <c r="W138" s="42">
        <f aca="true" t="shared" si="36" ref="W138:W148">(V138*K138)</f>
        <v>0</v>
      </c>
      <c r="X138" s="42">
        <v>0</v>
      </c>
      <c r="Y138" s="42">
        <f aca="true" t="shared" si="37" ref="Y138:Y148">(X138*K138)</f>
        <v>0</v>
      </c>
      <c r="Z138" s="42">
        <v>0</v>
      </c>
      <c r="AA138" s="43">
        <f aca="true" t="shared" si="38" ref="AA138:AA148">(Z138*K138)</f>
        <v>0</v>
      </c>
      <c r="AT138" s="1" t="s">
        <v>41</v>
      </c>
      <c r="AU138" s="19">
        <v>1</v>
      </c>
      <c r="AY138" s="1" t="s">
        <v>40</v>
      </c>
      <c r="BE138" s="44">
        <f aca="true" t="shared" si="39" ref="BE138:BE148">IF((U138="základná"),N138,0)</f>
        <v>0</v>
      </c>
      <c r="BF138" s="44">
        <f aca="true" t="shared" si="40" ref="BF138:BF148">IF((U138="znížená"),N138,0)</f>
        <v>0</v>
      </c>
      <c r="BG138" s="44">
        <f aca="true" t="shared" si="41" ref="BG138:BG148">IF((U138="základná prenesená"),N138,0)</f>
        <v>0</v>
      </c>
      <c r="BH138" s="44">
        <f aca="true" t="shared" si="42" ref="BH138:BH148">IF((U138="znížená prenesená"),N138,0)</f>
        <v>0</v>
      </c>
      <c r="BI138" s="44">
        <f aca="true" t="shared" si="43" ref="BI138:BI148">IF((U138="nulová"),N138,0)</f>
        <v>0</v>
      </c>
      <c r="BJ138" s="19">
        <v>1</v>
      </c>
      <c r="BK138" s="44">
        <f aca="true" t="shared" si="44" ref="BK138:BK148">ROUND((L138*K138),2)</f>
        <v>0</v>
      </c>
      <c r="BL138" s="19">
        <v>1</v>
      </c>
    </row>
    <row r="139" spans="2:64" ht="18" customHeight="1">
      <c r="B139" s="2"/>
      <c r="C139" s="51">
        <v>153</v>
      </c>
      <c r="D139" s="52" t="s">
        <v>54</v>
      </c>
      <c r="E139" s="53" t="s">
        <v>264</v>
      </c>
      <c r="F139" s="80" t="s">
        <v>265</v>
      </c>
      <c r="G139" s="81"/>
      <c r="H139" s="81"/>
      <c r="I139" s="82"/>
      <c r="J139" s="54" t="s">
        <v>57</v>
      </c>
      <c r="K139" s="55">
        <v>1</v>
      </c>
      <c r="L139" s="83"/>
      <c r="M139" s="82"/>
      <c r="N139" s="83"/>
      <c r="O139" s="76"/>
      <c r="P139" s="76"/>
      <c r="Q139" s="77"/>
      <c r="R139" s="3"/>
      <c r="T139" s="41"/>
      <c r="U139" s="4" t="s">
        <v>9</v>
      </c>
      <c r="V139" s="42"/>
      <c r="W139" s="42">
        <f t="shared" si="36"/>
        <v>0</v>
      </c>
      <c r="X139" s="42">
        <v>0</v>
      </c>
      <c r="Y139" s="42">
        <f t="shared" si="37"/>
        <v>0</v>
      </c>
      <c r="Z139" s="42"/>
      <c r="AA139" s="43">
        <f t="shared" si="38"/>
        <v>0</v>
      </c>
      <c r="AT139" s="1" t="s">
        <v>54</v>
      </c>
      <c r="AU139" s="19">
        <v>1</v>
      </c>
      <c r="AY139" s="1" t="s">
        <v>40</v>
      </c>
      <c r="BE139" s="44">
        <f t="shared" si="39"/>
        <v>0</v>
      </c>
      <c r="BF139" s="44">
        <f t="shared" si="40"/>
        <v>0</v>
      </c>
      <c r="BG139" s="44">
        <f t="shared" si="41"/>
        <v>0</v>
      </c>
      <c r="BH139" s="44">
        <f t="shared" si="42"/>
        <v>0</v>
      </c>
      <c r="BI139" s="44">
        <f t="shared" si="43"/>
        <v>0</v>
      </c>
      <c r="BJ139" s="19">
        <v>1</v>
      </c>
      <c r="BK139" s="44">
        <f t="shared" si="44"/>
        <v>0</v>
      </c>
      <c r="BL139" s="19">
        <v>1</v>
      </c>
    </row>
    <row r="140" spans="2:64" ht="18" customHeight="1">
      <c r="B140" s="2"/>
      <c r="C140" s="36">
        <v>154</v>
      </c>
      <c r="D140" s="37" t="s">
        <v>41</v>
      </c>
      <c r="E140" s="38" t="s">
        <v>225</v>
      </c>
      <c r="F140" s="75" t="s">
        <v>226</v>
      </c>
      <c r="G140" s="76"/>
      <c r="H140" s="76"/>
      <c r="I140" s="77"/>
      <c r="J140" s="39" t="s">
        <v>57</v>
      </c>
      <c r="K140" s="40">
        <v>2</v>
      </c>
      <c r="L140" s="78"/>
      <c r="M140" s="77"/>
      <c r="N140" s="78"/>
      <c r="O140" s="76"/>
      <c r="P140" s="76"/>
      <c r="Q140" s="77"/>
      <c r="R140" s="3"/>
      <c r="T140" s="41"/>
      <c r="U140" s="4" t="s">
        <v>9</v>
      </c>
      <c r="V140" s="42"/>
      <c r="W140" s="42">
        <f t="shared" si="36"/>
        <v>0</v>
      </c>
      <c r="X140" s="42">
        <v>0</v>
      </c>
      <c r="Y140" s="42">
        <f t="shared" si="37"/>
        <v>0</v>
      </c>
      <c r="Z140" s="42">
        <v>0</v>
      </c>
      <c r="AA140" s="43">
        <f t="shared" si="38"/>
        <v>0</v>
      </c>
      <c r="AT140" s="1" t="s">
        <v>41</v>
      </c>
      <c r="AU140" s="19">
        <v>1</v>
      </c>
      <c r="AY140" s="1" t="s">
        <v>40</v>
      </c>
      <c r="BE140" s="44">
        <f t="shared" si="39"/>
        <v>0</v>
      </c>
      <c r="BF140" s="44">
        <f t="shared" si="40"/>
        <v>0</v>
      </c>
      <c r="BG140" s="44">
        <f t="shared" si="41"/>
        <v>0</v>
      </c>
      <c r="BH140" s="44">
        <f t="shared" si="42"/>
        <v>0</v>
      </c>
      <c r="BI140" s="44">
        <f t="shared" si="43"/>
        <v>0</v>
      </c>
      <c r="BJ140" s="19">
        <v>1</v>
      </c>
      <c r="BK140" s="44">
        <f t="shared" si="44"/>
        <v>0</v>
      </c>
      <c r="BL140" s="19">
        <v>1</v>
      </c>
    </row>
    <row r="141" spans="2:64" ht="18" customHeight="1">
      <c r="B141" s="2"/>
      <c r="C141" s="51">
        <v>155</v>
      </c>
      <c r="D141" s="52" t="s">
        <v>54</v>
      </c>
      <c r="E141" s="53" t="s">
        <v>227</v>
      </c>
      <c r="F141" s="80" t="s">
        <v>228</v>
      </c>
      <c r="G141" s="81"/>
      <c r="H141" s="81"/>
      <c r="I141" s="82"/>
      <c r="J141" s="54" t="s">
        <v>57</v>
      </c>
      <c r="K141" s="55">
        <v>2</v>
      </c>
      <c r="L141" s="83"/>
      <c r="M141" s="82"/>
      <c r="N141" s="83"/>
      <c r="O141" s="76"/>
      <c r="P141" s="76"/>
      <c r="Q141" s="77"/>
      <c r="R141" s="3"/>
      <c r="T141" s="41"/>
      <c r="U141" s="4" t="s">
        <v>9</v>
      </c>
      <c r="V141" s="42"/>
      <c r="W141" s="42">
        <f t="shared" si="36"/>
        <v>0</v>
      </c>
      <c r="X141" s="42">
        <v>0.00012</v>
      </c>
      <c r="Y141" s="42">
        <f t="shared" si="37"/>
        <v>0.00024</v>
      </c>
      <c r="Z141" s="42"/>
      <c r="AA141" s="43">
        <f t="shared" si="38"/>
        <v>0</v>
      </c>
      <c r="AT141" s="1" t="s">
        <v>54</v>
      </c>
      <c r="AU141" s="19">
        <v>1</v>
      </c>
      <c r="AY141" s="1" t="s">
        <v>40</v>
      </c>
      <c r="BE141" s="44">
        <f t="shared" si="39"/>
        <v>0</v>
      </c>
      <c r="BF141" s="44">
        <f t="shared" si="40"/>
        <v>0</v>
      </c>
      <c r="BG141" s="44">
        <f t="shared" si="41"/>
        <v>0</v>
      </c>
      <c r="BH141" s="44">
        <f t="shared" si="42"/>
        <v>0</v>
      </c>
      <c r="BI141" s="44">
        <f t="shared" si="43"/>
        <v>0</v>
      </c>
      <c r="BJ141" s="19">
        <v>1</v>
      </c>
      <c r="BK141" s="44">
        <f t="shared" si="44"/>
        <v>0</v>
      </c>
      <c r="BL141" s="19">
        <v>1</v>
      </c>
    </row>
    <row r="142" spans="2:64" ht="18" customHeight="1">
      <c r="B142" s="2"/>
      <c r="C142" s="36">
        <v>156</v>
      </c>
      <c r="D142" s="37" t="s">
        <v>41</v>
      </c>
      <c r="E142" s="38" t="s">
        <v>225</v>
      </c>
      <c r="F142" s="75" t="s">
        <v>226</v>
      </c>
      <c r="G142" s="76"/>
      <c r="H142" s="76"/>
      <c r="I142" s="77"/>
      <c r="J142" s="39" t="s">
        <v>57</v>
      </c>
      <c r="K142" s="40">
        <v>8</v>
      </c>
      <c r="L142" s="78"/>
      <c r="M142" s="77"/>
      <c r="N142" s="78"/>
      <c r="O142" s="76"/>
      <c r="P142" s="76"/>
      <c r="Q142" s="77"/>
      <c r="R142" s="3"/>
      <c r="T142" s="41"/>
      <c r="U142" s="4" t="s">
        <v>9</v>
      </c>
      <c r="V142" s="42"/>
      <c r="W142" s="42">
        <f t="shared" si="36"/>
        <v>0</v>
      </c>
      <c r="X142" s="42">
        <v>0</v>
      </c>
      <c r="Y142" s="42">
        <f t="shared" si="37"/>
        <v>0</v>
      </c>
      <c r="Z142" s="42">
        <v>0</v>
      </c>
      <c r="AA142" s="43">
        <f t="shared" si="38"/>
        <v>0</v>
      </c>
      <c r="AT142" s="1" t="s">
        <v>41</v>
      </c>
      <c r="AU142" s="19">
        <v>1</v>
      </c>
      <c r="AY142" s="1" t="s">
        <v>40</v>
      </c>
      <c r="BE142" s="44">
        <f t="shared" si="39"/>
        <v>0</v>
      </c>
      <c r="BF142" s="44">
        <f t="shared" si="40"/>
        <v>0</v>
      </c>
      <c r="BG142" s="44">
        <f t="shared" si="41"/>
        <v>0</v>
      </c>
      <c r="BH142" s="44">
        <f t="shared" si="42"/>
        <v>0</v>
      </c>
      <c r="BI142" s="44">
        <f t="shared" si="43"/>
        <v>0</v>
      </c>
      <c r="BJ142" s="19">
        <v>1</v>
      </c>
      <c r="BK142" s="44">
        <f t="shared" si="44"/>
        <v>0</v>
      </c>
      <c r="BL142" s="19">
        <v>1</v>
      </c>
    </row>
    <row r="143" spans="2:64" ht="18" customHeight="1">
      <c r="B143" s="2"/>
      <c r="C143" s="51">
        <v>157</v>
      </c>
      <c r="D143" s="52" t="s">
        <v>54</v>
      </c>
      <c r="E143" s="53" t="s">
        <v>229</v>
      </c>
      <c r="F143" s="80" t="s">
        <v>230</v>
      </c>
      <c r="G143" s="81"/>
      <c r="H143" s="81"/>
      <c r="I143" s="82"/>
      <c r="J143" s="54" t="s">
        <v>57</v>
      </c>
      <c r="K143" s="55">
        <v>8</v>
      </c>
      <c r="L143" s="83"/>
      <c r="M143" s="82"/>
      <c r="N143" s="83"/>
      <c r="O143" s="76"/>
      <c r="P143" s="76"/>
      <c r="Q143" s="77"/>
      <c r="R143" s="3"/>
      <c r="T143" s="41"/>
      <c r="U143" s="4" t="s">
        <v>9</v>
      </c>
      <c r="V143" s="42"/>
      <c r="W143" s="42">
        <f t="shared" si="36"/>
        <v>0</v>
      </c>
      <c r="X143" s="42">
        <v>0.00012</v>
      </c>
      <c r="Y143" s="42">
        <f t="shared" si="37"/>
        <v>0.00096</v>
      </c>
      <c r="Z143" s="42"/>
      <c r="AA143" s="43">
        <f t="shared" si="38"/>
        <v>0</v>
      </c>
      <c r="AT143" s="1" t="s">
        <v>54</v>
      </c>
      <c r="AU143" s="19">
        <v>1</v>
      </c>
      <c r="AY143" s="1" t="s">
        <v>40</v>
      </c>
      <c r="BE143" s="44">
        <f t="shared" si="39"/>
        <v>0</v>
      </c>
      <c r="BF143" s="44">
        <f t="shared" si="40"/>
        <v>0</v>
      </c>
      <c r="BG143" s="44">
        <f t="shared" si="41"/>
        <v>0</v>
      </c>
      <c r="BH143" s="44">
        <f t="shared" si="42"/>
        <v>0</v>
      </c>
      <c r="BI143" s="44">
        <f t="shared" si="43"/>
        <v>0</v>
      </c>
      <c r="BJ143" s="19">
        <v>1</v>
      </c>
      <c r="BK143" s="44">
        <f t="shared" si="44"/>
        <v>0</v>
      </c>
      <c r="BL143" s="19">
        <v>1</v>
      </c>
    </row>
    <row r="144" spans="2:64" ht="18" customHeight="1">
      <c r="B144" s="2"/>
      <c r="C144" s="36">
        <v>158</v>
      </c>
      <c r="D144" s="37" t="s">
        <v>41</v>
      </c>
      <c r="E144" s="38" t="s">
        <v>231</v>
      </c>
      <c r="F144" s="75" t="s">
        <v>232</v>
      </c>
      <c r="G144" s="76"/>
      <c r="H144" s="76"/>
      <c r="I144" s="77"/>
      <c r="J144" s="39" t="s">
        <v>57</v>
      </c>
      <c r="K144" s="40">
        <v>4</v>
      </c>
      <c r="L144" s="78"/>
      <c r="M144" s="77"/>
      <c r="N144" s="78"/>
      <c r="O144" s="76"/>
      <c r="P144" s="76"/>
      <c r="Q144" s="77"/>
      <c r="R144" s="3"/>
      <c r="T144" s="41"/>
      <c r="U144" s="4" t="s">
        <v>9</v>
      </c>
      <c r="V144" s="42"/>
      <c r="W144" s="42">
        <f t="shared" si="36"/>
        <v>0</v>
      </c>
      <c r="X144" s="42">
        <v>0</v>
      </c>
      <c r="Y144" s="42">
        <f t="shared" si="37"/>
        <v>0</v>
      </c>
      <c r="Z144" s="42">
        <v>0</v>
      </c>
      <c r="AA144" s="43">
        <f t="shared" si="38"/>
        <v>0</v>
      </c>
      <c r="AT144" s="1" t="s">
        <v>41</v>
      </c>
      <c r="AU144" s="19">
        <v>1</v>
      </c>
      <c r="AY144" s="1" t="s">
        <v>40</v>
      </c>
      <c r="BE144" s="44">
        <f t="shared" si="39"/>
        <v>0</v>
      </c>
      <c r="BF144" s="44">
        <f t="shared" si="40"/>
        <v>0</v>
      </c>
      <c r="BG144" s="44">
        <f t="shared" si="41"/>
        <v>0</v>
      </c>
      <c r="BH144" s="44">
        <f t="shared" si="42"/>
        <v>0</v>
      </c>
      <c r="BI144" s="44">
        <f t="shared" si="43"/>
        <v>0</v>
      </c>
      <c r="BJ144" s="19">
        <v>1</v>
      </c>
      <c r="BK144" s="44">
        <f t="shared" si="44"/>
        <v>0</v>
      </c>
      <c r="BL144" s="19">
        <v>1</v>
      </c>
    </row>
    <row r="145" spans="2:64" ht="18" customHeight="1">
      <c r="B145" s="2"/>
      <c r="C145" s="51">
        <v>159</v>
      </c>
      <c r="D145" s="52" t="s">
        <v>54</v>
      </c>
      <c r="E145" s="53" t="s">
        <v>233</v>
      </c>
      <c r="F145" s="80" t="s">
        <v>234</v>
      </c>
      <c r="G145" s="81"/>
      <c r="H145" s="81"/>
      <c r="I145" s="82"/>
      <c r="J145" s="54" t="s">
        <v>57</v>
      </c>
      <c r="K145" s="55">
        <v>4</v>
      </c>
      <c r="L145" s="83"/>
      <c r="M145" s="82"/>
      <c r="N145" s="83"/>
      <c r="O145" s="76"/>
      <c r="P145" s="76"/>
      <c r="Q145" s="77"/>
      <c r="R145" s="3"/>
      <c r="T145" s="41"/>
      <c r="U145" s="4" t="s">
        <v>9</v>
      </c>
      <c r="V145" s="42"/>
      <c r="W145" s="42">
        <f t="shared" si="36"/>
        <v>0</v>
      </c>
      <c r="X145" s="42">
        <v>0.00035</v>
      </c>
      <c r="Y145" s="42">
        <f t="shared" si="37"/>
        <v>0.0014</v>
      </c>
      <c r="Z145" s="42"/>
      <c r="AA145" s="43">
        <f t="shared" si="38"/>
        <v>0</v>
      </c>
      <c r="AT145" s="1" t="s">
        <v>54</v>
      </c>
      <c r="AU145" s="19">
        <v>1</v>
      </c>
      <c r="AY145" s="1" t="s">
        <v>40</v>
      </c>
      <c r="BE145" s="44">
        <f t="shared" si="39"/>
        <v>0</v>
      </c>
      <c r="BF145" s="44">
        <f t="shared" si="40"/>
        <v>0</v>
      </c>
      <c r="BG145" s="44">
        <f t="shared" si="41"/>
        <v>0</v>
      </c>
      <c r="BH145" s="44">
        <f t="shared" si="42"/>
        <v>0</v>
      </c>
      <c r="BI145" s="44">
        <f t="shared" si="43"/>
        <v>0</v>
      </c>
      <c r="BJ145" s="19">
        <v>1</v>
      </c>
      <c r="BK145" s="44">
        <f t="shared" si="44"/>
        <v>0</v>
      </c>
      <c r="BL145" s="19">
        <v>1</v>
      </c>
    </row>
    <row r="146" spans="2:64" ht="18" customHeight="1">
      <c r="B146" s="2"/>
      <c r="C146" s="36">
        <v>160</v>
      </c>
      <c r="D146" s="37" t="s">
        <v>41</v>
      </c>
      <c r="E146" s="38" t="s">
        <v>245</v>
      </c>
      <c r="F146" s="75" t="s">
        <v>246</v>
      </c>
      <c r="G146" s="76"/>
      <c r="H146" s="76"/>
      <c r="I146" s="77"/>
      <c r="J146" s="39" t="s">
        <v>57</v>
      </c>
      <c r="K146" s="40">
        <v>3</v>
      </c>
      <c r="L146" s="78"/>
      <c r="M146" s="77"/>
      <c r="N146" s="78"/>
      <c r="O146" s="76"/>
      <c r="P146" s="76"/>
      <c r="Q146" s="77"/>
      <c r="R146" s="3"/>
      <c r="T146" s="41"/>
      <c r="U146" s="4" t="s">
        <v>9</v>
      </c>
      <c r="V146" s="42"/>
      <c r="W146" s="42">
        <f t="shared" si="36"/>
        <v>0</v>
      </c>
      <c r="X146" s="42">
        <v>0</v>
      </c>
      <c r="Y146" s="42">
        <f t="shared" si="37"/>
        <v>0</v>
      </c>
      <c r="Z146" s="42">
        <v>0</v>
      </c>
      <c r="AA146" s="43">
        <f t="shared" si="38"/>
        <v>0</v>
      </c>
      <c r="AT146" s="1" t="s">
        <v>41</v>
      </c>
      <c r="AU146" s="19">
        <v>1</v>
      </c>
      <c r="AY146" s="1" t="s">
        <v>40</v>
      </c>
      <c r="BE146" s="44">
        <f t="shared" si="39"/>
        <v>0</v>
      </c>
      <c r="BF146" s="44">
        <f t="shared" si="40"/>
        <v>0</v>
      </c>
      <c r="BG146" s="44">
        <f t="shared" si="41"/>
        <v>0</v>
      </c>
      <c r="BH146" s="44">
        <f t="shared" si="42"/>
        <v>0</v>
      </c>
      <c r="BI146" s="44">
        <f t="shared" si="43"/>
        <v>0</v>
      </c>
      <c r="BJ146" s="19">
        <v>1</v>
      </c>
      <c r="BK146" s="44">
        <f t="shared" si="44"/>
        <v>0</v>
      </c>
      <c r="BL146" s="19">
        <v>1</v>
      </c>
    </row>
    <row r="147" spans="2:64" ht="18" customHeight="1">
      <c r="B147" s="2"/>
      <c r="C147" s="51">
        <v>161</v>
      </c>
      <c r="D147" s="52" t="s">
        <v>54</v>
      </c>
      <c r="E147" s="53" t="s">
        <v>247</v>
      </c>
      <c r="F147" s="80" t="s">
        <v>248</v>
      </c>
      <c r="G147" s="81"/>
      <c r="H147" s="81"/>
      <c r="I147" s="82"/>
      <c r="J147" s="54" t="s">
        <v>57</v>
      </c>
      <c r="K147" s="55">
        <v>3</v>
      </c>
      <c r="L147" s="83"/>
      <c r="M147" s="82"/>
      <c r="N147" s="83"/>
      <c r="O147" s="76"/>
      <c r="P147" s="76"/>
      <c r="Q147" s="77"/>
      <c r="R147" s="3"/>
      <c r="T147" s="41"/>
      <c r="U147" s="4" t="s">
        <v>9</v>
      </c>
      <c r="V147" s="42"/>
      <c r="W147" s="42">
        <f t="shared" si="36"/>
        <v>0</v>
      </c>
      <c r="X147" s="42">
        <v>0.00052</v>
      </c>
      <c r="Y147" s="42">
        <f t="shared" si="37"/>
        <v>0.0015599999999999998</v>
      </c>
      <c r="Z147" s="42"/>
      <c r="AA147" s="43">
        <f t="shared" si="38"/>
        <v>0</v>
      </c>
      <c r="AT147" s="1" t="s">
        <v>54</v>
      </c>
      <c r="AU147" s="19">
        <v>1</v>
      </c>
      <c r="AY147" s="1" t="s">
        <v>40</v>
      </c>
      <c r="BE147" s="44">
        <f t="shared" si="39"/>
        <v>0</v>
      </c>
      <c r="BF147" s="44">
        <f t="shared" si="40"/>
        <v>0</v>
      </c>
      <c r="BG147" s="44">
        <f t="shared" si="41"/>
        <v>0</v>
      </c>
      <c r="BH147" s="44">
        <f t="shared" si="42"/>
        <v>0</v>
      </c>
      <c r="BI147" s="44">
        <f t="shared" si="43"/>
        <v>0</v>
      </c>
      <c r="BJ147" s="19">
        <v>1</v>
      </c>
      <c r="BK147" s="44">
        <f t="shared" si="44"/>
        <v>0</v>
      </c>
      <c r="BL147" s="19">
        <v>1</v>
      </c>
    </row>
    <row r="148" spans="2:64" ht="27" customHeight="1">
      <c r="B148" s="2"/>
      <c r="C148" s="51">
        <v>162</v>
      </c>
      <c r="D148" s="52" t="s">
        <v>54</v>
      </c>
      <c r="E148" s="53" t="s">
        <v>266</v>
      </c>
      <c r="F148" s="80" t="s">
        <v>267</v>
      </c>
      <c r="G148" s="81"/>
      <c r="H148" s="81"/>
      <c r="I148" s="82"/>
      <c r="J148" s="54" t="s">
        <v>57</v>
      </c>
      <c r="K148" s="55">
        <v>1</v>
      </c>
      <c r="L148" s="83"/>
      <c r="M148" s="82"/>
      <c r="N148" s="83"/>
      <c r="O148" s="76"/>
      <c r="P148" s="76"/>
      <c r="Q148" s="77"/>
      <c r="R148" s="3"/>
      <c r="T148" s="41"/>
      <c r="U148" s="4" t="s">
        <v>9</v>
      </c>
      <c r="V148" s="42"/>
      <c r="W148" s="42">
        <f t="shared" si="36"/>
        <v>0</v>
      </c>
      <c r="X148" s="42"/>
      <c r="Y148" s="42">
        <f t="shared" si="37"/>
        <v>0</v>
      </c>
      <c r="Z148" s="42"/>
      <c r="AA148" s="43">
        <f t="shared" si="38"/>
        <v>0</v>
      </c>
      <c r="AT148" s="1" t="s">
        <v>54</v>
      </c>
      <c r="AU148" s="19">
        <v>1</v>
      </c>
      <c r="AY148" s="1" t="s">
        <v>40</v>
      </c>
      <c r="BE148" s="44">
        <f t="shared" si="39"/>
        <v>0</v>
      </c>
      <c r="BF148" s="44">
        <f t="shared" si="40"/>
        <v>0</v>
      </c>
      <c r="BG148" s="44">
        <f t="shared" si="41"/>
        <v>0</v>
      </c>
      <c r="BH148" s="44">
        <f t="shared" si="42"/>
        <v>0</v>
      </c>
      <c r="BI148" s="44">
        <f t="shared" si="43"/>
        <v>0</v>
      </c>
      <c r="BJ148" s="19">
        <v>1</v>
      </c>
      <c r="BK148" s="44">
        <f t="shared" si="44"/>
        <v>0</v>
      </c>
      <c r="BL148" s="19">
        <v>1</v>
      </c>
    </row>
    <row r="149" spans="2:64" ht="37.5" customHeight="1">
      <c r="B149" s="25"/>
      <c r="C149" s="26"/>
      <c r="D149" s="27" t="s">
        <v>19</v>
      </c>
      <c r="E149" s="28"/>
      <c r="N149" s="66"/>
      <c r="O149" s="67"/>
      <c r="P149" s="67"/>
      <c r="Q149" s="67"/>
      <c r="R149" s="30"/>
      <c r="T149" s="31"/>
      <c r="W149" s="32">
        <f>SUM(W150:W160)</f>
        <v>0</v>
      </c>
      <c r="Y149" s="32">
        <f>SUM(Y150:Y160)</f>
        <v>0.0050999999999999995</v>
      </c>
      <c r="AA149" s="33">
        <f>SUM(AA150:AA160)</f>
        <v>0</v>
      </c>
      <c r="AR149" s="29"/>
      <c r="AT149" s="29" t="s">
        <v>11</v>
      </c>
      <c r="AU149" s="34">
        <v>0</v>
      </c>
      <c r="AY149" s="29" t="s">
        <v>40</v>
      </c>
      <c r="BK149" s="45">
        <f>SUM(BK150:BK160)</f>
        <v>0</v>
      </c>
      <c r="BL149" s="19">
        <v>0</v>
      </c>
    </row>
    <row r="150" spans="2:64" ht="18" customHeight="1">
      <c r="B150" s="2"/>
      <c r="C150" s="36">
        <v>163</v>
      </c>
      <c r="D150" s="37" t="s">
        <v>41</v>
      </c>
      <c r="E150" s="38" t="s">
        <v>225</v>
      </c>
      <c r="F150" s="75" t="s">
        <v>226</v>
      </c>
      <c r="G150" s="76"/>
      <c r="H150" s="76"/>
      <c r="I150" s="77"/>
      <c r="J150" s="39" t="s">
        <v>57</v>
      </c>
      <c r="K150" s="40">
        <v>2</v>
      </c>
      <c r="L150" s="78"/>
      <c r="M150" s="77"/>
      <c r="N150" s="78"/>
      <c r="O150" s="76"/>
      <c r="P150" s="76"/>
      <c r="Q150" s="77"/>
      <c r="R150" s="3"/>
      <c r="T150" s="41"/>
      <c r="U150" s="4" t="s">
        <v>9</v>
      </c>
      <c r="V150" s="42"/>
      <c r="W150" s="42">
        <f aca="true" t="shared" si="45" ref="W150:W160">(V150*K150)</f>
        <v>0</v>
      </c>
      <c r="X150" s="42">
        <v>0</v>
      </c>
      <c r="Y150" s="42">
        <f aca="true" t="shared" si="46" ref="Y150:Y160">(X150*K150)</f>
        <v>0</v>
      </c>
      <c r="Z150" s="42">
        <v>0</v>
      </c>
      <c r="AA150" s="43">
        <f aca="true" t="shared" si="47" ref="AA150:AA160">(Z150*K150)</f>
        <v>0</v>
      </c>
      <c r="AT150" s="1" t="s">
        <v>41</v>
      </c>
      <c r="AU150" s="19">
        <v>1</v>
      </c>
      <c r="AY150" s="1" t="s">
        <v>40</v>
      </c>
      <c r="BE150" s="44">
        <f aca="true" t="shared" si="48" ref="BE150:BE160">IF((U150="základná"),N150,0)</f>
        <v>0</v>
      </c>
      <c r="BF150" s="44">
        <f aca="true" t="shared" si="49" ref="BF150:BF160">IF((U150="znížená"),N150,0)</f>
        <v>0</v>
      </c>
      <c r="BG150" s="44">
        <f aca="true" t="shared" si="50" ref="BG150:BG160">IF((U150="základná prenesená"),N150,0)</f>
        <v>0</v>
      </c>
      <c r="BH150" s="44">
        <f aca="true" t="shared" si="51" ref="BH150:BH160">IF((U150="znížená prenesená"),N150,0)</f>
        <v>0</v>
      </c>
      <c r="BI150" s="44">
        <f aca="true" t="shared" si="52" ref="BI150:BI160">IF((U150="nulová"),N150,0)</f>
        <v>0</v>
      </c>
      <c r="BJ150" s="19">
        <v>1</v>
      </c>
      <c r="BK150" s="44">
        <f aca="true" t="shared" si="53" ref="BK150:BK160">ROUND((L150*K150),2)</f>
        <v>0</v>
      </c>
      <c r="BL150" s="19">
        <v>1</v>
      </c>
    </row>
    <row r="151" spans="2:64" ht="18" customHeight="1">
      <c r="B151" s="2"/>
      <c r="C151" s="51">
        <v>164</v>
      </c>
      <c r="D151" s="52" t="s">
        <v>54</v>
      </c>
      <c r="E151" s="53" t="s">
        <v>227</v>
      </c>
      <c r="F151" s="80" t="s">
        <v>228</v>
      </c>
      <c r="G151" s="81"/>
      <c r="H151" s="81"/>
      <c r="I151" s="82"/>
      <c r="J151" s="54" t="s">
        <v>57</v>
      </c>
      <c r="K151" s="55">
        <v>2</v>
      </c>
      <c r="L151" s="83"/>
      <c r="M151" s="82"/>
      <c r="N151" s="83"/>
      <c r="O151" s="76"/>
      <c r="P151" s="76"/>
      <c r="Q151" s="77"/>
      <c r="R151" s="3"/>
      <c r="T151" s="41"/>
      <c r="U151" s="4" t="s">
        <v>9</v>
      </c>
      <c r="V151" s="42"/>
      <c r="W151" s="42">
        <f t="shared" si="45"/>
        <v>0</v>
      </c>
      <c r="X151" s="42">
        <v>0.00012</v>
      </c>
      <c r="Y151" s="42">
        <f t="shared" si="46"/>
        <v>0.00024</v>
      </c>
      <c r="Z151" s="42"/>
      <c r="AA151" s="43">
        <f t="shared" si="47"/>
        <v>0</v>
      </c>
      <c r="AT151" s="1" t="s">
        <v>54</v>
      </c>
      <c r="AU151" s="19">
        <v>1</v>
      </c>
      <c r="AY151" s="1" t="s">
        <v>40</v>
      </c>
      <c r="BE151" s="44">
        <f t="shared" si="48"/>
        <v>0</v>
      </c>
      <c r="BF151" s="44">
        <f t="shared" si="49"/>
        <v>0</v>
      </c>
      <c r="BG151" s="44">
        <f t="shared" si="50"/>
        <v>0</v>
      </c>
      <c r="BH151" s="44">
        <f t="shared" si="51"/>
        <v>0</v>
      </c>
      <c r="BI151" s="44">
        <f t="shared" si="52"/>
        <v>0</v>
      </c>
      <c r="BJ151" s="19">
        <v>1</v>
      </c>
      <c r="BK151" s="44">
        <f t="shared" si="53"/>
        <v>0</v>
      </c>
      <c r="BL151" s="19">
        <v>1</v>
      </c>
    </row>
    <row r="152" spans="2:64" ht="18" customHeight="1">
      <c r="B152" s="2"/>
      <c r="C152" s="36">
        <v>165</v>
      </c>
      <c r="D152" s="37" t="s">
        <v>41</v>
      </c>
      <c r="E152" s="38" t="s">
        <v>225</v>
      </c>
      <c r="F152" s="75" t="s">
        <v>226</v>
      </c>
      <c r="G152" s="76"/>
      <c r="H152" s="76"/>
      <c r="I152" s="77"/>
      <c r="J152" s="39" t="s">
        <v>57</v>
      </c>
      <c r="K152" s="40">
        <v>10</v>
      </c>
      <c r="L152" s="78"/>
      <c r="M152" s="77"/>
      <c r="N152" s="78"/>
      <c r="O152" s="76"/>
      <c r="P152" s="76"/>
      <c r="Q152" s="77"/>
      <c r="R152" s="3"/>
      <c r="T152" s="41"/>
      <c r="U152" s="4" t="s">
        <v>9</v>
      </c>
      <c r="V152" s="42"/>
      <c r="W152" s="42">
        <f t="shared" si="45"/>
        <v>0</v>
      </c>
      <c r="X152" s="42">
        <v>0</v>
      </c>
      <c r="Y152" s="42">
        <f t="shared" si="46"/>
        <v>0</v>
      </c>
      <c r="Z152" s="42">
        <v>0</v>
      </c>
      <c r="AA152" s="43">
        <f t="shared" si="47"/>
        <v>0</v>
      </c>
      <c r="AT152" s="1" t="s">
        <v>41</v>
      </c>
      <c r="AU152" s="19">
        <v>1</v>
      </c>
      <c r="AY152" s="1" t="s">
        <v>40</v>
      </c>
      <c r="BE152" s="44">
        <f t="shared" si="48"/>
        <v>0</v>
      </c>
      <c r="BF152" s="44">
        <f t="shared" si="49"/>
        <v>0</v>
      </c>
      <c r="BG152" s="44">
        <f t="shared" si="50"/>
        <v>0</v>
      </c>
      <c r="BH152" s="44">
        <f t="shared" si="51"/>
        <v>0</v>
      </c>
      <c r="BI152" s="44">
        <f t="shared" si="52"/>
        <v>0</v>
      </c>
      <c r="BJ152" s="19">
        <v>1</v>
      </c>
      <c r="BK152" s="44">
        <f t="shared" si="53"/>
        <v>0</v>
      </c>
      <c r="BL152" s="19">
        <v>1</v>
      </c>
    </row>
    <row r="153" spans="2:64" ht="18" customHeight="1">
      <c r="B153" s="2"/>
      <c r="C153" s="51">
        <v>166</v>
      </c>
      <c r="D153" s="52" t="s">
        <v>54</v>
      </c>
      <c r="E153" s="53" t="s">
        <v>229</v>
      </c>
      <c r="F153" s="80" t="s">
        <v>230</v>
      </c>
      <c r="G153" s="81"/>
      <c r="H153" s="81"/>
      <c r="I153" s="82"/>
      <c r="J153" s="54" t="s">
        <v>57</v>
      </c>
      <c r="K153" s="55">
        <v>10</v>
      </c>
      <c r="L153" s="83"/>
      <c r="M153" s="82"/>
      <c r="N153" s="83"/>
      <c r="O153" s="76"/>
      <c r="P153" s="76"/>
      <c r="Q153" s="77"/>
      <c r="R153" s="3"/>
      <c r="T153" s="41"/>
      <c r="U153" s="4" t="s">
        <v>9</v>
      </c>
      <c r="V153" s="42"/>
      <c r="W153" s="42">
        <f t="shared" si="45"/>
        <v>0</v>
      </c>
      <c r="X153" s="42">
        <v>0.00012</v>
      </c>
      <c r="Y153" s="42">
        <f t="shared" si="46"/>
        <v>0.0012000000000000001</v>
      </c>
      <c r="Z153" s="42"/>
      <c r="AA153" s="43">
        <f t="shared" si="47"/>
        <v>0</v>
      </c>
      <c r="AT153" s="1" t="s">
        <v>54</v>
      </c>
      <c r="AU153" s="19">
        <v>1</v>
      </c>
      <c r="AY153" s="1" t="s">
        <v>40</v>
      </c>
      <c r="BE153" s="44">
        <f t="shared" si="48"/>
        <v>0</v>
      </c>
      <c r="BF153" s="44">
        <f t="shared" si="49"/>
        <v>0</v>
      </c>
      <c r="BG153" s="44">
        <f t="shared" si="50"/>
        <v>0</v>
      </c>
      <c r="BH153" s="44">
        <f t="shared" si="51"/>
        <v>0</v>
      </c>
      <c r="BI153" s="44">
        <f t="shared" si="52"/>
        <v>0</v>
      </c>
      <c r="BJ153" s="19">
        <v>1</v>
      </c>
      <c r="BK153" s="44">
        <f t="shared" si="53"/>
        <v>0</v>
      </c>
      <c r="BL153" s="19">
        <v>1</v>
      </c>
    </row>
    <row r="154" spans="2:64" ht="18" customHeight="1">
      <c r="B154" s="2"/>
      <c r="C154" s="36">
        <v>167</v>
      </c>
      <c r="D154" s="37" t="s">
        <v>41</v>
      </c>
      <c r="E154" s="38" t="s">
        <v>231</v>
      </c>
      <c r="F154" s="75" t="s">
        <v>232</v>
      </c>
      <c r="G154" s="76"/>
      <c r="H154" s="76"/>
      <c r="I154" s="77"/>
      <c r="J154" s="39" t="s">
        <v>57</v>
      </c>
      <c r="K154" s="40">
        <v>6</v>
      </c>
      <c r="L154" s="78"/>
      <c r="M154" s="77"/>
      <c r="N154" s="78"/>
      <c r="O154" s="76"/>
      <c r="P154" s="76"/>
      <c r="Q154" s="77"/>
      <c r="R154" s="3"/>
      <c r="T154" s="41"/>
      <c r="U154" s="4" t="s">
        <v>9</v>
      </c>
      <c r="V154" s="42"/>
      <c r="W154" s="42">
        <f t="shared" si="45"/>
        <v>0</v>
      </c>
      <c r="X154" s="42">
        <v>0</v>
      </c>
      <c r="Y154" s="42">
        <f t="shared" si="46"/>
        <v>0</v>
      </c>
      <c r="Z154" s="42">
        <v>0</v>
      </c>
      <c r="AA154" s="43">
        <f t="shared" si="47"/>
        <v>0</v>
      </c>
      <c r="AT154" s="1" t="s">
        <v>41</v>
      </c>
      <c r="AU154" s="19">
        <v>1</v>
      </c>
      <c r="AY154" s="1" t="s">
        <v>40</v>
      </c>
      <c r="BE154" s="44">
        <f t="shared" si="48"/>
        <v>0</v>
      </c>
      <c r="BF154" s="44">
        <f t="shared" si="49"/>
        <v>0</v>
      </c>
      <c r="BG154" s="44">
        <f t="shared" si="50"/>
        <v>0</v>
      </c>
      <c r="BH154" s="44">
        <f t="shared" si="51"/>
        <v>0</v>
      </c>
      <c r="BI154" s="44">
        <f t="shared" si="52"/>
        <v>0</v>
      </c>
      <c r="BJ154" s="19">
        <v>1</v>
      </c>
      <c r="BK154" s="44">
        <f t="shared" si="53"/>
        <v>0</v>
      </c>
      <c r="BL154" s="19">
        <v>1</v>
      </c>
    </row>
    <row r="155" spans="2:64" ht="18" customHeight="1">
      <c r="B155" s="2"/>
      <c r="C155" s="51">
        <v>168</v>
      </c>
      <c r="D155" s="52" t="s">
        <v>54</v>
      </c>
      <c r="E155" s="53" t="s">
        <v>233</v>
      </c>
      <c r="F155" s="80" t="s">
        <v>234</v>
      </c>
      <c r="G155" s="81"/>
      <c r="H155" s="81"/>
      <c r="I155" s="82"/>
      <c r="J155" s="54" t="s">
        <v>57</v>
      </c>
      <c r="K155" s="55">
        <v>6</v>
      </c>
      <c r="L155" s="83"/>
      <c r="M155" s="82"/>
      <c r="N155" s="83"/>
      <c r="O155" s="76"/>
      <c r="P155" s="76"/>
      <c r="Q155" s="77"/>
      <c r="R155" s="3"/>
      <c r="T155" s="41"/>
      <c r="U155" s="4" t="s">
        <v>9</v>
      </c>
      <c r="V155" s="42"/>
      <c r="W155" s="42">
        <f t="shared" si="45"/>
        <v>0</v>
      </c>
      <c r="X155" s="42">
        <v>0.00035</v>
      </c>
      <c r="Y155" s="42">
        <f t="shared" si="46"/>
        <v>0.0021</v>
      </c>
      <c r="Z155" s="42"/>
      <c r="AA155" s="43">
        <f t="shared" si="47"/>
        <v>0</v>
      </c>
      <c r="AT155" s="1" t="s">
        <v>54</v>
      </c>
      <c r="AU155" s="19">
        <v>1</v>
      </c>
      <c r="AY155" s="1" t="s">
        <v>40</v>
      </c>
      <c r="BE155" s="44">
        <f t="shared" si="48"/>
        <v>0</v>
      </c>
      <c r="BF155" s="44">
        <f t="shared" si="49"/>
        <v>0</v>
      </c>
      <c r="BG155" s="44">
        <f t="shared" si="50"/>
        <v>0</v>
      </c>
      <c r="BH155" s="44">
        <f t="shared" si="51"/>
        <v>0</v>
      </c>
      <c r="BI155" s="44">
        <f t="shared" si="52"/>
        <v>0</v>
      </c>
      <c r="BJ155" s="19">
        <v>1</v>
      </c>
      <c r="BK155" s="44">
        <f t="shared" si="53"/>
        <v>0</v>
      </c>
      <c r="BL155" s="19">
        <v>1</v>
      </c>
    </row>
    <row r="156" spans="2:64" ht="18" customHeight="1">
      <c r="B156" s="2"/>
      <c r="C156" s="36">
        <v>169</v>
      </c>
      <c r="D156" s="37" t="s">
        <v>41</v>
      </c>
      <c r="E156" s="38" t="s">
        <v>245</v>
      </c>
      <c r="F156" s="75" t="s">
        <v>246</v>
      </c>
      <c r="G156" s="76"/>
      <c r="H156" s="76"/>
      <c r="I156" s="77"/>
      <c r="J156" s="39" t="s">
        <v>57</v>
      </c>
      <c r="K156" s="40">
        <v>3</v>
      </c>
      <c r="L156" s="78"/>
      <c r="M156" s="77"/>
      <c r="N156" s="78"/>
      <c r="O156" s="76"/>
      <c r="P156" s="76"/>
      <c r="Q156" s="77"/>
      <c r="R156" s="3"/>
      <c r="T156" s="41"/>
      <c r="U156" s="4" t="s">
        <v>9</v>
      </c>
      <c r="V156" s="42"/>
      <c r="W156" s="42">
        <f t="shared" si="45"/>
        <v>0</v>
      </c>
      <c r="X156" s="42">
        <v>0</v>
      </c>
      <c r="Y156" s="42">
        <f t="shared" si="46"/>
        <v>0</v>
      </c>
      <c r="Z156" s="42">
        <v>0</v>
      </c>
      <c r="AA156" s="43">
        <f t="shared" si="47"/>
        <v>0</v>
      </c>
      <c r="AT156" s="1" t="s">
        <v>41</v>
      </c>
      <c r="AU156" s="19">
        <v>1</v>
      </c>
      <c r="AY156" s="1" t="s">
        <v>40</v>
      </c>
      <c r="BE156" s="44">
        <f t="shared" si="48"/>
        <v>0</v>
      </c>
      <c r="BF156" s="44">
        <f t="shared" si="49"/>
        <v>0</v>
      </c>
      <c r="BG156" s="44">
        <f t="shared" si="50"/>
        <v>0</v>
      </c>
      <c r="BH156" s="44">
        <f t="shared" si="51"/>
        <v>0</v>
      </c>
      <c r="BI156" s="44">
        <f t="shared" si="52"/>
        <v>0</v>
      </c>
      <c r="BJ156" s="19">
        <v>1</v>
      </c>
      <c r="BK156" s="44">
        <f t="shared" si="53"/>
        <v>0</v>
      </c>
      <c r="BL156" s="19">
        <v>1</v>
      </c>
    </row>
    <row r="157" spans="2:64" ht="18" customHeight="1">
      <c r="B157" s="2"/>
      <c r="C157" s="51">
        <v>170</v>
      </c>
      <c r="D157" s="52" t="s">
        <v>54</v>
      </c>
      <c r="E157" s="53" t="s">
        <v>247</v>
      </c>
      <c r="F157" s="80" t="s">
        <v>248</v>
      </c>
      <c r="G157" s="81"/>
      <c r="H157" s="81"/>
      <c r="I157" s="82"/>
      <c r="J157" s="54" t="s">
        <v>57</v>
      </c>
      <c r="K157" s="55">
        <v>3</v>
      </c>
      <c r="L157" s="83"/>
      <c r="M157" s="82"/>
      <c r="N157" s="83"/>
      <c r="O157" s="76"/>
      <c r="P157" s="76"/>
      <c r="Q157" s="77"/>
      <c r="R157" s="3"/>
      <c r="T157" s="41"/>
      <c r="U157" s="4" t="s">
        <v>9</v>
      </c>
      <c r="V157" s="42"/>
      <c r="W157" s="42">
        <f t="shared" si="45"/>
        <v>0</v>
      </c>
      <c r="X157" s="42">
        <v>0.00052</v>
      </c>
      <c r="Y157" s="42">
        <f t="shared" si="46"/>
        <v>0.0015599999999999998</v>
      </c>
      <c r="Z157" s="42"/>
      <c r="AA157" s="43">
        <f t="shared" si="47"/>
        <v>0</v>
      </c>
      <c r="AT157" s="1" t="s">
        <v>54</v>
      </c>
      <c r="AU157" s="19">
        <v>1</v>
      </c>
      <c r="AY157" s="1" t="s">
        <v>40</v>
      </c>
      <c r="BE157" s="44">
        <f t="shared" si="48"/>
        <v>0</v>
      </c>
      <c r="BF157" s="44">
        <f t="shared" si="49"/>
        <v>0</v>
      </c>
      <c r="BG157" s="44">
        <f t="shared" si="50"/>
        <v>0</v>
      </c>
      <c r="BH157" s="44">
        <f t="shared" si="51"/>
        <v>0</v>
      </c>
      <c r="BI157" s="44">
        <f t="shared" si="52"/>
        <v>0</v>
      </c>
      <c r="BJ157" s="19">
        <v>1</v>
      </c>
      <c r="BK157" s="44">
        <f t="shared" si="53"/>
        <v>0</v>
      </c>
      <c r="BL157" s="19">
        <v>1</v>
      </c>
    </row>
    <row r="158" spans="2:64" ht="18" customHeight="1">
      <c r="B158" s="2"/>
      <c r="C158" s="36">
        <v>171</v>
      </c>
      <c r="D158" s="37" t="s">
        <v>41</v>
      </c>
      <c r="E158" s="38" t="s">
        <v>231</v>
      </c>
      <c r="F158" s="75" t="s">
        <v>263</v>
      </c>
      <c r="G158" s="76"/>
      <c r="H158" s="76"/>
      <c r="I158" s="77"/>
      <c r="J158" s="39" t="s">
        <v>57</v>
      </c>
      <c r="K158" s="40">
        <v>1</v>
      </c>
      <c r="L158" s="78"/>
      <c r="M158" s="77"/>
      <c r="N158" s="78"/>
      <c r="O158" s="76"/>
      <c r="P158" s="76"/>
      <c r="Q158" s="77"/>
      <c r="R158" s="3"/>
      <c r="T158" s="41"/>
      <c r="U158" s="4" t="s">
        <v>9</v>
      </c>
      <c r="V158" s="42"/>
      <c r="W158" s="42">
        <f t="shared" si="45"/>
        <v>0</v>
      </c>
      <c r="X158" s="42">
        <v>0</v>
      </c>
      <c r="Y158" s="42">
        <f t="shared" si="46"/>
        <v>0</v>
      </c>
      <c r="Z158" s="42">
        <v>0</v>
      </c>
      <c r="AA158" s="43">
        <f t="shared" si="47"/>
        <v>0</v>
      </c>
      <c r="AT158" s="1" t="s">
        <v>41</v>
      </c>
      <c r="AU158" s="19">
        <v>1</v>
      </c>
      <c r="AY158" s="1" t="s">
        <v>40</v>
      </c>
      <c r="BE158" s="44">
        <f t="shared" si="48"/>
        <v>0</v>
      </c>
      <c r="BF158" s="44">
        <f t="shared" si="49"/>
        <v>0</v>
      </c>
      <c r="BG158" s="44">
        <f t="shared" si="50"/>
        <v>0</v>
      </c>
      <c r="BH158" s="44">
        <f t="shared" si="51"/>
        <v>0</v>
      </c>
      <c r="BI158" s="44">
        <f t="shared" si="52"/>
        <v>0</v>
      </c>
      <c r="BJ158" s="19">
        <v>1</v>
      </c>
      <c r="BK158" s="44">
        <f t="shared" si="53"/>
        <v>0</v>
      </c>
      <c r="BL158" s="19">
        <v>1</v>
      </c>
    </row>
    <row r="159" spans="2:64" ht="18" customHeight="1">
      <c r="B159" s="2"/>
      <c r="C159" s="51">
        <v>172</v>
      </c>
      <c r="D159" s="52" t="s">
        <v>54</v>
      </c>
      <c r="E159" s="53" t="s">
        <v>264</v>
      </c>
      <c r="F159" s="80" t="s">
        <v>268</v>
      </c>
      <c r="G159" s="81"/>
      <c r="H159" s="81"/>
      <c r="I159" s="82"/>
      <c r="J159" s="54" t="s">
        <v>57</v>
      </c>
      <c r="K159" s="55">
        <v>1</v>
      </c>
      <c r="L159" s="83"/>
      <c r="M159" s="82"/>
      <c r="N159" s="83"/>
      <c r="O159" s="76"/>
      <c r="P159" s="76"/>
      <c r="Q159" s="77"/>
      <c r="R159" s="3"/>
      <c r="T159" s="41"/>
      <c r="U159" s="4" t="s">
        <v>9</v>
      </c>
      <c r="V159" s="42"/>
      <c r="W159" s="42">
        <f t="shared" si="45"/>
        <v>0</v>
      </c>
      <c r="X159" s="42">
        <v>0</v>
      </c>
      <c r="Y159" s="42">
        <f t="shared" si="46"/>
        <v>0</v>
      </c>
      <c r="Z159" s="42"/>
      <c r="AA159" s="43">
        <f t="shared" si="47"/>
        <v>0</v>
      </c>
      <c r="AT159" s="1" t="s">
        <v>54</v>
      </c>
      <c r="AU159" s="19">
        <v>1</v>
      </c>
      <c r="AY159" s="1" t="s">
        <v>40</v>
      </c>
      <c r="BE159" s="44">
        <f t="shared" si="48"/>
        <v>0</v>
      </c>
      <c r="BF159" s="44">
        <f t="shared" si="49"/>
        <v>0</v>
      </c>
      <c r="BG159" s="44">
        <f t="shared" si="50"/>
        <v>0</v>
      </c>
      <c r="BH159" s="44">
        <f t="shared" si="51"/>
        <v>0</v>
      </c>
      <c r="BI159" s="44">
        <f t="shared" si="52"/>
        <v>0</v>
      </c>
      <c r="BJ159" s="19">
        <v>1</v>
      </c>
      <c r="BK159" s="44">
        <f t="shared" si="53"/>
        <v>0</v>
      </c>
      <c r="BL159" s="19">
        <v>1</v>
      </c>
    </row>
    <row r="160" spans="2:64" ht="27" customHeight="1">
      <c r="B160" s="2"/>
      <c r="C160" s="51">
        <v>173</v>
      </c>
      <c r="D160" s="52" t="s">
        <v>54</v>
      </c>
      <c r="E160" s="53" t="s">
        <v>266</v>
      </c>
      <c r="F160" s="80" t="s">
        <v>267</v>
      </c>
      <c r="G160" s="81"/>
      <c r="H160" s="81"/>
      <c r="I160" s="82"/>
      <c r="J160" s="54" t="s">
        <v>57</v>
      </c>
      <c r="K160" s="55">
        <v>1</v>
      </c>
      <c r="L160" s="83"/>
      <c r="M160" s="82"/>
      <c r="N160" s="83"/>
      <c r="O160" s="76"/>
      <c r="P160" s="76"/>
      <c r="Q160" s="77"/>
      <c r="R160" s="3"/>
      <c r="T160" s="41"/>
      <c r="U160" s="4" t="s">
        <v>9</v>
      </c>
      <c r="V160" s="42"/>
      <c r="W160" s="42">
        <f t="shared" si="45"/>
        <v>0</v>
      </c>
      <c r="X160" s="42"/>
      <c r="Y160" s="42">
        <f t="shared" si="46"/>
        <v>0</v>
      </c>
      <c r="Z160" s="42"/>
      <c r="AA160" s="43">
        <f t="shared" si="47"/>
        <v>0</v>
      </c>
      <c r="AT160" s="1" t="s">
        <v>54</v>
      </c>
      <c r="AU160" s="19">
        <v>1</v>
      </c>
      <c r="AY160" s="1" t="s">
        <v>40</v>
      </c>
      <c r="BE160" s="44">
        <f t="shared" si="48"/>
        <v>0</v>
      </c>
      <c r="BF160" s="44">
        <f t="shared" si="49"/>
        <v>0</v>
      </c>
      <c r="BG160" s="44">
        <f t="shared" si="50"/>
        <v>0</v>
      </c>
      <c r="BH160" s="44">
        <f t="shared" si="51"/>
        <v>0</v>
      </c>
      <c r="BI160" s="44">
        <f t="shared" si="52"/>
        <v>0</v>
      </c>
      <c r="BJ160" s="19">
        <v>1</v>
      </c>
      <c r="BK160" s="44">
        <f t="shared" si="53"/>
        <v>0</v>
      </c>
      <c r="BL160" s="19">
        <v>1</v>
      </c>
    </row>
    <row r="161" spans="2:64" ht="37.5" customHeight="1">
      <c r="B161" s="25"/>
      <c r="C161" s="26"/>
      <c r="D161" s="27" t="s">
        <v>20</v>
      </c>
      <c r="E161" s="28"/>
      <c r="N161" s="66"/>
      <c r="O161" s="67"/>
      <c r="P161" s="67"/>
      <c r="Q161" s="67"/>
      <c r="R161" s="30"/>
      <c r="T161" s="31"/>
      <c r="W161" s="32">
        <f>SUM(W162:W164)</f>
        <v>0</v>
      </c>
      <c r="Y161" s="32">
        <f>SUM(Y162:Y164)</f>
        <v>0</v>
      </c>
      <c r="AA161" s="33">
        <f>SUM(AA162:AA164)</f>
        <v>0</v>
      </c>
      <c r="AR161" s="29"/>
      <c r="AT161" s="29" t="s">
        <v>11</v>
      </c>
      <c r="AU161" s="34">
        <v>0</v>
      </c>
      <c r="AY161" s="29" t="s">
        <v>40</v>
      </c>
      <c r="BK161" s="45">
        <f>SUM(BK162:BK164)</f>
        <v>0</v>
      </c>
      <c r="BL161" s="19">
        <v>0</v>
      </c>
    </row>
    <row r="162" spans="2:64" ht="18" customHeight="1">
      <c r="B162" s="2"/>
      <c r="C162" s="36">
        <v>174</v>
      </c>
      <c r="D162" s="37" t="s">
        <v>41</v>
      </c>
      <c r="E162" s="38" t="s">
        <v>231</v>
      </c>
      <c r="F162" s="75" t="s">
        <v>232</v>
      </c>
      <c r="G162" s="76"/>
      <c r="H162" s="76"/>
      <c r="I162" s="77"/>
      <c r="J162" s="39" t="s">
        <v>57</v>
      </c>
      <c r="K162" s="40">
        <v>6</v>
      </c>
      <c r="L162" s="78"/>
      <c r="M162" s="77"/>
      <c r="N162" s="78"/>
      <c r="O162" s="76"/>
      <c r="P162" s="76"/>
      <c r="Q162" s="77"/>
      <c r="R162" s="3"/>
      <c r="T162" s="41"/>
      <c r="U162" s="4" t="s">
        <v>9</v>
      </c>
      <c r="V162" s="42"/>
      <c r="W162" s="42">
        <f>(V162*K162)</f>
        <v>0</v>
      </c>
      <c r="X162" s="42">
        <v>0</v>
      </c>
      <c r="Y162" s="42">
        <f>(X162*K162)</f>
        <v>0</v>
      </c>
      <c r="Z162" s="42">
        <v>0</v>
      </c>
      <c r="AA162" s="43">
        <f>(Z162*K162)</f>
        <v>0</v>
      </c>
      <c r="AT162" s="1" t="s">
        <v>41</v>
      </c>
      <c r="AU162" s="19">
        <v>1</v>
      </c>
      <c r="AY162" s="1" t="s">
        <v>40</v>
      </c>
      <c r="BE162" s="44">
        <f>IF((U162="základná"),N162,0)</f>
        <v>0</v>
      </c>
      <c r="BF162" s="44">
        <f>IF((U162="znížená"),N162,0)</f>
        <v>0</v>
      </c>
      <c r="BG162" s="44">
        <f>IF((U162="základná prenesená"),N162,0)</f>
        <v>0</v>
      </c>
      <c r="BH162" s="44">
        <f>IF((U162="znížená prenesená"),N162,0)</f>
        <v>0</v>
      </c>
      <c r="BI162" s="44">
        <f>IF((U162="nulová"),N162,0)</f>
        <v>0</v>
      </c>
      <c r="BJ162" s="19">
        <v>1</v>
      </c>
      <c r="BK162" s="44">
        <f>ROUND((L162*K162),2)</f>
        <v>0</v>
      </c>
      <c r="BL162" s="19">
        <v>1</v>
      </c>
    </row>
    <row r="163" spans="2:64" ht="18" customHeight="1">
      <c r="B163" s="2"/>
      <c r="C163" s="51">
        <v>175</v>
      </c>
      <c r="D163" s="52" t="s">
        <v>54</v>
      </c>
      <c r="E163" s="53" t="s">
        <v>269</v>
      </c>
      <c r="F163" s="80" t="s">
        <v>270</v>
      </c>
      <c r="G163" s="81"/>
      <c r="H163" s="81"/>
      <c r="I163" s="82"/>
      <c r="J163" s="54" t="s">
        <v>57</v>
      </c>
      <c r="K163" s="55">
        <v>6</v>
      </c>
      <c r="L163" s="83"/>
      <c r="M163" s="82"/>
      <c r="N163" s="83"/>
      <c r="O163" s="76"/>
      <c r="P163" s="76"/>
      <c r="Q163" s="77"/>
      <c r="R163" s="3"/>
      <c r="T163" s="41"/>
      <c r="U163" s="4" t="s">
        <v>9</v>
      </c>
      <c r="V163" s="42"/>
      <c r="W163" s="42">
        <f>(V163*K163)</f>
        <v>0</v>
      </c>
      <c r="X163" s="42">
        <v>0</v>
      </c>
      <c r="Y163" s="42">
        <f>(X163*K163)</f>
        <v>0</v>
      </c>
      <c r="Z163" s="42"/>
      <c r="AA163" s="43">
        <f>(Z163*K163)</f>
        <v>0</v>
      </c>
      <c r="AT163" s="1" t="s">
        <v>54</v>
      </c>
      <c r="AU163" s="19">
        <v>1</v>
      </c>
      <c r="AY163" s="1" t="s">
        <v>40</v>
      </c>
      <c r="BE163" s="44">
        <f>IF((U163="základná"),N163,0)</f>
        <v>0</v>
      </c>
      <c r="BF163" s="44">
        <f>IF((U163="znížená"),N163,0)</f>
        <v>0</v>
      </c>
      <c r="BG163" s="44">
        <f>IF((U163="základná prenesená"),N163,0)</f>
        <v>0</v>
      </c>
      <c r="BH163" s="44">
        <f>IF((U163="znížená prenesená"),N163,0)</f>
        <v>0</v>
      </c>
      <c r="BI163" s="44">
        <f>IF((U163="nulová"),N163,0)</f>
        <v>0</v>
      </c>
      <c r="BJ163" s="19">
        <v>1</v>
      </c>
      <c r="BK163" s="44">
        <f>ROUND((L163*K163),2)</f>
        <v>0</v>
      </c>
      <c r="BL163" s="19">
        <v>1</v>
      </c>
    </row>
    <row r="164" spans="2:64" ht="27" customHeight="1">
      <c r="B164" s="2"/>
      <c r="C164" s="51">
        <v>176</v>
      </c>
      <c r="D164" s="52" t="s">
        <v>54</v>
      </c>
      <c r="E164" s="53" t="s">
        <v>271</v>
      </c>
      <c r="F164" s="80" t="s">
        <v>272</v>
      </c>
      <c r="G164" s="81"/>
      <c r="H164" s="81"/>
      <c r="I164" s="82"/>
      <c r="J164" s="54" t="s">
        <v>57</v>
      </c>
      <c r="K164" s="55">
        <v>1</v>
      </c>
      <c r="L164" s="83"/>
      <c r="M164" s="82"/>
      <c r="N164" s="83"/>
      <c r="O164" s="76"/>
      <c r="P164" s="76"/>
      <c r="Q164" s="77"/>
      <c r="R164" s="3"/>
      <c r="T164" s="41"/>
      <c r="U164" s="4" t="s">
        <v>9</v>
      </c>
      <c r="V164" s="42"/>
      <c r="W164" s="42">
        <f>(V164*K164)</f>
        <v>0</v>
      </c>
      <c r="X164" s="42"/>
      <c r="Y164" s="42">
        <f>(X164*K164)</f>
        <v>0</v>
      </c>
      <c r="Z164" s="42"/>
      <c r="AA164" s="43">
        <f>(Z164*K164)</f>
        <v>0</v>
      </c>
      <c r="AT164" s="1" t="s">
        <v>54</v>
      </c>
      <c r="AU164" s="19">
        <v>1</v>
      </c>
      <c r="AY164" s="1" t="s">
        <v>40</v>
      </c>
      <c r="BE164" s="44">
        <f>IF((U164="základná"),N164,0)</f>
        <v>0</v>
      </c>
      <c r="BF164" s="44">
        <f>IF((U164="znížená"),N164,0)</f>
        <v>0</v>
      </c>
      <c r="BG164" s="44">
        <f>IF((U164="základná prenesená"),N164,0)</f>
        <v>0</v>
      </c>
      <c r="BH164" s="44">
        <f>IF((U164="znížená prenesená"),N164,0)</f>
        <v>0</v>
      </c>
      <c r="BI164" s="44">
        <f>IF((U164="nulová"),N164,0)</f>
        <v>0</v>
      </c>
      <c r="BJ164" s="19">
        <v>1</v>
      </c>
      <c r="BK164" s="44">
        <f>ROUND((L164*K164),2)</f>
        <v>0</v>
      </c>
      <c r="BL164" s="19">
        <v>1</v>
      </c>
    </row>
    <row r="165" spans="2:64" ht="37.5" customHeight="1">
      <c r="B165" s="25"/>
      <c r="C165" s="26"/>
      <c r="D165" s="27" t="s">
        <v>21</v>
      </c>
      <c r="E165" s="28"/>
      <c r="N165" s="66"/>
      <c r="O165" s="67"/>
      <c r="P165" s="67"/>
      <c r="Q165" s="67"/>
      <c r="R165" s="30"/>
      <c r="T165" s="31"/>
      <c r="W165" s="32">
        <f>SUM(W166:W176)</f>
        <v>0</v>
      </c>
      <c r="Y165" s="32">
        <f>SUM(Y166:Y176)</f>
        <v>0.00936</v>
      </c>
      <c r="AA165" s="33">
        <f>SUM(AA166:AA176)</f>
        <v>0</v>
      </c>
      <c r="AR165" s="29"/>
      <c r="AT165" s="29" t="s">
        <v>11</v>
      </c>
      <c r="AU165" s="34">
        <v>0</v>
      </c>
      <c r="AY165" s="29" t="s">
        <v>40</v>
      </c>
      <c r="BK165" s="45">
        <f>SUM(BK166:BK176)</f>
        <v>0</v>
      </c>
      <c r="BL165" s="19">
        <v>0</v>
      </c>
    </row>
    <row r="166" spans="2:64" ht="18" customHeight="1">
      <c r="B166" s="2"/>
      <c r="C166" s="36">
        <v>177</v>
      </c>
      <c r="D166" s="37" t="s">
        <v>41</v>
      </c>
      <c r="E166" s="38" t="s">
        <v>225</v>
      </c>
      <c r="F166" s="75" t="s">
        <v>226</v>
      </c>
      <c r="G166" s="76"/>
      <c r="H166" s="76"/>
      <c r="I166" s="77"/>
      <c r="J166" s="39" t="s">
        <v>57</v>
      </c>
      <c r="K166" s="40">
        <v>5</v>
      </c>
      <c r="L166" s="78"/>
      <c r="M166" s="77"/>
      <c r="N166" s="78"/>
      <c r="O166" s="76"/>
      <c r="P166" s="76"/>
      <c r="Q166" s="77"/>
      <c r="R166" s="3"/>
      <c r="T166" s="41"/>
      <c r="U166" s="4" t="s">
        <v>9</v>
      </c>
      <c r="V166" s="42"/>
      <c r="W166" s="42">
        <f aca="true" t="shared" si="54" ref="W166:W176">(V166*K166)</f>
        <v>0</v>
      </c>
      <c r="X166" s="42">
        <v>0</v>
      </c>
      <c r="Y166" s="42">
        <f aca="true" t="shared" si="55" ref="Y166:Y176">(X166*K166)</f>
        <v>0</v>
      </c>
      <c r="Z166" s="42">
        <v>0</v>
      </c>
      <c r="AA166" s="43">
        <f aca="true" t="shared" si="56" ref="AA166:AA176">(Z166*K166)</f>
        <v>0</v>
      </c>
      <c r="AT166" s="1" t="s">
        <v>41</v>
      </c>
      <c r="AU166" s="19">
        <v>1</v>
      </c>
      <c r="AY166" s="1" t="s">
        <v>40</v>
      </c>
      <c r="BE166" s="44">
        <f aca="true" t="shared" si="57" ref="BE166:BE176">IF((U166="základná"),N166,0)</f>
        <v>0</v>
      </c>
      <c r="BF166" s="44">
        <f aca="true" t="shared" si="58" ref="BF166:BF176">IF((U166="znížená"),N166,0)</f>
        <v>0</v>
      </c>
      <c r="BG166" s="44">
        <f aca="true" t="shared" si="59" ref="BG166:BG176">IF((U166="základná prenesená"),N166,0)</f>
        <v>0</v>
      </c>
      <c r="BH166" s="44">
        <f aca="true" t="shared" si="60" ref="BH166:BH176">IF((U166="znížená prenesená"),N166,0)</f>
        <v>0</v>
      </c>
      <c r="BI166" s="44">
        <f aca="true" t="shared" si="61" ref="BI166:BI176">IF((U166="nulová"),N166,0)</f>
        <v>0</v>
      </c>
      <c r="BJ166" s="19">
        <v>1</v>
      </c>
      <c r="BK166" s="44">
        <f aca="true" t="shared" si="62" ref="BK166:BK176">ROUND((L166*K166),2)</f>
        <v>0</v>
      </c>
      <c r="BL166" s="19">
        <v>1</v>
      </c>
    </row>
    <row r="167" spans="2:64" ht="18" customHeight="1">
      <c r="B167" s="2"/>
      <c r="C167" s="51">
        <v>178</v>
      </c>
      <c r="D167" s="52" t="s">
        <v>54</v>
      </c>
      <c r="E167" s="53" t="s">
        <v>227</v>
      </c>
      <c r="F167" s="80" t="s">
        <v>228</v>
      </c>
      <c r="G167" s="81"/>
      <c r="H167" s="81"/>
      <c r="I167" s="82"/>
      <c r="J167" s="54" t="s">
        <v>57</v>
      </c>
      <c r="K167" s="55">
        <v>5</v>
      </c>
      <c r="L167" s="83"/>
      <c r="M167" s="82"/>
      <c r="N167" s="83"/>
      <c r="O167" s="76"/>
      <c r="P167" s="76"/>
      <c r="Q167" s="77"/>
      <c r="R167" s="3"/>
      <c r="T167" s="41"/>
      <c r="U167" s="4" t="s">
        <v>9</v>
      </c>
      <c r="V167" s="42"/>
      <c r="W167" s="42">
        <f t="shared" si="54"/>
        <v>0</v>
      </c>
      <c r="X167" s="42">
        <v>0.00012</v>
      </c>
      <c r="Y167" s="42">
        <f t="shared" si="55"/>
        <v>0.0006000000000000001</v>
      </c>
      <c r="Z167" s="42"/>
      <c r="AA167" s="43">
        <f t="shared" si="56"/>
        <v>0</v>
      </c>
      <c r="AT167" s="1" t="s">
        <v>54</v>
      </c>
      <c r="AU167" s="19">
        <v>1</v>
      </c>
      <c r="AY167" s="1" t="s">
        <v>40</v>
      </c>
      <c r="BE167" s="44">
        <f t="shared" si="57"/>
        <v>0</v>
      </c>
      <c r="BF167" s="44">
        <f t="shared" si="58"/>
        <v>0</v>
      </c>
      <c r="BG167" s="44">
        <f t="shared" si="59"/>
        <v>0</v>
      </c>
      <c r="BH167" s="44">
        <f t="shared" si="60"/>
        <v>0</v>
      </c>
      <c r="BI167" s="44">
        <f t="shared" si="61"/>
        <v>0</v>
      </c>
      <c r="BJ167" s="19">
        <v>1</v>
      </c>
      <c r="BK167" s="44">
        <f t="shared" si="62"/>
        <v>0</v>
      </c>
      <c r="BL167" s="19">
        <v>1</v>
      </c>
    </row>
    <row r="168" spans="2:64" ht="18" customHeight="1">
      <c r="B168" s="2"/>
      <c r="C168" s="36">
        <v>179</v>
      </c>
      <c r="D168" s="37" t="s">
        <v>41</v>
      </c>
      <c r="E168" s="38" t="s">
        <v>225</v>
      </c>
      <c r="F168" s="75" t="s">
        <v>226</v>
      </c>
      <c r="G168" s="76"/>
      <c r="H168" s="76"/>
      <c r="I168" s="77"/>
      <c r="J168" s="39" t="s">
        <v>57</v>
      </c>
      <c r="K168" s="40">
        <v>15</v>
      </c>
      <c r="L168" s="78"/>
      <c r="M168" s="77"/>
      <c r="N168" s="78"/>
      <c r="O168" s="76"/>
      <c r="P168" s="76"/>
      <c r="Q168" s="77"/>
      <c r="R168" s="3"/>
      <c r="T168" s="41"/>
      <c r="U168" s="4" t="s">
        <v>9</v>
      </c>
      <c r="V168" s="42"/>
      <c r="W168" s="42">
        <f t="shared" si="54"/>
        <v>0</v>
      </c>
      <c r="X168" s="42">
        <v>0</v>
      </c>
      <c r="Y168" s="42">
        <f t="shared" si="55"/>
        <v>0</v>
      </c>
      <c r="Z168" s="42">
        <v>0</v>
      </c>
      <c r="AA168" s="43">
        <f t="shared" si="56"/>
        <v>0</v>
      </c>
      <c r="AT168" s="1" t="s">
        <v>41</v>
      </c>
      <c r="AU168" s="19">
        <v>1</v>
      </c>
      <c r="AY168" s="1" t="s">
        <v>40</v>
      </c>
      <c r="BE168" s="44">
        <f t="shared" si="57"/>
        <v>0</v>
      </c>
      <c r="BF168" s="44">
        <f t="shared" si="58"/>
        <v>0</v>
      </c>
      <c r="BG168" s="44">
        <f t="shared" si="59"/>
        <v>0</v>
      </c>
      <c r="BH168" s="44">
        <f t="shared" si="60"/>
        <v>0</v>
      </c>
      <c r="BI168" s="44">
        <f t="shared" si="61"/>
        <v>0</v>
      </c>
      <c r="BJ168" s="19">
        <v>1</v>
      </c>
      <c r="BK168" s="44">
        <f t="shared" si="62"/>
        <v>0</v>
      </c>
      <c r="BL168" s="19">
        <v>1</v>
      </c>
    </row>
    <row r="169" spans="2:64" ht="18" customHeight="1">
      <c r="B169" s="2"/>
      <c r="C169" s="51">
        <v>180</v>
      </c>
      <c r="D169" s="52" t="s">
        <v>54</v>
      </c>
      <c r="E169" s="53" t="s">
        <v>229</v>
      </c>
      <c r="F169" s="80" t="s">
        <v>230</v>
      </c>
      <c r="G169" s="81"/>
      <c r="H169" s="81"/>
      <c r="I169" s="82"/>
      <c r="J169" s="54" t="s">
        <v>57</v>
      </c>
      <c r="K169" s="55">
        <v>15</v>
      </c>
      <c r="L169" s="83"/>
      <c r="M169" s="82"/>
      <c r="N169" s="83"/>
      <c r="O169" s="76"/>
      <c r="P169" s="76"/>
      <c r="Q169" s="77"/>
      <c r="R169" s="3"/>
      <c r="T169" s="41"/>
      <c r="U169" s="4" t="s">
        <v>9</v>
      </c>
      <c r="V169" s="42"/>
      <c r="W169" s="42">
        <f t="shared" si="54"/>
        <v>0</v>
      </c>
      <c r="X169" s="42">
        <v>0.00012</v>
      </c>
      <c r="Y169" s="42">
        <f t="shared" si="55"/>
        <v>0.0018</v>
      </c>
      <c r="Z169" s="42"/>
      <c r="AA169" s="43">
        <f t="shared" si="56"/>
        <v>0</v>
      </c>
      <c r="AT169" s="1" t="s">
        <v>54</v>
      </c>
      <c r="AU169" s="19">
        <v>1</v>
      </c>
      <c r="AY169" s="1" t="s">
        <v>40</v>
      </c>
      <c r="BE169" s="44">
        <f t="shared" si="57"/>
        <v>0</v>
      </c>
      <c r="BF169" s="44">
        <f t="shared" si="58"/>
        <v>0</v>
      </c>
      <c r="BG169" s="44">
        <f t="shared" si="59"/>
        <v>0</v>
      </c>
      <c r="BH169" s="44">
        <f t="shared" si="60"/>
        <v>0</v>
      </c>
      <c r="BI169" s="44">
        <f t="shared" si="61"/>
        <v>0</v>
      </c>
      <c r="BJ169" s="19">
        <v>1</v>
      </c>
      <c r="BK169" s="44">
        <f t="shared" si="62"/>
        <v>0</v>
      </c>
      <c r="BL169" s="19">
        <v>1</v>
      </c>
    </row>
    <row r="170" spans="2:64" ht="18" customHeight="1">
      <c r="B170" s="2"/>
      <c r="C170" s="36">
        <v>181</v>
      </c>
      <c r="D170" s="37" t="s">
        <v>41</v>
      </c>
      <c r="E170" s="38" t="s">
        <v>231</v>
      </c>
      <c r="F170" s="75" t="s">
        <v>232</v>
      </c>
      <c r="G170" s="76"/>
      <c r="H170" s="76"/>
      <c r="I170" s="77"/>
      <c r="J170" s="39" t="s">
        <v>57</v>
      </c>
      <c r="K170" s="40">
        <v>8</v>
      </c>
      <c r="L170" s="78"/>
      <c r="M170" s="77"/>
      <c r="N170" s="78"/>
      <c r="O170" s="76"/>
      <c r="P170" s="76"/>
      <c r="Q170" s="77"/>
      <c r="R170" s="3"/>
      <c r="T170" s="41"/>
      <c r="U170" s="4" t="s">
        <v>9</v>
      </c>
      <c r="V170" s="42"/>
      <c r="W170" s="42">
        <f t="shared" si="54"/>
        <v>0</v>
      </c>
      <c r="X170" s="42">
        <v>0</v>
      </c>
      <c r="Y170" s="42">
        <f t="shared" si="55"/>
        <v>0</v>
      </c>
      <c r="Z170" s="42">
        <v>0</v>
      </c>
      <c r="AA170" s="43">
        <f t="shared" si="56"/>
        <v>0</v>
      </c>
      <c r="AT170" s="1" t="s">
        <v>41</v>
      </c>
      <c r="AU170" s="19">
        <v>1</v>
      </c>
      <c r="AY170" s="1" t="s">
        <v>40</v>
      </c>
      <c r="BE170" s="44">
        <f t="shared" si="57"/>
        <v>0</v>
      </c>
      <c r="BF170" s="44">
        <f t="shared" si="58"/>
        <v>0</v>
      </c>
      <c r="BG170" s="44">
        <f t="shared" si="59"/>
        <v>0</v>
      </c>
      <c r="BH170" s="44">
        <f t="shared" si="60"/>
        <v>0</v>
      </c>
      <c r="BI170" s="44">
        <f t="shared" si="61"/>
        <v>0</v>
      </c>
      <c r="BJ170" s="19">
        <v>1</v>
      </c>
      <c r="BK170" s="44">
        <f t="shared" si="62"/>
        <v>0</v>
      </c>
      <c r="BL170" s="19">
        <v>1</v>
      </c>
    </row>
    <row r="171" spans="2:64" ht="18" customHeight="1">
      <c r="B171" s="2"/>
      <c r="C171" s="51">
        <v>182</v>
      </c>
      <c r="D171" s="52" t="s">
        <v>54</v>
      </c>
      <c r="E171" s="53" t="s">
        <v>233</v>
      </c>
      <c r="F171" s="80" t="s">
        <v>234</v>
      </c>
      <c r="G171" s="81"/>
      <c r="H171" s="81"/>
      <c r="I171" s="82"/>
      <c r="J171" s="54" t="s">
        <v>57</v>
      </c>
      <c r="K171" s="55">
        <v>8</v>
      </c>
      <c r="L171" s="83"/>
      <c r="M171" s="82"/>
      <c r="N171" s="83"/>
      <c r="O171" s="76"/>
      <c r="P171" s="76"/>
      <c r="Q171" s="77"/>
      <c r="R171" s="3"/>
      <c r="T171" s="41"/>
      <c r="U171" s="4" t="s">
        <v>9</v>
      </c>
      <c r="V171" s="42"/>
      <c r="W171" s="42">
        <f t="shared" si="54"/>
        <v>0</v>
      </c>
      <c r="X171" s="42">
        <v>0.00035</v>
      </c>
      <c r="Y171" s="42">
        <f t="shared" si="55"/>
        <v>0.0028</v>
      </c>
      <c r="Z171" s="42"/>
      <c r="AA171" s="43">
        <f t="shared" si="56"/>
        <v>0</v>
      </c>
      <c r="AT171" s="1" t="s">
        <v>54</v>
      </c>
      <c r="AU171" s="19">
        <v>1</v>
      </c>
      <c r="AY171" s="1" t="s">
        <v>40</v>
      </c>
      <c r="BE171" s="44">
        <f t="shared" si="57"/>
        <v>0</v>
      </c>
      <c r="BF171" s="44">
        <f t="shared" si="58"/>
        <v>0</v>
      </c>
      <c r="BG171" s="44">
        <f t="shared" si="59"/>
        <v>0</v>
      </c>
      <c r="BH171" s="44">
        <f t="shared" si="60"/>
        <v>0</v>
      </c>
      <c r="BI171" s="44">
        <f t="shared" si="61"/>
        <v>0</v>
      </c>
      <c r="BJ171" s="19">
        <v>1</v>
      </c>
      <c r="BK171" s="44">
        <f t="shared" si="62"/>
        <v>0</v>
      </c>
      <c r="BL171" s="19">
        <v>1</v>
      </c>
    </row>
    <row r="172" spans="2:64" ht="18" customHeight="1">
      <c r="B172" s="2"/>
      <c r="C172" s="36">
        <v>183</v>
      </c>
      <c r="D172" s="37" t="s">
        <v>41</v>
      </c>
      <c r="E172" s="38" t="s">
        <v>245</v>
      </c>
      <c r="F172" s="75" t="s">
        <v>246</v>
      </c>
      <c r="G172" s="76"/>
      <c r="H172" s="76"/>
      <c r="I172" s="77"/>
      <c r="J172" s="39" t="s">
        <v>57</v>
      </c>
      <c r="K172" s="40">
        <v>8</v>
      </c>
      <c r="L172" s="78"/>
      <c r="M172" s="77"/>
      <c r="N172" s="78"/>
      <c r="O172" s="76"/>
      <c r="P172" s="76"/>
      <c r="Q172" s="77"/>
      <c r="R172" s="3"/>
      <c r="T172" s="41"/>
      <c r="U172" s="4" t="s">
        <v>9</v>
      </c>
      <c r="V172" s="42"/>
      <c r="W172" s="42">
        <f t="shared" si="54"/>
        <v>0</v>
      </c>
      <c r="X172" s="42">
        <v>0</v>
      </c>
      <c r="Y172" s="42">
        <f t="shared" si="55"/>
        <v>0</v>
      </c>
      <c r="Z172" s="42">
        <v>0</v>
      </c>
      <c r="AA172" s="43">
        <f t="shared" si="56"/>
        <v>0</v>
      </c>
      <c r="AT172" s="1" t="s">
        <v>41</v>
      </c>
      <c r="AU172" s="19">
        <v>1</v>
      </c>
      <c r="AY172" s="1" t="s">
        <v>40</v>
      </c>
      <c r="BE172" s="44">
        <f t="shared" si="57"/>
        <v>0</v>
      </c>
      <c r="BF172" s="44">
        <f t="shared" si="58"/>
        <v>0</v>
      </c>
      <c r="BG172" s="44">
        <f t="shared" si="59"/>
        <v>0</v>
      </c>
      <c r="BH172" s="44">
        <f t="shared" si="60"/>
        <v>0</v>
      </c>
      <c r="BI172" s="44">
        <f t="shared" si="61"/>
        <v>0</v>
      </c>
      <c r="BJ172" s="19">
        <v>1</v>
      </c>
      <c r="BK172" s="44">
        <f t="shared" si="62"/>
        <v>0</v>
      </c>
      <c r="BL172" s="19">
        <v>1</v>
      </c>
    </row>
    <row r="173" spans="2:64" ht="18" customHeight="1">
      <c r="B173" s="2"/>
      <c r="C173" s="51">
        <v>184</v>
      </c>
      <c r="D173" s="52" t="s">
        <v>54</v>
      </c>
      <c r="E173" s="53" t="s">
        <v>247</v>
      </c>
      <c r="F173" s="80" t="s">
        <v>248</v>
      </c>
      <c r="G173" s="81"/>
      <c r="H173" s="81"/>
      <c r="I173" s="82"/>
      <c r="J173" s="54" t="s">
        <v>57</v>
      </c>
      <c r="K173" s="55">
        <v>8</v>
      </c>
      <c r="L173" s="83"/>
      <c r="M173" s="82"/>
      <c r="N173" s="83"/>
      <c r="O173" s="76"/>
      <c r="P173" s="76"/>
      <c r="Q173" s="77"/>
      <c r="R173" s="3"/>
      <c r="T173" s="41"/>
      <c r="U173" s="4" t="s">
        <v>9</v>
      </c>
      <c r="V173" s="42"/>
      <c r="W173" s="42">
        <f t="shared" si="54"/>
        <v>0</v>
      </c>
      <c r="X173" s="42">
        <v>0.00052</v>
      </c>
      <c r="Y173" s="42">
        <f t="shared" si="55"/>
        <v>0.00416</v>
      </c>
      <c r="Z173" s="42"/>
      <c r="AA173" s="43">
        <f t="shared" si="56"/>
        <v>0</v>
      </c>
      <c r="AT173" s="1" t="s">
        <v>54</v>
      </c>
      <c r="AU173" s="19">
        <v>1</v>
      </c>
      <c r="AY173" s="1" t="s">
        <v>40</v>
      </c>
      <c r="BE173" s="44">
        <f t="shared" si="57"/>
        <v>0</v>
      </c>
      <c r="BF173" s="44">
        <f t="shared" si="58"/>
        <v>0</v>
      </c>
      <c r="BG173" s="44">
        <f t="shared" si="59"/>
        <v>0</v>
      </c>
      <c r="BH173" s="44">
        <f t="shared" si="60"/>
        <v>0</v>
      </c>
      <c r="BI173" s="44">
        <f t="shared" si="61"/>
        <v>0</v>
      </c>
      <c r="BJ173" s="19">
        <v>1</v>
      </c>
      <c r="BK173" s="44">
        <f t="shared" si="62"/>
        <v>0</v>
      </c>
      <c r="BL173" s="19">
        <v>1</v>
      </c>
    </row>
    <row r="174" spans="2:64" ht="18" customHeight="1">
      <c r="B174" s="2"/>
      <c r="C174" s="36">
        <v>185</v>
      </c>
      <c r="D174" s="37" t="s">
        <v>41</v>
      </c>
      <c r="E174" s="38" t="s">
        <v>231</v>
      </c>
      <c r="F174" s="75" t="s">
        <v>263</v>
      </c>
      <c r="G174" s="76"/>
      <c r="H174" s="76"/>
      <c r="I174" s="77"/>
      <c r="J174" s="39" t="s">
        <v>57</v>
      </c>
      <c r="K174" s="40">
        <v>1</v>
      </c>
      <c r="L174" s="78"/>
      <c r="M174" s="77"/>
      <c r="N174" s="78"/>
      <c r="O174" s="76"/>
      <c r="P174" s="76"/>
      <c r="Q174" s="77"/>
      <c r="R174" s="3"/>
      <c r="T174" s="41"/>
      <c r="U174" s="4" t="s">
        <v>9</v>
      </c>
      <c r="V174" s="42"/>
      <c r="W174" s="42">
        <f t="shared" si="54"/>
        <v>0</v>
      </c>
      <c r="X174" s="42">
        <v>0</v>
      </c>
      <c r="Y174" s="42">
        <f t="shared" si="55"/>
        <v>0</v>
      </c>
      <c r="Z174" s="42">
        <v>0</v>
      </c>
      <c r="AA174" s="43">
        <f t="shared" si="56"/>
        <v>0</v>
      </c>
      <c r="AT174" s="1" t="s">
        <v>41</v>
      </c>
      <c r="AU174" s="19">
        <v>1</v>
      </c>
      <c r="AY174" s="1" t="s">
        <v>40</v>
      </c>
      <c r="BE174" s="44">
        <f t="shared" si="57"/>
        <v>0</v>
      </c>
      <c r="BF174" s="44">
        <f t="shared" si="58"/>
        <v>0</v>
      </c>
      <c r="BG174" s="44">
        <f t="shared" si="59"/>
        <v>0</v>
      </c>
      <c r="BH174" s="44">
        <f t="shared" si="60"/>
        <v>0</v>
      </c>
      <c r="BI174" s="44">
        <f t="shared" si="61"/>
        <v>0</v>
      </c>
      <c r="BJ174" s="19">
        <v>1</v>
      </c>
      <c r="BK174" s="44">
        <f t="shared" si="62"/>
        <v>0</v>
      </c>
      <c r="BL174" s="19">
        <v>1</v>
      </c>
    </row>
    <row r="175" spans="2:64" ht="18" customHeight="1">
      <c r="B175" s="2"/>
      <c r="C175" s="51">
        <v>186</v>
      </c>
      <c r="D175" s="52" t="s">
        <v>54</v>
      </c>
      <c r="E175" s="53" t="s">
        <v>264</v>
      </c>
      <c r="F175" s="80" t="s">
        <v>268</v>
      </c>
      <c r="G175" s="81"/>
      <c r="H175" s="81"/>
      <c r="I175" s="82"/>
      <c r="J175" s="54" t="s">
        <v>57</v>
      </c>
      <c r="K175" s="55">
        <v>1</v>
      </c>
      <c r="L175" s="83"/>
      <c r="M175" s="82"/>
      <c r="N175" s="83"/>
      <c r="O175" s="76"/>
      <c r="P175" s="76"/>
      <c r="Q175" s="77"/>
      <c r="R175" s="3"/>
      <c r="T175" s="41"/>
      <c r="U175" s="4" t="s">
        <v>9</v>
      </c>
      <c r="V175" s="42"/>
      <c r="W175" s="42">
        <f t="shared" si="54"/>
        <v>0</v>
      </c>
      <c r="X175" s="42">
        <v>0</v>
      </c>
      <c r="Y175" s="42">
        <f t="shared" si="55"/>
        <v>0</v>
      </c>
      <c r="Z175" s="42"/>
      <c r="AA175" s="43">
        <f t="shared" si="56"/>
        <v>0</v>
      </c>
      <c r="AT175" s="1" t="s">
        <v>54</v>
      </c>
      <c r="AU175" s="19">
        <v>1</v>
      </c>
      <c r="AY175" s="1" t="s">
        <v>40</v>
      </c>
      <c r="BE175" s="44">
        <f t="shared" si="57"/>
        <v>0</v>
      </c>
      <c r="BF175" s="44">
        <f t="shared" si="58"/>
        <v>0</v>
      </c>
      <c r="BG175" s="44">
        <f t="shared" si="59"/>
        <v>0</v>
      </c>
      <c r="BH175" s="44">
        <f t="shared" si="60"/>
        <v>0</v>
      </c>
      <c r="BI175" s="44">
        <f t="shared" si="61"/>
        <v>0</v>
      </c>
      <c r="BJ175" s="19">
        <v>1</v>
      </c>
      <c r="BK175" s="44">
        <f t="shared" si="62"/>
        <v>0</v>
      </c>
      <c r="BL175" s="19">
        <v>1</v>
      </c>
    </row>
    <row r="176" spans="2:64" ht="27" customHeight="1">
      <c r="B176" s="2"/>
      <c r="C176" s="51">
        <v>187</v>
      </c>
      <c r="D176" s="52" t="s">
        <v>54</v>
      </c>
      <c r="E176" s="53" t="s">
        <v>273</v>
      </c>
      <c r="F176" s="80" t="s">
        <v>274</v>
      </c>
      <c r="G176" s="81"/>
      <c r="H176" s="81"/>
      <c r="I176" s="82"/>
      <c r="J176" s="54" t="s">
        <v>57</v>
      </c>
      <c r="K176" s="55">
        <v>1</v>
      </c>
      <c r="L176" s="83"/>
      <c r="M176" s="82"/>
      <c r="N176" s="83"/>
      <c r="O176" s="76"/>
      <c r="P176" s="76"/>
      <c r="Q176" s="77"/>
      <c r="R176" s="3"/>
      <c r="T176" s="41"/>
      <c r="U176" s="4" t="s">
        <v>9</v>
      </c>
      <c r="V176" s="42"/>
      <c r="W176" s="42">
        <f t="shared" si="54"/>
        <v>0</v>
      </c>
      <c r="X176" s="42"/>
      <c r="Y176" s="42">
        <f t="shared" si="55"/>
        <v>0</v>
      </c>
      <c r="Z176" s="42"/>
      <c r="AA176" s="43">
        <f t="shared" si="56"/>
        <v>0</v>
      </c>
      <c r="AT176" s="1" t="s">
        <v>54</v>
      </c>
      <c r="AU176" s="19">
        <v>1</v>
      </c>
      <c r="AY176" s="1" t="s">
        <v>40</v>
      </c>
      <c r="BE176" s="44">
        <f t="shared" si="57"/>
        <v>0</v>
      </c>
      <c r="BF176" s="44">
        <f t="shared" si="58"/>
        <v>0</v>
      </c>
      <c r="BG176" s="44">
        <f t="shared" si="59"/>
        <v>0</v>
      </c>
      <c r="BH176" s="44">
        <f t="shared" si="60"/>
        <v>0</v>
      </c>
      <c r="BI176" s="44">
        <f t="shared" si="61"/>
        <v>0</v>
      </c>
      <c r="BJ176" s="19">
        <v>1</v>
      </c>
      <c r="BK176" s="44">
        <f t="shared" si="62"/>
        <v>0</v>
      </c>
      <c r="BL176" s="19">
        <v>1</v>
      </c>
    </row>
    <row r="177" spans="2:64" ht="37.5" customHeight="1">
      <c r="B177" s="25"/>
      <c r="C177" s="26"/>
      <c r="D177" s="27" t="s">
        <v>22</v>
      </c>
      <c r="E177" s="28"/>
      <c r="N177" s="66"/>
      <c r="O177" s="67"/>
      <c r="P177" s="67"/>
      <c r="Q177" s="67"/>
      <c r="R177" s="30"/>
      <c r="T177" s="31"/>
      <c r="W177" s="32">
        <f>SUM(W178:W190)</f>
        <v>0</v>
      </c>
      <c r="Y177" s="32">
        <f>SUM(Y178:Y190)</f>
        <v>0.00152</v>
      </c>
      <c r="AA177" s="33">
        <f>SUM(AA178:AA190)</f>
        <v>0</v>
      </c>
      <c r="AR177" s="29"/>
      <c r="AT177" s="29" t="s">
        <v>11</v>
      </c>
      <c r="AU177" s="34">
        <v>0</v>
      </c>
      <c r="AY177" s="29" t="s">
        <v>40</v>
      </c>
      <c r="BK177" s="45">
        <f>SUM(BK178:BK190)</f>
        <v>0</v>
      </c>
      <c r="BL177" s="19">
        <v>0</v>
      </c>
    </row>
    <row r="178" spans="2:64" ht="18" customHeight="1">
      <c r="B178" s="2"/>
      <c r="C178" s="36">
        <v>188</v>
      </c>
      <c r="D178" s="37" t="s">
        <v>41</v>
      </c>
      <c r="E178" s="38" t="s">
        <v>225</v>
      </c>
      <c r="F178" s="75" t="s">
        <v>226</v>
      </c>
      <c r="G178" s="76"/>
      <c r="H178" s="76"/>
      <c r="I178" s="77"/>
      <c r="J178" s="39" t="s">
        <v>57</v>
      </c>
      <c r="K178" s="40">
        <v>1</v>
      </c>
      <c r="L178" s="78"/>
      <c r="M178" s="77"/>
      <c r="N178" s="78"/>
      <c r="O178" s="76"/>
      <c r="P178" s="76"/>
      <c r="Q178" s="77"/>
      <c r="R178" s="3"/>
      <c r="T178" s="41"/>
      <c r="U178" s="4" t="s">
        <v>9</v>
      </c>
      <c r="V178" s="42"/>
      <c r="W178" s="42">
        <f aca="true" t="shared" si="63" ref="W178:W190">(V178*K178)</f>
        <v>0</v>
      </c>
      <c r="X178" s="42">
        <v>0</v>
      </c>
      <c r="Y178" s="42">
        <f aca="true" t="shared" si="64" ref="Y178:Y190">(X178*K178)</f>
        <v>0</v>
      </c>
      <c r="Z178" s="42">
        <v>0</v>
      </c>
      <c r="AA178" s="43">
        <f aca="true" t="shared" si="65" ref="AA178:AA190">(Z178*K178)</f>
        <v>0</v>
      </c>
      <c r="AT178" s="1" t="s">
        <v>41</v>
      </c>
      <c r="AU178" s="19">
        <v>1</v>
      </c>
      <c r="AY178" s="1" t="s">
        <v>40</v>
      </c>
      <c r="BE178" s="44">
        <f aca="true" t="shared" si="66" ref="BE178:BE190">IF((U178="základná"),N178,0)</f>
        <v>0</v>
      </c>
      <c r="BF178" s="44">
        <f aca="true" t="shared" si="67" ref="BF178:BF190">IF((U178="znížená"),N178,0)</f>
        <v>0</v>
      </c>
      <c r="BG178" s="44">
        <f aca="true" t="shared" si="68" ref="BG178:BG190">IF((U178="základná prenesená"),N178,0)</f>
        <v>0</v>
      </c>
      <c r="BH178" s="44">
        <f aca="true" t="shared" si="69" ref="BH178:BH190">IF((U178="znížená prenesená"),N178,0)</f>
        <v>0</v>
      </c>
      <c r="BI178" s="44">
        <f aca="true" t="shared" si="70" ref="BI178:BI190">IF((U178="nulová"),N178,0)</f>
        <v>0</v>
      </c>
      <c r="BJ178" s="19">
        <v>1</v>
      </c>
      <c r="BK178" s="44">
        <f aca="true" t="shared" si="71" ref="BK178:BK190">ROUND((L178*K178),2)</f>
        <v>0</v>
      </c>
      <c r="BL178" s="19">
        <v>1</v>
      </c>
    </row>
    <row r="179" spans="2:64" ht="18" customHeight="1">
      <c r="B179" s="2"/>
      <c r="C179" s="51">
        <v>189</v>
      </c>
      <c r="D179" s="52" t="s">
        <v>54</v>
      </c>
      <c r="E179" s="53" t="s">
        <v>227</v>
      </c>
      <c r="F179" s="80" t="s">
        <v>228</v>
      </c>
      <c r="G179" s="81"/>
      <c r="H179" s="81"/>
      <c r="I179" s="82"/>
      <c r="J179" s="54" t="s">
        <v>57</v>
      </c>
      <c r="K179" s="55">
        <v>1</v>
      </c>
      <c r="L179" s="83"/>
      <c r="M179" s="82"/>
      <c r="N179" s="83"/>
      <c r="O179" s="76"/>
      <c r="P179" s="76"/>
      <c r="Q179" s="77"/>
      <c r="R179" s="3"/>
      <c r="T179" s="41"/>
      <c r="U179" s="4" t="s">
        <v>9</v>
      </c>
      <c r="V179" s="42"/>
      <c r="W179" s="42">
        <f t="shared" si="63"/>
        <v>0</v>
      </c>
      <c r="X179" s="42">
        <v>0.00012</v>
      </c>
      <c r="Y179" s="42">
        <f t="shared" si="64"/>
        <v>0.00012</v>
      </c>
      <c r="Z179" s="42"/>
      <c r="AA179" s="43">
        <f t="shared" si="65"/>
        <v>0</v>
      </c>
      <c r="AT179" s="1" t="s">
        <v>54</v>
      </c>
      <c r="AU179" s="19">
        <v>1</v>
      </c>
      <c r="AY179" s="1" t="s">
        <v>40</v>
      </c>
      <c r="BE179" s="44">
        <f t="shared" si="66"/>
        <v>0</v>
      </c>
      <c r="BF179" s="44">
        <f t="shared" si="67"/>
        <v>0</v>
      </c>
      <c r="BG179" s="44">
        <f t="shared" si="68"/>
        <v>0</v>
      </c>
      <c r="BH179" s="44">
        <f t="shared" si="69"/>
        <v>0</v>
      </c>
      <c r="BI179" s="44">
        <f t="shared" si="70"/>
        <v>0</v>
      </c>
      <c r="BJ179" s="19">
        <v>1</v>
      </c>
      <c r="BK179" s="44">
        <f t="shared" si="71"/>
        <v>0</v>
      </c>
      <c r="BL179" s="19">
        <v>1</v>
      </c>
    </row>
    <row r="180" spans="2:64" ht="18" customHeight="1">
      <c r="B180" s="2"/>
      <c r="C180" s="36">
        <v>190</v>
      </c>
      <c r="D180" s="37" t="s">
        <v>41</v>
      </c>
      <c r="E180" s="38" t="s">
        <v>231</v>
      </c>
      <c r="F180" s="75" t="s">
        <v>232</v>
      </c>
      <c r="G180" s="76"/>
      <c r="H180" s="76"/>
      <c r="I180" s="77"/>
      <c r="J180" s="39" t="s">
        <v>57</v>
      </c>
      <c r="K180" s="40">
        <v>2</v>
      </c>
      <c r="L180" s="78"/>
      <c r="M180" s="77"/>
      <c r="N180" s="78"/>
      <c r="O180" s="76"/>
      <c r="P180" s="76"/>
      <c r="Q180" s="77"/>
      <c r="R180" s="3"/>
      <c r="T180" s="41"/>
      <c r="U180" s="4" t="s">
        <v>9</v>
      </c>
      <c r="V180" s="42"/>
      <c r="W180" s="42">
        <f t="shared" si="63"/>
        <v>0</v>
      </c>
      <c r="X180" s="42">
        <v>0</v>
      </c>
      <c r="Y180" s="42">
        <f t="shared" si="64"/>
        <v>0</v>
      </c>
      <c r="Z180" s="42">
        <v>0</v>
      </c>
      <c r="AA180" s="43">
        <f t="shared" si="65"/>
        <v>0</v>
      </c>
      <c r="AT180" s="1" t="s">
        <v>41</v>
      </c>
      <c r="AU180" s="19">
        <v>1</v>
      </c>
      <c r="AY180" s="1" t="s">
        <v>40</v>
      </c>
      <c r="BE180" s="44">
        <f t="shared" si="66"/>
        <v>0</v>
      </c>
      <c r="BF180" s="44">
        <f t="shared" si="67"/>
        <v>0</v>
      </c>
      <c r="BG180" s="44">
        <f t="shared" si="68"/>
        <v>0</v>
      </c>
      <c r="BH180" s="44">
        <f t="shared" si="69"/>
        <v>0</v>
      </c>
      <c r="BI180" s="44">
        <f t="shared" si="70"/>
        <v>0</v>
      </c>
      <c r="BJ180" s="19">
        <v>1</v>
      </c>
      <c r="BK180" s="44">
        <f t="shared" si="71"/>
        <v>0</v>
      </c>
      <c r="BL180" s="19">
        <v>1</v>
      </c>
    </row>
    <row r="181" spans="2:64" ht="18" customHeight="1">
      <c r="B181" s="2"/>
      <c r="C181" s="51">
        <v>191</v>
      </c>
      <c r="D181" s="52" t="s">
        <v>54</v>
      </c>
      <c r="E181" s="53" t="s">
        <v>235</v>
      </c>
      <c r="F181" s="80" t="s">
        <v>236</v>
      </c>
      <c r="G181" s="81"/>
      <c r="H181" s="81"/>
      <c r="I181" s="82"/>
      <c r="J181" s="54" t="s">
        <v>57</v>
      </c>
      <c r="K181" s="55">
        <v>2</v>
      </c>
      <c r="L181" s="83"/>
      <c r="M181" s="82"/>
      <c r="N181" s="83"/>
      <c r="O181" s="76"/>
      <c r="P181" s="76"/>
      <c r="Q181" s="77"/>
      <c r="R181" s="3"/>
      <c r="T181" s="41"/>
      <c r="U181" s="4" t="s">
        <v>9</v>
      </c>
      <c r="V181" s="42"/>
      <c r="W181" s="42">
        <f t="shared" si="63"/>
        <v>0</v>
      </c>
      <c r="X181" s="42">
        <v>0.00038</v>
      </c>
      <c r="Y181" s="42">
        <f t="shared" si="64"/>
        <v>0.00076</v>
      </c>
      <c r="Z181" s="42"/>
      <c r="AA181" s="43">
        <f t="shared" si="65"/>
        <v>0</v>
      </c>
      <c r="AT181" s="1" t="s">
        <v>54</v>
      </c>
      <c r="AU181" s="19">
        <v>1</v>
      </c>
      <c r="AY181" s="1" t="s">
        <v>40</v>
      </c>
      <c r="BE181" s="44">
        <f t="shared" si="66"/>
        <v>0</v>
      </c>
      <c r="BF181" s="44">
        <f t="shared" si="67"/>
        <v>0</v>
      </c>
      <c r="BG181" s="44">
        <f t="shared" si="68"/>
        <v>0</v>
      </c>
      <c r="BH181" s="44">
        <f t="shared" si="69"/>
        <v>0</v>
      </c>
      <c r="BI181" s="44">
        <f t="shared" si="70"/>
        <v>0</v>
      </c>
      <c r="BJ181" s="19">
        <v>1</v>
      </c>
      <c r="BK181" s="44">
        <f t="shared" si="71"/>
        <v>0</v>
      </c>
      <c r="BL181" s="19">
        <v>1</v>
      </c>
    </row>
    <row r="182" spans="2:64" ht="18" customHeight="1">
      <c r="B182" s="2"/>
      <c r="C182" s="36">
        <v>192</v>
      </c>
      <c r="D182" s="37" t="s">
        <v>41</v>
      </c>
      <c r="E182" s="38" t="s">
        <v>231</v>
      </c>
      <c r="F182" s="75" t="s">
        <v>232</v>
      </c>
      <c r="G182" s="76"/>
      <c r="H182" s="76"/>
      <c r="I182" s="77"/>
      <c r="J182" s="39" t="s">
        <v>57</v>
      </c>
      <c r="K182" s="40">
        <v>1</v>
      </c>
      <c r="L182" s="78"/>
      <c r="M182" s="77"/>
      <c r="N182" s="78"/>
      <c r="O182" s="76"/>
      <c r="P182" s="76"/>
      <c r="Q182" s="77"/>
      <c r="R182" s="3"/>
      <c r="T182" s="41"/>
      <c r="U182" s="4" t="s">
        <v>9</v>
      </c>
      <c r="V182" s="42"/>
      <c r="W182" s="42">
        <f t="shared" si="63"/>
        <v>0</v>
      </c>
      <c r="X182" s="42">
        <v>0</v>
      </c>
      <c r="Y182" s="42">
        <f t="shared" si="64"/>
        <v>0</v>
      </c>
      <c r="Z182" s="42">
        <v>0</v>
      </c>
      <c r="AA182" s="43">
        <f t="shared" si="65"/>
        <v>0</v>
      </c>
      <c r="AT182" s="1" t="s">
        <v>41</v>
      </c>
      <c r="AU182" s="19">
        <v>1</v>
      </c>
      <c r="AY182" s="1" t="s">
        <v>40</v>
      </c>
      <c r="BE182" s="44">
        <f t="shared" si="66"/>
        <v>0</v>
      </c>
      <c r="BF182" s="44">
        <f t="shared" si="67"/>
        <v>0</v>
      </c>
      <c r="BG182" s="44">
        <f t="shared" si="68"/>
        <v>0</v>
      </c>
      <c r="BH182" s="44">
        <f t="shared" si="69"/>
        <v>0</v>
      </c>
      <c r="BI182" s="44">
        <f t="shared" si="70"/>
        <v>0</v>
      </c>
      <c r="BJ182" s="19">
        <v>1</v>
      </c>
      <c r="BK182" s="44">
        <f t="shared" si="71"/>
        <v>0</v>
      </c>
      <c r="BL182" s="19">
        <v>1</v>
      </c>
    </row>
    <row r="183" spans="2:64" ht="18" customHeight="1">
      <c r="B183" s="2"/>
      <c r="C183" s="51">
        <v>193</v>
      </c>
      <c r="D183" s="52" t="s">
        <v>54</v>
      </c>
      <c r="E183" s="53" t="s">
        <v>275</v>
      </c>
      <c r="F183" s="80" t="s">
        <v>276</v>
      </c>
      <c r="G183" s="81"/>
      <c r="H183" s="81"/>
      <c r="I183" s="82"/>
      <c r="J183" s="54" t="s">
        <v>57</v>
      </c>
      <c r="K183" s="55">
        <v>1</v>
      </c>
      <c r="L183" s="83"/>
      <c r="M183" s="82"/>
      <c r="N183" s="83"/>
      <c r="O183" s="76"/>
      <c r="P183" s="76"/>
      <c r="Q183" s="77"/>
      <c r="R183" s="3"/>
      <c r="T183" s="41"/>
      <c r="U183" s="4" t="s">
        <v>9</v>
      </c>
      <c r="V183" s="42"/>
      <c r="W183" s="42">
        <f t="shared" si="63"/>
        <v>0</v>
      </c>
      <c r="X183" s="42">
        <v>0.00038</v>
      </c>
      <c r="Y183" s="42">
        <f t="shared" si="64"/>
        <v>0.00038</v>
      </c>
      <c r="Z183" s="42"/>
      <c r="AA183" s="43">
        <f t="shared" si="65"/>
        <v>0</v>
      </c>
      <c r="AT183" s="1" t="s">
        <v>54</v>
      </c>
      <c r="AU183" s="19">
        <v>1</v>
      </c>
      <c r="AY183" s="1" t="s">
        <v>40</v>
      </c>
      <c r="BE183" s="44">
        <f t="shared" si="66"/>
        <v>0</v>
      </c>
      <c r="BF183" s="44">
        <f t="shared" si="67"/>
        <v>0</v>
      </c>
      <c r="BG183" s="44">
        <f t="shared" si="68"/>
        <v>0</v>
      </c>
      <c r="BH183" s="44">
        <f t="shared" si="69"/>
        <v>0</v>
      </c>
      <c r="BI183" s="44">
        <f t="shared" si="70"/>
        <v>0</v>
      </c>
      <c r="BJ183" s="19">
        <v>1</v>
      </c>
      <c r="BK183" s="44">
        <f t="shared" si="71"/>
        <v>0</v>
      </c>
      <c r="BL183" s="19">
        <v>1</v>
      </c>
    </row>
    <row r="184" spans="2:64" ht="18" customHeight="1">
      <c r="B184" s="2"/>
      <c r="C184" s="36">
        <v>194</v>
      </c>
      <c r="D184" s="37" t="s">
        <v>41</v>
      </c>
      <c r="E184" s="38" t="s">
        <v>277</v>
      </c>
      <c r="F184" s="75" t="s">
        <v>278</v>
      </c>
      <c r="G184" s="76"/>
      <c r="H184" s="76"/>
      <c r="I184" s="77"/>
      <c r="J184" s="39" t="s">
        <v>57</v>
      </c>
      <c r="K184" s="40">
        <v>1</v>
      </c>
      <c r="L184" s="78"/>
      <c r="M184" s="77"/>
      <c r="N184" s="78"/>
      <c r="O184" s="76"/>
      <c r="P184" s="76"/>
      <c r="Q184" s="77"/>
      <c r="R184" s="3"/>
      <c r="T184" s="41"/>
      <c r="U184" s="4" t="s">
        <v>9</v>
      </c>
      <c r="V184" s="42"/>
      <c r="W184" s="42">
        <f t="shared" si="63"/>
        <v>0</v>
      </c>
      <c r="X184" s="42">
        <v>0</v>
      </c>
      <c r="Y184" s="42">
        <f t="shared" si="64"/>
        <v>0</v>
      </c>
      <c r="Z184" s="42">
        <v>0</v>
      </c>
      <c r="AA184" s="43">
        <f t="shared" si="65"/>
        <v>0</v>
      </c>
      <c r="AT184" s="1" t="s">
        <v>41</v>
      </c>
      <c r="AU184" s="19">
        <v>1</v>
      </c>
      <c r="AY184" s="1" t="s">
        <v>40</v>
      </c>
      <c r="BE184" s="44">
        <f t="shared" si="66"/>
        <v>0</v>
      </c>
      <c r="BF184" s="44">
        <f t="shared" si="67"/>
        <v>0</v>
      </c>
      <c r="BG184" s="44">
        <f t="shared" si="68"/>
        <v>0</v>
      </c>
      <c r="BH184" s="44">
        <f t="shared" si="69"/>
        <v>0</v>
      </c>
      <c r="BI184" s="44">
        <f t="shared" si="70"/>
        <v>0</v>
      </c>
      <c r="BJ184" s="19">
        <v>1</v>
      </c>
      <c r="BK184" s="44">
        <f t="shared" si="71"/>
        <v>0</v>
      </c>
      <c r="BL184" s="19">
        <v>1</v>
      </c>
    </row>
    <row r="185" spans="2:64" ht="27" customHeight="1">
      <c r="B185" s="2"/>
      <c r="C185" s="51">
        <v>195</v>
      </c>
      <c r="D185" s="52" t="s">
        <v>54</v>
      </c>
      <c r="E185" s="53" t="s">
        <v>279</v>
      </c>
      <c r="F185" s="80" t="s">
        <v>280</v>
      </c>
      <c r="G185" s="81"/>
      <c r="H185" s="81"/>
      <c r="I185" s="82"/>
      <c r="J185" s="54" t="s">
        <v>57</v>
      </c>
      <c r="K185" s="55">
        <v>1</v>
      </c>
      <c r="L185" s="83"/>
      <c r="M185" s="82"/>
      <c r="N185" s="83"/>
      <c r="O185" s="76"/>
      <c r="P185" s="76"/>
      <c r="Q185" s="77"/>
      <c r="R185" s="3"/>
      <c r="T185" s="41"/>
      <c r="U185" s="4" t="s">
        <v>9</v>
      </c>
      <c r="V185" s="42"/>
      <c r="W185" s="42">
        <f t="shared" si="63"/>
        <v>0</v>
      </c>
      <c r="X185" s="42">
        <v>0</v>
      </c>
      <c r="Y185" s="42">
        <f t="shared" si="64"/>
        <v>0</v>
      </c>
      <c r="Z185" s="42"/>
      <c r="AA185" s="43">
        <f t="shared" si="65"/>
        <v>0</v>
      </c>
      <c r="AT185" s="1" t="s">
        <v>54</v>
      </c>
      <c r="AU185" s="19">
        <v>1</v>
      </c>
      <c r="AY185" s="1" t="s">
        <v>40</v>
      </c>
      <c r="BE185" s="44">
        <f t="shared" si="66"/>
        <v>0</v>
      </c>
      <c r="BF185" s="44">
        <f t="shared" si="67"/>
        <v>0</v>
      </c>
      <c r="BG185" s="44">
        <f t="shared" si="68"/>
        <v>0</v>
      </c>
      <c r="BH185" s="44">
        <f t="shared" si="69"/>
        <v>0</v>
      </c>
      <c r="BI185" s="44">
        <f t="shared" si="70"/>
        <v>0</v>
      </c>
      <c r="BJ185" s="19">
        <v>1</v>
      </c>
      <c r="BK185" s="44">
        <f t="shared" si="71"/>
        <v>0</v>
      </c>
      <c r="BL185" s="19">
        <v>1</v>
      </c>
    </row>
    <row r="186" spans="2:64" ht="18" customHeight="1">
      <c r="B186" s="2"/>
      <c r="C186" s="36">
        <v>196</v>
      </c>
      <c r="D186" s="37" t="s">
        <v>41</v>
      </c>
      <c r="E186" s="38" t="s">
        <v>281</v>
      </c>
      <c r="F186" s="75" t="s">
        <v>282</v>
      </c>
      <c r="G186" s="76"/>
      <c r="H186" s="76"/>
      <c r="I186" s="77"/>
      <c r="J186" s="39" t="s">
        <v>57</v>
      </c>
      <c r="K186" s="40">
        <v>1</v>
      </c>
      <c r="L186" s="78"/>
      <c r="M186" s="77"/>
      <c r="N186" s="78"/>
      <c r="O186" s="76"/>
      <c r="P186" s="76"/>
      <c r="Q186" s="77"/>
      <c r="R186" s="3"/>
      <c r="T186" s="41"/>
      <c r="U186" s="4" t="s">
        <v>9</v>
      </c>
      <c r="V186" s="42"/>
      <c r="W186" s="42">
        <f t="shared" si="63"/>
        <v>0</v>
      </c>
      <c r="X186" s="42">
        <v>0</v>
      </c>
      <c r="Y186" s="42">
        <f t="shared" si="64"/>
        <v>0</v>
      </c>
      <c r="Z186" s="42">
        <v>0</v>
      </c>
      <c r="AA186" s="43">
        <f t="shared" si="65"/>
        <v>0</v>
      </c>
      <c r="AT186" s="1" t="s">
        <v>41</v>
      </c>
      <c r="AU186" s="19">
        <v>1</v>
      </c>
      <c r="AY186" s="1" t="s">
        <v>40</v>
      </c>
      <c r="BE186" s="44">
        <f t="shared" si="66"/>
        <v>0</v>
      </c>
      <c r="BF186" s="44">
        <f t="shared" si="67"/>
        <v>0</v>
      </c>
      <c r="BG186" s="44">
        <f t="shared" si="68"/>
        <v>0</v>
      </c>
      <c r="BH186" s="44">
        <f t="shared" si="69"/>
        <v>0</v>
      </c>
      <c r="BI186" s="44">
        <f t="shared" si="70"/>
        <v>0</v>
      </c>
      <c r="BJ186" s="19">
        <v>1</v>
      </c>
      <c r="BK186" s="44">
        <f t="shared" si="71"/>
        <v>0</v>
      </c>
      <c r="BL186" s="19">
        <v>1</v>
      </c>
    </row>
    <row r="187" spans="2:64" ht="27" customHeight="1">
      <c r="B187" s="2"/>
      <c r="C187" s="51">
        <v>197</v>
      </c>
      <c r="D187" s="52" t="s">
        <v>54</v>
      </c>
      <c r="E187" s="53" t="s">
        <v>283</v>
      </c>
      <c r="F187" s="80" t="s">
        <v>284</v>
      </c>
      <c r="G187" s="81"/>
      <c r="H187" s="81"/>
      <c r="I187" s="82"/>
      <c r="J187" s="54" t="s">
        <v>57</v>
      </c>
      <c r="K187" s="55">
        <v>1</v>
      </c>
      <c r="L187" s="83"/>
      <c r="M187" s="82"/>
      <c r="N187" s="83"/>
      <c r="O187" s="76"/>
      <c r="P187" s="76"/>
      <c r="Q187" s="77"/>
      <c r="R187" s="3"/>
      <c r="T187" s="41"/>
      <c r="U187" s="4" t="s">
        <v>9</v>
      </c>
      <c r="V187" s="42"/>
      <c r="W187" s="42">
        <f t="shared" si="63"/>
        <v>0</v>
      </c>
      <c r="X187" s="42">
        <v>0.00026</v>
      </c>
      <c r="Y187" s="42">
        <f t="shared" si="64"/>
        <v>0.00026</v>
      </c>
      <c r="Z187" s="42"/>
      <c r="AA187" s="43">
        <f t="shared" si="65"/>
        <v>0</v>
      </c>
      <c r="AT187" s="1" t="s">
        <v>54</v>
      </c>
      <c r="AU187" s="19">
        <v>1</v>
      </c>
      <c r="AY187" s="1" t="s">
        <v>40</v>
      </c>
      <c r="BE187" s="44">
        <f t="shared" si="66"/>
        <v>0</v>
      </c>
      <c r="BF187" s="44">
        <f t="shared" si="67"/>
        <v>0</v>
      </c>
      <c r="BG187" s="44">
        <f t="shared" si="68"/>
        <v>0</v>
      </c>
      <c r="BH187" s="44">
        <f t="shared" si="69"/>
        <v>0</v>
      </c>
      <c r="BI187" s="44">
        <f t="shared" si="70"/>
        <v>0</v>
      </c>
      <c r="BJ187" s="19">
        <v>1</v>
      </c>
      <c r="BK187" s="44">
        <f t="shared" si="71"/>
        <v>0</v>
      </c>
      <c r="BL187" s="19">
        <v>1</v>
      </c>
    </row>
    <row r="188" spans="2:64" ht="27" customHeight="1">
      <c r="B188" s="2"/>
      <c r="C188" s="51">
        <v>198</v>
      </c>
      <c r="D188" s="52" t="s">
        <v>54</v>
      </c>
      <c r="E188" s="53" t="s">
        <v>285</v>
      </c>
      <c r="F188" s="80" t="s">
        <v>286</v>
      </c>
      <c r="G188" s="81"/>
      <c r="H188" s="81"/>
      <c r="I188" s="82"/>
      <c r="J188" s="54" t="s">
        <v>57</v>
      </c>
      <c r="K188" s="55">
        <v>1</v>
      </c>
      <c r="L188" s="83"/>
      <c r="M188" s="82"/>
      <c r="N188" s="83"/>
      <c r="O188" s="76"/>
      <c r="P188" s="76"/>
      <c r="Q188" s="77"/>
      <c r="R188" s="3"/>
      <c r="T188" s="41"/>
      <c r="U188" s="4" t="s">
        <v>9</v>
      </c>
      <c r="V188" s="42"/>
      <c r="W188" s="42">
        <f t="shared" si="63"/>
        <v>0</v>
      </c>
      <c r="X188" s="42"/>
      <c r="Y188" s="42">
        <f t="shared" si="64"/>
        <v>0</v>
      </c>
      <c r="Z188" s="42"/>
      <c r="AA188" s="43">
        <f t="shared" si="65"/>
        <v>0</v>
      </c>
      <c r="AT188" s="1" t="s">
        <v>54</v>
      </c>
      <c r="AU188" s="19">
        <v>1</v>
      </c>
      <c r="AY188" s="1" t="s">
        <v>40</v>
      </c>
      <c r="BE188" s="44">
        <f t="shared" si="66"/>
        <v>0</v>
      </c>
      <c r="BF188" s="44">
        <f t="shared" si="67"/>
        <v>0</v>
      </c>
      <c r="BG188" s="44">
        <f t="shared" si="68"/>
        <v>0</v>
      </c>
      <c r="BH188" s="44">
        <f t="shared" si="69"/>
        <v>0</v>
      </c>
      <c r="BI188" s="44">
        <f t="shared" si="70"/>
        <v>0</v>
      </c>
      <c r="BJ188" s="19">
        <v>1</v>
      </c>
      <c r="BK188" s="44">
        <f t="shared" si="71"/>
        <v>0</v>
      </c>
      <c r="BL188" s="19">
        <v>1</v>
      </c>
    </row>
    <row r="189" spans="2:64" ht="18" customHeight="1">
      <c r="B189" s="2"/>
      <c r="C189" s="36">
        <v>199</v>
      </c>
      <c r="D189" s="37" t="s">
        <v>41</v>
      </c>
      <c r="E189" s="38" t="s">
        <v>231</v>
      </c>
      <c r="F189" s="75" t="s">
        <v>263</v>
      </c>
      <c r="G189" s="76"/>
      <c r="H189" s="76"/>
      <c r="I189" s="77"/>
      <c r="J189" s="39" t="s">
        <v>57</v>
      </c>
      <c r="K189" s="40">
        <v>1</v>
      </c>
      <c r="L189" s="78"/>
      <c r="M189" s="77"/>
      <c r="N189" s="78"/>
      <c r="O189" s="76"/>
      <c r="P189" s="76"/>
      <c r="Q189" s="77"/>
      <c r="R189" s="3"/>
      <c r="T189" s="41"/>
      <c r="U189" s="4" t="s">
        <v>9</v>
      </c>
      <c r="V189" s="42"/>
      <c r="W189" s="42">
        <f t="shared" si="63"/>
        <v>0</v>
      </c>
      <c r="X189" s="42">
        <v>0</v>
      </c>
      <c r="Y189" s="42">
        <f t="shared" si="64"/>
        <v>0</v>
      </c>
      <c r="Z189" s="42">
        <v>0</v>
      </c>
      <c r="AA189" s="43">
        <f t="shared" si="65"/>
        <v>0</v>
      </c>
      <c r="AT189" s="1" t="s">
        <v>41</v>
      </c>
      <c r="AU189" s="19">
        <v>1</v>
      </c>
      <c r="AY189" s="1" t="s">
        <v>40</v>
      </c>
      <c r="BE189" s="44">
        <f t="shared" si="66"/>
        <v>0</v>
      </c>
      <c r="BF189" s="44">
        <f t="shared" si="67"/>
        <v>0</v>
      </c>
      <c r="BG189" s="44">
        <f t="shared" si="68"/>
        <v>0</v>
      </c>
      <c r="BH189" s="44">
        <f t="shared" si="69"/>
        <v>0</v>
      </c>
      <c r="BI189" s="44">
        <f t="shared" si="70"/>
        <v>0</v>
      </c>
      <c r="BJ189" s="19">
        <v>1</v>
      </c>
      <c r="BK189" s="44">
        <f t="shared" si="71"/>
        <v>0</v>
      </c>
      <c r="BL189" s="19">
        <v>1</v>
      </c>
    </row>
    <row r="190" spans="2:64" ht="18" customHeight="1">
      <c r="B190" s="2"/>
      <c r="C190" s="51">
        <v>200</v>
      </c>
      <c r="D190" s="52" t="s">
        <v>54</v>
      </c>
      <c r="E190" s="53" t="s">
        <v>264</v>
      </c>
      <c r="F190" s="80" t="s">
        <v>268</v>
      </c>
      <c r="G190" s="81"/>
      <c r="H190" s="81"/>
      <c r="I190" s="82"/>
      <c r="J190" s="54" t="s">
        <v>57</v>
      </c>
      <c r="K190" s="55">
        <v>1</v>
      </c>
      <c r="L190" s="83"/>
      <c r="M190" s="82"/>
      <c r="N190" s="83"/>
      <c r="O190" s="76"/>
      <c r="P190" s="76"/>
      <c r="Q190" s="77"/>
      <c r="R190" s="3"/>
      <c r="T190" s="41"/>
      <c r="U190" s="4" t="s">
        <v>9</v>
      </c>
      <c r="V190" s="42"/>
      <c r="W190" s="42">
        <f t="shared" si="63"/>
        <v>0</v>
      </c>
      <c r="X190" s="42">
        <v>0</v>
      </c>
      <c r="Y190" s="42">
        <f t="shared" si="64"/>
        <v>0</v>
      </c>
      <c r="Z190" s="42"/>
      <c r="AA190" s="43">
        <f t="shared" si="65"/>
        <v>0</v>
      </c>
      <c r="AT190" s="1" t="s">
        <v>54</v>
      </c>
      <c r="AU190" s="19">
        <v>1</v>
      </c>
      <c r="AY190" s="1" t="s">
        <v>40</v>
      </c>
      <c r="BE190" s="44">
        <f t="shared" si="66"/>
        <v>0</v>
      </c>
      <c r="BF190" s="44">
        <f t="shared" si="67"/>
        <v>0</v>
      </c>
      <c r="BG190" s="44">
        <f t="shared" si="68"/>
        <v>0</v>
      </c>
      <c r="BH190" s="44">
        <f t="shared" si="69"/>
        <v>0</v>
      </c>
      <c r="BI190" s="44">
        <f t="shared" si="70"/>
        <v>0</v>
      </c>
      <c r="BJ190" s="19">
        <v>1</v>
      </c>
      <c r="BK190" s="44">
        <f t="shared" si="71"/>
        <v>0</v>
      </c>
      <c r="BL190" s="19">
        <v>1</v>
      </c>
    </row>
    <row r="191" spans="2:64" ht="37.5" customHeight="1">
      <c r="B191" s="25"/>
      <c r="C191" s="26"/>
      <c r="D191" s="27" t="s">
        <v>23</v>
      </c>
      <c r="E191" s="28"/>
      <c r="N191" s="66"/>
      <c r="O191" s="67"/>
      <c r="P191" s="67"/>
      <c r="Q191" s="67"/>
      <c r="R191" s="30"/>
      <c r="T191" s="31"/>
      <c r="W191" s="32">
        <f>SUM(W192:W236)</f>
        <v>0</v>
      </c>
      <c r="Y191" s="32">
        <f>SUM(Y192:Y236)</f>
        <v>0.46878299999999995</v>
      </c>
      <c r="AA191" s="33">
        <f>SUM(AA192:AA236)</f>
        <v>0</v>
      </c>
      <c r="AR191" s="29"/>
      <c r="AT191" s="29" t="s">
        <v>11</v>
      </c>
      <c r="AU191" s="34">
        <v>0</v>
      </c>
      <c r="AY191" s="29" t="s">
        <v>40</v>
      </c>
      <c r="BK191" s="45">
        <f>SUM(BK192:BK236)</f>
        <v>0</v>
      </c>
      <c r="BL191" s="19">
        <v>0</v>
      </c>
    </row>
    <row r="192" spans="2:64" ht="23.25" customHeight="1">
      <c r="B192" s="2"/>
      <c r="D192" s="20"/>
      <c r="E192" s="46" t="s">
        <v>48</v>
      </c>
      <c r="F192" s="79" t="s">
        <v>49</v>
      </c>
      <c r="G192" s="69"/>
      <c r="H192" s="69"/>
      <c r="I192" s="69"/>
      <c r="J192" s="47"/>
      <c r="K192" s="48"/>
      <c r="L192" s="49"/>
      <c r="N192" s="49"/>
      <c r="R192" s="3"/>
      <c r="T192" s="50"/>
      <c r="AA192" s="15"/>
      <c r="AT192" s="1" t="s">
        <v>50</v>
      </c>
      <c r="AU192" s="19">
        <v>1</v>
      </c>
      <c r="BK192" s="49">
        <f>ROUND((L192*K192),2)</f>
        <v>0</v>
      </c>
      <c r="BL192" s="19">
        <v>1</v>
      </c>
    </row>
    <row r="193" spans="2:64" ht="15" customHeight="1">
      <c r="B193" s="2"/>
      <c r="D193" s="20"/>
      <c r="E193" s="46"/>
      <c r="F193" s="79" t="s">
        <v>51</v>
      </c>
      <c r="G193" s="69"/>
      <c r="H193" s="69"/>
      <c r="I193" s="69"/>
      <c r="J193" s="47"/>
      <c r="K193" s="48"/>
      <c r="L193" s="49"/>
      <c r="N193" s="49"/>
      <c r="R193" s="3"/>
      <c r="T193" s="50"/>
      <c r="AA193" s="15"/>
      <c r="AT193" s="1" t="s">
        <v>50</v>
      </c>
      <c r="AU193" s="19">
        <v>1</v>
      </c>
      <c r="BK193" s="49">
        <f>ROUND((L193*K193),2)</f>
        <v>0</v>
      </c>
      <c r="BL193" s="19">
        <v>1</v>
      </c>
    </row>
    <row r="194" spans="2:64" ht="18" customHeight="1">
      <c r="B194" s="2"/>
      <c r="C194" s="36">
        <v>87</v>
      </c>
      <c r="D194" s="37" t="s">
        <v>41</v>
      </c>
      <c r="E194" s="38" t="s">
        <v>287</v>
      </c>
      <c r="F194" s="75" t="s">
        <v>288</v>
      </c>
      <c r="G194" s="76"/>
      <c r="H194" s="76"/>
      <c r="I194" s="77"/>
      <c r="J194" s="39" t="s">
        <v>47</v>
      </c>
      <c r="K194" s="40">
        <v>220</v>
      </c>
      <c r="L194" s="78"/>
      <c r="M194" s="77"/>
      <c r="N194" s="78"/>
      <c r="O194" s="76"/>
      <c r="P194" s="76"/>
      <c r="Q194" s="77"/>
      <c r="R194" s="3"/>
      <c r="T194" s="41"/>
      <c r="U194" s="4" t="s">
        <v>9</v>
      </c>
      <c r="V194" s="42"/>
      <c r="W194" s="42">
        <f>(V194*K194)</f>
        <v>0</v>
      </c>
      <c r="X194" s="42">
        <v>0</v>
      </c>
      <c r="Y194" s="42">
        <f>(X194*K194)</f>
        <v>0</v>
      </c>
      <c r="Z194" s="42">
        <v>0</v>
      </c>
      <c r="AA194" s="43">
        <f>(Z194*K194)</f>
        <v>0</v>
      </c>
      <c r="AT194" s="1" t="s">
        <v>41</v>
      </c>
      <c r="AU194" s="19">
        <v>1</v>
      </c>
      <c r="AY194" s="1" t="s">
        <v>40</v>
      </c>
      <c r="BE194" s="44">
        <f>IF((U194="základná"),N194,0)</f>
        <v>0</v>
      </c>
      <c r="BF194" s="44">
        <f>IF((U194="znížená"),N194,0)</f>
        <v>0</v>
      </c>
      <c r="BG194" s="44">
        <f>IF((U194="základná prenesená"),N194,0)</f>
        <v>0</v>
      </c>
      <c r="BH194" s="44">
        <f>IF((U194="znížená prenesená"),N194,0)</f>
        <v>0</v>
      </c>
      <c r="BI194" s="44">
        <f>IF((U194="nulová"),N194,0)</f>
        <v>0</v>
      </c>
      <c r="BJ194" s="19">
        <v>1</v>
      </c>
      <c r="BK194" s="44">
        <f>ROUND((L194*K194),2)</f>
        <v>0</v>
      </c>
      <c r="BL194" s="19">
        <v>1</v>
      </c>
    </row>
    <row r="195" spans="2:64" ht="27" customHeight="1">
      <c r="B195" s="2"/>
      <c r="C195" s="51">
        <v>88</v>
      </c>
      <c r="D195" s="52" t="s">
        <v>54</v>
      </c>
      <c r="E195" s="53" t="s">
        <v>289</v>
      </c>
      <c r="F195" s="80" t="s">
        <v>290</v>
      </c>
      <c r="G195" s="81"/>
      <c r="H195" s="81"/>
      <c r="I195" s="82"/>
      <c r="J195" s="54" t="s">
        <v>291</v>
      </c>
      <c r="K195" s="55">
        <v>88</v>
      </c>
      <c r="L195" s="83"/>
      <c r="M195" s="82"/>
      <c r="N195" s="83"/>
      <c r="O195" s="76"/>
      <c r="P195" s="76"/>
      <c r="Q195" s="77"/>
      <c r="R195" s="3"/>
      <c r="T195" s="41"/>
      <c r="U195" s="4" t="s">
        <v>9</v>
      </c>
      <c r="V195" s="42"/>
      <c r="W195" s="42">
        <f>(V195*K195)</f>
        <v>0</v>
      </c>
      <c r="X195" s="42">
        <v>0.001</v>
      </c>
      <c r="Y195" s="42">
        <f>(X195*K195)</f>
        <v>0.088</v>
      </c>
      <c r="Z195" s="42"/>
      <c r="AA195" s="43">
        <f>(Z195*K195)</f>
        <v>0</v>
      </c>
      <c r="AT195" s="1" t="s">
        <v>54</v>
      </c>
      <c r="AU195" s="19">
        <v>1</v>
      </c>
      <c r="AY195" s="1" t="s">
        <v>40</v>
      </c>
      <c r="BE195" s="44">
        <f>IF((U195="základná"),N195,0)</f>
        <v>0</v>
      </c>
      <c r="BF195" s="44">
        <f>IF((U195="znížená"),N195,0)</f>
        <v>0</v>
      </c>
      <c r="BG195" s="44">
        <f>IF((U195="základná prenesená"),N195,0)</f>
        <v>0</v>
      </c>
      <c r="BH195" s="44">
        <f>IF((U195="znížená prenesená"),N195,0)</f>
        <v>0</v>
      </c>
      <c r="BI195" s="44">
        <f>IF((U195="nulová"),N195,0)</f>
        <v>0</v>
      </c>
      <c r="BJ195" s="19">
        <v>1</v>
      </c>
      <c r="BK195" s="44">
        <f>ROUND((L195*K195),2)</f>
        <v>0</v>
      </c>
      <c r="BL195" s="19">
        <v>1</v>
      </c>
    </row>
    <row r="196" spans="2:51" ht="16.5" customHeight="1">
      <c r="B196" s="56"/>
      <c r="D196" s="20"/>
      <c r="E196" s="57"/>
      <c r="F196" s="84" t="s">
        <v>292</v>
      </c>
      <c r="G196" s="85"/>
      <c r="H196" s="85"/>
      <c r="I196" s="85"/>
      <c r="K196" s="59">
        <v>88</v>
      </c>
      <c r="R196" s="60"/>
      <c r="T196" s="61"/>
      <c r="U196" s="62"/>
      <c r="V196" s="62"/>
      <c r="W196" s="62"/>
      <c r="X196" s="62"/>
      <c r="Y196" s="62"/>
      <c r="Z196" s="62"/>
      <c r="AA196" s="63"/>
      <c r="AT196" s="58" t="s">
        <v>293</v>
      </c>
      <c r="AU196" s="64">
        <v>1</v>
      </c>
      <c r="AV196" s="64">
        <v>2</v>
      </c>
      <c r="AW196" s="58"/>
      <c r="AX196" s="58"/>
      <c r="AY196" s="58" t="s">
        <v>40</v>
      </c>
    </row>
    <row r="197" spans="2:64" ht="18" customHeight="1">
      <c r="B197" s="2"/>
      <c r="C197" s="36">
        <v>89</v>
      </c>
      <c r="D197" s="37" t="s">
        <v>41</v>
      </c>
      <c r="E197" s="38" t="s">
        <v>294</v>
      </c>
      <c r="F197" s="75" t="s">
        <v>295</v>
      </c>
      <c r="G197" s="76"/>
      <c r="H197" s="76"/>
      <c r="I197" s="77"/>
      <c r="J197" s="39" t="s">
        <v>47</v>
      </c>
      <c r="K197" s="40">
        <v>60</v>
      </c>
      <c r="L197" s="78"/>
      <c r="M197" s="77"/>
      <c r="N197" s="78"/>
      <c r="O197" s="76"/>
      <c r="P197" s="76"/>
      <c r="Q197" s="77"/>
      <c r="R197" s="3"/>
      <c r="T197" s="41"/>
      <c r="U197" s="4" t="s">
        <v>9</v>
      </c>
      <c r="V197" s="42"/>
      <c r="W197" s="42">
        <f>(V197*K197)</f>
        <v>0</v>
      </c>
      <c r="X197" s="42">
        <v>0</v>
      </c>
      <c r="Y197" s="42">
        <f>(X197*K197)</f>
        <v>0</v>
      </c>
      <c r="Z197" s="42">
        <v>0</v>
      </c>
      <c r="AA197" s="43">
        <f>(Z197*K197)</f>
        <v>0</v>
      </c>
      <c r="AT197" s="1" t="s">
        <v>41</v>
      </c>
      <c r="AU197" s="19">
        <v>1</v>
      </c>
      <c r="AY197" s="1" t="s">
        <v>40</v>
      </c>
      <c r="BE197" s="44">
        <f>IF((U197="základná"),N197,0)</f>
        <v>0</v>
      </c>
      <c r="BF197" s="44">
        <f>IF((U197="znížená"),N197,0)</f>
        <v>0</v>
      </c>
      <c r="BG197" s="44">
        <f>IF((U197="základná prenesená"),N197,0)</f>
        <v>0</v>
      </c>
      <c r="BH197" s="44">
        <f>IF((U197="znížená prenesená"),N197,0)</f>
        <v>0</v>
      </c>
      <c r="BI197" s="44">
        <f>IF((U197="nulová"),N197,0)</f>
        <v>0</v>
      </c>
      <c r="BJ197" s="19">
        <v>1</v>
      </c>
      <c r="BK197" s="44">
        <f>ROUND((L197*K197),2)</f>
        <v>0</v>
      </c>
      <c r="BL197" s="19">
        <v>1</v>
      </c>
    </row>
    <row r="198" spans="2:64" ht="18" customHeight="1">
      <c r="B198" s="2"/>
      <c r="C198" s="51">
        <v>90</v>
      </c>
      <c r="D198" s="52" t="s">
        <v>54</v>
      </c>
      <c r="E198" s="53" t="s">
        <v>296</v>
      </c>
      <c r="F198" s="80" t="s">
        <v>297</v>
      </c>
      <c r="G198" s="81"/>
      <c r="H198" s="81"/>
      <c r="I198" s="82"/>
      <c r="J198" s="54" t="s">
        <v>47</v>
      </c>
      <c r="K198" s="55">
        <v>60</v>
      </c>
      <c r="L198" s="83"/>
      <c r="M198" s="82"/>
      <c r="N198" s="83"/>
      <c r="O198" s="76"/>
      <c r="P198" s="76"/>
      <c r="Q198" s="77"/>
      <c r="R198" s="3"/>
      <c r="T198" s="41"/>
      <c r="U198" s="4" t="s">
        <v>9</v>
      </c>
      <c r="V198" s="42"/>
      <c r="W198" s="42">
        <f>(V198*K198)</f>
        <v>0</v>
      </c>
      <c r="X198" s="42">
        <v>0.00017</v>
      </c>
      <c r="Y198" s="42">
        <f>(X198*K198)</f>
        <v>0.0102</v>
      </c>
      <c r="Z198" s="42"/>
      <c r="AA198" s="43">
        <f>(Z198*K198)</f>
        <v>0</v>
      </c>
      <c r="AT198" s="1" t="s">
        <v>54</v>
      </c>
      <c r="AU198" s="19">
        <v>1</v>
      </c>
      <c r="AY198" s="1" t="s">
        <v>40</v>
      </c>
      <c r="BE198" s="44">
        <f>IF((U198="základná"),N198,0)</f>
        <v>0</v>
      </c>
      <c r="BF198" s="44">
        <f>IF((U198="znížená"),N198,0)</f>
        <v>0</v>
      </c>
      <c r="BG198" s="44">
        <f>IF((U198="základná prenesená"),N198,0)</f>
        <v>0</v>
      </c>
      <c r="BH198" s="44">
        <f>IF((U198="znížená prenesená"),N198,0)</f>
        <v>0</v>
      </c>
      <c r="BI198" s="44">
        <f>IF((U198="nulová"),N198,0)</f>
        <v>0</v>
      </c>
      <c r="BJ198" s="19">
        <v>1</v>
      </c>
      <c r="BK198" s="44">
        <f>ROUND((L198*K198),2)</f>
        <v>0</v>
      </c>
      <c r="BL198" s="19">
        <v>1</v>
      </c>
    </row>
    <row r="199" spans="2:64" ht="18" customHeight="1">
      <c r="B199" s="2"/>
      <c r="C199" s="51">
        <v>91</v>
      </c>
      <c r="D199" s="52" t="s">
        <v>54</v>
      </c>
      <c r="E199" s="53" t="s">
        <v>298</v>
      </c>
      <c r="F199" s="80" t="s">
        <v>299</v>
      </c>
      <c r="G199" s="81"/>
      <c r="H199" s="81"/>
      <c r="I199" s="82"/>
      <c r="J199" s="54" t="s">
        <v>57</v>
      </c>
      <c r="K199" s="55">
        <v>120</v>
      </c>
      <c r="L199" s="83"/>
      <c r="M199" s="82"/>
      <c r="N199" s="83"/>
      <c r="O199" s="76"/>
      <c r="P199" s="76"/>
      <c r="Q199" s="77"/>
      <c r="R199" s="3"/>
      <c r="T199" s="41"/>
      <c r="U199" s="4" t="s">
        <v>9</v>
      </c>
      <c r="V199" s="42"/>
      <c r="W199" s="42">
        <f>(V199*K199)</f>
        <v>0</v>
      </c>
      <c r="X199" s="42">
        <v>1E-05</v>
      </c>
      <c r="Y199" s="42">
        <f>(X199*K199)</f>
        <v>0.0012000000000000001</v>
      </c>
      <c r="Z199" s="42"/>
      <c r="AA199" s="43">
        <f>(Z199*K199)</f>
        <v>0</v>
      </c>
      <c r="AT199" s="1" t="s">
        <v>54</v>
      </c>
      <c r="AU199" s="19">
        <v>1</v>
      </c>
      <c r="AY199" s="1" t="s">
        <v>40</v>
      </c>
      <c r="BE199" s="44">
        <f>IF((U199="základná"),N199,0)</f>
        <v>0</v>
      </c>
      <c r="BF199" s="44">
        <f>IF((U199="znížená"),N199,0)</f>
        <v>0</v>
      </c>
      <c r="BG199" s="44">
        <f>IF((U199="základná prenesená"),N199,0)</f>
        <v>0</v>
      </c>
      <c r="BH199" s="44">
        <f>IF((U199="znížená prenesená"),N199,0)</f>
        <v>0</v>
      </c>
      <c r="BI199" s="44">
        <f>IF((U199="nulová"),N199,0)</f>
        <v>0</v>
      </c>
      <c r="BJ199" s="19">
        <v>1</v>
      </c>
      <c r="BK199" s="44">
        <f>ROUND((L199*K199),2)</f>
        <v>0</v>
      </c>
      <c r="BL199" s="19">
        <v>1</v>
      </c>
    </row>
    <row r="200" spans="2:64" ht="27" customHeight="1">
      <c r="B200" s="2"/>
      <c r="C200" s="51">
        <v>92</v>
      </c>
      <c r="D200" s="52" t="s">
        <v>54</v>
      </c>
      <c r="E200" s="53" t="s">
        <v>289</v>
      </c>
      <c r="F200" s="80" t="s">
        <v>290</v>
      </c>
      <c r="G200" s="81"/>
      <c r="H200" s="81"/>
      <c r="I200" s="82"/>
      <c r="J200" s="54" t="s">
        <v>291</v>
      </c>
      <c r="K200" s="55">
        <v>24</v>
      </c>
      <c r="L200" s="83"/>
      <c r="M200" s="82"/>
      <c r="N200" s="83"/>
      <c r="O200" s="76"/>
      <c r="P200" s="76"/>
      <c r="Q200" s="77"/>
      <c r="R200" s="3"/>
      <c r="T200" s="41"/>
      <c r="U200" s="4" t="s">
        <v>9</v>
      </c>
      <c r="V200" s="42"/>
      <c r="W200" s="42">
        <f>(V200*K200)</f>
        <v>0</v>
      </c>
      <c r="X200" s="42">
        <v>0.001</v>
      </c>
      <c r="Y200" s="42">
        <f>(X200*K200)</f>
        <v>0.024</v>
      </c>
      <c r="Z200" s="42"/>
      <c r="AA200" s="43">
        <f>(Z200*K200)</f>
        <v>0</v>
      </c>
      <c r="AT200" s="1" t="s">
        <v>54</v>
      </c>
      <c r="AU200" s="19">
        <v>1</v>
      </c>
      <c r="AY200" s="1" t="s">
        <v>40</v>
      </c>
      <c r="BE200" s="44">
        <f>IF((U200="základná"),N200,0)</f>
        <v>0</v>
      </c>
      <c r="BF200" s="44">
        <f>IF((U200="znížená"),N200,0)</f>
        <v>0</v>
      </c>
      <c r="BG200" s="44">
        <f>IF((U200="základná prenesená"),N200,0)</f>
        <v>0</v>
      </c>
      <c r="BH200" s="44">
        <f>IF((U200="znížená prenesená"),N200,0)</f>
        <v>0</v>
      </c>
      <c r="BI200" s="44">
        <f>IF((U200="nulová"),N200,0)</f>
        <v>0</v>
      </c>
      <c r="BJ200" s="19">
        <v>1</v>
      </c>
      <c r="BK200" s="44">
        <f>ROUND((L200*K200),2)</f>
        <v>0</v>
      </c>
      <c r="BL200" s="19">
        <v>1</v>
      </c>
    </row>
    <row r="201" spans="2:51" ht="16.5" customHeight="1">
      <c r="B201" s="56"/>
      <c r="D201" s="20"/>
      <c r="E201" s="57"/>
      <c r="F201" s="84" t="s">
        <v>300</v>
      </c>
      <c r="G201" s="85"/>
      <c r="H201" s="85"/>
      <c r="I201" s="85"/>
      <c r="K201" s="59">
        <v>24</v>
      </c>
      <c r="R201" s="60"/>
      <c r="T201" s="61"/>
      <c r="U201" s="62"/>
      <c r="V201" s="62"/>
      <c r="W201" s="62"/>
      <c r="X201" s="62"/>
      <c r="Y201" s="62"/>
      <c r="Z201" s="62"/>
      <c r="AA201" s="63"/>
      <c r="AT201" s="58" t="s">
        <v>293</v>
      </c>
      <c r="AU201" s="64">
        <v>1</v>
      </c>
      <c r="AV201" s="64">
        <v>2</v>
      </c>
      <c r="AW201" s="58"/>
      <c r="AX201" s="58"/>
      <c r="AY201" s="58" t="s">
        <v>40</v>
      </c>
    </row>
    <row r="202" spans="2:64" ht="27" customHeight="1">
      <c r="B202" s="2"/>
      <c r="C202" s="36">
        <v>93</v>
      </c>
      <c r="D202" s="37" t="s">
        <v>41</v>
      </c>
      <c r="E202" s="38" t="s">
        <v>301</v>
      </c>
      <c r="F202" s="75" t="s">
        <v>302</v>
      </c>
      <c r="G202" s="76"/>
      <c r="H202" s="76"/>
      <c r="I202" s="77"/>
      <c r="J202" s="39" t="s">
        <v>57</v>
      </c>
      <c r="K202" s="40">
        <v>110</v>
      </c>
      <c r="L202" s="78"/>
      <c r="M202" s="77"/>
      <c r="N202" s="78"/>
      <c r="O202" s="76"/>
      <c r="P202" s="76"/>
      <c r="Q202" s="77"/>
      <c r="R202" s="3"/>
      <c r="T202" s="41"/>
      <c r="U202" s="4" t="s">
        <v>9</v>
      </c>
      <c r="V202" s="42"/>
      <c r="W202" s="42">
        <f aca="true" t="shared" si="72" ref="W202:W231">(V202*K202)</f>
        <v>0</v>
      </c>
      <c r="X202" s="42">
        <v>0</v>
      </c>
      <c r="Y202" s="42">
        <f aca="true" t="shared" si="73" ref="Y202:Y231">(X202*K202)</f>
        <v>0</v>
      </c>
      <c r="Z202" s="42">
        <v>0</v>
      </c>
      <c r="AA202" s="43">
        <f aca="true" t="shared" si="74" ref="AA202:AA231">(Z202*K202)</f>
        <v>0</v>
      </c>
      <c r="AT202" s="1" t="s">
        <v>41</v>
      </c>
      <c r="AU202" s="19">
        <v>1</v>
      </c>
      <c r="AY202" s="1" t="s">
        <v>40</v>
      </c>
      <c r="BE202" s="44">
        <f aca="true" t="shared" si="75" ref="BE202:BE231">IF((U202="základná"),N202,0)</f>
        <v>0</v>
      </c>
      <c r="BF202" s="44">
        <f aca="true" t="shared" si="76" ref="BF202:BF231">IF((U202="znížená"),N202,0)</f>
        <v>0</v>
      </c>
      <c r="BG202" s="44">
        <f aca="true" t="shared" si="77" ref="BG202:BG231">IF((U202="základná prenesená"),N202,0)</f>
        <v>0</v>
      </c>
      <c r="BH202" s="44">
        <f aca="true" t="shared" si="78" ref="BH202:BH231">IF((U202="znížená prenesená"),N202,0)</f>
        <v>0</v>
      </c>
      <c r="BI202" s="44">
        <f aca="true" t="shared" si="79" ref="BI202:BI231">IF((U202="nulová"),N202,0)</f>
        <v>0</v>
      </c>
      <c r="BJ202" s="19">
        <v>1</v>
      </c>
      <c r="BK202" s="44">
        <f aca="true" t="shared" si="80" ref="BK202:BK231">ROUND((L202*K202),2)</f>
        <v>0</v>
      </c>
      <c r="BL202" s="19">
        <v>1</v>
      </c>
    </row>
    <row r="203" spans="2:64" ht="27" customHeight="1">
      <c r="B203" s="2"/>
      <c r="C203" s="51">
        <v>94</v>
      </c>
      <c r="D203" s="52" t="s">
        <v>54</v>
      </c>
      <c r="E203" s="53" t="s">
        <v>303</v>
      </c>
      <c r="F203" s="80" t="s">
        <v>304</v>
      </c>
      <c r="G203" s="81"/>
      <c r="H203" s="81"/>
      <c r="I203" s="82"/>
      <c r="J203" s="54" t="s">
        <v>291</v>
      </c>
      <c r="K203" s="55">
        <v>110</v>
      </c>
      <c r="L203" s="83"/>
      <c r="M203" s="82"/>
      <c r="N203" s="83"/>
      <c r="O203" s="76"/>
      <c r="P203" s="76"/>
      <c r="Q203" s="77"/>
      <c r="R203" s="3"/>
      <c r="T203" s="41"/>
      <c r="U203" s="4" t="s">
        <v>9</v>
      </c>
      <c r="V203" s="42"/>
      <c r="W203" s="42">
        <f t="shared" si="72"/>
        <v>0</v>
      </c>
      <c r="X203" s="42">
        <v>0.001</v>
      </c>
      <c r="Y203" s="42">
        <f t="shared" si="73"/>
        <v>0.11</v>
      </c>
      <c r="Z203" s="42"/>
      <c r="AA203" s="43">
        <f t="shared" si="74"/>
        <v>0</v>
      </c>
      <c r="AT203" s="1" t="s">
        <v>54</v>
      </c>
      <c r="AU203" s="19">
        <v>1</v>
      </c>
      <c r="AY203" s="1" t="s">
        <v>40</v>
      </c>
      <c r="BE203" s="44">
        <f t="shared" si="75"/>
        <v>0</v>
      </c>
      <c r="BF203" s="44">
        <f t="shared" si="76"/>
        <v>0</v>
      </c>
      <c r="BG203" s="44">
        <f t="shared" si="77"/>
        <v>0</v>
      </c>
      <c r="BH203" s="44">
        <f t="shared" si="78"/>
        <v>0</v>
      </c>
      <c r="BI203" s="44">
        <f t="shared" si="79"/>
        <v>0</v>
      </c>
      <c r="BJ203" s="19">
        <v>1</v>
      </c>
      <c r="BK203" s="44">
        <f t="shared" si="80"/>
        <v>0</v>
      </c>
      <c r="BL203" s="19">
        <v>1</v>
      </c>
    </row>
    <row r="204" spans="2:64" ht="18" customHeight="1">
      <c r="B204" s="2"/>
      <c r="C204" s="36">
        <v>95</v>
      </c>
      <c r="D204" s="37" t="s">
        <v>41</v>
      </c>
      <c r="E204" s="38" t="s">
        <v>305</v>
      </c>
      <c r="F204" s="75" t="s">
        <v>306</v>
      </c>
      <c r="G204" s="76"/>
      <c r="H204" s="76"/>
      <c r="I204" s="77"/>
      <c r="J204" s="39" t="s">
        <v>57</v>
      </c>
      <c r="K204" s="40">
        <v>13</v>
      </c>
      <c r="L204" s="78"/>
      <c r="M204" s="77"/>
      <c r="N204" s="78"/>
      <c r="O204" s="76"/>
      <c r="P204" s="76"/>
      <c r="Q204" s="77"/>
      <c r="R204" s="3"/>
      <c r="T204" s="41"/>
      <c r="U204" s="4" t="s">
        <v>9</v>
      </c>
      <c r="V204" s="42"/>
      <c r="W204" s="42">
        <f t="shared" si="72"/>
        <v>0</v>
      </c>
      <c r="X204" s="42">
        <v>0</v>
      </c>
      <c r="Y204" s="42">
        <f t="shared" si="73"/>
        <v>0</v>
      </c>
      <c r="Z204" s="42">
        <v>0</v>
      </c>
      <c r="AA204" s="43">
        <f t="shared" si="74"/>
        <v>0</v>
      </c>
      <c r="AT204" s="1" t="s">
        <v>41</v>
      </c>
      <c r="AU204" s="19">
        <v>1</v>
      </c>
      <c r="AY204" s="1" t="s">
        <v>40</v>
      </c>
      <c r="BE204" s="44">
        <f t="shared" si="75"/>
        <v>0</v>
      </c>
      <c r="BF204" s="44">
        <f t="shared" si="76"/>
        <v>0</v>
      </c>
      <c r="BG204" s="44">
        <f t="shared" si="77"/>
        <v>0</v>
      </c>
      <c r="BH204" s="44">
        <f t="shared" si="78"/>
        <v>0</v>
      </c>
      <c r="BI204" s="44">
        <f t="shared" si="79"/>
        <v>0</v>
      </c>
      <c r="BJ204" s="19">
        <v>1</v>
      </c>
      <c r="BK204" s="44">
        <f t="shared" si="80"/>
        <v>0</v>
      </c>
      <c r="BL204" s="19">
        <v>1</v>
      </c>
    </row>
    <row r="205" spans="2:64" ht="36.75" customHeight="1">
      <c r="B205" s="2"/>
      <c r="C205" s="51">
        <v>96</v>
      </c>
      <c r="D205" s="52" t="s">
        <v>54</v>
      </c>
      <c r="E205" s="53" t="s">
        <v>307</v>
      </c>
      <c r="F205" s="80" t="s">
        <v>308</v>
      </c>
      <c r="G205" s="81"/>
      <c r="H205" s="81"/>
      <c r="I205" s="82"/>
      <c r="J205" s="54" t="s">
        <v>57</v>
      </c>
      <c r="K205" s="55">
        <v>13</v>
      </c>
      <c r="L205" s="83"/>
      <c r="M205" s="82"/>
      <c r="N205" s="83"/>
      <c r="O205" s="76"/>
      <c r="P205" s="76"/>
      <c r="Q205" s="77"/>
      <c r="R205" s="3"/>
      <c r="T205" s="41"/>
      <c r="U205" s="4" t="s">
        <v>9</v>
      </c>
      <c r="V205" s="42"/>
      <c r="W205" s="42">
        <f t="shared" si="72"/>
        <v>0</v>
      </c>
      <c r="X205" s="42">
        <v>0</v>
      </c>
      <c r="Y205" s="42">
        <f t="shared" si="73"/>
        <v>0</v>
      </c>
      <c r="Z205" s="42"/>
      <c r="AA205" s="43">
        <f t="shared" si="74"/>
        <v>0</v>
      </c>
      <c r="AT205" s="1" t="s">
        <v>54</v>
      </c>
      <c r="AU205" s="19">
        <v>1</v>
      </c>
      <c r="AY205" s="1" t="s">
        <v>40</v>
      </c>
      <c r="BE205" s="44">
        <f t="shared" si="75"/>
        <v>0</v>
      </c>
      <c r="BF205" s="44">
        <f t="shared" si="76"/>
        <v>0</v>
      </c>
      <c r="BG205" s="44">
        <f t="shared" si="77"/>
        <v>0</v>
      </c>
      <c r="BH205" s="44">
        <f t="shared" si="78"/>
        <v>0</v>
      </c>
      <c r="BI205" s="44">
        <f t="shared" si="79"/>
        <v>0</v>
      </c>
      <c r="BJ205" s="19">
        <v>1</v>
      </c>
      <c r="BK205" s="44">
        <f t="shared" si="80"/>
        <v>0</v>
      </c>
      <c r="BL205" s="19">
        <v>1</v>
      </c>
    </row>
    <row r="206" spans="2:64" ht="18" customHeight="1">
      <c r="B206" s="2"/>
      <c r="C206" s="36">
        <v>97</v>
      </c>
      <c r="D206" s="37" t="s">
        <v>41</v>
      </c>
      <c r="E206" s="38" t="s">
        <v>309</v>
      </c>
      <c r="F206" s="75" t="s">
        <v>310</v>
      </c>
      <c r="G206" s="76"/>
      <c r="H206" s="76"/>
      <c r="I206" s="77"/>
      <c r="J206" s="39" t="s">
        <v>57</v>
      </c>
      <c r="K206" s="40">
        <v>120</v>
      </c>
      <c r="L206" s="78"/>
      <c r="M206" s="77"/>
      <c r="N206" s="78"/>
      <c r="O206" s="76"/>
      <c r="P206" s="76"/>
      <c r="Q206" s="77"/>
      <c r="R206" s="3"/>
      <c r="T206" s="41"/>
      <c r="U206" s="4" t="s">
        <v>9</v>
      </c>
      <c r="V206" s="42"/>
      <c r="W206" s="42">
        <f t="shared" si="72"/>
        <v>0</v>
      </c>
      <c r="X206" s="42">
        <v>0</v>
      </c>
      <c r="Y206" s="42">
        <f t="shared" si="73"/>
        <v>0</v>
      </c>
      <c r="Z206" s="42">
        <v>0</v>
      </c>
      <c r="AA206" s="43">
        <f t="shared" si="74"/>
        <v>0</v>
      </c>
      <c r="AT206" s="1" t="s">
        <v>41</v>
      </c>
      <c r="AU206" s="19">
        <v>1</v>
      </c>
      <c r="AY206" s="1" t="s">
        <v>40</v>
      </c>
      <c r="BE206" s="44">
        <f t="shared" si="75"/>
        <v>0</v>
      </c>
      <c r="BF206" s="44">
        <f t="shared" si="76"/>
        <v>0</v>
      </c>
      <c r="BG206" s="44">
        <f t="shared" si="77"/>
        <v>0</v>
      </c>
      <c r="BH206" s="44">
        <f t="shared" si="78"/>
        <v>0</v>
      </c>
      <c r="BI206" s="44">
        <f t="shared" si="79"/>
        <v>0</v>
      </c>
      <c r="BJ206" s="19">
        <v>1</v>
      </c>
      <c r="BK206" s="44">
        <f t="shared" si="80"/>
        <v>0</v>
      </c>
      <c r="BL206" s="19">
        <v>1</v>
      </c>
    </row>
    <row r="207" spans="2:64" ht="27" customHeight="1">
      <c r="B207" s="2"/>
      <c r="C207" s="51">
        <v>98</v>
      </c>
      <c r="D207" s="52" t="s">
        <v>54</v>
      </c>
      <c r="E207" s="53" t="s">
        <v>311</v>
      </c>
      <c r="F207" s="80" t="s">
        <v>312</v>
      </c>
      <c r="G207" s="81"/>
      <c r="H207" s="81"/>
      <c r="I207" s="82"/>
      <c r="J207" s="54" t="s">
        <v>57</v>
      </c>
      <c r="K207" s="55">
        <v>120</v>
      </c>
      <c r="L207" s="83"/>
      <c r="M207" s="82"/>
      <c r="N207" s="83"/>
      <c r="O207" s="76"/>
      <c r="P207" s="76"/>
      <c r="Q207" s="77"/>
      <c r="R207" s="3"/>
      <c r="T207" s="41"/>
      <c r="U207" s="4" t="s">
        <v>9</v>
      </c>
      <c r="V207" s="42"/>
      <c r="W207" s="42">
        <f t="shared" si="72"/>
        <v>0</v>
      </c>
      <c r="X207" s="42">
        <v>0.00046</v>
      </c>
      <c r="Y207" s="42">
        <f t="shared" si="73"/>
        <v>0.0552</v>
      </c>
      <c r="Z207" s="42"/>
      <c r="AA207" s="43">
        <f t="shared" si="74"/>
        <v>0</v>
      </c>
      <c r="AT207" s="1" t="s">
        <v>54</v>
      </c>
      <c r="AU207" s="19">
        <v>1</v>
      </c>
      <c r="AY207" s="1" t="s">
        <v>40</v>
      </c>
      <c r="BE207" s="44">
        <f t="shared" si="75"/>
        <v>0</v>
      </c>
      <c r="BF207" s="44">
        <f t="shared" si="76"/>
        <v>0</v>
      </c>
      <c r="BG207" s="44">
        <f t="shared" si="77"/>
        <v>0</v>
      </c>
      <c r="BH207" s="44">
        <f t="shared" si="78"/>
        <v>0</v>
      </c>
      <c r="BI207" s="44">
        <f t="shared" si="79"/>
        <v>0</v>
      </c>
      <c r="BJ207" s="19">
        <v>1</v>
      </c>
      <c r="BK207" s="44">
        <f t="shared" si="80"/>
        <v>0</v>
      </c>
      <c r="BL207" s="19">
        <v>1</v>
      </c>
    </row>
    <row r="208" spans="2:64" ht="27" customHeight="1">
      <c r="B208" s="2"/>
      <c r="C208" s="36">
        <v>99</v>
      </c>
      <c r="D208" s="37" t="s">
        <v>41</v>
      </c>
      <c r="E208" s="38" t="s">
        <v>313</v>
      </c>
      <c r="F208" s="75" t="s">
        <v>314</v>
      </c>
      <c r="G208" s="76"/>
      <c r="H208" s="76"/>
      <c r="I208" s="77"/>
      <c r="J208" s="39" t="s">
        <v>57</v>
      </c>
      <c r="K208" s="40">
        <v>5</v>
      </c>
      <c r="L208" s="78"/>
      <c r="M208" s="77"/>
      <c r="N208" s="78"/>
      <c r="O208" s="76"/>
      <c r="P208" s="76"/>
      <c r="Q208" s="77"/>
      <c r="R208" s="3"/>
      <c r="T208" s="41"/>
      <c r="U208" s="4" t="s">
        <v>9</v>
      </c>
      <c r="V208" s="42"/>
      <c r="W208" s="42">
        <f t="shared" si="72"/>
        <v>0</v>
      </c>
      <c r="X208" s="42">
        <v>0</v>
      </c>
      <c r="Y208" s="42">
        <f t="shared" si="73"/>
        <v>0</v>
      </c>
      <c r="Z208" s="42">
        <v>0</v>
      </c>
      <c r="AA208" s="43">
        <f t="shared" si="74"/>
        <v>0</v>
      </c>
      <c r="AT208" s="1" t="s">
        <v>41</v>
      </c>
      <c r="AU208" s="19">
        <v>1</v>
      </c>
      <c r="AY208" s="1" t="s">
        <v>40</v>
      </c>
      <c r="BE208" s="44">
        <f t="shared" si="75"/>
        <v>0</v>
      </c>
      <c r="BF208" s="44">
        <f t="shared" si="76"/>
        <v>0</v>
      </c>
      <c r="BG208" s="44">
        <f t="shared" si="77"/>
        <v>0</v>
      </c>
      <c r="BH208" s="44">
        <f t="shared" si="78"/>
        <v>0</v>
      </c>
      <c r="BI208" s="44">
        <f t="shared" si="79"/>
        <v>0</v>
      </c>
      <c r="BJ208" s="19">
        <v>1</v>
      </c>
      <c r="BK208" s="44">
        <f t="shared" si="80"/>
        <v>0</v>
      </c>
      <c r="BL208" s="19">
        <v>1</v>
      </c>
    </row>
    <row r="209" spans="2:64" ht="27" customHeight="1">
      <c r="B209" s="2"/>
      <c r="C209" s="51">
        <v>100</v>
      </c>
      <c r="D209" s="52" t="s">
        <v>54</v>
      </c>
      <c r="E209" s="53" t="s">
        <v>315</v>
      </c>
      <c r="F209" s="80" t="s">
        <v>316</v>
      </c>
      <c r="G209" s="81"/>
      <c r="H209" s="81"/>
      <c r="I209" s="82"/>
      <c r="J209" s="54" t="s">
        <v>57</v>
      </c>
      <c r="K209" s="55">
        <v>5</v>
      </c>
      <c r="L209" s="83"/>
      <c r="M209" s="82"/>
      <c r="N209" s="83"/>
      <c r="O209" s="76"/>
      <c r="P209" s="76"/>
      <c r="Q209" s="77"/>
      <c r="R209" s="3"/>
      <c r="T209" s="41"/>
      <c r="U209" s="4" t="s">
        <v>9</v>
      </c>
      <c r="V209" s="42"/>
      <c r="W209" s="42">
        <f t="shared" si="72"/>
        <v>0</v>
      </c>
      <c r="X209" s="42">
        <v>0.00699</v>
      </c>
      <c r="Y209" s="42">
        <f t="shared" si="73"/>
        <v>0.034949999999999995</v>
      </c>
      <c r="Z209" s="42"/>
      <c r="AA209" s="43">
        <f t="shared" si="74"/>
        <v>0</v>
      </c>
      <c r="AT209" s="1" t="s">
        <v>54</v>
      </c>
      <c r="AU209" s="19">
        <v>1</v>
      </c>
      <c r="AY209" s="1" t="s">
        <v>40</v>
      </c>
      <c r="BE209" s="44">
        <f t="shared" si="75"/>
        <v>0</v>
      </c>
      <c r="BF209" s="44">
        <f t="shared" si="76"/>
        <v>0</v>
      </c>
      <c r="BG209" s="44">
        <f t="shared" si="77"/>
        <v>0</v>
      </c>
      <c r="BH209" s="44">
        <f t="shared" si="78"/>
        <v>0</v>
      </c>
      <c r="BI209" s="44">
        <f t="shared" si="79"/>
        <v>0</v>
      </c>
      <c r="BJ209" s="19">
        <v>1</v>
      </c>
      <c r="BK209" s="44">
        <f t="shared" si="80"/>
        <v>0</v>
      </c>
      <c r="BL209" s="19">
        <v>1</v>
      </c>
    </row>
    <row r="210" spans="2:64" ht="18" customHeight="1">
      <c r="B210" s="2"/>
      <c r="C210" s="36">
        <v>101</v>
      </c>
      <c r="D210" s="37" t="s">
        <v>41</v>
      </c>
      <c r="E210" s="38" t="s">
        <v>317</v>
      </c>
      <c r="F210" s="75" t="s">
        <v>318</v>
      </c>
      <c r="G210" s="76"/>
      <c r="H210" s="76"/>
      <c r="I210" s="77"/>
      <c r="J210" s="39" t="s">
        <v>57</v>
      </c>
      <c r="K210" s="40">
        <v>10</v>
      </c>
      <c r="L210" s="78"/>
      <c r="M210" s="77"/>
      <c r="N210" s="78"/>
      <c r="O210" s="76"/>
      <c r="P210" s="76"/>
      <c r="Q210" s="77"/>
      <c r="R210" s="3"/>
      <c r="T210" s="41"/>
      <c r="U210" s="4" t="s">
        <v>9</v>
      </c>
      <c r="V210" s="42"/>
      <c r="W210" s="42">
        <f t="shared" si="72"/>
        <v>0</v>
      </c>
      <c r="X210" s="42">
        <v>0</v>
      </c>
      <c r="Y210" s="42">
        <f t="shared" si="73"/>
        <v>0</v>
      </c>
      <c r="Z210" s="42">
        <v>0</v>
      </c>
      <c r="AA210" s="43">
        <f t="shared" si="74"/>
        <v>0</v>
      </c>
      <c r="AT210" s="1" t="s">
        <v>41</v>
      </c>
      <c r="AU210" s="19">
        <v>1</v>
      </c>
      <c r="AY210" s="1" t="s">
        <v>40</v>
      </c>
      <c r="BE210" s="44">
        <f t="shared" si="75"/>
        <v>0</v>
      </c>
      <c r="BF210" s="44">
        <f t="shared" si="76"/>
        <v>0</v>
      </c>
      <c r="BG210" s="44">
        <f t="shared" si="77"/>
        <v>0</v>
      </c>
      <c r="BH210" s="44">
        <f t="shared" si="78"/>
        <v>0</v>
      </c>
      <c r="BI210" s="44">
        <f t="shared" si="79"/>
        <v>0</v>
      </c>
      <c r="BJ210" s="19">
        <v>1</v>
      </c>
      <c r="BK210" s="44">
        <f t="shared" si="80"/>
        <v>0</v>
      </c>
      <c r="BL210" s="19">
        <v>1</v>
      </c>
    </row>
    <row r="211" spans="2:64" ht="27" customHeight="1">
      <c r="B211" s="2"/>
      <c r="C211" s="51">
        <v>102</v>
      </c>
      <c r="D211" s="52" t="s">
        <v>54</v>
      </c>
      <c r="E211" s="53" t="s">
        <v>319</v>
      </c>
      <c r="F211" s="80" t="s">
        <v>320</v>
      </c>
      <c r="G211" s="81"/>
      <c r="H211" s="81"/>
      <c r="I211" s="82"/>
      <c r="J211" s="54" t="s">
        <v>57</v>
      </c>
      <c r="K211" s="55">
        <v>10</v>
      </c>
      <c r="L211" s="83"/>
      <c r="M211" s="82"/>
      <c r="N211" s="83"/>
      <c r="O211" s="76"/>
      <c r="P211" s="76"/>
      <c r="Q211" s="77"/>
      <c r="R211" s="3"/>
      <c r="T211" s="41"/>
      <c r="U211" s="4" t="s">
        <v>9</v>
      </c>
      <c r="V211" s="42"/>
      <c r="W211" s="42">
        <f t="shared" si="72"/>
        <v>0</v>
      </c>
      <c r="X211" s="42">
        <v>0.00034</v>
      </c>
      <c r="Y211" s="42">
        <f t="shared" si="73"/>
        <v>0.0034000000000000002</v>
      </c>
      <c r="Z211" s="42"/>
      <c r="AA211" s="43">
        <f t="shared" si="74"/>
        <v>0</v>
      </c>
      <c r="AT211" s="1" t="s">
        <v>54</v>
      </c>
      <c r="AU211" s="19">
        <v>1</v>
      </c>
      <c r="AY211" s="1" t="s">
        <v>40</v>
      </c>
      <c r="BE211" s="44">
        <f t="shared" si="75"/>
        <v>0</v>
      </c>
      <c r="BF211" s="44">
        <f t="shared" si="76"/>
        <v>0</v>
      </c>
      <c r="BG211" s="44">
        <f t="shared" si="77"/>
        <v>0</v>
      </c>
      <c r="BH211" s="44">
        <f t="shared" si="78"/>
        <v>0</v>
      </c>
      <c r="BI211" s="44">
        <f t="shared" si="79"/>
        <v>0</v>
      </c>
      <c r="BJ211" s="19">
        <v>1</v>
      </c>
      <c r="BK211" s="44">
        <f t="shared" si="80"/>
        <v>0</v>
      </c>
      <c r="BL211" s="19">
        <v>1</v>
      </c>
    </row>
    <row r="212" spans="2:64" ht="18" customHeight="1">
      <c r="B212" s="2"/>
      <c r="C212" s="36">
        <v>103</v>
      </c>
      <c r="D212" s="37" t="s">
        <v>41</v>
      </c>
      <c r="E212" s="38" t="s">
        <v>321</v>
      </c>
      <c r="F212" s="75" t="s">
        <v>322</v>
      </c>
      <c r="G212" s="76"/>
      <c r="H212" s="76"/>
      <c r="I212" s="77"/>
      <c r="J212" s="39" t="s">
        <v>57</v>
      </c>
      <c r="K212" s="40">
        <v>5</v>
      </c>
      <c r="L212" s="78"/>
      <c r="M212" s="77"/>
      <c r="N212" s="78"/>
      <c r="O212" s="76"/>
      <c r="P212" s="76"/>
      <c r="Q212" s="77"/>
      <c r="R212" s="3"/>
      <c r="T212" s="41"/>
      <c r="U212" s="4" t="s">
        <v>9</v>
      </c>
      <c r="V212" s="42"/>
      <c r="W212" s="42">
        <f t="shared" si="72"/>
        <v>0</v>
      </c>
      <c r="X212" s="42">
        <v>0</v>
      </c>
      <c r="Y212" s="42">
        <f t="shared" si="73"/>
        <v>0</v>
      </c>
      <c r="Z212" s="42">
        <v>0</v>
      </c>
      <c r="AA212" s="43">
        <f t="shared" si="74"/>
        <v>0</v>
      </c>
      <c r="AT212" s="1" t="s">
        <v>41</v>
      </c>
      <c r="AU212" s="19">
        <v>1</v>
      </c>
      <c r="AY212" s="1" t="s">
        <v>40</v>
      </c>
      <c r="BE212" s="44">
        <f t="shared" si="75"/>
        <v>0</v>
      </c>
      <c r="BF212" s="44">
        <f t="shared" si="76"/>
        <v>0</v>
      </c>
      <c r="BG212" s="44">
        <f t="shared" si="77"/>
        <v>0</v>
      </c>
      <c r="BH212" s="44">
        <f t="shared" si="78"/>
        <v>0</v>
      </c>
      <c r="BI212" s="44">
        <f t="shared" si="79"/>
        <v>0</v>
      </c>
      <c r="BJ212" s="19">
        <v>1</v>
      </c>
      <c r="BK212" s="44">
        <f t="shared" si="80"/>
        <v>0</v>
      </c>
      <c r="BL212" s="19">
        <v>1</v>
      </c>
    </row>
    <row r="213" spans="2:64" ht="27" customHeight="1">
      <c r="B213" s="2"/>
      <c r="C213" s="51">
        <v>104</v>
      </c>
      <c r="D213" s="52" t="s">
        <v>54</v>
      </c>
      <c r="E213" s="53" t="s">
        <v>323</v>
      </c>
      <c r="F213" s="80" t="s">
        <v>324</v>
      </c>
      <c r="G213" s="81"/>
      <c r="H213" s="81"/>
      <c r="I213" s="82"/>
      <c r="J213" s="54" t="s">
        <v>57</v>
      </c>
      <c r="K213" s="55">
        <v>5</v>
      </c>
      <c r="L213" s="83"/>
      <c r="M213" s="82"/>
      <c r="N213" s="83"/>
      <c r="O213" s="76"/>
      <c r="P213" s="76"/>
      <c r="Q213" s="77"/>
      <c r="R213" s="3"/>
      <c r="T213" s="41"/>
      <c r="U213" s="4" t="s">
        <v>9</v>
      </c>
      <c r="V213" s="42"/>
      <c r="W213" s="42">
        <f t="shared" si="72"/>
        <v>0</v>
      </c>
      <c r="X213" s="42">
        <v>0.0004</v>
      </c>
      <c r="Y213" s="42">
        <f t="shared" si="73"/>
        <v>0.002</v>
      </c>
      <c r="Z213" s="42"/>
      <c r="AA213" s="43">
        <f t="shared" si="74"/>
        <v>0</v>
      </c>
      <c r="AT213" s="1" t="s">
        <v>54</v>
      </c>
      <c r="AU213" s="19">
        <v>1</v>
      </c>
      <c r="AY213" s="1" t="s">
        <v>40</v>
      </c>
      <c r="BE213" s="44">
        <f t="shared" si="75"/>
        <v>0</v>
      </c>
      <c r="BF213" s="44">
        <f t="shared" si="76"/>
        <v>0</v>
      </c>
      <c r="BG213" s="44">
        <f t="shared" si="77"/>
        <v>0</v>
      </c>
      <c r="BH213" s="44">
        <f t="shared" si="78"/>
        <v>0</v>
      </c>
      <c r="BI213" s="44">
        <f t="shared" si="79"/>
        <v>0</v>
      </c>
      <c r="BJ213" s="19">
        <v>1</v>
      </c>
      <c r="BK213" s="44">
        <f t="shared" si="80"/>
        <v>0</v>
      </c>
      <c r="BL213" s="19">
        <v>1</v>
      </c>
    </row>
    <row r="214" spans="2:64" ht="18" customHeight="1">
      <c r="B214" s="2"/>
      <c r="C214" s="36">
        <v>105</v>
      </c>
      <c r="D214" s="37" t="s">
        <v>41</v>
      </c>
      <c r="E214" s="38" t="s">
        <v>325</v>
      </c>
      <c r="F214" s="75" t="s">
        <v>326</v>
      </c>
      <c r="G214" s="76"/>
      <c r="H214" s="76"/>
      <c r="I214" s="77"/>
      <c r="J214" s="39" t="s">
        <v>57</v>
      </c>
      <c r="K214" s="40">
        <v>18</v>
      </c>
      <c r="L214" s="78"/>
      <c r="M214" s="77"/>
      <c r="N214" s="78"/>
      <c r="O214" s="76"/>
      <c r="P214" s="76"/>
      <c r="Q214" s="77"/>
      <c r="R214" s="3"/>
      <c r="T214" s="41"/>
      <c r="U214" s="4" t="s">
        <v>9</v>
      </c>
      <c r="V214" s="42"/>
      <c r="W214" s="42">
        <f t="shared" si="72"/>
        <v>0</v>
      </c>
      <c r="X214" s="42">
        <v>0</v>
      </c>
      <c r="Y214" s="42">
        <f t="shared" si="73"/>
        <v>0</v>
      </c>
      <c r="Z214" s="42">
        <v>0</v>
      </c>
      <c r="AA214" s="43">
        <f t="shared" si="74"/>
        <v>0</v>
      </c>
      <c r="AT214" s="1" t="s">
        <v>41</v>
      </c>
      <c r="AU214" s="19">
        <v>1</v>
      </c>
      <c r="AY214" s="1" t="s">
        <v>40</v>
      </c>
      <c r="BE214" s="44">
        <f t="shared" si="75"/>
        <v>0</v>
      </c>
      <c r="BF214" s="44">
        <f t="shared" si="76"/>
        <v>0</v>
      </c>
      <c r="BG214" s="44">
        <f t="shared" si="77"/>
        <v>0</v>
      </c>
      <c r="BH214" s="44">
        <f t="shared" si="78"/>
        <v>0</v>
      </c>
      <c r="BI214" s="44">
        <f t="shared" si="79"/>
        <v>0</v>
      </c>
      <c r="BJ214" s="19">
        <v>1</v>
      </c>
      <c r="BK214" s="44">
        <f t="shared" si="80"/>
        <v>0</v>
      </c>
      <c r="BL214" s="19">
        <v>1</v>
      </c>
    </row>
    <row r="215" spans="2:64" ht="27" customHeight="1">
      <c r="B215" s="2"/>
      <c r="C215" s="51">
        <v>106</v>
      </c>
      <c r="D215" s="52" t="s">
        <v>54</v>
      </c>
      <c r="E215" s="53" t="s">
        <v>327</v>
      </c>
      <c r="F215" s="80" t="s">
        <v>328</v>
      </c>
      <c r="G215" s="81"/>
      <c r="H215" s="81"/>
      <c r="I215" s="82"/>
      <c r="J215" s="54" t="s">
        <v>57</v>
      </c>
      <c r="K215" s="55">
        <v>18</v>
      </c>
      <c r="L215" s="83"/>
      <c r="M215" s="82"/>
      <c r="N215" s="83"/>
      <c r="O215" s="76"/>
      <c r="P215" s="76"/>
      <c r="Q215" s="77"/>
      <c r="R215" s="3"/>
      <c r="T215" s="41"/>
      <c r="U215" s="4" t="s">
        <v>9</v>
      </c>
      <c r="V215" s="42"/>
      <c r="W215" s="42">
        <f t="shared" si="72"/>
        <v>0</v>
      </c>
      <c r="X215" s="42">
        <v>0.00036</v>
      </c>
      <c r="Y215" s="42">
        <f t="shared" si="73"/>
        <v>0.0064800000000000005</v>
      </c>
      <c r="Z215" s="42"/>
      <c r="AA215" s="43">
        <f t="shared" si="74"/>
        <v>0</v>
      </c>
      <c r="AT215" s="1" t="s">
        <v>54</v>
      </c>
      <c r="AU215" s="19">
        <v>1</v>
      </c>
      <c r="AY215" s="1" t="s">
        <v>40</v>
      </c>
      <c r="BE215" s="44">
        <f t="shared" si="75"/>
        <v>0</v>
      </c>
      <c r="BF215" s="44">
        <f t="shared" si="76"/>
        <v>0</v>
      </c>
      <c r="BG215" s="44">
        <f t="shared" si="77"/>
        <v>0</v>
      </c>
      <c r="BH215" s="44">
        <f t="shared" si="78"/>
        <v>0</v>
      </c>
      <c r="BI215" s="44">
        <f t="shared" si="79"/>
        <v>0</v>
      </c>
      <c r="BJ215" s="19">
        <v>1</v>
      </c>
      <c r="BK215" s="44">
        <f t="shared" si="80"/>
        <v>0</v>
      </c>
      <c r="BL215" s="19">
        <v>1</v>
      </c>
    </row>
    <row r="216" spans="2:64" ht="18" customHeight="1">
      <c r="B216" s="2"/>
      <c r="C216" s="36">
        <v>107</v>
      </c>
      <c r="D216" s="37" t="s">
        <v>41</v>
      </c>
      <c r="E216" s="38" t="s">
        <v>329</v>
      </c>
      <c r="F216" s="75" t="s">
        <v>330</v>
      </c>
      <c r="G216" s="76"/>
      <c r="H216" s="76"/>
      <c r="I216" s="77"/>
      <c r="J216" s="39" t="s">
        <v>57</v>
      </c>
      <c r="K216" s="40">
        <v>10</v>
      </c>
      <c r="L216" s="78"/>
      <c r="M216" s="77"/>
      <c r="N216" s="78"/>
      <c r="O216" s="76"/>
      <c r="P216" s="76"/>
      <c r="Q216" s="77"/>
      <c r="R216" s="3"/>
      <c r="T216" s="41"/>
      <c r="U216" s="4" t="s">
        <v>9</v>
      </c>
      <c r="V216" s="42"/>
      <c r="W216" s="42">
        <f t="shared" si="72"/>
        <v>0</v>
      </c>
      <c r="X216" s="42">
        <v>0</v>
      </c>
      <c r="Y216" s="42">
        <f t="shared" si="73"/>
        <v>0</v>
      </c>
      <c r="Z216" s="42">
        <v>0</v>
      </c>
      <c r="AA216" s="43">
        <f t="shared" si="74"/>
        <v>0</v>
      </c>
      <c r="AT216" s="1" t="s">
        <v>41</v>
      </c>
      <c r="AU216" s="19">
        <v>1</v>
      </c>
      <c r="AY216" s="1" t="s">
        <v>40</v>
      </c>
      <c r="BE216" s="44">
        <f t="shared" si="75"/>
        <v>0</v>
      </c>
      <c r="BF216" s="44">
        <f t="shared" si="76"/>
        <v>0</v>
      </c>
      <c r="BG216" s="44">
        <f t="shared" si="77"/>
        <v>0</v>
      </c>
      <c r="BH216" s="44">
        <f t="shared" si="78"/>
        <v>0</v>
      </c>
      <c r="BI216" s="44">
        <f t="shared" si="79"/>
        <v>0</v>
      </c>
      <c r="BJ216" s="19">
        <v>1</v>
      </c>
      <c r="BK216" s="44">
        <f t="shared" si="80"/>
        <v>0</v>
      </c>
      <c r="BL216" s="19">
        <v>1</v>
      </c>
    </row>
    <row r="217" spans="2:64" ht="27" customHeight="1">
      <c r="B217" s="2"/>
      <c r="C217" s="51">
        <v>108</v>
      </c>
      <c r="D217" s="52" t="s">
        <v>54</v>
      </c>
      <c r="E217" s="53" t="s">
        <v>331</v>
      </c>
      <c r="F217" s="80" t="s">
        <v>332</v>
      </c>
      <c r="G217" s="81"/>
      <c r="H217" s="81"/>
      <c r="I217" s="82"/>
      <c r="J217" s="54" t="s">
        <v>57</v>
      </c>
      <c r="K217" s="55">
        <v>10</v>
      </c>
      <c r="L217" s="83"/>
      <c r="M217" s="82"/>
      <c r="N217" s="83"/>
      <c r="O217" s="76"/>
      <c r="P217" s="76"/>
      <c r="Q217" s="77"/>
      <c r="R217" s="3"/>
      <c r="T217" s="41"/>
      <c r="U217" s="4" t="s">
        <v>9</v>
      </c>
      <c r="V217" s="42"/>
      <c r="W217" s="42">
        <f t="shared" si="72"/>
        <v>0</v>
      </c>
      <c r="X217" s="42">
        <v>0.00021</v>
      </c>
      <c r="Y217" s="42">
        <f t="shared" si="73"/>
        <v>0.0021000000000000003</v>
      </c>
      <c r="Z217" s="42"/>
      <c r="AA217" s="43">
        <f t="shared" si="74"/>
        <v>0</v>
      </c>
      <c r="AT217" s="1" t="s">
        <v>54</v>
      </c>
      <c r="AU217" s="19">
        <v>1</v>
      </c>
      <c r="AY217" s="1" t="s">
        <v>40</v>
      </c>
      <c r="BE217" s="44">
        <f t="shared" si="75"/>
        <v>0</v>
      </c>
      <c r="BF217" s="44">
        <f t="shared" si="76"/>
        <v>0</v>
      </c>
      <c r="BG217" s="44">
        <f t="shared" si="77"/>
        <v>0</v>
      </c>
      <c r="BH217" s="44">
        <f t="shared" si="78"/>
        <v>0</v>
      </c>
      <c r="BI217" s="44">
        <f t="shared" si="79"/>
        <v>0</v>
      </c>
      <c r="BJ217" s="19">
        <v>1</v>
      </c>
      <c r="BK217" s="44">
        <f t="shared" si="80"/>
        <v>0</v>
      </c>
      <c r="BL217" s="19">
        <v>1</v>
      </c>
    </row>
    <row r="218" spans="2:64" ht="18" customHeight="1">
      <c r="B218" s="2"/>
      <c r="C218" s="36">
        <v>109</v>
      </c>
      <c r="D218" s="37" t="s">
        <v>41</v>
      </c>
      <c r="E218" s="38" t="s">
        <v>333</v>
      </c>
      <c r="F218" s="75" t="s">
        <v>334</v>
      </c>
      <c r="G218" s="76"/>
      <c r="H218" s="76"/>
      <c r="I218" s="77"/>
      <c r="J218" s="39" t="s">
        <v>57</v>
      </c>
      <c r="K218" s="40">
        <v>5</v>
      </c>
      <c r="L218" s="78"/>
      <c r="M218" s="77"/>
      <c r="N218" s="78"/>
      <c r="O218" s="76"/>
      <c r="P218" s="76"/>
      <c r="Q218" s="77"/>
      <c r="R218" s="3"/>
      <c r="T218" s="41"/>
      <c r="U218" s="4" t="s">
        <v>9</v>
      </c>
      <c r="V218" s="42"/>
      <c r="W218" s="42">
        <f t="shared" si="72"/>
        <v>0</v>
      </c>
      <c r="X218" s="42">
        <v>0</v>
      </c>
      <c r="Y218" s="42">
        <f t="shared" si="73"/>
        <v>0</v>
      </c>
      <c r="Z218" s="42">
        <v>0</v>
      </c>
      <c r="AA218" s="43">
        <f t="shared" si="74"/>
        <v>0</v>
      </c>
      <c r="AT218" s="1" t="s">
        <v>41</v>
      </c>
      <c r="AU218" s="19">
        <v>1</v>
      </c>
      <c r="AY218" s="1" t="s">
        <v>40</v>
      </c>
      <c r="BE218" s="44">
        <f t="shared" si="75"/>
        <v>0</v>
      </c>
      <c r="BF218" s="44">
        <f t="shared" si="76"/>
        <v>0</v>
      </c>
      <c r="BG218" s="44">
        <f t="shared" si="77"/>
        <v>0</v>
      </c>
      <c r="BH218" s="44">
        <f t="shared" si="78"/>
        <v>0</v>
      </c>
      <c r="BI218" s="44">
        <f t="shared" si="79"/>
        <v>0</v>
      </c>
      <c r="BJ218" s="19">
        <v>1</v>
      </c>
      <c r="BK218" s="44">
        <f t="shared" si="80"/>
        <v>0</v>
      </c>
      <c r="BL218" s="19">
        <v>1</v>
      </c>
    </row>
    <row r="219" spans="2:64" ht="27" customHeight="1">
      <c r="B219" s="2"/>
      <c r="C219" s="51">
        <v>110</v>
      </c>
      <c r="D219" s="52" t="s">
        <v>54</v>
      </c>
      <c r="E219" s="53" t="s">
        <v>335</v>
      </c>
      <c r="F219" s="80" t="s">
        <v>336</v>
      </c>
      <c r="G219" s="81"/>
      <c r="H219" s="81"/>
      <c r="I219" s="82"/>
      <c r="J219" s="54" t="s">
        <v>57</v>
      </c>
      <c r="K219" s="55">
        <v>5</v>
      </c>
      <c r="L219" s="83"/>
      <c r="M219" s="82"/>
      <c r="N219" s="83"/>
      <c r="O219" s="76"/>
      <c r="P219" s="76"/>
      <c r="Q219" s="77"/>
      <c r="R219" s="3"/>
      <c r="T219" s="41"/>
      <c r="U219" s="4" t="s">
        <v>9</v>
      </c>
      <c r="V219" s="42"/>
      <c r="W219" s="42">
        <f t="shared" si="72"/>
        <v>0</v>
      </c>
      <c r="X219" s="42">
        <v>0.00014</v>
      </c>
      <c r="Y219" s="42">
        <f t="shared" si="73"/>
        <v>0.0006999999999999999</v>
      </c>
      <c r="Z219" s="42"/>
      <c r="AA219" s="43">
        <f t="shared" si="74"/>
        <v>0</v>
      </c>
      <c r="AT219" s="1" t="s">
        <v>54</v>
      </c>
      <c r="AU219" s="19">
        <v>1</v>
      </c>
      <c r="AY219" s="1" t="s">
        <v>40</v>
      </c>
      <c r="BE219" s="44">
        <f t="shared" si="75"/>
        <v>0</v>
      </c>
      <c r="BF219" s="44">
        <f t="shared" si="76"/>
        <v>0</v>
      </c>
      <c r="BG219" s="44">
        <f t="shared" si="77"/>
        <v>0</v>
      </c>
      <c r="BH219" s="44">
        <f t="shared" si="78"/>
        <v>0</v>
      </c>
      <c r="BI219" s="44">
        <f t="shared" si="79"/>
        <v>0</v>
      </c>
      <c r="BJ219" s="19">
        <v>1</v>
      </c>
      <c r="BK219" s="44">
        <f t="shared" si="80"/>
        <v>0</v>
      </c>
      <c r="BL219" s="19">
        <v>1</v>
      </c>
    </row>
    <row r="220" spans="2:64" ht="18" customHeight="1">
      <c r="B220" s="2"/>
      <c r="C220" s="36">
        <v>111</v>
      </c>
      <c r="D220" s="37" t="s">
        <v>41</v>
      </c>
      <c r="E220" s="38" t="s">
        <v>337</v>
      </c>
      <c r="F220" s="75" t="s">
        <v>338</v>
      </c>
      <c r="G220" s="76"/>
      <c r="H220" s="76"/>
      <c r="I220" s="77"/>
      <c r="J220" s="39" t="s">
        <v>57</v>
      </c>
      <c r="K220" s="40">
        <v>40</v>
      </c>
      <c r="L220" s="78"/>
      <c r="M220" s="77"/>
      <c r="N220" s="78"/>
      <c r="O220" s="76"/>
      <c r="P220" s="76"/>
      <c r="Q220" s="77"/>
      <c r="R220" s="3"/>
      <c r="T220" s="41"/>
      <c r="U220" s="4" t="s">
        <v>9</v>
      </c>
      <c r="V220" s="42"/>
      <c r="W220" s="42">
        <f t="shared" si="72"/>
        <v>0</v>
      </c>
      <c r="X220" s="42">
        <v>0</v>
      </c>
      <c r="Y220" s="42">
        <f t="shared" si="73"/>
        <v>0</v>
      </c>
      <c r="Z220" s="42">
        <v>0</v>
      </c>
      <c r="AA220" s="43">
        <f t="shared" si="74"/>
        <v>0</v>
      </c>
      <c r="AT220" s="1" t="s">
        <v>41</v>
      </c>
      <c r="AU220" s="19">
        <v>1</v>
      </c>
      <c r="AY220" s="1" t="s">
        <v>40</v>
      </c>
      <c r="BE220" s="44">
        <f t="shared" si="75"/>
        <v>0</v>
      </c>
      <c r="BF220" s="44">
        <f t="shared" si="76"/>
        <v>0</v>
      </c>
      <c r="BG220" s="44">
        <f t="shared" si="77"/>
        <v>0</v>
      </c>
      <c r="BH220" s="44">
        <f t="shared" si="78"/>
        <v>0</v>
      </c>
      <c r="BI220" s="44">
        <f t="shared" si="79"/>
        <v>0</v>
      </c>
      <c r="BJ220" s="19">
        <v>1</v>
      </c>
      <c r="BK220" s="44">
        <f t="shared" si="80"/>
        <v>0</v>
      </c>
      <c r="BL220" s="19">
        <v>1</v>
      </c>
    </row>
    <row r="221" spans="2:64" ht="27" customHeight="1">
      <c r="B221" s="2"/>
      <c r="C221" s="51">
        <v>112</v>
      </c>
      <c r="D221" s="52" t="s">
        <v>54</v>
      </c>
      <c r="E221" s="53" t="s">
        <v>339</v>
      </c>
      <c r="F221" s="80" t="s">
        <v>340</v>
      </c>
      <c r="G221" s="81"/>
      <c r="H221" s="81"/>
      <c r="I221" s="82"/>
      <c r="J221" s="54" t="s">
        <v>57</v>
      </c>
      <c r="K221" s="55">
        <v>40</v>
      </c>
      <c r="L221" s="83"/>
      <c r="M221" s="82"/>
      <c r="N221" s="83"/>
      <c r="O221" s="76"/>
      <c r="P221" s="76"/>
      <c r="Q221" s="77"/>
      <c r="R221" s="3"/>
      <c r="T221" s="41"/>
      <c r="U221" s="4" t="s">
        <v>9</v>
      </c>
      <c r="V221" s="42"/>
      <c r="W221" s="42">
        <f t="shared" si="72"/>
        <v>0</v>
      </c>
      <c r="X221" s="42">
        <v>0.00014</v>
      </c>
      <c r="Y221" s="42">
        <f t="shared" si="73"/>
        <v>0.005599999999999999</v>
      </c>
      <c r="Z221" s="42"/>
      <c r="AA221" s="43">
        <f t="shared" si="74"/>
        <v>0</v>
      </c>
      <c r="AT221" s="1" t="s">
        <v>54</v>
      </c>
      <c r="AU221" s="19">
        <v>1</v>
      </c>
      <c r="AY221" s="1" t="s">
        <v>40</v>
      </c>
      <c r="BE221" s="44">
        <f t="shared" si="75"/>
        <v>0</v>
      </c>
      <c r="BF221" s="44">
        <f t="shared" si="76"/>
        <v>0</v>
      </c>
      <c r="BG221" s="44">
        <f t="shared" si="77"/>
        <v>0</v>
      </c>
      <c r="BH221" s="44">
        <f t="shared" si="78"/>
        <v>0</v>
      </c>
      <c r="BI221" s="44">
        <f t="shared" si="79"/>
        <v>0</v>
      </c>
      <c r="BJ221" s="19">
        <v>1</v>
      </c>
      <c r="BK221" s="44">
        <f t="shared" si="80"/>
        <v>0</v>
      </c>
      <c r="BL221" s="19">
        <v>1</v>
      </c>
    </row>
    <row r="222" spans="2:64" ht="18" customHeight="1">
      <c r="B222" s="2"/>
      <c r="C222" s="36">
        <v>113</v>
      </c>
      <c r="D222" s="37" t="s">
        <v>41</v>
      </c>
      <c r="E222" s="38" t="s">
        <v>341</v>
      </c>
      <c r="F222" s="75" t="s">
        <v>342</v>
      </c>
      <c r="G222" s="76"/>
      <c r="H222" s="76"/>
      <c r="I222" s="77"/>
      <c r="J222" s="39" t="s">
        <v>57</v>
      </c>
      <c r="K222" s="40">
        <v>13</v>
      </c>
      <c r="L222" s="78"/>
      <c r="M222" s="77"/>
      <c r="N222" s="78"/>
      <c r="O222" s="76"/>
      <c r="P222" s="76"/>
      <c r="Q222" s="77"/>
      <c r="R222" s="3"/>
      <c r="T222" s="41"/>
      <c r="U222" s="4" t="s">
        <v>9</v>
      </c>
      <c r="V222" s="42"/>
      <c r="W222" s="42">
        <f t="shared" si="72"/>
        <v>0</v>
      </c>
      <c r="X222" s="42">
        <v>0</v>
      </c>
      <c r="Y222" s="42">
        <f t="shared" si="73"/>
        <v>0</v>
      </c>
      <c r="Z222" s="42">
        <v>0</v>
      </c>
      <c r="AA222" s="43">
        <f t="shared" si="74"/>
        <v>0</v>
      </c>
      <c r="AT222" s="1" t="s">
        <v>41</v>
      </c>
      <c r="AU222" s="19">
        <v>1</v>
      </c>
      <c r="AY222" s="1" t="s">
        <v>40</v>
      </c>
      <c r="BE222" s="44">
        <f t="shared" si="75"/>
        <v>0</v>
      </c>
      <c r="BF222" s="44">
        <f t="shared" si="76"/>
        <v>0</v>
      </c>
      <c r="BG222" s="44">
        <f t="shared" si="77"/>
        <v>0</v>
      </c>
      <c r="BH222" s="44">
        <f t="shared" si="78"/>
        <v>0</v>
      </c>
      <c r="BI222" s="44">
        <f t="shared" si="79"/>
        <v>0</v>
      </c>
      <c r="BJ222" s="19">
        <v>1</v>
      </c>
      <c r="BK222" s="44">
        <f t="shared" si="80"/>
        <v>0</v>
      </c>
      <c r="BL222" s="19">
        <v>1</v>
      </c>
    </row>
    <row r="223" spans="2:64" ht="27" customHeight="1">
      <c r="B223" s="2"/>
      <c r="C223" s="51">
        <v>114</v>
      </c>
      <c r="D223" s="52" t="s">
        <v>54</v>
      </c>
      <c r="E223" s="53" t="s">
        <v>343</v>
      </c>
      <c r="F223" s="80" t="s">
        <v>344</v>
      </c>
      <c r="G223" s="81"/>
      <c r="H223" s="81"/>
      <c r="I223" s="82"/>
      <c r="J223" s="54" t="s">
        <v>57</v>
      </c>
      <c r="K223" s="55">
        <v>13</v>
      </c>
      <c r="L223" s="83"/>
      <c r="M223" s="82"/>
      <c r="N223" s="83"/>
      <c r="O223" s="76"/>
      <c r="P223" s="76"/>
      <c r="Q223" s="77"/>
      <c r="R223" s="3"/>
      <c r="T223" s="41"/>
      <c r="U223" s="4" t="s">
        <v>9</v>
      </c>
      <c r="V223" s="42"/>
      <c r="W223" s="42">
        <f t="shared" si="72"/>
        <v>0</v>
      </c>
      <c r="X223" s="42">
        <v>0.00032</v>
      </c>
      <c r="Y223" s="42">
        <f t="shared" si="73"/>
        <v>0.0041600000000000005</v>
      </c>
      <c r="Z223" s="42"/>
      <c r="AA223" s="43">
        <f t="shared" si="74"/>
        <v>0</v>
      </c>
      <c r="AT223" s="1" t="s">
        <v>54</v>
      </c>
      <c r="AU223" s="19">
        <v>1</v>
      </c>
      <c r="AY223" s="1" t="s">
        <v>40</v>
      </c>
      <c r="BE223" s="44">
        <f t="shared" si="75"/>
        <v>0</v>
      </c>
      <c r="BF223" s="44">
        <f t="shared" si="76"/>
        <v>0</v>
      </c>
      <c r="BG223" s="44">
        <f t="shared" si="77"/>
        <v>0</v>
      </c>
      <c r="BH223" s="44">
        <f t="shared" si="78"/>
        <v>0</v>
      </c>
      <c r="BI223" s="44">
        <f t="shared" si="79"/>
        <v>0</v>
      </c>
      <c r="BJ223" s="19">
        <v>1</v>
      </c>
      <c r="BK223" s="44">
        <f t="shared" si="80"/>
        <v>0</v>
      </c>
      <c r="BL223" s="19">
        <v>1</v>
      </c>
    </row>
    <row r="224" spans="2:64" ht="18" customHeight="1">
      <c r="B224" s="2"/>
      <c r="C224" s="36">
        <v>115</v>
      </c>
      <c r="D224" s="37" t="s">
        <v>41</v>
      </c>
      <c r="E224" s="38" t="s">
        <v>345</v>
      </c>
      <c r="F224" s="75" t="s">
        <v>346</v>
      </c>
      <c r="G224" s="76"/>
      <c r="H224" s="76"/>
      <c r="I224" s="77"/>
      <c r="J224" s="39" t="s">
        <v>57</v>
      </c>
      <c r="K224" s="40">
        <v>13</v>
      </c>
      <c r="L224" s="78"/>
      <c r="M224" s="77"/>
      <c r="N224" s="78"/>
      <c r="O224" s="76"/>
      <c r="P224" s="76"/>
      <c r="Q224" s="77"/>
      <c r="R224" s="3"/>
      <c r="T224" s="41"/>
      <c r="U224" s="4" t="s">
        <v>9</v>
      </c>
      <c r="V224" s="42"/>
      <c r="W224" s="42">
        <f t="shared" si="72"/>
        <v>0</v>
      </c>
      <c r="X224" s="42">
        <v>0</v>
      </c>
      <c r="Y224" s="42">
        <f t="shared" si="73"/>
        <v>0</v>
      </c>
      <c r="Z224" s="42">
        <v>0</v>
      </c>
      <c r="AA224" s="43">
        <f t="shared" si="74"/>
        <v>0</v>
      </c>
      <c r="AT224" s="1" t="s">
        <v>41</v>
      </c>
      <c r="AU224" s="19">
        <v>1</v>
      </c>
      <c r="AY224" s="1" t="s">
        <v>40</v>
      </c>
      <c r="BE224" s="44">
        <f t="shared" si="75"/>
        <v>0</v>
      </c>
      <c r="BF224" s="44">
        <f t="shared" si="76"/>
        <v>0</v>
      </c>
      <c r="BG224" s="44">
        <f t="shared" si="77"/>
        <v>0</v>
      </c>
      <c r="BH224" s="44">
        <f t="shared" si="78"/>
        <v>0</v>
      </c>
      <c r="BI224" s="44">
        <f t="shared" si="79"/>
        <v>0</v>
      </c>
      <c r="BJ224" s="19">
        <v>1</v>
      </c>
      <c r="BK224" s="44">
        <f t="shared" si="80"/>
        <v>0</v>
      </c>
      <c r="BL224" s="19">
        <v>1</v>
      </c>
    </row>
    <row r="225" spans="2:64" ht="27" customHeight="1">
      <c r="B225" s="2"/>
      <c r="C225" s="51">
        <v>116</v>
      </c>
      <c r="D225" s="52" t="s">
        <v>54</v>
      </c>
      <c r="E225" s="53" t="s">
        <v>347</v>
      </c>
      <c r="F225" s="80" t="s">
        <v>348</v>
      </c>
      <c r="G225" s="81"/>
      <c r="H225" s="81"/>
      <c r="I225" s="82"/>
      <c r="J225" s="54" t="s">
        <v>57</v>
      </c>
      <c r="K225" s="55">
        <v>13</v>
      </c>
      <c r="L225" s="83"/>
      <c r="M225" s="82"/>
      <c r="N225" s="83"/>
      <c r="O225" s="76"/>
      <c r="P225" s="76"/>
      <c r="Q225" s="77"/>
      <c r="R225" s="3"/>
      <c r="T225" s="41"/>
      <c r="U225" s="4" t="s">
        <v>9</v>
      </c>
      <c r="V225" s="42"/>
      <c r="W225" s="42">
        <f t="shared" si="72"/>
        <v>0</v>
      </c>
      <c r="X225" s="42">
        <v>0.00039</v>
      </c>
      <c r="Y225" s="42">
        <f t="shared" si="73"/>
        <v>0.00507</v>
      </c>
      <c r="Z225" s="42"/>
      <c r="AA225" s="43">
        <f t="shared" si="74"/>
        <v>0</v>
      </c>
      <c r="AT225" s="1" t="s">
        <v>54</v>
      </c>
      <c r="AU225" s="19">
        <v>1</v>
      </c>
      <c r="AY225" s="1" t="s">
        <v>40</v>
      </c>
      <c r="BE225" s="44">
        <f t="shared" si="75"/>
        <v>0</v>
      </c>
      <c r="BF225" s="44">
        <f t="shared" si="76"/>
        <v>0</v>
      </c>
      <c r="BG225" s="44">
        <f t="shared" si="77"/>
        <v>0</v>
      </c>
      <c r="BH225" s="44">
        <f t="shared" si="78"/>
        <v>0</v>
      </c>
      <c r="BI225" s="44">
        <f t="shared" si="79"/>
        <v>0</v>
      </c>
      <c r="BJ225" s="19">
        <v>1</v>
      </c>
      <c r="BK225" s="44">
        <f t="shared" si="80"/>
        <v>0</v>
      </c>
      <c r="BL225" s="19">
        <v>1</v>
      </c>
    </row>
    <row r="226" spans="2:64" ht="18" customHeight="1">
      <c r="B226" s="2"/>
      <c r="C226" s="36">
        <v>117</v>
      </c>
      <c r="D226" s="37" t="s">
        <v>41</v>
      </c>
      <c r="E226" s="38" t="s">
        <v>349</v>
      </c>
      <c r="F226" s="75" t="s">
        <v>350</v>
      </c>
      <c r="G226" s="76"/>
      <c r="H226" s="76"/>
      <c r="I226" s="77"/>
      <c r="J226" s="39" t="s">
        <v>57</v>
      </c>
      <c r="K226" s="40">
        <v>150</v>
      </c>
      <c r="L226" s="78"/>
      <c r="M226" s="77"/>
      <c r="N226" s="78"/>
      <c r="O226" s="76"/>
      <c r="P226" s="76"/>
      <c r="Q226" s="77"/>
      <c r="R226" s="3"/>
      <c r="T226" s="41"/>
      <c r="U226" s="4" t="s">
        <v>9</v>
      </c>
      <c r="V226" s="42"/>
      <c r="W226" s="42">
        <f t="shared" si="72"/>
        <v>0</v>
      </c>
      <c r="X226" s="42">
        <v>0</v>
      </c>
      <c r="Y226" s="42">
        <f t="shared" si="73"/>
        <v>0</v>
      </c>
      <c r="Z226" s="42">
        <v>0</v>
      </c>
      <c r="AA226" s="43">
        <f t="shared" si="74"/>
        <v>0</v>
      </c>
      <c r="AT226" s="1" t="s">
        <v>41</v>
      </c>
      <c r="AU226" s="19">
        <v>1</v>
      </c>
      <c r="AY226" s="1" t="s">
        <v>40</v>
      </c>
      <c r="BE226" s="44">
        <f t="shared" si="75"/>
        <v>0</v>
      </c>
      <c r="BF226" s="44">
        <f t="shared" si="76"/>
        <v>0</v>
      </c>
      <c r="BG226" s="44">
        <f t="shared" si="77"/>
        <v>0</v>
      </c>
      <c r="BH226" s="44">
        <f t="shared" si="78"/>
        <v>0</v>
      </c>
      <c r="BI226" s="44">
        <f t="shared" si="79"/>
        <v>0</v>
      </c>
      <c r="BJ226" s="19">
        <v>1</v>
      </c>
      <c r="BK226" s="44">
        <f t="shared" si="80"/>
        <v>0</v>
      </c>
      <c r="BL226" s="19">
        <v>1</v>
      </c>
    </row>
    <row r="227" spans="2:64" ht="27" customHeight="1">
      <c r="B227" s="2"/>
      <c r="C227" s="51">
        <v>118</v>
      </c>
      <c r="D227" s="52" t="s">
        <v>54</v>
      </c>
      <c r="E227" s="53" t="s">
        <v>351</v>
      </c>
      <c r="F227" s="80" t="s">
        <v>352</v>
      </c>
      <c r="G227" s="81"/>
      <c r="H227" s="81"/>
      <c r="I227" s="82"/>
      <c r="J227" s="54" t="s">
        <v>57</v>
      </c>
      <c r="K227" s="55">
        <v>150</v>
      </c>
      <c r="L227" s="83"/>
      <c r="M227" s="82"/>
      <c r="N227" s="83"/>
      <c r="O227" s="76"/>
      <c r="P227" s="76"/>
      <c r="Q227" s="77"/>
      <c r="R227" s="3"/>
      <c r="T227" s="41"/>
      <c r="U227" s="4" t="s">
        <v>9</v>
      </c>
      <c r="V227" s="42"/>
      <c r="W227" s="42">
        <f t="shared" si="72"/>
        <v>0</v>
      </c>
      <c r="X227" s="42">
        <v>0.00014</v>
      </c>
      <c r="Y227" s="42">
        <f t="shared" si="73"/>
        <v>0.020999999999999998</v>
      </c>
      <c r="Z227" s="42"/>
      <c r="AA227" s="43">
        <f t="shared" si="74"/>
        <v>0</v>
      </c>
      <c r="AT227" s="1" t="s">
        <v>54</v>
      </c>
      <c r="AU227" s="19">
        <v>1</v>
      </c>
      <c r="AY227" s="1" t="s">
        <v>40</v>
      </c>
      <c r="BE227" s="44">
        <f t="shared" si="75"/>
        <v>0</v>
      </c>
      <c r="BF227" s="44">
        <f t="shared" si="76"/>
        <v>0</v>
      </c>
      <c r="BG227" s="44">
        <f t="shared" si="77"/>
        <v>0</v>
      </c>
      <c r="BH227" s="44">
        <f t="shared" si="78"/>
        <v>0</v>
      </c>
      <c r="BI227" s="44">
        <f t="shared" si="79"/>
        <v>0</v>
      </c>
      <c r="BJ227" s="19">
        <v>1</v>
      </c>
      <c r="BK227" s="44">
        <f t="shared" si="80"/>
        <v>0</v>
      </c>
      <c r="BL227" s="19">
        <v>1</v>
      </c>
    </row>
    <row r="228" spans="2:64" ht="18" customHeight="1">
      <c r="B228" s="2"/>
      <c r="C228" s="36">
        <v>119</v>
      </c>
      <c r="D228" s="37" t="s">
        <v>41</v>
      </c>
      <c r="E228" s="38" t="s">
        <v>353</v>
      </c>
      <c r="F228" s="75" t="s">
        <v>354</v>
      </c>
      <c r="G228" s="76"/>
      <c r="H228" s="76"/>
      <c r="I228" s="77"/>
      <c r="J228" s="39" t="s">
        <v>57</v>
      </c>
      <c r="K228" s="40">
        <v>18</v>
      </c>
      <c r="L228" s="78"/>
      <c r="M228" s="77"/>
      <c r="N228" s="78"/>
      <c r="O228" s="76"/>
      <c r="P228" s="76"/>
      <c r="Q228" s="77"/>
      <c r="R228" s="3"/>
      <c r="T228" s="41"/>
      <c r="U228" s="4" t="s">
        <v>9</v>
      </c>
      <c r="V228" s="42"/>
      <c r="W228" s="42">
        <f t="shared" si="72"/>
        <v>0</v>
      </c>
      <c r="X228" s="42">
        <v>0</v>
      </c>
      <c r="Y228" s="42">
        <f t="shared" si="73"/>
        <v>0</v>
      </c>
      <c r="Z228" s="42">
        <v>0</v>
      </c>
      <c r="AA228" s="43">
        <f t="shared" si="74"/>
        <v>0</v>
      </c>
      <c r="AT228" s="1" t="s">
        <v>41</v>
      </c>
      <c r="AU228" s="19">
        <v>1</v>
      </c>
      <c r="AY228" s="1" t="s">
        <v>40</v>
      </c>
      <c r="BE228" s="44">
        <f t="shared" si="75"/>
        <v>0</v>
      </c>
      <c r="BF228" s="44">
        <f t="shared" si="76"/>
        <v>0</v>
      </c>
      <c r="BG228" s="44">
        <f t="shared" si="77"/>
        <v>0</v>
      </c>
      <c r="BH228" s="44">
        <f t="shared" si="78"/>
        <v>0</v>
      </c>
      <c r="BI228" s="44">
        <f t="shared" si="79"/>
        <v>0</v>
      </c>
      <c r="BJ228" s="19">
        <v>1</v>
      </c>
      <c r="BK228" s="44">
        <f t="shared" si="80"/>
        <v>0</v>
      </c>
      <c r="BL228" s="19">
        <v>1</v>
      </c>
    </row>
    <row r="229" spans="2:64" ht="27" customHeight="1">
      <c r="B229" s="2"/>
      <c r="C229" s="51">
        <v>120</v>
      </c>
      <c r="D229" s="52" t="s">
        <v>54</v>
      </c>
      <c r="E229" s="53" t="s">
        <v>355</v>
      </c>
      <c r="F229" s="80" t="s">
        <v>356</v>
      </c>
      <c r="G229" s="81"/>
      <c r="H229" s="81"/>
      <c r="I229" s="82"/>
      <c r="J229" s="54" t="s">
        <v>57</v>
      </c>
      <c r="K229" s="55">
        <v>18</v>
      </c>
      <c r="L229" s="83"/>
      <c r="M229" s="82"/>
      <c r="N229" s="83"/>
      <c r="O229" s="76"/>
      <c r="P229" s="76"/>
      <c r="Q229" s="77"/>
      <c r="R229" s="3"/>
      <c r="T229" s="41"/>
      <c r="U229" s="4" t="s">
        <v>9</v>
      </c>
      <c r="V229" s="42"/>
      <c r="W229" s="42">
        <f t="shared" si="72"/>
        <v>0</v>
      </c>
      <c r="X229" s="42">
        <v>0.00489</v>
      </c>
      <c r="Y229" s="42">
        <f t="shared" si="73"/>
        <v>0.08802</v>
      </c>
      <c r="Z229" s="42"/>
      <c r="AA229" s="43">
        <f t="shared" si="74"/>
        <v>0</v>
      </c>
      <c r="AT229" s="1" t="s">
        <v>54</v>
      </c>
      <c r="AU229" s="19">
        <v>1</v>
      </c>
      <c r="AY229" s="1" t="s">
        <v>40</v>
      </c>
      <c r="BE229" s="44">
        <f t="shared" si="75"/>
        <v>0</v>
      </c>
      <c r="BF229" s="44">
        <f t="shared" si="76"/>
        <v>0</v>
      </c>
      <c r="BG229" s="44">
        <f t="shared" si="77"/>
        <v>0</v>
      </c>
      <c r="BH229" s="44">
        <f t="shared" si="78"/>
        <v>0</v>
      </c>
      <c r="BI229" s="44">
        <f t="shared" si="79"/>
        <v>0</v>
      </c>
      <c r="BJ229" s="19">
        <v>1</v>
      </c>
      <c r="BK229" s="44">
        <f t="shared" si="80"/>
        <v>0</v>
      </c>
      <c r="BL229" s="19">
        <v>1</v>
      </c>
    </row>
    <row r="230" spans="2:64" ht="18" customHeight="1">
      <c r="B230" s="2"/>
      <c r="C230" s="36">
        <v>121</v>
      </c>
      <c r="D230" s="37" t="s">
        <v>41</v>
      </c>
      <c r="E230" s="38" t="s">
        <v>357</v>
      </c>
      <c r="F230" s="75" t="s">
        <v>358</v>
      </c>
      <c r="G230" s="76"/>
      <c r="H230" s="76"/>
      <c r="I230" s="77"/>
      <c r="J230" s="39" t="s">
        <v>47</v>
      </c>
      <c r="K230" s="40">
        <v>13</v>
      </c>
      <c r="L230" s="78"/>
      <c r="M230" s="77"/>
      <c r="N230" s="78"/>
      <c r="O230" s="76"/>
      <c r="P230" s="76"/>
      <c r="Q230" s="77"/>
      <c r="R230" s="3"/>
      <c r="T230" s="41"/>
      <c r="U230" s="4" t="s">
        <v>9</v>
      </c>
      <c r="V230" s="42"/>
      <c r="W230" s="42">
        <f t="shared" si="72"/>
        <v>0</v>
      </c>
      <c r="X230" s="42">
        <v>0</v>
      </c>
      <c r="Y230" s="42">
        <f t="shared" si="73"/>
        <v>0</v>
      </c>
      <c r="Z230" s="42">
        <v>0</v>
      </c>
      <c r="AA230" s="43">
        <f t="shared" si="74"/>
        <v>0</v>
      </c>
      <c r="AT230" s="1" t="s">
        <v>41</v>
      </c>
      <c r="AU230" s="19">
        <v>1</v>
      </c>
      <c r="AY230" s="1" t="s">
        <v>40</v>
      </c>
      <c r="BE230" s="44">
        <f t="shared" si="75"/>
        <v>0</v>
      </c>
      <c r="BF230" s="44">
        <f t="shared" si="76"/>
        <v>0</v>
      </c>
      <c r="BG230" s="44">
        <f t="shared" si="77"/>
        <v>0</v>
      </c>
      <c r="BH230" s="44">
        <f t="shared" si="78"/>
        <v>0</v>
      </c>
      <c r="BI230" s="44">
        <f t="shared" si="79"/>
        <v>0</v>
      </c>
      <c r="BJ230" s="19">
        <v>1</v>
      </c>
      <c r="BK230" s="44">
        <f t="shared" si="80"/>
        <v>0</v>
      </c>
      <c r="BL230" s="19">
        <v>1</v>
      </c>
    </row>
    <row r="231" spans="2:64" ht="27" customHeight="1">
      <c r="B231" s="2"/>
      <c r="C231" s="51">
        <v>122</v>
      </c>
      <c r="D231" s="52" t="s">
        <v>54</v>
      </c>
      <c r="E231" s="53" t="s">
        <v>359</v>
      </c>
      <c r="F231" s="80" t="s">
        <v>360</v>
      </c>
      <c r="G231" s="81"/>
      <c r="H231" s="81"/>
      <c r="I231" s="82"/>
      <c r="J231" s="54" t="s">
        <v>291</v>
      </c>
      <c r="K231" s="55">
        <v>0.013</v>
      </c>
      <c r="L231" s="83"/>
      <c r="M231" s="82"/>
      <c r="N231" s="83"/>
      <c r="O231" s="76"/>
      <c r="P231" s="76"/>
      <c r="Q231" s="77"/>
      <c r="R231" s="3"/>
      <c r="T231" s="41"/>
      <c r="U231" s="4" t="s">
        <v>9</v>
      </c>
      <c r="V231" s="42"/>
      <c r="W231" s="42">
        <f t="shared" si="72"/>
        <v>0</v>
      </c>
      <c r="X231" s="42">
        <v>0.001</v>
      </c>
      <c r="Y231" s="42">
        <f t="shared" si="73"/>
        <v>1.3E-05</v>
      </c>
      <c r="Z231" s="42"/>
      <c r="AA231" s="43">
        <f t="shared" si="74"/>
        <v>0</v>
      </c>
      <c r="AT231" s="1" t="s">
        <v>54</v>
      </c>
      <c r="AU231" s="19">
        <v>1</v>
      </c>
      <c r="AY231" s="1" t="s">
        <v>40</v>
      </c>
      <c r="BE231" s="44">
        <f t="shared" si="75"/>
        <v>0</v>
      </c>
      <c r="BF231" s="44">
        <f t="shared" si="76"/>
        <v>0</v>
      </c>
      <c r="BG231" s="44">
        <f t="shared" si="77"/>
        <v>0</v>
      </c>
      <c r="BH231" s="44">
        <f t="shared" si="78"/>
        <v>0</v>
      </c>
      <c r="BI231" s="44">
        <f t="shared" si="79"/>
        <v>0</v>
      </c>
      <c r="BJ231" s="19">
        <v>1</v>
      </c>
      <c r="BK231" s="44">
        <f t="shared" si="80"/>
        <v>0</v>
      </c>
      <c r="BL231" s="19">
        <v>1</v>
      </c>
    </row>
    <row r="232" spans="2:51" ht="16.5" customHeight="1">
      <c r="B232" s="56"/>
      <c r="D232" s="20"/>
      <c r="E232" s="57"/>
      <c r="F232" s="84" t="s">
        <v>361</v>
      </c>
      <c r="G232" s="85"/>
      <c r="H232" s="85"/>
      <c r="I232" s="85"/>
      <c r="K232" s="59">
        <v>0.013</v>
      </c>
      <c r="R232" s="60"/>
      <c r="T232" s="61"/>
      <c r="U232" s="62"/>
      <c r="V232" s="62"/>
      <c r="W232" s="62"/>
      <c r="X232" s="62"/>
      <c r="Y232" s="62"/>
      <c r="Z232" s="62"/>
      <c r="AA232" s="63"/>
      <c r="AT232" s="58" t="s">
        <v>293</v>
      </c>
      <c r="AU232" s="64">
        <v>1</v>
      </c>
      <c r="AV232" s="64">
        <v>2</v>
      </c>
      <c r="AW232" s="58"/>
      <c r="AX232" s="58"/>
      <c r="AY232" s="58" t="s">
        <v>40</v>
      </c>
    </row>
    <row r="233" spans="2:64" ht="27" customHeight="1">
      <c r="B233" s="2"/>
      <c r="C233" s="36">
        <v>123</v>
      </c>
      <c r="D233" s="37" t="s">
        <v>41</v>
      </c>
      <c r="E233" s="38" t="s">
        <v>362</v>
      </c>
      <c r="F233" s="75" t="s">
        <v>363</v>
      </c>
      <c r="G233" s="76"/>
      <c r="H233" s="76"/>
      <c r="I233" s="77"/>
      <c r="J233" s="39" t="s">
        <v>57</v>
      </c>
      <c r="K233" s="40">
        <v>13</v>
      </c>
      <c r="L233" s="78"/>
      <c r="M233" s="77"/>
      <c r="N233" s="78"/>
      <c r="O233" s="76"/>
      <c r="P233" s="76"/>
      <c r="Q233" s="77"/>
      <c r="R233" s="3"/>
      <c r="T233" s="41"/>
      <c r="U233" s="4" t="s">
        <v>9</v>
      </c>
      <c r="V233" s="42"/>
      <c r="W233" s="42">
        <f>(V233*K233)</f>
        <v>0</v>
      </c>
      <c r="X233" s="42">
        <v>0</v>
      </c>
      <c r="Y233" s="42">
        <f>(X233*K233)</f>
        <v>0</v>
      </c>
      <c r="Z233" s="42">
        <v>0</v>
      </c>
      <c r="AA233" s="43">
        <f>(Z233*K233)</f>
        <v>0</v>
      </c>
      <c r="AT233" s="1" t="s">
        <v>41</v>
      </c>
      <c r="AU233" s="19">
        <v>1</v>
      </c>
      <c r="AY233" s="1" t="s">
        <v>40</v>
      </c>
      <c r="BE233" s="44">
        <f>IF((U233="základná"),N233,0)</f>
        <v>0</v>
      </c>
      <c r="BF233" s="44">
        <f>IF((U233="znížená"),N233,0)</f>
        <v>0</v>
      </c>
      <c r="BG233" s="44">
        <f>IF((U233="základná prenesená"),N233,0)</f>
        <v>0</v>
      </c>
      <c r="BH233" s="44">
        <f>IF((U233="znížená prenesená"),N233,0)</f>
        <v>0</v>
      </c>
      <c r="BI233" s="44">
        <f>IF((U233="nulová"),N233,0)</f>
        <v>0</v>
      </c>
      <c r="BJ233" s="19">
        <v>1</v>
      </c>
      <c r="BK233" s="44">
        <f>ROUND((L233*K233),2)</f>
        <v>0</v>
      </c>
      <c r="BL233" s="19">
        <v>1</v>
      </c>
    </row>
    <row r="234" spans="2:64" ht="36.75" customHeight="1">
      <c r="B234" s="2"/>
      <c r="C234" s="51">
        <v>124</v>
      </c>
      <c r="D234" s="52" t="s">
        <v>54</v>
      </c>
      <c r="E234" s="53" t="s">
        <v>364</v>
      </c>
      <c r="F234" s="80" t="s">
        <v>365</v>
      </c>
      <c r="G234" s="81"/>
      <c r="H234" s="81"/>
      <c r="I234" s="82"/>
      <c r="J234" s="54" t="s">
        <v>57</v>
      </c>
      <c r="K234" s="55">
        <v>13</v>
      </c>
      <c r="L234" s="83"/>
      <c r="M234" s="82"/>
      <c r="N234" s="83"/>
      <c r="O234" s="76"/>
      <c r="P234" s="76"/>
      <c r="Q234" s="77"/>
      <c r="R234" s="3"/>
      <c r="T234" s="41"/>
      <c r="U234" s="4" t="s">
        <v>9</v>
      </c>
      <c r="V234" s="42"/>
      <c r="W234" s="42">
        <f>(V234*K234)</f>
        <v>0</v>
      </c>
      <c r="X234" s="42">
        <v>0.00033</v>
      </c>
      <c r="Y234" s="42">
        <f>(X234*K234)</f>
        <v>0.00429</v>
      </c>
      <c r="Z234" s="42"/>
      <c r="AA234" s="43">
        <f>(Z234*K234)</f>
        <v>0</v>
      </c>
      <c r="AT234" s="1" t="s">
        <v>54</v>
      </c>
      <c r="AU234" s="19">
        <v>1</v>
      </c>
      <c r="AY234" s="1" t="s">
        <v>40</v>
      </c>
      <c r="BE234" s="44">
        <f>IF((U234="základná"),N234,0)</f>
        <v>0</v>
      </c>
      <c r="BF234" s="44">
        <f>IF((U234="znížená"),N234,0)</f>
        <v>0</v>
      </c>
      <c r="BG234" s="44">
        <f>IF((U234="základná prenesená"),N234,0)</f>
        <v>0</v>
      </c>
      <c r="BH234" s="44">
        <f>IF((U234="znížená prenesená"),N234,0)</f>
        <v>0</v>
      </c>
      <c r="BI234" s="44">
        <f>IF((U234="nulová"),N234,0)</f>
        <v>0</v>
      </c>
      <c r="BJ234" s="19">
        <v>1</v>
      </c>
      <c r="BK234" s="44">
        <f>ROUND((L234*K234),2)</f>
        <v>0</v>
      </c>
      <c r="BL234" s="19">
        <v>1</v>
      </c>
    </row>
    <row r="235" spans="2:64" ht="36.75" customHeight="1">
      <c r="B235" s="2"/>
      <c r="C235" s="36">
        <v>125</v>
      </c>
      <c r="D235" s="37" t="s">
        <v>41</v>
      </c>
      <c r="E235" s="38" t="s">
        <v>366</v>
      </c>
      <c r="F235" s="75" t="s">
        <v>367</v>
      </c>
      <c r="G235" s="76"/>
      <c r="H235" s="76"/>
      <c r="I235" s="77"/>
      <c r="J235" s="39" t="s">
        <v>57</v>
      </c>
      <c r="K235" s="40">
        <v>240</v>
      </c>
      <c r="L235" s="78"/>
      <c r="M235" s="77"/>
      <c r="N235" s="78"/>
      <c r="O235" s="76"/>
      <c r="P235" s="76"/>
      <c r="Q235" s="77"/>
      <c r="R235" s="3"/>
      <c r="T235" s="41"/>
      <c r="U235" s="4" t="s">
        <v>9</v>
      </c>
      <c r="V235" s="42"/>
      <c r="W235" s="42">
        <f>(V235*K235)</f>
        <v>0</v>
      </c>
      <c r="X235" s="42">
        <v>0</v>
      </c>
      <c r="Y235" s="42">
        <f>(X235*K235)</f>
        <v>0</v>
      </c>
      <c r="Z235" s="42">
        <v>0</v>
      </c>
      <c r="AA235" s="43">
        <f>(Z235*K235)</f>
        <v>0</v>
      </c>
      <c r="AT235" s="1" t="s">
        <v>41</v>
      </c>
      <c r="AU235" s="19">
        <v>1</v>
      </c>
      <c r="AY235" s="1" t="s">
        <v>40</v>
      </c>
      <c r="BE235" s="44">
        <f>IF((U235="základná"),N235,0)</f>
        <v>0</v>
      </c>
      <c r="BF235" s="44">
        <f>IF((U235="znížená"),N235,0)</f>
        <v>0</v>
      </c>
      <c r="BG235" s="44">
        <f>IF((U235="základná prenesená"),N235,0)</f>
        <v>0</v>
      </c>
      <c r="BH235" s="44">
        <f>IF((U235="znížená prenesená"),N235,0)</f>
        <v>0</v>
      </c>
      <c r="BI235" s="44">
        <f>IF((U235="nulová"),N235,0)</f>
        <v>0</v>
      </c>
      <c r="BJ235" s="19">
        <v>1</v>
      </c>
      <c r="BK235" s="44">
        <f>ROUND((L235*K235),2)</f>
        <v>0</v>
      </c>
      <c r="BL235" s="19">
        <v>1</v>
      </c>
    </row>
    <row r="236" spans="2:64" ht="18" customHeight="1">
      <c r="B236" s="2"/>
      <c r="C236" s="51">
        <v>126</v>
      </c>
      <c r="D236" s="52" t="s">
        <v>54</v>
      </c>
      <c r="E236" s="53" t="s">
        <v>368</v>
      </c>
      <c r="F236" s="80" t="s">
        <v>369</v>
      </c>
      <c r="G236" s="81"/>
      <c r="H236" s="81"/>
      <c r="I236" s="82"/>
      <c r="J236" s="54" t="s">
        <v>57</v>
      </c>
      <c r="K236" s="55">
        <v>240</v>
      </c>
      <c r="L236" s="83"/>
      <c r="M236" s="82"/>
      <c r="N236" s="83"/>
      <c r="O236" s="76"/>
      <c r="P236" s="76"/>
      <c r="Q236" s="77"/>
      <c r="R236" s="3"/>
      <c r="T236" s="41"/>
      <c r="U236" s="4" t="s">
        <v>9</v>
      </c>
      <c r="V236" s="42"/>
      <c r="W236" s="42">
        <f>(V236*K236)</f>
        <v>0</v>
      </c>
      <c r="X236" s="42">
        <v>1E-05</v>
      </c>
      <c r="Y236" s="42">
        <f>(X236*K236)</f>
        <v>0.0024000000000000002</v>
      </c>
      <c r="Z236" s="42"/>
      <c r="AA236" s="43">
        <f>(Z236*K236)</f>
        <v>0</v>
      </c>
      <c r="AT236" s="1" t="s">
        <v>54</v>
      </c>
      <c r="AU236" s="19">
        <v>1</v>
      </c>
      <c r="AY236" s="1" t="s">
        <v>40</v>
      </c>
      <c r="BE236" s="44">
        <f>IF((U236="základná"),N236,0)</f>
        <v>0</v>
      </c>
      <c r="BF236" s="44">
        <f>IF((U236="znížená"),N236,0)</f>
        <v>0</v>
      </c>
      <c r="BG236" s="44">
        <f>IF((U236="základná prenesená"),N236,0)</f>
        <v>0</v>
      </c>
      <c r="BH236" s="44">
        <f>IF((U236="znížená prenesená"),N236,0)</f>
        <v>0</v>
      </c>
      <c r="BI236" s="44">
        <f>IF((U236="nulová"),N236,0)</f>
        <v>0</v>
      </c>
      <c r="BJ236" s="19">
        <v>1</v>
      </c>
      <c r="BK236" s="44">
        <f>ROUND((L236*K236),2)</f>
        <v>0</v>
      </c>
      <c r="BL236" s="19">
        <v>1</v>
      </c>
    </row>
    <row r="237" spans="2:64" ht="37.5" customHeight="1">
      <c r="B237" s="25"/>
      <c r="C237" s="26"/>
      <c r="D237" s="27" t="s">
        <v>24</v>
      </c>
      <c r="E237" s="28"/>
      <c r="N237" s="66"/>
      <c r="O237" s="67"/>
      <c r="P237" s="67"/>
      <c r="Q237" s="67"/>
      <c r="R237" s="30"/>
      <c r="T237" s="31"/>
      <c r="W237" s="32">
        <f>SUM(W238:W239)</f>
        <v>0</v>
      </c>
      <c r="Y237" s="32">
        <f>SUM(Y238:Y239)</f>
        <v>0</v>
      </c>
      <c r="AA237" s="33">
        <f>SUM(AA238:AA239)</f>
        <v>0</v>
      </c>
      <c r="AR237" s="29"/>
      <c r="AT237" s="29" t="s">
        <v>11</v>
      </c>
      <c r="AU237" s="34">
        <v>0</v>
      </c>
      <c r="AY237" s="29" t="s">
        <v>40</v>
      </c>
      <c r="BK237" s="45">
        <f>SUM(BK238:BK239)</f>
        <v>0</v>
      </c>
      <c r="BL237" s="19">
        <v>0</v>
      </c>
    </row>
    <row r="238" spans="2:64" ht="27" customHeight="1">
      <c r="B238" s="2"/>
      <c r="C238" s="36">
        <v>127</v>
      </c>
      <c r="D238" s="37" t="s">
        <v>41</v>
      </c>
      <c r="E238" s="38" t="s">
        <v>370</v>
      </c>
      <c r="F238" s="75" t="s">
        <v>371</v>
      </c>
      <c r="G238" s="76"/>
      <c r="H238" s="76"/>
      <c r="I238" s="77"/>
      <c r="J238" s="39" t="s">
        <v>47</v>
      </c>
      <c r="K238" s="40">
        <v>60</v>
      </c>
      <c r="L238" s="78"/>
      <c r="M238" s="77"/>
      <c r="N238" s="78"/>
      <c r="O238" s="76"/>
      <c r="P238" s="76"/>
      <c r="Q238" s="77"/>
      <c r="R238" s="3"/>
      <c r="T238" s="41"/>
      <c r="U238" s="4" t="s">
        <v>9</v>
      </c>
      <c r="V238" s="42"/>
      <c r="W238" s="42">
        <f>(V238*K238)</f>
        <v>0</v>
      </c>
      <c r="X238" s="42">
        <v>0</v>
      </c>
      <c r="Y238" s="42">
        <f>(X238*K238)</f>
        <v>0</v>
      </c>
      <c r="Z238" s="42">
        <v>0</v>
      </c>
      <c r="AA238" s="43">
        <f>(Z238*K238)</f>
        <v>0</v>
      </c>
      <c r="AT238" s="1" t="s">
        <v>41</v>
      </c>
      <c r="AU238" s="19">
        <v>1</v>
      </c>
      <c r="AY238" s="1" t="s">
        <v>40</v>
      </c>
      <c r="BE238" s="44">
        <f>IF((U238="základná"),N238,0)</f>
        <v>0</v>
      </c>
      <c r="BF238" s="44">
        <f>IF((U238="znížená"),N238,0)</f>
        <v>0</v>
      </c>
      <c r="BG238" s="44">
        <f>IF((U238="základná prenesená"),N238,0)</f>
        <v>0</v>
      </c>
      <c r="BH238" s="44">
        <f>IF((U238="znížená prenesená"),N238,0)</f>
        <v>0</v>
      </c>
      <c r="BI238" s="44">
        <f>IF((U238="nulová"),N238,0)</f>
        <v>0</v>
      </c>
      <c r="BJ238" s="19">
        <v>1</v>
      </c>
      <c r="BK238" s="44">
        <f>ROUND((L238*K238),2)</f>
        <v>0</v>
      </c>
      <c r="BL238" s="19">
        <v>1</v>
      </c>
    </row>
    <row r="239" spans="2:64" ht="36.75" customHeight="1">
      <c r="B239" s="2"/>
      <c r="C239" s="36">
        <v>128</v>
      </c>
      <c r="D239" s="37" t="s">
        <v>41</v>
      </c>
      <c r="E239" s="38" t="s">
        <v>372</v>
      </c>
      <c r="F239" s="75" t="s">
        <v>373</v>
      </c>
      <c r="G239" s="76"/>
      <c r="H239" s="76"/>
      <c r="I239" s="77"/>
      <c r="J239" s="39" t="s">
        <v>47</v>
      </c>
      <c r="K239" s="40">
        <v>60</v>
      </c>
      <c r="L239" s="78"/>
      <c r="M239" s="77"/>
      <c r="N239" s="78"/>
      <c r="O239" s="76"/>
      <c r="P239" s="76"/>
      <c r="Q239" s="77"/>
      <c r="R239" s="3"/>
      <c r="T239" s="41"/>
      <c r="U239" s="4" t="s">
        <v>9</v>
      </c>
      <c r="V239" s="42"/>
      <c r="W239" s="42">
        <f>(V239*K239)</f>
        <v>0</v>
      </c>
      <c r="X239" s="42">
        <v>0</v>
      </c>
      <c r="Y239" s="42">
        <f>(X239*K239)</f>
        <v>0</v>
      </c>
      <c r="Z239" s="42">
        <v>0</v>
      </c>
      <c r="AA239" s="43">
        <f>(Z239*K239)</f>
        <v>0</v>
      </c>
      <c r="AT239" s="1" t="s">
        <v>41</v>
      </c>
      <c r="AU239" s="19">
        <v>1</v>
      </c>
      <c r="AY239" s="1" t="s">
        <v>40</v>
      </c>
      <c r="BE239" s="44">
        <f>IF((U239="základná"),N239,0)</f>
        <v>0</v>
      </c>
      <c r="BF239" s="44">
        <f>IF((U239="znížená"),N239,0)</f>
        <v>0</v>
      </c>
      <c r="BG239" s="44">
        <f>IF((U239="základná prenesená"),N239,0)</f>
        <v>0</v>
      </c>
      <c r="BH239" s="44">
        <f>IF((U239="znížená prenesená"),N239,0)</f>
        <v>0</v>
      </c>
      <c r="BI239" s="44">
        <f>IF((U239="nulová"),N239,0)</f>
        <v>0</v>
      </c>
      <c r="BJ239" s="19">
        <v>1</v>
      </c>
      <c r="BK239" s="44">
        <f>ROUND((L239*K239),2)</f>
        <v>0</v>
      </c>
      <c r="BL239" s="19">
        <v>1</v>
      </c>
    </row>
    <row r="240" spans="2:64" ht="37.5" customHeight="1">
      <c r="B240" s="25"/>
      <c r="C240" s="26"/>
      <c r="D240" s="27" t="s">
        <v>25</v>
      </c>
      <c r="E240" s="28"/>
      <c r="N240" s="66"/>
      <c r="O240" s="67"/>
      <c r="P240" s="67"/>
      <c r="Q240" s="67"/>
      <c r="R240" s="30"/>
      <c r="T240" s="31"/>
      <c r="W240" s="32">
        <f>SUM(W241:W241)</f>
        <v>0</v>
      </c>
      <c r="Y240" s="32">
        <f>SUM(Y241:Y241)</f>
        <v>0</v>
      </c>
      <c r="AA240" s="33">
        <f>SUM(AA241:AA241)</f>
        <v>0</v>
      </c>
      <c r="AR240" s="29"/>
      <c r="AT240" s="29" t="s">
        <v>11</v>
      </c>
      <c r="AU240" s="34">
        <v>0</v>
      </c>
      <c r="AY240" s="29" t="s">
        <v>40</v>
      </c>
      <c r="BK240" s="45">
        <f>SUM(BK241:BK241)</f>
        <v>0</v>
      </c>
      <c r="BL240" s="19">
        <v>0</v>
      </c>
    </row>
    <row r="241" spans="2:64" ht="27" customHeight="1">
      <c r="B241" s="2"/>
      <c r="C241" s="36">
        <v>84</v>
      </c>
      <c r="D241" s="37" t="s">
        <v>41</v>
      </c>
      <c r="E241" s="38" t="s">
        <v>374</v>
      </c>
      <c r="F241" s="75" t="s">
        <v>375</v>
      </c>
      <c r="G241" s="76"/>
      <c r="H241" s="76"/>
      <c r="I241" s="77"/>
      <c r="J241" s="39" t="s">
        <v>57</v>
      </c>
      <c r="K241" s="40">
        <v>1</v>
      </c>
      <c r="L241" s="78"/>
      <c r="M241" s="77"/>
      <c r="N241" s="78"/>
      <c r="O241" s="76"/>
      <c r="P241" s="76"/>
      <c r="Q241" s="77"/>
      <c r="R241" s="3"/>
      <c r="T241" s="41"/>
      <c r="U241" s="4" t="s">
        <v>9</v>
      </c>
      <c r="V241" s="42"/>
      <c r="W241" s="42">
        <f>(V241*K241)</f>
        <v>0</v>
      </c>
      <c r="X241" s="42">
        <v>0</v>
      </c>
      <c r="Y241" s="42">
        <f>(X241*K241)</f>
        <v>0</v>
      </c>
      <c r="Z241" s="42">
        <v>0</v>
      </c>
      <c r="AA241" s="43">
        <f>(Z241*K241)</f>
        <v>0</v>
      </c>
      <c r="AT241" s="1" t="s">
        <v>41</v>
      </c>
      <c r="AU241" s="19">
        <v>1</v>
      </c>
      <c r="AY241" s="1" t="s">
        <v>40</v>
      </c>
      <c r="BE241" s="44">
        <f>IF((U241="základná"),N241,0)</f>
        <v>0</v>
      </c>
      <c r="BF241" s="44">
        <f>IF((U241="znížená"),N241,0)</f>
        <v>0</v>
      </c>
      <c r="BG241" s="44">
        <f>IF((U241="základná prenesená"),N241,0)</f>
        <v>0</v>
      </c>
      <c r="BH241" s="44">
        <f>IF((U241="znížená prenesená"),N241,0)</f>
        <v>0</v>
      </c>
      <c r="BI241" s="44">
        <f>IF((U241="nulová"),N241,0)</f>
        <v>0</v>
      </c>
      <c r="BJ241" s="19">
        <v>1</v>
      </c>
      <c r="BK241" s="44">
        <f>ROUND((L241*K241),2)</f>
        <v>0</v>
      </c>
      <c r="BL241" s="19">
        <v>1</v>
      </c>
    </row>
    <row r="242" spans="2:27" ht="14.25" customHeight="1">
      <c r="B242" s="6"/>
      <c r="C242" s="7"/>
      <c r="D242" s="65"/>
      <c r="E242" s="65"/>
      <c r="F242" s="7"/>
      <c r="G242" s="7"/>
      <c r="H242" s="7"/>
      <c r="I242" s="7"/>
      <c r="J242" s="7"/>
      <c r="K242" s="7"/>
      <c r="L242" s="7"/>
      <c r="M242" s="7"/>
      <c r="N242" s="7"/>
      <c r="O242" s="7"/>
      <c r="P242" s="7"/>
      <c r="Q242" s="7"/>
      <c r="R242" s="8"/>
      <c r="T242" s="5"/>
      <c r="U242" s="5"/>
      <c r="V242" s="5"/>
      <c r="W242" s="5"/>
      <c r="X242" s="5"/>
      <c r="Y242" s="5"/>
      <c r="Z242" s="5"/>
      <c r="AA242" s="5"/>
    </row>
  </sheetData>
  <sheetProtection/>
  <mergeCells count="659">
    <mergeCell ref="L12:M12"/>
    <mergeCell ref="N12:Q12"/>
    <mergeCell ref="F239:I239"/>
    <mergeCell ref="L239:M239"/>
    <mergeCell ref="N239:Q239"/>
    <mergeCell ref="N240:Q240"/>
    <mergeCell ref="F241:I241"/>
    <mergeCell ref="L241:M241"/>
    <mergeCell ref="N241:Q241"/>
    <mergeCell ref="F236:I236"/>
    <mergeCell ref="L236:M236"/>
    <mergeCell ref="N236:Q236"/>
    <mergeCell ref="N237:Q237"/>
    <mergeCell ref="F238:I238"/>
    <mergeCell ref="L238:M238"/>
    <mergeCell ref="N238:Q238"/>
    <mergeCell ref="F234:I234"/>
    <mergeCell ref="L234:M234"/>
    <mergeCell ref="N234:Q234"/>
    <mergeCell ref="F235:I235"/>
    <mergeCell ref="L235:M235"/>
    <mergeCell ref="N235:Q235"/>
    <mergeCell ref="F231:I231"/>
    <mergeCell ref="L231:M231"/>
    <mergeCell ref="N231:Q231"/>
    <mergeCell ref="F232:I232"/>
    <mergeCell ref="F233:I233"/>
    <mergeCell ref="L233:M233"/>
    <mergeCell ref="N233:Q233"/>
    <mergeCell ref="F229:I229"/>
    <mergeCell ref="L229:M229"/>
    <mergeCell ref="N229:Q229"/>
    <mergeCell ref="F230:I230"/>
    <mergeCell ref="L230:M230"/>
    <mergeCell ref="N230:Q230"/>
    <mergeCell ref="F227:I227"/>
    <mergeCell ref="L227:M227"/>
    <mergeCell ref="N227:Q227"/>
    <mergeCell ref="F228:I228"/>
    <mergeCell ref="L228:M228"/>
    <mergeCell ref="N228:Q228"/>
    <mergeCell ref="F225:I225"/>
    <mergeCell ref="L225:M225"/>
    <mergeCell ref="N225:Q225"/>
    <mergeCell ref="F226:I226"/>
    <mergeCell ref="L226:M226"/>
    <mergeCell ref="N226:Q226"/>
    <mergeCell ref="F223:I223"/>
    <mergeCell ref="L223:M223"/>
    <mergeCell ref="N223:Q223"/>
    <mergeCell ref="F224:I224"/>
    <mergeCell ref="L224:M224"/>
    <mergeCell ref="N224:Q224"/>
    <mergeCell ref="F221:I221"/>
    <mergeCell ref="L221:M221"/>
    <mergeCell ref="N221:Q221"/>
    <mergeCell ref="F222:I222"/>
    <mergeCell ref="L222:M222"/>
    <mergeCell ref="N222:Q222"/>
    <mergeCell ref="F219:I219"/>
    <mergeCell ref="L219:M219"/>
    <mergeCell ref="N219:Q219"/>
    <mergeCell ref="F220:I220"/>
    <mergeCell ref="L220:M220"/>
    <mergeCell ref="N220:Q220"/>
    <mergeCell ref="F217:I217"/>
    <mergeCell ref="L217:M217"/>
    <mergeCell ref="N217:Q217"/>
    <mergeCell ref="F218:I218"/>
    <mergeCell ref="L218:M218"/>
    <mergeCell ref="N218:Q218"/>
    <mergeCell ref="F215:I215"/>
    <mergeCell ref="L215:M215"/>
    <mergeCell ref="N215:Q215"/>
    <mergeCell ref="F216:I216"/>
    <mergeCell ref="L216:M216"/>
    <mergeCell ref="N216:Q216"/>
    <mergeCell ref="F213:I213"/>
    <mergeCell ref="L213:M213"/>
    <mergeCell ref="N213:Q213"/>
    <mergeCell ref="F214:I214"/>
    <mergeCell ref="L214:M214"/>
    <mergeCell ref="N214:Q214"/>
    <mergeCell ref="F211:I211"/>
    <mergeCell ref="L211:M211"/>
    <mergeCell ref="N211:Q211"/>
    <mergeCell ref="F212:I212"/>
    <mergeCell ref="L212:M212"/>
    <mergeCell ref="N212:Q212"/>
    <mergeCell ref="F209:I209"/>
    <mergeCell ref="L209:M209"/>
    <mergeCell ref="N209:Q209"/>
    <mergeCell ref="F210:I210"/>
    <mergeCell ref="L210:M210"/>
    <mergeCell ref="N210:Q210"/>
    <mergeCell ref="F207:I207"/>
    <mergeCell ref="L207:M207"/>
    <mergeCell ref="N207:Q207"/>
    <mergeCell ref="F208:I208"/>
    <mergeCell ref="L208:M208"/>
    <mergeCell ref="N208:Q208"/>
    <mergeCell ref="F205:I205"/>
    <mergeCell ref="L205:M205"/>
    <mergeCell ref="N205:Q205"/>
    <mergeCell ref="F206:I206"/>
    <mergeCell ref="L206:M206"/>
    <mergeCell ref="N206:Q206"/>
    <mergeCell ref="F203:I203"/>
    <mergeCell ref="L203:M203"/>
    <mergeCell ref="N203:Q203"/>
    <mergeCell ref="F204:I204"/>
    <mergeCell ref="L204:M204"/>
    <mergeCell ref="N204:Q204"/>
    <mergeCell ref="F200:I200"/>
    <mergeCell ref="L200:M200"/>
    <mergeCell ref="N200:Q200"/>
    <mergeCell ref="F201:I201"/>
    <mergeCell ref="F202:I202"/>
    <mergeCell ref="L202:M202"/>
    <mergeCell ref="N202:Q202"/>
    <mergeCell ref="F198:I198"/>
    <mergeCell ref="L198:M198"/>
    <mergeCell ref="N198:Q198"/>
    <mergeCell ref="F199:I199"/>
    <mergeCell ref="L199:M199"/>
    <mergeCell ref="N199:Q199"/>
    <mergeCell ref="F195:I195"/>
    <mergeCell ref="L195:M195"/>
    <mergeCell ref="N195:Q195"/>
    <mergeCell ref="F196:I196"/>
    <mergeCell ref="F197:I197"/>
    <mergeCell ref="L197:M197"/>
    <mergeCell ref="N197:Q197"/>
    <mergeCell ref="N191:Q191"/>
    <mergeCell ref="F192:I192"/>
    <mergeCell ref="F193:I193"/>
    <mergeCell ref="F194:I194"/>
    <mergeCell ref="L194:M194"/>
    <mergeCell ref="N194:Q194"/>
    <mergeCell ref="F189:I189"/>
    <mergeCell ref="L189:M189"/>
    <mergeCell ref="N189:Q189"/>
    <mergeCell ref="F190:I190"/>
    <mergeCell ref="L190:M190"/>
    <mergeCell ref="N190:Q190"/>
    <mergeCell ref="F187:I187"/>
    <mergeCell ref="L187:M187"/>
    <mergeCell ref="N187:Q187"/>
    <mergeCell ref="F188:I188"/>
    <mergeCell ref="L188:M188"/>
    <mergeCell ref="N188:Q188"/>
    <mergeCell ref="F185:I185"/>
    <mergeCell ref="L185:M185"/>
    <mergeCell ref="N185:Q185"/>
    <mergeCell ref="F186:I186"/>
    <mergeCell ref="L186:M186"/>
    <mergeCell ref="N186:Q186"/>
    <mergeCell ref="F183:I183"/>
    <mergeCell ref="L183:M183"/>
    <mergeCell ref="N183:Q183"/>
    <mergeCell ref="F184:I184"/>
    <mergeCell ref="L184:M184"/>
    <mergeCell ref="N184:Q184"/>
    <mergeCell ref="F181:I181"/>
    <mergeCell ref="L181:M181"/>
    <mergeCell ref="N181:Q181"/>
    <mergeCell ref="F182:I182"/>
    <mergeCell ref="L182:M182"/>
    <mergeCell ref="N182:Q182"/>
    <mergeCell ref="F179:I179"/>
    <mergeCell ref="L179:M179"/>
    <mergeCell ref="N179:Q179"/>
    <mergeCell ref="F180:I180"/>
    <mergeCell ref="L180:M180"/>
    <mergeCell ref="N180:Q180"/>
    <mergeCell ref="F176:I176"/>
    <mergeCell ref="L176:M176"/>
    <mergeCell ref="N176:Q176"/>
    <mergeCell ref="N177:Q177"/>
    <mergeCell ref="F178:I178"/>
    <mergeCell ref="L178:M178"/>
    <mergeCell ref="N178:Q178"/>
    <mergeCell ref="F174:I174"/>
    <mergeCell ref="L174:M174"/>
    <mergeCell ref="N174:Q174"/>
    <mergeCell ref="F175:I175"/>
    <mergeCell ref="L175:M175"/>
    <mergeCell ref="N175:Q175"/>
    <mergeCell ref="F172:I172"/>
    <mergeCell ref="L172:M172"/>
    <mergeCell ref="N172:Q172"/>
    <mergeCell ref="F173:I173"/>
    <mergeCell ref="L173:M173"/>
    <mergeCell ref="N173:Q173"/>
    <mergeCell ref="F170:I170"/>
    <mergeCell ref="L170:M170"/>
    <mergeCell ref="N170:Q170"/>
    <mergeCell ref="F171:I171"/>
    <mergeCell ref="L171:M171"/>
    <mergeCell ref="N171:Q171"/>
    <mergeCell ref="F168:I168"/>
    <mergeCell ref="L168:M168"/>
    <mergeCell ref="N168:Q168"/>
    <mergeCell ref="F169:I169"/>
    <mergeCell ref="L169:M169"/>
    <mergeCell ref="N169:Q169"/>
    <mergeCell ref="N165:Q165"/>
    <mergeCell ref="F166:I166"/>
    <mergeCell ref="L166:M166"/>
    <mergeCell ref="N166:Q166"/>
    <mergeCell ref="F167:I167"/>
    <mergeCell ref="L167:M167"/>
    <mergeCell ref="N167:Q167"/>
    <mergeCell ref="F163:I163"/>
    <mergeCell ref="L163:M163"/>
    <mergeCell ref="N163:Q163"/>
    <mergeCell ref="F164:I164"/>
    <mergeCell ref="L164:M164"/>
    <mergeCell ref="N164:Q164"/>
    <mergeCell ref="F160:I160"/>
    <mergeCell ref="L160:M160"/>
    <mergeCell ref="N160:Q160"/>
    <mergeCell ref="N161:Q161"/>
    <mergeCell ref="F162:I162"/>
    <mergeCell ref="L162:M162"/>
    <mergeCell ref="N162:Q162"/>
    <mergeCell ref="F158:I158"/>
    <mergeCell ref="L158:M158"/>
    <mergeCell ref="N158:Q158"/>
    <mergeCell ref="F159:I159"/>
    <mergeCell ref="L159:M159"/>
    <mergeCell ref="N159:Q159"/>
    <mergeCell ref="F156:I156"/>
    <mergeCell ref="L156:M156"/>
    <mergeCell ref="N156:Q156"/>
    <mergeCell ref="F157:I157"/>
    <mergeCell ref="L157:M157"/>
    <mergeCell ref="N157:Q157"/>
    <mergeCell ref="F154:I154"/>
    <mergeCell ref="L154:M154"/>
    <mergeCell ref="N154:Q154"/>
    <mergeCell ref="F155:I155"/>
    <mergeCell ref="L155:M155"/>
    <mergeCell ref="N155:Q155"/>
    <mergeCell ref="F152:I152"/>
    <mergeCell ref="L152:M152"/>
    <mergeCell ref="N152:Q152"/>
    <mergeCell ref="F153:I153"/>
    <mergeCell ref="L153:M153"/>
    <mergeCell ref="N153:Q153"/>
    <mergeCell ref="N149:Q149"/>
    <mergeCell ref="F150:I150"/>
    <mergeCell ref="L150:M150"/>
    <mergeCell ref="N150:Q150"/>
    <mergeCell ref="F151:I151"/>
    <mergeCell ref="L151:M151"/>
    <mergeCell ref="N151:Q151"/>
    <mergeCell ref="F147:I147"/>
    <mergeCell ref="L147:M147"/>
    <mergeCell ref="N147:Q147"/>
    <mergeCell ref="F148:I148"/>
    <mergeCell ref="L148:M148"/>
    <mergeCell ref="N148:Q148"/>
    <mergeCell ref="F145:I145"/>
    <mergeCell ref="L145:M145"/>
    <mergeCell ref="N145:Q145"/>
    <mergeCell ref="F146:I146"/>
    <mergeCell ref="L146:M146"/>
    <mergeCell ref="N146:Q146"/>
    <mergeCell ref="F143:I143"/>
    <mergeCell ref="L143:M143"/>
    <mergeCell ref="N143:Q143"/>
    <mergeCell ref="F144:I144"/>
    <mergeCell ref="L144:M144"/>
    <mergeCell ref="N144:Q144"/>
    <mergeCell ref="F141:I141"/>
    <mergeCell ref="L141:M141"/>
    <mergeCell ref="N141:Q141"/>
    <mergeCell ref="F142:I142"/>
    <mergeCell ref="L142:M142"/>
    <mergeCell ref="N142:Q142"/>
    <mergeCell ref="F139:I139"/>
    <mergeCell ref="L139:M139"/>
    <mergeCell ref="N139:Q139"/>
    <mergeCell ref="F140:I140"/>
    <mergeCell ref="L140:M140"/>
    <mergeCell ref="N140:Q140"/>
    <mergeCell ref="F136:I136"/>
    <mergeCell ref="L136:M136"/>
    <mergeCell ref="N136:Q136"/>
    <mergeCell ref="N137:Q137"/>
    <mergeCell ref="F138:I138"/>
    <mergeCell ref="L138:M138"/>
    <mergeCell ref="N138:Q138"/>
    <mergeCell ref="F134:I134"/>
    <mergeCell ref="L134:M134"/>
    <mergeCell ref="N134:Q134"/>
    <mergeCell ref="F135:I135"/>
    <mergeCell ref="L135:M135"/>
    <mergeCell ref="N135:Q135"/>
    <mergeCell ref="F132:I132"/>
    <mergeCell ref="L132:M132"/>
    <mergeCell ref="N132:Q132"/>
    <mergeCell ref="F133:I133"/>
    <mergeCell ref="L133:M133"/>
    <mergeCell ref="N133:Q133"/>
    <mergeCell ref="F130:I130"/>
    <mergeCell ref="L130:M130"/>
    <mergeCell ref="N130:Q130"/>
    <mergeCell ref="F131:I131"/>
    <mergeCell ref="L131:M131"/>
    <mergeCell ref="N131:Q131"/>
    <mergeCell ref="F128:I128"/>
    <mergeCell ref="L128:M128"/>
    <mergeCell ref="N128:Q128"/>
    <mergeCell ref="F129:I129"/>
    <mergeCell ref="L129:M129"/>
    <mergeCell ref="N129:Q129"/>
    <mergeCell ref="F126:I126"/>
    <mergeCell ref="L126:M126"/>
    <mergeCell ref="N126:Q126"/>
    <mergeCell ref="F127:I127"/>
    <mergeCell ref="L127:M127"/>
    <mergeCell ref="N127:Q127"/>
    <mergeCell ref="F124:I124"/>
    <mergeCell ref="L124:M124"/>
    <mergeCell ref="N124:Q124"/>
    <mergeCell ref="F125:I125"/>
    <mergeCell ref="L125:M125"/>
    <mergeCell ref="N125:Q125"/>
    <mergeCell ref="F122:I122"/>
    <mergeCell ref="L122:M122"/>
    <mergeCell ref="N122:Q122"/>
    <mergeCell ref="F123:I123"/>
    <mergeCell ref="L123:M123"/>
    <mergeCell ref="N123:Q123"/>
    <mergeCell ref="F120:I120"/>
    <mergeCell ref="L120:M120"/>
    <mergeCell ref="N120:Q120"/>
    <mergeCell ref="F121:I121"/>
    <mergeCell ref="L121:M121"/>
    <mergeCell ref="N121:Q121"/>
    <mergeCell ref="F118:I118"/>
    <mergeCell ref="L118:M118"/>
    <mergeCell ref="N118:Q118"/>
    <mergeCell ref="F119:I119"/>
    <mergeCell ref="L119:M119"/>
    <mergeCell ref="N119:Q119"/>
    <mergeCell ref="F116:I116"/>
    <mergeCell ref="L116:M116"/>
    <mergeCell ref="N116:Q116"/>
    <mergeCell ref="F117:I117"/>
    <mergeCell ref="L117:M117"/>
    <mergeCell ref="N117:Q117"/>
    <mergeCell ref="N113:Q113"/>
    <mergeCell ref="F114:I114"/>
    <mergeCell ref="L114:M114"/>
    <mergeCell ref="N114:Q114"/>
    <mergeCell ref="F115:I115"/>
    <mergeCell ref="L115:M115"/>
    <mergeCell ref="N115:Q115"/>
    <mergeCell ref="F111:I111"/>
    <mergeCell ref="L111:M111"/>
    <mergeCell ref="N111:Q111"/>
    <mergeCell ref="F112:I112"/>
    <mergeCell ref="L112:M112"/>
    <mergeCell ref="N112:Q112"/>
    <mergeCell ref="F109:I109"/>
    <mergeCell ref="L109:M109"/>
    <mergeCell ref="N109:Q109"/>
    <mergeCell ref="F110:I110"/>
    <mergeCell ref="L110:M110"/>
    <mergeCell ref="N110:Q110"/>
    <mergeCell ref="F107:I107"/>
    <mergeCell ref="L107:M107"/>
    <mergeCell ref="N107:Q107"/>
    <mergeCell ref="F108:I108"/>
    <mergeCell ref="L108:M108"/>
    <mergeCell ref="N108:Q108"/>
    <mergeCell ref="F105:I105"/>
    <mergeCell ref="L105:M105"/>
    <mergeCell ref="N105:Q105"/>
    <mergeCell ref="F106:I106"/>
    <mergeCell ref="L106:M106"/>
    <mergeCell ref="N106:Q106"/>
    <mergeCell ref="F103:I103"/>
    <mergeCell ref="L103:M103"/>
    <mergeCell ref="N103:Q103"/>
    <mergeCell ref="F104:I104"/>
    <mergeCell ref="L104:M104"/>
    <mergeCell ref="N104:Q104"/>
    <mergeCell ref="F101:I101"/>
    <mergeCell ref="L101:M101"/>
    <mergeCell ref="N101:Q101"/>
    <mergeCell ref="F102:I102"/>
    <mergeCell ref="L102:M102"/>
    <mergeCell ref="N102:Q102"/>
    <mergeCell ref="F99:I99"/>
    <mergeCell ref="L99:M99"/>
    <mergeCell ref="N99:Q99"/>
    <mergeCell ref="F100:I100"/>
    <mergeCell ref="L100:M100"/>
    <mergeCell ref="N100:Q100"/>
    <mergeCell ref="F97:I97"/>
    <mergeCell ref="L97:M97"/>
    <mergeCell ref="N97:Q97"/>
    <mergeCell ref="F98:I98"/>
    <mergeCell ref="L98:M98"/>
    <mergeCell ref="N98:Q98"/>
    <mergeCell ref="F95:I95"/>
    <mergeCell ref="L95:M95"/>
    <mergeCell ref="N95:Q95"/>
    <mergeCell ref="F96:I96"/>
    <mergeCell ref="L96:M96"/>
    <mergeCell ref="N96:Q96"/>
    <mergeCell ref="F93:I93"/>
    <mergeCell ref="L93:M93"/>
    <mergeCell ref="N93:Q93"/>
    <mergeCell ref="F94:I94"/>
    <mergeCell ref="L94:M94"/>
    <mergeCell ref="N94:Q94"/>
    <mergeCell ref="F91:I91"/>
    <mergeCell ref="L91:M91"/>
    <mergeCell ref="N91:Q91"/>
    <mergeCell ref="F92:I92"/>
    <mergeCell ref="L92:M92"/>
    <mergeCell ref="N92:Q92"/>
    <mergeCell ref="F89:I89"/>
    <mergeCell ref="L89:M89"/>
    <mergeCell ref="N89:Q89"/>
    <mergeCell ref="F90:I90"/>
    <mergeCell ref="L90:M90"/>
    <mergeCell ref="N90:Q90"/>
    <mergeCell ref="F87:I87"/>
    <mergeCell ref="L87:M87"/>
    <mergeCell ref="N87:Q87"/>
    <mergeCell ref="F88:I88"/>
    <mergeCell ref="L88:M88"/>
    <mergeCell ref="N88:Q88"/>
    <mergeCell ref="F85:I85"/>
    <mergeCell ref="L85:M85"/>
    <mergeCell ref="N85:Q85"/>
    <mergeCell ref="F86:I86"/>
    <mergeCell ref="L86:M86"/>
    <mergeCell ref="N86:Q86"/>
    <mergeCell ref="F83:I83"/>
    <mergeCell ref="L83:M83"/>
    <mergeCell ref="N83:Q83"/>
    <mergeCell ref="F84:I84"/>
    <mergeCell ref="L84:M84"/>
    <mergeCell ref="N84:Q84"/>
    <mergeCell ref="F81:I81"/>
    <mergeCell ref="L81:M81"/>
    <mergeCell ref="N81:Q81"/>
    <mergeCell ref="F82:I82"/>
    <mergeCell ref="L82:M82"/>
    <mergeCell ref="N82:Q82"/>
    <mergeCell ref="F79:I79"/>
    <mergeCell ref="L79:M79"/>
    <mergeCell ref="N79:Q79"/>
    <mergeCell ref="F80:I80"/>
    <mergeCell ref="L80:M80"/>
    <mergeCell ref="N80:Q80"/>
    <mergeCell ref="F77:I77"/>
    <mergeCell ref="L77:M77"/>
    <mergeCell ref="N77:Q77"/>
    <mergeCell ref="F78:I78"/>
    <mergeCell ref="L78:M78"/>
    <mergeCell ref="N78:Q78"/>
    <mergeCell ref="F75:I75"/>
    <mergeCell ref="L75:M75"/>
    <mergeCell ref="N75:Q75"/>
    <mergeCell ref="F76:I76"/>
    <mergeCell ref="L76:M76"/>
    <mergeCell ref="N76:Q76"/>
    <mergeCell ref="F73:I73"/>
    <mergeCell ref="L73:M73"/>
    <mergeCell ref="N73:Q73"/>
    <mergeCell ref="F74:I74"/>
    <mergeCell ref="L74:M74"/>
    <mergeCell ref="N74:Q74"/>
    <mergeCell ref="F71:I71"/>
    <mergeCell ref="L71:M71"/>
    <mergeCell ref="N71:Q71"/>
    <mergeCell ref="F72:I72"/>
    <mergeCell ref="L72:M72"/>
    <mergeCell ref="N72:Q72"/>
    <mergeCell ref="F69:I69"/>
    <mergeCell ref="L69:M69"/>
    <mergeCell ref="N69:Q69"/>
    <mergeCell ref="F70:I70"/>
    <mergeCell ref="L70:M70"/>
    <mergeCell ref="N70:Q70"/>
    <mergeCell ref="F67:I67"/>
    <mergeCell ref="L67:M67"/>
    <mergeCell ref="N67:Q67"/>
    <mergeCell ref="F68:I68"/>
    <mergeCell ref="L68:M68"/>
    <mergeCell ref="N68:Q68"/>
    <mergeCell ref="F65:I65"/>
    <mergeCell ref="L65:M65"/>
    <mergeCell ref="N65:Q65"/>
    <mergeCell ref="F66:I66"/>
    <mergeCell ref="L66:M66"/>
    <mergeCell ref="N66:Q66"/>
    <mergeCell ref="F63:I63"/>
    <mergeCell ref="L63:M63"/>
    <mergeCell ref="N63:Q63"/>
    <mergeCell ref="F64:I64"/>
    <mergeCell ref="L64:M64"/>
    <mergeCell ref="N64:Q64"/>
    <mergeCell ref="F61:I61"/>
    <mergeCell ref="L61:M61"/>
    <mergeCell ref="N61:Q61"/>
    <mergeCell ref="F62:I62"/>
    <mergeCell ref="L62:M62"/>
    <mergeCell ref="N62:Q62"/>
    <mergeCell ref="F59:I59"/>
    <mergeCell ref="L59:M59"/>
    <mergeCell ref="N59:Q59"/>
    <mergeCell ref="F60:I60"/>
    <mergeCell ref="L60:M60"/>
    <mergeCell ref="N60:Q60"/>
    <mergeCell ref="F57:I57"/>
    <mergeCell ref="L57:M57"/>
    <mergeCell ref="N57:Q57"/>
    <mergeCell ref="F58:I58"/>
    <mergeCell ref="L58:M58"/>
    <mergeCell ref="N58:Q58"/>
    <mergeCell ref="F55:I55"/>
    <mergeCell ref="L55:M55"/>
    <mergeCell ref="N55:Q55"/>
    <mergeCell ref="F56:I56"/>
    <mergeCell ref="L56:M56"/>
    <mergeCell ref="N56:Q56"/>
    <mergeCell ref="F53:I53"/>
    <mergeCell ref="L53:M53"/>
    <mergeCell ref="N53:Q53"/>
    <mergeCell ref="F54:I54"/>
    <mergeCell ref="L54:M54"/>
    <mergeCell ref="N54:Q54"/>
    <mergeCell ref="F51:I51"/>
    <mergeCell ref="L51:M51"/>
    <mergeCell ref="N51:Q51"/>
    <mergeCell ref="F52:I52"/>
    <mergeCell ref="L52:M52"/>
    <mergeCell ref="N52:Q52"/>
    <mergeCell ref="F49:I49"/>
    <mergeCell ref="L49:M49"/>
    <mergeCell ref="N49:Q49"/>
    <mergeCell ref="F50:I50"/>
    <mergeCell ref="L50:M50"/>
    <mergeCell ref="N50:Q50"/>
    <mergeCell ref="F47:I47"/>
    <mergeCell ref="L47:M47"/>
    <mergeCell ref="N47:Q47"/>
    <mergeCell ref="F48:I48"/>
    <mergeCell ref="L48:M48"/>
    <mergeCell ref="N48:Q48"/>
    <mergeCell ref="F45:I45"/>
    <mergeCell ref="L45:M45"/>
    <mergeCell ref="N45:Q45"/>
    <mergeCell ref="F46:I46"/>
    <mergeCell ref="L46:M46"/>
    <mergeCell ref="N46:Q46"/>
    <mergeCell ref="F43:I43"/>
    <mergeCell ref="L43:M43"/>
    <mergeCell ref="N43:Q43"/>
    <mergeCell ref="F44:I44"/>
    <mergeCell ref="L44:M44"/>
    <mergeCell ref="N44:Q44"/>
    <mergeCell ref="F41:I41"/>
    <mergeCell ref="L41:M41"/>
    <mergeCell ref="N41:Q41"/>
    <mergeCell ref="F42:I42"/>
    <mergeCell ref="L42:M42"/>
    <mergeCell ref="N42:Q42"/>
    <mergeCell ref="F39:I39"/>
    <mergeCell ref="L39:M39"/>
    <mergeCell ref="N39:Q39"/>
    <mergeCell ref="F40:I40"/>
    <mergeCell ref="L40:M40"/>
    <mergeCell ref="N40:Q40"/>
    <mergeCell ref="F37:I37"/>
    <mergeCell ref="L37:M37"/>
    <mergeCell ref="N37:Q37"/>
    <mergeCell ref="F38:I38"/>
    <mergeCell ref="L38:M38"/>
    <mergeCell ref="N38:Q38"/>
    <mergeCell ref="F35:I35"/>
    <mergeCell ref="L35:M35"/>
    <mergeCell ref="N35:Q35"/>
    <mergeCell ref="F36:I36"/>
    <mergeCell ref="L36:M36"/>
    <mergeCell ref="N36:Q36"/>
    <mergeCell ref="F33:I33"/>
    <mergeCell ref="L33:M33"/>
    <mergeCell ref="N33:Q33"/>
    <mergeCell ref="F34:I34"/>
    <mergeCell ref="L34:M34"/>
    <mergeCell ref="N34:Q34"/>
    <mergeCell ref="F31:I31"/>
    <mergeCell ref="L31:M31"/>
    <mergeCell ref="N31:Q31"/>
    <mergeCell ref="F32:I32"/>
    <mergeCell ref="L32:M32"/>
    <mergeCell ref="N32:Q32"/>
    <mergeCell ref="F29:I29"/>
    <mergeCell ref="L29:M29"/>
    <mergeCell ref="N29:Q29"/>
    <mergeCell ref="F30:I30"/>
    <mergeCell ref="L30:M30"/>
    <mergeCell ref="N30:Q30"/>
    <mergeCell ref="F27:I27"/>
    <mergeCell ref="L27:M27"/>
    <mergeCell ref="N27:Q27"/>
    <mergeCell ref="F28:I28"/>
    <mergeCell ref="L28:M28"/>
    <mergeCell ref="N28:Q28"/>
    <mergeCell ref="F25:I25"/>
    <mergeCell ref="L25:M25"/>
    <mergeCell ref="N25:Q25"/>
    <mergeCell ref="F26:I26"/>
    <mergeCell ref="L26:M26"/>
    <mergeCell ref="N26:Q26"/>
    <mergeCell ref="F23:I23"/>
    <mergeCell ref="L23:M23"/>
    <mergeCell ref="N23:Q23"/>
    <mergeCell ref="F24:I24"/>
    <mergeCell ref="L24:M24"/>
    <mergeCell ref="N24:Q24"/>
    <mergeCell ref="F21:I21"/>
    <mergeCell ref="L21:M21"/>
    <mergeCell ref="N21:Q21"/>
    <mergeCell ref="F22:I22"/>
    <mergeCell ref="L22:M22"/>
    <mergeCell ref="N22:Q22"/>
    <mergeCell ref="F19:I19"/>
    <mergeCell ref="L19:M19"/>
    <mergeCell ref="N19:Q19"/>
    <mergeCell ref="F20:I20"/>
    <mergeCell ref="L20:M20"/>
    <mergeCell ref="N20:Q20"/>
    <mergeCell ref="F15:I15"/>
    <mergeCell ref="L15:M15"/>
    <mergeCell ref="N15:Q15"/>
    <mergeCell ref="N16:Q16"/>
    <mergeCell ref="F17:I17"/>
    <mergeCell ref="F18:I18"/>
    <mergeCell ref="N13:Q13"/>
    <mergeCell ref="C3:Q3"/>
    <mergeCell ref="F5:P5"/>
    <mergeCell ref="F6:P6"/>
    <mergeCell ref="M8:P8"/>
    <mergeCell ref="F14:I14"/>
    <mergeCell ref="L14:M14"/>
    <mergeCell ref="N14:Q14"/>
    <mergeCell ref="M10:Q10"/>
    <mergeCell ref="F12:I12"/>
  </mergeCells>
  <printOptions/>
  <pageMargins left="0.5833333333333334" right="0.5833333333333334" top="0.5833333333333334" bottom="0.5833333333333334" header="0" footer="0"/>
  <pageSetup blackAndWhite="1" firstPageNumber="1" useFirstPageNumber="1" fitToHeight="100" fitToWidth="1" horizontalDpi="600" verticalDpi="600" orientation="portrait" paperSize="9" scale="87" r:id="rId2"/>
  <headerFooter alignWithMargins="0"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riaditeľka</dc:creator>
  <cp:keywords/>
  <dc:description/>
  <cp:lastModifiedBy>user</cp:lastModifiedBy>
  <cp:lastPrinted>2017-06-22T05:05:53Z</cp:lastPrinted>
  <dcterms:created xsi:type="dcterms:W3CDTF">2019-05-16T07:56:04Z</dcterms:created>
  <dcterms:modified xsi:type="dcterms:W3CDTF">2019-05-16T07:56:04Z</dcterms:modified>
  <cp:category/>
  <cp:version/>
  <cp:contentType/>
  <cp:contentStatus/>
</cp:coreProperties>
</file>