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 - opakované\OZ Východ\"/>
    </mc:Choice>
  </mc:AlternateContent>
  <bookViews>
    <workbookView xWindow="0" yWindow="0" windowWidth="28800" windowHeight="1299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<sst xmlns="http://schemas.openxmlformats.org/spreadsheetml/2006/main" count="611" uniqueCount="266">
  <si>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</si>
  <si>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</si>
  <si>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</si>
  <si>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</si>
  <si>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</si>
  <si>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</si>
  <si>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</si>
  <si>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</si>
  <si>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</si>
  <si>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</si>
  <si>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</si>
  <si>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</si>
  <si>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</si>
  <si>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</si>
  <si>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</si>
  <si>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</si>
  <si>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</si>
  <si>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</si>
  <si>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</si>
  <si>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</si>
  <si>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</si>
  <si>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</si>
  <si>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</si>
  <si>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</si>
  <si>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</si>
  <si>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</si>
  <si>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</si>
  <si>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</si>
  <si>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</si>
  <si>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</si>
  <si>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</si>
  <si>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</si>
  <si>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</si>
  <si>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</si>
  <si>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</si>
  <si>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</si>
  <si>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</si>
  <si>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</si>
  <si>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</si>
  <si>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</si>
  <si>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</si>
  <si>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</si>
  <si>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</si>
  <si>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</si>
  <si>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</si>
  <si>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</si>
  <si>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</si>
  <si>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</si>
  <si>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</si>
  <si>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</si>
  <si>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</si>
  <si>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</si>
  <si>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</si>
  <si>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</si>
  <si>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</si>
  <si>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</si>
  <si>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</si>
  <si>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</si>
  <si>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</si>
  <si>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</si>
  <si>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</si>
  <si>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</si>
  <si>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</si>
  <si>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</si>
  <si>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</si>
  <si>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</si>
  <si>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</si>
  <si>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</si>
  <si>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</si>
  <si>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</si>
  <si>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</si>
  <si>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</si>
  <si>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</si>
  <si>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</si>
  <si>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</si>
  <si>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</si>
  <si>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</si>
  <si>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</si>
  <si>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</si>
  <si>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</si>
  <si>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</si>
  <si>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</si>
  <si>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</si>
  <si>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</si>
  <si>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</si>
  <si>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</si>
  <si>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</si>
  <si>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</si>
  <si>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</si>
  <si>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</si>
  <si>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</si>
  <si>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</si>
  <si>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</si>
  <si>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</si>
  <si>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</si>
  <si>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</si>
  <si>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</si>
  <si>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</si>
  <si>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</si>
  <si>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</si>
  <si>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</si>
  <si>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</si>
  <si>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</si>
  <si>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</si>
  <si>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</si>
  <si>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</si>
  <si>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</si>
  <si>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</si>
  <si>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</si>
  <si>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</si>
  <si>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</si>
  <si>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</si>
  <si>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</si>
  <si>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</si>
  <si>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</si>
  <si>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</si>
  <si>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</si>
  <si>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</si>
  <si>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</si>
  <si>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</si>
  <si>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</si>
  <si>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</si>
  <si>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</si>
  <si>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</si>
  <si>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</si>
  <si>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</si>
  <si>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</si>
  <si>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</si>
  <si>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</si>
  <si>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</si>
  <si>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</si>
  <si>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</si>
  <si>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</si>
  <si>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</si>
  <si>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</si>
  <si>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</si>
  <si>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</si>
  <si>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</si>
  <si>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</si>
  <si>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</si>
  <si>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</si>
  <si>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</si>
  <si>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</si>
  <si>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</si>
  <si>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</si>
  <si>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</si>
  <si>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</si>
  <si>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</si>
  <si>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</si>
  <si>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</si>
  <si>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</si>
  <si>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</si>
  <si>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</si>
  <si>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</si>
  <si>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</si>
  <si>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</si>
  <si>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</si>
  <si>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</si>
  <si>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</si>
  <si>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</si>
  <si>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</si>
  <si>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</si>
  <si>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</si>
  <si>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</si>
  <si>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</si>
  <si>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</si>
  <si>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</si>
  <si>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</si>
  <si>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</si>
  <si>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</si>
  <si>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</si>
  <si>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</si>
  <si>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</si>
  <si>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</si>
  <si>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</si>
  <si>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</si>
  <si>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</si>
  <si>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</si>
  <si>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</si>
  <si>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</si>
  <si>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</si>
  <si>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</si>
  <si>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</si>
  <si>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</si>
  <si>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</si>
  <si>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</si>
  <si>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</si>
  <si>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</si>
  <si>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</si>
  <si>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</si>
  <si>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</si>
  <si>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</si>
  <si>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</si>
  <si>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</si>
  <si>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</si>
  <si>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</si>
  <si>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</si>
  <si>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</si>
  <si>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</si>
  <si>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</si>
  <si>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</si>
  <si>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</si>
  <si>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</si>
  <si>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</si>
  <si>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</si>
  <si>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</si>
  <si>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</si>
  <si>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</si>
  <si>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</si>
  <si>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</si>
  <si>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</si>
  <si>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</si>
  <si>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</si>
  <si>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</si>
  <si>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</si>
  <si>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</si>
  <si>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</si>
  <si>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</si>
  <si>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</si>
  <si>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</si>
  <si>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</si>
  <si>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</si>
  <si>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</si>
  <si>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</si>
  <si>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</si>
  <si>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</si>
  <si>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</si>
  <si>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</si>
  <si>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</si>
  <si>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</si>
  <si>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</si>
  <si>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</si>
  <si>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</si>
  <si>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</si>
  <si>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</si>
  <si>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</si>
  <si>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</si>
  <si>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</si>
  <si>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</si>
  <si>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</si>
  <si>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</si>
  <si>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</si>
  <si>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</si>
  <si>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</si>
  <si>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</si>
  <si>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</si>
  <si>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</si>
  <si>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</si>
  <si>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</si>
  <si>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</si>
  <si>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</si>
  <si>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</si>
  <si>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</si>
  <si>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</si>
  <si>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</si>
  <si>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</si>
  <si>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</si>
  <si>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</si>
  <si>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</si>
  <si>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</si>
  <si>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</si>
  <si>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</si>
  <si>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</si>
  <si>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</si>
  <si>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11 osôb</t>
  </si>
  <si>
    <t>Názov predmetu zákazky: Lesnícke služby v pestovateľskej činnosti na LS Slanec pre roky 2023-2026 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</si>
</sst>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80" zoomScaleNormal="80" zoomScaleSheetLayoutView="80" workbookViewId="0">
      <selection activeCell="A3" sqref="A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8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1" t="s">
        <v>262</v>
      </c>
    </row>
    <row r="2" spans="1:8" s="1" customFormat="1" ht="12" customHeight="1" x14ac:dyDescent="0.25">
      <c r="D2" s="2"/>
      <c r="H2" s="72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25">
      <c r="A4" s="6" t="s">
        <v>263</v>
      </c>
      <c r="B4" s="6"/>
      <c r="C4" s="6"/>
      <c r="D4" s="85" t="s">
        <v>264</v>
      </c>
      <c r="E4" s="6"/>
      <c r="F4" s="6"/>
      <c r="G4" s="6"/>
      <c r="H4" s="73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70">
        <v>598</v>
      </c>
      <c r="F7" s="81">
        <v>49.589999999999996</v>
      </c>
      <c r="G7" s="82">
        <f t="shared" ref="G7:G38" si="0">F7*E7</f>
        <v>29654.819999999996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0">
        <v>598</v>
      </c>
      <c r="F8" s="81">
        <v>52.982999999999997</v>
      </c>
      <c r="G8" s="82">
        <f t="shared" si="0"/>
        <v>31683.833999999999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0">
        <v>0</v>
      </c>
      <c r="F9" s="81">
        <v>0</v>
      </c>
      <c r="G9" s="82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0">
        <v>0</v>
      </c>
      <c r="F10" s="81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0">
        <v>460</v>
      </c>
      <c r="F12" s="81">
        <v>34.886999999999993</v>
      </c>
      <c r="G12" s="82">
        <f t="shared" si="0"/>
        <v>16048.019999999997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0">
        <v>0</v>
      </c>
      <c r="F19" s="81">
        <v>0</v>
      </c>
      <c r="G19" s="82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0">
        <v>0</v>
      </c>
      <c r="F20" s="81">
        <v>0</v>
      </c>
      <c r="G20" s="82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0">
        <v>0</v>
      </c>
      <c r="F22" s="81">
        <v>0</v>
      </c>
      <c r="G22" s="82">
        <f t="shared" si="0"/>
        <v>0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0">
        <v>0</v>
      </c>
      <c r="F23" s="81">
        <v>0</v>
      </c>
      <c r="G23" s="82">
        <f t="shared" si="0"/>
        <v>0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0">
        <v>0</v>
      </c>
      <c r="F25" s="81">
        <v>0</v>
      </c>
      <c r="G25" s="82">
        <f t="shared" si="0"/>
        <v>0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0">
        <v>1150</v>
      </c>
      <c r="F28" s="81">
        <v>3.8955000000000002</v>
      </c>
      <c r="G28" s="82">
        <f t="shared" si="0"/>
        <v>4479.8249999999998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0">
        <v>0</v>
      </c>
      <c r="F29" s="81">
        <v>0</v>
      </c>
      <c r="G29" s="82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0">
        <v>0</v>
      </c>
      <c r="F30" s="81">
        <v>0</v>
      </c>
      <c r="G30" s="82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0">
        <v>0</v>
      </c>
      <c r="F31" s="81">
        <v>0</v>
      </c>
      <c r="G31" s="82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0">
        <v>0</v>
      </c>
      <c r="F32" s="81">
        <v>0</v>
      </c>
      <c r="G32" s="82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0">
        <v>920</v>
      </c>
      <c r="F35" s="81">
        <v>7.4729999999999999</v>
      </c>
      <c r="G35" s="82">
        <f t="shared" si="0"/>
        <v>6875.16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0">
        <v>920</v>
      </c>
      <c r="F36" s="81">
        <v>4.8494999999999999</v>
      </c>
      <c r="G36" s="82">
        <f t="shared" si="0"/>
        <v>4461.54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0">
        <v>920</v>
      </c>
      <c r="F37" s="81">
        <v>7.1550000000000002</v>
      </c>
      <c r="G37" s="82">
        <f t="shared" si="0"/>
        <v>6582.6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1">
        <v>0</v>
      </c>
      <c r="G38" s="82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0</v>
      </c>
      <c r="F39" s="81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0</v>
      </c>
      <c r="F40" s="81">
        <v>0</v>
      </c>
      <c r="G40" s="82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0">
        <v>0</v>
      </c>
      <c r="F42" s="81">
        <v>0</v>
      </c>
      <c r="G42" s="82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0">
        <v>0</v>
      </c>
      <c r="F43" s="81">
        <v>0</v>
      </c>
      <c r="G43" s="82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0">
        <v>690</v>
      </c>
      <c r="F44" s="81">
        <v>3.8159999999999998</v>
      </c>
      <c r="G44" s="82">
        <f t="shared" si="1"/>
        <v>2633.04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0">
        <v>0</v>
      </c>
      <c r="F45" s="81">
        <v>0</v>
      </c>
      <c r="G45" s="82">
        <f t="shared" si="1"/>
        <v>0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0">
        <v>92</v>
      </c>
      <c r="F46" s="81">
        <v>475.10699999999997</v>
      </c>
      <c r="G46" s="82">
        <f t="shared" si="1"/>
        <v>43709.843999999997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0">
        <v>0</v>
      </c>
      <c r="F47" s="81">
        <v>0</v>
      </c>
      <c r="G47" s="82">
        <f t="shared" si="1"/>
        <v>0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0">
        <v>0</v>
      </c>
      <c r="F49" s="81">
        <v>0</v>
      </c>
      <c r="G49" s="82">
        <f t="shared" si="1"/>
        <v>0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0">
        <v>69</v>
      </c>
      <c r="F50" s="81">
        <v>8.6999999999999993</v>
      </c>
      <c r="G50" s="82">
        <f t="shared" si="1"/>
        <v>600.29999999999995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0">
        <v>0</v>
      </c>
      <c r="F51" s="81">
        <v>0</v>
      </c>
      <c r="G51" s="82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460</v>
      </c>
      <c r="F52" s="81">
        <v>8.6999999999999993</v>
      </c>
      <c r="G52" s="82">
        <f t="shared" si="1"/>
        <v>4001.9999999999995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690</v>
      </c>
      <c r="F53" s="81">
        <v>12.544</v>
      </c>
      <c r="G53" s="82">
        <f t="shared" si="1"/>
        <v>8655.36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0">
        <v>690</v>
      </c>
      <c r="F54" s="81">
        <v>12.544</v>
      </c>
      <c r="G54" s="82">
        <f t="shared" si="1"/>
        <v>8655.36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0">
        <v>0</v>
      </c>
      <c r="F55" s="81">
        <v>0</v>
      </c>
      <c r="G55" s="82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0</v>
      </c>
      <c r="F56" s="81">
        <v>0</v>
      </c>
      <c r="G56" s="82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230</v>
      </c>
      <c r="F57" s="81">
        <v>12.544</v>
      </c>
      <c r="G57" s="82">
        <f t="shared" si="1"/>
        <v>2885.12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230</v>
      </c>
      <c r="F59" s="81">
        <v>12.544</v>
      </c>
      <c r="G59" s="82">
        <f t="shared" si="1"/>
        <v>2885.12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230</v>
      </c>
      <c r="F61" s="81">
        <v>12.544</v>
      </c>
      <c r="G61" s="82">
        <f t="shared" si="1"/>
        <v>2885.12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0">
        <v>0</v>
      </c>
      <c r="F62" s="81">
        <v>0</v>
      </c>
      <c r="G62" s="82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0</v>
      </c>
      <c r="F63" s="81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0</v>
      </c>
      <c r="F64" s="81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0</v>
      </c>
      <c r="F65" s="81">
        <v>0</v>
      </c>
      <c r="G65" s="82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460</v>
      </c>
      <c r="F66" s="81">
        <v>7.9679999999999991</v>
      </c>
      <c r="G66" s="82">
        <f t="shared" si="1"/>
        <v>3665.2799999999997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460</v>
      </c>
      <c r="F68" s="81">
        <v>7.9679999999999991</v>
      </c>
      <c r="G68" s="82">
        <f t="shared" si="1"/>
        <v>3665.2799999999997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0">
        <v>1380</v>
      </c>
      <c r="F69" s="81">
        <v>8.7560000000000002</v>
      </c>
      <c r="G69" s="82">
        <f t="shared" si="1"/>
        <v>12083.28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0">
        <v>2300</v>
      </c>
      <c r="F70" s="81">
        <v>15.820499999999999</v>
      </c>
      <c r="G70" s="82">
        <f t="shared" si="1"/>
        <v>36387.15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0">
        <v>6900</v>
      </c>
      <c r="F71" s="81">
        <v>19.899999999999999</v>
      </c>
      <c r="G71" s="82">
        <f t="shared" ref="G71:G102" si="2">F71*E71</f>
        <v>137310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0">
        <v>920</v>
      </c>
      <c r="F72" s="81">
        <v>9.4524999999999988</v>
      </c>
      <c r="G72" s="82">
        <f t="shared" si="2"/>
        <v>8696.2999999999993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0">
        <v>1380</v>
      </c>
      <c r="F73" s="81">
        <v>9.4524999999999988</v>
      </c>
      <c r="G73" s="82">
        <f t="shared" si="2"/>
        <v>13044.449999999999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0">
        <v>1840</v>
      </c>
      <c r="F74" s="81">
        <v>9.4524999999999988</v>
      </c>
      <c r="G74" s="82">
        <f t="shared" si="2"/>
        <v>17392.599999999999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0">
        <v>0</v>
      </c>
      <c r="F75" s="81">
        <v>0</v>
      </c>
      <c r="G75" s="82">
        <f t="shared" si="2"/>
        <v>0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0">
        <v>0</v>
      </c>
      <c r="F76" s="81">
        <v>0</v>
      </c>
      <c r="G76" s="82">
        <f t="shared" si="2"/>
        <v>0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0</v>
      </c>
      <c r="F78" s="81">
        <v>0</v>
      </c>
      <c r="G78" s="82">
        <f t="shared" si="2"/>
        <v>0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0</v>
      </c>
      <c r="F79" s="81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0">
        <v>0</v>
      </c>
      <c r="F81" s="81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0</v>
      </c>
      <c r="F84" s="81">
        <v>0</v>
      </c>
      <c r="G84" s="82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0">
        <v>0</v>
      </c>
      <c r="F85" s="81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0">
        <v>0</v>
      </c>
      <c r="F86" s="81">
        <v>0</v>
      </c>
      <c r="G86" s="82">
        <f t="shared" si="2"/>
        <v>0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0">
        <v>2070</v>
      </c>
      <c r="F92" s="81">
        <v>7.95</v>
      </c>
      <c r="G92" s="82">
        <f t="shared" si="2"/>
        <v>16456.5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0">
        <v>0</v>
      </c>
      <c r="F93" s="81">
        <v>0</v>
      </c>
      <c r="G93" s="82">
        <f t="shared" si="2"/>
        <v>0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0">
        <v>0</v>
      </c>
      <c r="F102" s="81">
        <v>0</v>
      </c>
      <c r="G102" s="82">
        <f t="shared" si="2"/>
        <v>0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0">
        <v>0</v>
      </c>
      <c r="F103" s="81">
        <v>0</v>
      </c>
      <c r="G103" s="82">
        <f t="shared" ref="G103:G134" si="3">F103*E103</f>
        <v>0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0</v>
      </c>
      <c r="F107" s="81">
        <v>0</v>
      </c>
      <c r="G107" s="82">
        <f t="shared" si="3"/>
        <v>0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0</v>
      </c>
      <c r="F108" s="81">
        <v>0</v>
      </c>
      <c r="G108" s="82">
        <f t="shared" si="3"/>
        <v>0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0</v>
      </c>
      <c r="F109" s="81">
        <v>0</v>
      </c>
      <c r="G109" s="82">
        <f t="shared" si="3"/>
        <v>0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0</v>
      </c>
      <c r="F110" s="81">
        <v>0</v>
      </c>
      <c r="G110" s="82">
        <f t="shared" si="3"/>
        <v>0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0</v>
      </c>
      <c r="F112" s="81">
        <v>0</v>
      </c>
      <c r="G112" s="82">
        <f t="shared" si="3"/>
        <v>0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1">
        <v>0</v>
      </c>
      <c r="G113" s="82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0</v>
      </c>
      <c r="F114" s="81">
        <v>0</v>
      </c>
      <c r="G114" s="82">
        <f t="shared" si="3"/>
        <v>0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1">
        <v>0</v>
      </c>
      <c r="G115" s="82">
        <f t="shared" si="3"/>
        <v>0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0</v>
      </c>
      <c r="F116" s="81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0</v>
      </c>
      <c r="F119" s="81">
        <v>0</v>
      </c>
      <c r="G119" s="82">
        <f t="shared" si="3"/>
        <v>0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0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4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0</v>
      </c>
      <c r="F127" s="84">
        <v>0</v>
      </c>
      <c r="G127" s="82">
        <f t="shared" si="3"/>
        <v>0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0</v>
      </c>
      <c r="F128" s="84">
        <v>0</v>
      </c>
      <c r="G128" s="82">
        <f t="shared" si="3"/>
        <v>0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0</v>
      </c>
      <c r="F129" s="84">
        <v>0</v>
      </c>
      <c r="G129" s="82">
        <f t="shared" si="3"/>
        <v>0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4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4">
        <v>0</v>
      </c>
      <c r="G131" s="82">
        <f t="shared" si="3"/>
        <v>0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1840</v>
      </c>
      <c r="F132" s="84">
        <v>8.85</v>
      </c>
      <c r="G132" s="82">
        <f t="shared" si="3"/>
        <v>16284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4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0</v>
      </c>
      <c r="F136" s="84">
        <v>0</v>
      </c>
      <c r="G136" s="82">
        <f t="shared" ref="G136:G139" si="5">F136*E136</f>
        <v>0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230</v>
      </c>
      <c r="F137" s="84">
        <v>130.3005</v>
      </c>
      <c r="G137" s="82">
        <f t="shared" si="5"/>
        <v>29969.115000000002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0</v>
      </c>
      <c r="F139" s="84">
        <v>0</v>
      </c>
      <c r="G139" s="82">
        <f t="shared" si="5"/>
        <v>0</v>
      </c>
      <c r="H139" s="4" t="s">
        <v>255</v>
      </c>
    </row>
    <row r="140" spans="1:10" s="42" customFormat="1" ht="17.25" customHeight="1" x14ac:dyDescent="0.25">
      <c r="A140" s="89" t="s">
        <v>233</v>
      </c>
      <c r="B140" s="89"/>
      <c r="C140" s="43"/>
      <c r="D140" s="44"/>
      <c r="E140" s="45"/>
      <c r="F140" s="46"/>
      <c r="G140" s="75">
        <f>SUM(G7:G139)</f>
        <v>471651.01799999992</v>
      </c>
    </row>
    <row r="141" spans="1:10" ht="26.25" customHeight="1" x14ac:dyDescent="0.2">
      <c r="A141" s="92" t="s">
        <v>195</v>
      </c>
      <c r="B141" s="93"/>
      <c r="C141" s="93"/>
      <c r="D141" s="93"/>
      <c r="E141" s="93"/>
      <c r="F141" s="93"/>
      <c r="G141" s="93"/>
      <c r="H141" s="93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">
      <c r="B143" s="49" t="s">
        <v>2</v>
      </c>
      <c r="C143" s="94"/>
      <c r="D143" s="94"/>
      <c r="E143" s="94"/>
      <c r="F143" s="95"/>
      <c r="H143" s="77"/>
      <c r="J143" s="22"/>
    </row>
    <row r="144" spans="1:10" ht="15.75" customHeight="1" x14ac:dyDescent="0.2">
      <c r="B144" s="50" t="s">
        <v>26</v>
      </c>
      <c r="C144" s="96" t="s">
        <v>234</v>
      </c>
      <c r="D144" s="96"/>
      <c r="E144" s="96"/>
      <c r="F144" s="97"/>
      <c r="H144" s="77"/>
      <c r="J144" s="22"/>
    </row>
    <row r="145" spans="2:6" ht="32.25" customHeight="1" x14ac:dyDescent="0.2">
      <c r="B145" s="99"/>
      <c r="C145" s="98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9"/>
      <c r="C146" s="98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90"/>
      <c r="D149" s="91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90"/>
      <c r="D151" s="91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90"/>
      <c r="D160" s="9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2" t="s">
        <v>232</v>
      </c>
      <c r="D165" s="103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100" t="s">
        <v>231</v>
      </c>
      <c r="D166" s="101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167187.48299999998</v>
      </c>
      <c r="F166" s="87"/>
      <c r="G166" s="79">
        <f>ROUND(F166/E166,3)</f>
        <v>0</v>
      </c>
    </row>
    <row r="167" spans="2:7" ht="26.25" customHeight="1" x14ac:dyDescent="0.25">
      <c r="B167"/>
      <c r="C167" s="110" t="s">
        <v>238</v>
      </c>
      <c r="D167" s="111"/>
      <c r="E167" s="86">
        <f>SUBTOTAL(9,G40,G53,G54,G57,G59,G61,G64,G66,G68,G69,G70,G71,G72,G73,G74,G76,G79,G84,G85,G90,G93,G96,G98,G100,G103,G109,G112,G113,G114,G124,G125,G126,G131,G132,G136,G137)</f>
        <v>304463.53500000003</v>
      </c>
      <c r="F167" s="87"/>
      <c r="G167" s="79">
        <f t="shared" ref="G167:G169" si="6">ROUND(F167/E167,3)</f>
        <v>0</v>
      </c>
    </row>
    <row r="168" spans="2:7" ht="15" customHeight="1" x14ac:dyDescent="0.25">
      <c r="B168"/>
      <c r="C168" s="108" t="s">
        <v>239</v>
      </c>
      <c r="D168" s="109"/>
      <c r="E168" s="86">
        <f>SUBTOTAL(9,G15,G16,G24,G26,G27,G33,G34,G77,G80,G87,G94,G101)</f>
        <v>0</v>
      </c>
      <c r="F168" s="87"/>
      <c r="G168" s="79" t="e">
        <f t="shared" si="6"/>
        <v>#DIV/0!</v>
      </c>
    </row>
    <row r="169" spans="2:7" ht="15" customHeight="1" x14ac:dyDescent="0.25">
      <c r="B169"/>
      <c r="C169" s="106" t="s">
        <v>240</v>
      </c>
      <c r="D169" s="107"/>
      <c r="E169" s="86">
        <f>SUBTOTAL(9,G118)</f>
        <v>0</v>
      </c>
      <c r="F169" s="87"/>
      <c r="G169" s="79" t="e">
        <f t="shared" si="6"/>
        <v>#DIV/0!</v>
      </c>
    </row>
    <row r="170" spans="2:7" ht="15" x14ac:dyDescent="0.25">
      <c r="B170"/>
      <c r="C170" s="104" t="s">
        <v>233</v>
      </c>
      <c r="D170" s="105"/>
      <c r="E170" s="88">
        <f>SUM(E166:E169)</f>
        <v>471651.01800000004</v>
      </c>
      <c r="F170" s="88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2023-02-23T12:28:33Z</dcterms:modified>
</cp:coreProperties>
</file>