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maros_vanyo_meles_kosice_sk/Documents/Pracovná plocha/Vanyo/súťaže/2024/6. Lesná cesta Sopotnica - prestavba, I. etapa/Prílohy k obstarávaniu/"/>
    </mc:Choice>
  </mc:AlternateContent>
  <xr:revisionPtr revIDLastSave="523" documentId="8_{F5768160-2809-4589-9857-28BD81CEC175}" xr6:coauthVersionLast="47" xr6:coauthVersionMax="47" xr10:uidLastSave="{F0699C8B-B2DC-49A7-A082-30D9128973D9}"/>
  <bookViews>
    <workbookView xWindow="-120" yWindow="-120" windowWidth="29040" windowHeight="15720" xr2:uid="{AE084FEC-906B-4D52-9DFD-9EA4E04B94E4}"/>
  </bookViews>
  <sheets>
    <sheet name="Zadanie_Sopotnica I.etapa" sheetId="1" r:id="rId1"/>
  </sheets>
  <definedNames>
    <definedName name="_xlnm.Print_Titles" localSheetId="0">'Zadanie_Sopotnica I.etapa'!$1:$12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1" l="1"/>
  <c r="G170" i="1"/>
  <c r="G167" i="1"/>
  <c r="G165" i="1"/>
  <c r="G162" i="1"/>
  <c r="G160" i="1"/>
  <c r="G157" i="1"/>
  <c r="G156" i="1" s="1"/>
  <c r="G154" i="1"/>
  <c r="G153" i="1"/>
  <c r="G151" i="1"/>
  <c r="G149" i="1"/>
  <c r="G147" i="1"/>
  <c r="G145" i="1"/>
  <c r="G143" i="1"/>
  <c r="G142" i="1"/>
  <c r="G140" i="1"/>
  <c r="G139" i="1"/>
  <c r="G137" i="1"/>
  <c r="G135" i="1"/>
  <c r="G133" i="1"/>
  <c r="G132" i="1"/>
  <c r="G131" i="1"/>
  <c r="G130" i="1"/>
  <c r="G129" i="1"/>
  <c r="G128" i="1"/>
  <c r="G127" i="1"/>
  <c r="G124" i="1"/>
  <c r="G122" i="1"/>
  <c r="G118" i="1"/>
  <c r="G116" i="1"/>
  <c r="G114" i="1"/>
  <c r="G112" i="1"/>
  <c r="G109" i="1"/>
  <c r="G107" i="1"/>
  <c r="G105" i="1"/>
  <c r="G103" i="1"/>
  <c r="G101" i="1"/>
  <c r="G99" i="1"/>
  <c r="G98" i="1"/>
  <c r="G95" i="1"/>
  <c r="G92" i="1"/>
  <c r="G90" i="1"/>
  <c r="G88" i="1"/>
  <c r="G86" i="1"/>
  <c r="G84" i="1"/>
  <c r="G82" i="1"/>
  <c r="G79" i="1"/>
  <c r="G77" i="1"/>
  <c r="G75" i="1"/>
  <c r="G73" i="1"/>
  <c r="G71" i="1"/>
  <c r="G69" i="1"/>
  <c r="G67" i="1"/>
  <c r="G65" i="1"/>
  <c r="G63" i="1"/>
  <c r="G61" i="1"/>
  <c r="G59" i="1"/>
  <c r="G57" i="1"/>
  <c r="G55" i="1"/>
  <c r="G50" i="1"/>
  <c r="G44" i="1"/>
  <c r="G42" i="1"/>
  <c r="G36" i="1"/>
  <c r="G35" i="1"/>
  <c r="G33" i="1"/>
  <c r="G31" i="1"/>
  <c r="G29" i="1"/>
  <c r="G27" i="1"/>
  <c r="G25" i="1"/>
  <c r="G23" i="1"/>
  <c r="G21" i="1"/>
  <c r="G19" i="1"/>
  <c r="G17" i="1"/>
  <c r="G15" i="1"/>
  <c r="G169" i="1" l="1"/>
  <c r="G164" i="1"/>
  <c r="G159" i="1"/>
  <c r="G126" i="1"/>
  <c r="G111" i="1"/>
  <c r="G97" i="1"/>
  <c r="G81" i="1"/>
  <c r="G14" i="1"/>
  <c r="G158" i="1" l="1"/>
  <c r="G13" i="1"/>
  <c r="G174" i="1" l="1"/>
</calcChain>
</file>

<file path=xl/sharedStrings.xml><?xml version="1.0" encoding="utf-8"?>
<sst xmlns="http://schemas.openxmlformats.org/spreadsheetml/2006/main" count="343" uniqueCount="268">
  <si>
    <t>Stavba:   Lesná cesta Sopotnica - prestavba, I. etapa</t>
  </si>
  <si>
    <t xml:space="preserve">Objekt:   </t>
  </si>
  <si>
    <t>Objednávateľ:   Mestské lesy Košice a.s., Košice</t>
  </si>
  <si>
    <t xml:space="preserve">Zhotoviteľ:   </t>
  </si>
  <si>
    <t>Miesto:  k.ú. Veľká Lodina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</si>
  <si>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</si>
  <si>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</si>
  <si>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</si>
  <si>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</si>
  <si>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</si>
  <si>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</si>
  <si>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</si>
  <si>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</si>
  <si>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</si>
  <si>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</si>
  <si>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</si>
  <si>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</si>
  <si>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</si>
  <si>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</si>
  <si>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</si>
  <si>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</si>
  <si>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</si>
  <si>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111201102.S</t>
  </si>
  <si>
    <t xml:space="preserve">Odstránenie krovín a stromov s koreňom s priemerom kmeňa do 100 mm, nad 1000 do 10000 m2   </t>
  </si>
  <si>
    <t>m2</t>
  </si>
  <si>
    <t xml:space="preserve">"pri zriaďovaní priekop a rozšírení telesa cesty, z popisu trasy"1300   </t>
  </si>
  <si>
    <t>112201101.S</t>
  </si>
  <si>
    <t xml:space="preserve">Odstránenie pňov na vzdial. 50 m priemeru nad 100 do 300 mm   </t>
  </si>
  <si>
    <t>ks</t>
  </si>
  <si>
    <t xml:space="preserve">"dtto, ako krovie + odsun trasy a odvozné miesta"30   </t>
  </si>
  <si>
    <t>112201102.S</t>
  </si>
  <si>
    <t xml:space="preserve">Odstránenie pňov na vzdial. 50 m priemeru nad 300 do 500 mm   </t>
  </si>
  <si>
    <t xml:space="preserve">"dtto"10   </t>
  </si>
  <si>
    <t>112201103.S</t>
  </si>
  <si>
    <t xml:space="preserve">Odstránenie pňov na vzdial. 50 m priemeru nad 500 do 700 mm   </t>
  </si>
  <si>
    <t xml:space="preserve">"dtto"3   </t>
  </si>
  <si>
    <t>121101112.S</t>
  </si>
  <si>
    <t xml:space="preserve">Odstránenie ornice s premiestn. na hromady, so zložením na vzdialenosť do 100 m a do 1000 m3   </t>
  </si>
  <si>
    <t>m3</t>
  </si>
  <si>
    <t xml:space="preserve">"výkaz plôch a kubatúr = VPK, odhumusovanie hr. 8cm"5319*0,08   </t>
  </si>
  <si>
    <t>122301101.S</t>
  </si>
  <si>
    <t xml:space="preserve">Odkopávka a prekopávka nezapažená v hornine 4, do 100 m3   </t>
  </si>
  <si>
    <t xml:space="preserve">"pre upravené vtoky a odtoky priepustov"7,6+5,8+5,2+4,8+2*4,0+2,8+5,4+6,2+4,4+7,2+1,4   </t>
  </si>
  <si>
    <t>122302203.S</t>
  </si>
  <si>
    <t xml:space="preserve">Odkopávka a prekopávka nezapažená pre cesty, v hornine 4 nad 1000 do 10 000 m3   </t>
  </si>
  <si>
    <t xml:space="preserve">"VPK, 75%"0,75*7052   </t>
  </si>
  <si>
    <t>122402203.S</t>
  </si>
  <si>
    <t xml:space="preserve">Odkopávka a prekopávka nezapažená pre cesty, v hornine 5 nad 1000 do 10 000 m3   </t>
  </si>
  <si>
    <t xml:space="preserve">"dtto, 23%"0,23*7052   </t>
  </si>
  <si>
    <t>122602213.S</t>
  </si>
  <si>
    <t xml:space="preserve">Odkopávka a prekopávka nezapažená pre cesty hornina 6-7, fragment. do 0,1m3 nad 1000 do 10 000m3   </t>
  </si>
  <si>
    <t xml:space="preserve">"VPK,2%"0,02*7052   </t>
  </si>
  <si>
    <t>124303101.S</t>
  </si>
  <si>
    <t xml:space="preserve">Výkop vodotoku do 3 m horn. 4 do 1000 m3   </t>
  </si>
  <si>
    <t xml:space="preserve">"odsun a prehĺbenie jarčeka pri odvoz. mieste km 1,380"40,0*2,3   </t>
  </si>
  <si>
    <t>128501101.S</t>
  </si>
  <si>
    <t xml:space="preserve">Dolamovanie na dne odkopávok v hornine 6   </t>
  </si>
  <si>
    <t>131301101.S</t>
  </si>
  <si>
    <t xml:space="preserve">Výkop nezapaženej jamy v hornine 4, do 100 m3   </t>
  </si>
  <si>
    <t xml:space="preserve">"pre vtokové šachty priepustov"2,0*2,1*2,1*5   </t>
  </si>
  <si>
    <t xml:space="preserve">"pre uloženie priepustov"7,0*1,3*1,8+6,0*(1,5*2,5*2+1,9*3,0)+6,1*(1,6*2,6+1,5*2,5+1,8*2,9)+6,4*2,0*3,0+8,4*(1,9*3,0+1,7*2,8)   </t>
  </si>
  <si>
    <t xml:space="preserve">"pre pätky stĺpov záchyt. steny+pre búrané priepusty"0,6*0,6*0,9*16+4*6,0*1,0*1,6   </t>
  </si>
  <si>
    <t xml:space="preserve">Súčet   </t>
  </si>
  <si>
    <t xml:space="preserve">"z toho 80%"0,8*389,521   </t>
  </si>
  <si>
    <t>131401101.S</t>
  </si>
  <si>
    <t xml:space="preserve">Výkop nezapaženej jamy v hornine 5, do 100 m3   </t>
  </si>
  <si>
    <t xml:space="preserve">"dtto, 20%"0,2*389,62   </t>
  </si>
  <si>
    <t>132301101.S</t>
  </si>
  <si>
    <t xml:space="preserve">Výkop ryhy do šírky 600 mm v horn.4 do 100 m3   </t>
  </si>
  <si>
    <t xml:space="preserve">"pre bet. pásy zaisť. dlažby"0,4*(1,2*0,6*7+1,5*0,8)   </t>
  </si>
  <si>
    <t xml:space="preserve">"trativody pozdĺžne"0,4*0,6*(38+53+95+50)+0,5*0,6*35   </t>
  </si>
  <si>
    <t xml:space="preserve">"trativody priečne a odvodň. rebrá"0,5*0,6*36+0,5*1,0*7,0*2+0,5*0,5*4,5*4   </t>
  </si>
  <si>
    <t xml:space="preserve">"z toho 80%"0,8*91,936   </t>
  </si>
  <si>
    <t>132301201.S</t>
  </si>
  <si>
    <t xml:space="preserve">Výkop ryhy šírky 600-2000mm hor 4 do 100 m3   </t>
  </si>
  <si>
    <t xml:space="preserve">"pre čelá priepustov"1,2*3,5*1,7+1,2*3,8*(1,2+1,0+1,8+1,7+1,5+1,2+1,7+1,8+2,0+1,1+1,2+1,3)   </t>
  </si>
  <si>
    <t xml:space="preserve">"pre bet. pásy pod koncami plast. priepustov "1,0*1,25*0,6*2   </t>
  </si>
  <si>
    <t xml:space="preserve">"z toho 80 %"0,8*88,44   </t>
  </si>
  <si>
    <t>132401101.S</t>
  </si>
  <si>
    <t xml:space="preserve">Výkop ryhy do šírky 600 mm v horn.5 pre akékoľvek množstvo   </t>
  </si>
  <si>
    <t xml:space="preserve">"dtto, 20%"0,2*91,936   </t>
  </si>
  <si>
    <t>132401201.S</t>
  </si>
  <si>
    <t xml:space="preserve">Výkop ryhy šírky 600-2000mm hor 5 pre akékoľvek množstvo   </t>
  </si>
  <si>
    <t xml:space="preserve">"dtto, 20 %"0,2*88,44   </t>
  </si>
  <si>
    <t>166101102.S</t>
  </si>
  <si>
    <t xml:space="preserve">Prehodenie neuľahnutého výkopku z horniny 1 až 4 nad 100 do 1000 m3   </t>
  </si>
  <si>
    <t xml:space="preserve">"pre krajnice"567   </t>
  </si>
  <si>
    <t>167101102.S</t>
  </si>
  <si>
    <t xml:space="preserve">Nakladanie neuľahnutého výkopku z hornín tr.1-4 nad 100 do 1000 m3   </t>
  </si>
  <si>
    <t xml:space="preserve">"ako prehodenie"567   </t>
  </si>
  <si>
    <t>171101131.S</t>
  </si>
  <si>
    <t xml:space="preserve">Uloženie sypaniny do násypu  nesúdržných a súdržných hornín striedavo ukladaných   </t>
  </si>
  <si>
    <t xml:space="preserve">"VPK"852,2   </t>
  </si>
  <si>
    <t>171201101.S</t>
  </si>
  <si>
    <t xml:space="preserve">Uloženie sypaniny do násypov s rozprestretím sypaniny vo vrstvách a s hrubým urovnaním nezhutnených   </t>
  </si>
  <si>
    <t xml:space="preserve">"prebytok výkopkov"59+5289+1622+141+92+312+78+73+71+18+18-852-287-567   </t>
  </si>
  <si>
    <t>174101001.S</t>
  </si>
  <si>
    <t xml:space="preserve">Zásyp sypaninou so zhutnením jám, šachiet, rýh, zárezov alebo okolo objektov do 100 m3   </t>
  </si>
  <si>
    <t xml:space="preserve">"= 60% objemu jám a rýh 200"0,6*(389,5+88,4)   </t>
  </si>
  <si>
    <t>175101101.S</t>
  </si>
  <si>
    <t xml:space="preserve">Obsyp potrubia sypaninou z vhodných hornín 1 až 4 bez prehodenia sypaniny   </t>
  </si>
  <si>
    <t xml:space="preserve">"obsyp priepustu PP korugovaného ŠP nakupovaným"1,05*7,2   </t>
  </si>
  <si>
    <t>583310003200.S</t>
  </si>
  <si>
    <t xml:space="preserve">Štrkopiesok frakcia 0-32 mm   </t>
  </si>
  <si>
    <t>t</t>
  </si>
  <si>
    <t xml:space="preserve">7,56*1,9   </t>
  </si>
  <si>
    <t>181101102.S</t>
  </si>
  <si>
    <t xml:space="preserve">Úprava pláne v zárezoch v hornine 1-4 so zhutnením   </t>
  </si>
  <si>
    <t xml:space="preserve">"cesta+výhybne+rozšír. oblúkov+odvoz. miesta"2000*4,2+25*2,5+22*3,0+380+520+620   </t>
  </si>
  <si>
    <t>182101101.S</t>
  </si>
  <si>
    <t xml:space="preserve">Svahovanie trvalých svahov v zárezoch v hornine triedy 1-4   </t>
  </si>
  <si>
    <t xml:space="preserve">"VPK, 75%"0,75*9777,2   </t>
  </si>
  <si>
    <t>182101102.S</t>
  </si>
  <si>
    <t xml:space="preserve">Svahovanie trvalých svahov v zárezoch v hornine triedy 5   </t>
  </si>
  <si>
    <t xml:space="preserve">"VPK,23%"0,23*9777,2   </t>
  </si>
  <si>
    <t>182201101.S</t>
  </si>
  <si>
    <t xml:space="preserve">Svahovanie trvalých svahov v násype   </t>
  </si>
  <si>
    <t xml:space="preserve">"VPK"399,0   </t>
  </si>
  <si>
    <t xml:space="preserve">Zakladanie   </t>
  </si>
  <si>
    <t>211511111.S</t>
  </si>
  <si>
    <t xml:space="preserve">Výplň odvodňovacieho rebra alebo trativodu do rýh lomovým kameňom netriedeným   </t>
  </si>
  <si>
    <t xml:space="preserve">"pozdĺž. km 1,9+prieč. cez cestu a OM+odvodň. rebrá"35*0,6*0,5+0,5*0,5*7,0*2+0,6*0,5*36+0,5*0,5*4,5*4   </t>
  </si>
  <si>
    <t>211521111.S</t>
  </si>
  <si>
    <t xml:space="preserve">Výplň odvodňovacieho rebra alebo trativodu do rýh kamenivom hrubým drveným frakcie 16-125   </t>
  </si>
  <si>
    <t xml:space="preserve">"pozdĺžny"0,4*0,5*(38+53+95+50)   </t>
  </si>
  <si>
    <t>212572111.S</t>
  </si>
  <si>
    <t xml:space="preserve">Lôžko pre trativod zo štrkopiesku triedeného   </t>
  </si>
  <si>
    <t xml:space="preserve">0,4*0,1*(38+53+95+50)   </t>
  </si>
  <si>
    <t>212755116.S</t>
  </si>
  <si>
    <t xml:space="preserve">Trativod z drenážnych rúrok bez lôžka, vnútorného priem. rúrok 160 mm   </t>
  </si>
  <si>
    <t>m</t>
  </si>
  <si>
    <t xml:space="preserve">38+53+95+50   </t>
  </si>
  <si>
    <t>271573001.S</t>
  </si>
  <si>
    <t xml:space="preserve">Násyp pod základové konštrukcie so zhutnením zo štrkopiesku fr.0-32 mm   </t>
  </si>
  <si>
    <t xml:space="preserve">"pod guliače záchytnej steny + lôžko pod odrážkou"0,1*0,3*60+0,6*0,05*5,0   </t>
  </si>
  <si>
    <t>274315222.S</t>
  </si>
  <si>
    <t xml:space="preserve">Základové pásy (4) alebo bloky (5) z betónu prostého triedy C 8/10   </t>
  </si>
  <si>
    <t xml:space="preserve">"pásy zaisť. dlažby+pätky drevenej steny+pásy pod konce priep. PP korug."   </t>
  </si>
  <si>
    <t xml:space="preserve">1,2*0,6*0,3*7+1,5*0,8*0,3+0,6*0,6*0,9*16+1,25*0,6*0,6*2   </t>
  </si>
  <si>
    <t>274351111.S</t>
  </si>
  <si>
    <t xml:space="preserve">Debnenie základových pásov (4) alebo blokov (5) tradičné obojstranné   </t>
  </si>
  <si>
    <t xml:space="preserve">2*(1,2*0,6*7+1,5*0,8+1,25*0,6*2)   </t>
  </si>
  <si>
    <t xml:space="preserve">Vodorovné konštrukcie   </t>
  </si>
  <si>
    <t>451571221.S</t>
  </si>
  <si>
    <t xml:space="preserve">Podklad pre dlažbu zo štrkopiesku, hr. do 100 mm   </t>
  </si>
  <si>
    <t>451572111.S</t>
  </si>
  <si>
    <t xml:space="preserve">Lôžko pod potrubie, stoky a drobné objekty, v otvorenom výkope z kameniva drobného ťaženého 0-4 mm   </t>
  </si>
  <si>
    <t xml:space="preserve">"lôžko pod korugov. rúry priepustu"0,2*7,8   </t>
  </si>
  <si>
    <t>462512161.S</t>
  </si>
  <si>
    <t xml:space="preserve">Zahádzka z lomového kameňa, hmotnosť jednotlivých kameňov do 200 kg bez výplne medzier   </t>
  </si>
  <si>
    <t xml:space="preserve">"výtoky z priepustov"5,0*2,0*2,0+0,3*1,0*2,0*2+0,3*1,0*4,5*2+0,3*1,0*4,0+0,4*1,0*2,0*2+0,3*1,0*3,0+0,4*1,5*2,5+0,3*1,5*3,0+0,3*1,0*3,0*2   </t>
  </si>
  <si>
    <t>463211100.S</t>
  </si>
  <si>
    <t xml:space="preserve">Rovnanina z lomového kameňa do 3 m3, z kameňa triedeného, hm. kameňov do 80 kg s urovnaním povrchu a vyklinovaním škár   </t>
  </si>
  <si>
    <t xml:space="preserve">"vtoky do priepustov + výtok z odrážky"0,3*1,0*4,0+0,3*1,0*3,0+0,3*1,5*3,0+0,3*1,0*4,5+0,3*1,0*4,5+0,2*4,0   </t>
  </si>
  <si>
    <t>465511412.S</t>
  </si>
  <si>
    <t xml:space="preserve">Dlažba na sucho s vyplnením škár maltou MC 10 a s vyškárovaním maltou MCS do 20 m2, hr. 250 mm   </t>
  </si>
  <si>
    <t xml:space="preserve">"svah okolo koncov rúr PP korug. priepustu"2,0*0,9   </t>
  </si>
  <si>
    <t>467951220.S</t>
  </si>
  <si>
    <t xml:space="preserve">Prah drevený dvojitý z guľatiny priemer 200-290 mm   </t>
  </si>
  <si>
    <t xml:space="preserve">"pod nahádzkami z LK a pod odrážkou"1,2*7   </t>
  </si>
  <si>
    <t>467953111.S</t>
  </si>
  <si>
    <t xml:space="preserve">Drevený stupeň s pritesaním ložných plôch   </t>
  </si>
  <si>
    <t xml:space="preserve">"pri nahádzkach z LK"3*3,0*1,0   </t>
  </si>
  <si>
    <t xml:space="preserve">Komunikácie   </t>
  </si>
  <si>
    <t>564722111.S</t>
  </si>
  <si>
    <t xml:space="preserve">Podklad alebo kryt z kameniva hrubého drveného veľ. 32-63 mm (vibr.štrk) po zhut.hr. 80 mm   </t>
  </si>
  <si>
    <t xml:space="preserve">"ako PM+rozšírenie"6688,1+2000*0,5   </t>
  </si>
  <si>
    <t>564831111.S</t>
  </si>
  <si>
    <t xml:space="preserve">Podklad zo štrkodrviny s rozprestretím a zhutnením, po zhutnení hr. 100 mm   </t>
  </si>
  <si>
    <t xml:space="preserve">"výjazd v km 0,020"4,0*3,5   </t>
  </si>
  <si>
    <t>564841111.S</t>
  </si>
  <si>
    <t xml:space="preserve">Podklad zo štrkodrviny s rozprestretím a zhutnením, po zhutnení hr. 120 mm   </t>
  </si>
  <si>
    <t xml:space="preserve">"plocha PM+rozšírenie"6688,1+2000*0,3   </t>
  </si>
  <si>
    <t>564851111.S</t>
  </si>
  <si>
    <t xml:space="preserve">Podklad zo štrkodrviny s rozprestretím a zhutnením, po zhutnení hr. 150 mm   </t>
  </si>
  <si>
    <t xml:space="preserve">"úseky č. 2 a 4 vzor. prieč. rezov"0,37*2*(14*4,0+2*0,6)+0,37*(25*2,5+22*3,0)+90*1,22   </t>
  </si>
  <si>
    <t xml:space="preserve">"odvozné miesta"520+620   </t>
  </si>
  <si>
    <t>569903311.S</t>
  </si>
  <si>
    <t xml:space="preserve">Zhotovenie zemných krajníc z hornín akejkoľvek triedy so zhutnením   </t>
  </si>
  <si>
    <t xml:space="preserve">0,5*0,27*(2000*2-50-50-48-35-14*6,0)+1,8*0,42*14*6   </t>
  </si>
  <si>
    <t>574381112</t>
  </si>
  <si>
    <t xml:space="preserve">Makadam penetračný hrubý z asfaltu hr. 90 mm   </t>
  </si>
  <si>
    <t xml:space="preserve">"základná plocha+výhybne+rozšírenie oblúkov"2000*3,09+25*2,5+22*3,0+379,6   </t>
  </si>
  <si>
    <t>9</t>
  </si>
  <si>
    <t xml:space="preserve">Ostatné konštrukcie a práce-búranie   </t>
  </si>
  <si>
    <t>912291111.S</t>
  </si>
  <si>
    <t xml:space="preserve">Osadenie smerového stĺpika plastového s vykopaním a odhodom výkopku do 3 m   </t>
  </si>
  <si>
    <t>404490000100.S</t>
  </si>
  <si>
    <t xml:space="preserve">Cestný stĺpik CS - 1200 mm, fólia II. triedy   </t>
  </si>
  <si>
    <t>919411111.S</t>
  </si>
  <si>
    <t xml:space="preserve">Čelo priepustu z betónu prostého z rúr DN 300 až DN 500 mm   </t>
  </si>
  <si>
    <t>919411121.S</t>
  </si>
  <si>
    <t xml:space="preserve">Čelo priepustu z betónu prostého z rúr DN 600 až DN 800 mm   </t>
  </si>
  <si>
    <t>919413111.S</t>
  </si>
  <si>
    <t xml:space="preserve">Vtoková nádržka z betónu prostého tr. C 8/10 priepustu z rúr do DN 800   </t>
  </si>
  <si>
    <t>919513112.S</t>
  </si>
  <si>
    <t xml:space="preserve">Zhotovenie priepustu z rúr železobetónových DN 500   </t>
  </si>
  <si>
    <t>592220000530.S</t>
  </si>
  <si>
    <t xml:space="preserve">Rúra železobetónová hrdlová pre splaškové odpadové vody DN 500, dĺžky 2500 mm   </t>
  </si>
  <si>
    <t xml:space="preserve">3 * 1,01   </t>
  </si>
  <si>
    <t>919514112.S</t>
  </si>
  <si>
    <t xml:space="preserve">Zhotovenie priepustu z rúr železobetónových DN 600   </t>
  </si>
  <si>
    <t xml:space="preserve">7,5*6+10,0*2   </t>
  </si>
  <si>
    <t>592220000540.S</t>
  </si>
  <si>
    <t xml:space="preserve">Rúra železobetónová hrdlová pre splaškové odpadové vody DN 600, dĺžky 2500 mm   </t>
  </si>
  <si>
    <t xml:space="preserve">26 * 1,01   </t>
  </si>
  <si>
    <t>919541113.S</t>
  </si>
  <si>
    <t xml:space="preserve">Zhotovenie priepustu alebo zjazdu z rúr plastových HDPE ryhovaných hrdlových alebo spojkových DN 500   </t>
  </si>
  <si>
    <t>286140011900.S</t>
  </si>
  <si>
    <t xml:space="preserve">Rúra PP s hrdlom vrátane tesnenia SN 10, DN 500 dĺ. 6 m korugovaná pre gravitačnú kanalizáciu   </t>
  </si>
  <si>
    <t xml:space="preserve">1 * 1,1   </t>
  </si>
  <si>
    <t>286140011800.S</t>
  </si>
  <si>
    <t xml:space="preserve">Rúra PP s hrdlom vrátane tesnenia SN 10, DN 500 dĺ. 3 m korugovaná pre gravitačnú kanalizáciu   </t>
  </si>
  <si>
    <t>935111112.S</t>
  </si>
  <si>
    <t xml:space="preserve">Osadenie priekopového žľabu z betónových dosiek akejkoľvek veľkosti   </t>
  </si>
  <si>
    <t xml:space="preserve">"km 0,084-0,175"91*1,5   </t>
  </si>
  <si>
    <t>592270000100.S</t>
  </si>
  <si>
    <t xml:space="preserve">Tvárnica priekopová a melioračná, prídlažba betónová, rozmer 500x500x80 mm   </t>
  </si>
  <si>
    <t xml:space="preserve">136,5 * 4,04   </t>
  </si>
  <si>
    <t>935111211.S</t>
  </si>
  <si>
    <t xml:space="preserve">Osadenie priekopového žľabu z betónových priekopových tvárnic šírky nad 500 do 800 mm   </t>
  </si>
  <si>
    <t xml:space="preserve">"výtoky z priepustov+dlažd. priekopy a rigoly"2*2,1+75+105+130+247+97+275   </t>
  </si>
  <si>
    <t>592270000450.S</t>
  </si>
  <si>
    <t xml:space="preserve">Priekopová tvárnica, rozmer 620x300x154,5 mm   </t>
  </si>
  <si>
    <t xml:space="preserve">933,2 * 3,36   </t>
  </si>
  <si>
    <t>936121123.S</t>
  </si>
  <si>
    <t xml:space="preserve">Osadenie drobného  vybavenia z betónových dielcov, hmotnosti jednotlivo nad 1 do 2 t   </t>
  </si>
  <si>
    <t xml:space="preserve">"odrážka v km 0,730"1   </t>
  </si>
  <si>
    <t>593410025941</t>
  </si>
  <si>
    <t xml:space="preserve">Betónová zvodnica M+M 40/30/500   </t>
  </si>
  <si>
    <t>966009111</t>
  </si>
  <si>
    <t xml:space="preserve">Rozobratie priepustu z rúr oceľových D500-800   </t>
  </si>
  <si>
    <t xml:space="preserve">9*6   </t>
  </si>
  <si>
    <t>99</t>
  </si>
  <si>
    <t xml:space="preserve">Presun hmôt HSV   </t>
  </si>
  <si>
    <t>998222011.S</t>
  </si>
  <si>
    <t xml:space="preserve">Presun hmôt pre pozemné komunikácie s krytom z kameniva (8222, 8225) akejkoľvek dĺžky objektu   </t>
  </si>
  <si>
    <t>PSV</t>
  </si>
  <si>
    <t xml:space="preserve">Práce a dodávky PSV   </t>
  </si>
  <si>
    <t>762</t>
  </si>
  <si>
    <t xml:space="preserve">Konštrukcie tesárske   </t>
  </si>
  <si>
    <t>762731150.S</t>
  </si>
  <si>
    <t xml:space="preserve">Montáž priestorových viazaných konštrukcií z guľatiny prierezovej plochy 288 - 600 cm2   </t>
  </si>
  <si>
    <t xml:space="preserve">"drevená záchytná stena"60*4   </t>
  </si>
  <si>
    <t>052130000300.S</t>
  </si>
  <si>
    <t xml:space="preserve">Výrez piliarsky akosť III.a smc, hrúbka 20-29 cm   </t>
  </si>
  <si>
    <t xml:space="preserve">0,125*0,125*3,14*240   </t>
  </si>
  <si>
    <t>767</t>
  </si>
  <si>
    <t xml:space="preserve">Konštrukcie doplnkové kovové   </t>
  </si>
  <si>
    <t>767995105.S</t>
  </si>
  <si>
    <t xml:space="preserve">Montáž ostatných atypických kovových stavebných doplnkových konštrukcií nad 50 do 100 kg   </t>
  </si>
  <si>
    <t>kg</t>
  </si>
  <si>
    <t xml:space="preserve">"stlpy z profilu HE180B pre záchytnú stenu"16*1,8*51,2   </t>
  </si>
  <si>
    <t>133880001140.S</t>
  </si>
  <si>
    <t xml:space="preserve">Oceľový nosník HEA 180, z valcovanej ocele S235JR   </t>
  </si>
  <si>
    <t xml:space="preserve">2,0*16   </t>
  </si>
  <si>
    <t>783</t>
  </si>
  <si>
    <t xml:space="preserve">Nátery   </t>
  </si>
  <si>
    <t>783212100.S</t>
  </si>
  <si>
    <t xml:space="preserve">Nátery kov.stav.doplnk.konštr. olejové dvojnásobné - 70µm   </t>
  </si>
  <si>
    <t xml:space="preserve">"stlpy záchytnej steny"16*1,0*1,04   </t>
  </si>
  <si>
    <t>783782406.S</t>
  </si>
  <si>
    <t xml:space="preserve">Nátery tesárskych konštrukcií, hĺbková impregnácia 3 v 1 s biocídom, jednonásobná   </t>
  </si>
  <si>
    <t xml:space="preserve">"guľatina záchytnej steny"3,14*0,25*240   </t>
  </si>
  <si>
    <t xml:space="preserve">Celkom   </t>
  </si>
  <si>
    <t>Dátum:</t>
  </si>
  <si>
    <t>Spracoval:</t>
  </si>
  <si>
    <t>ZADANIE- 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</si>
</sst>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0_ ;\-#,##0.000\ "/>
  </numFmts>
  <fonts count="13">
    <font>
      <sz val="8"/>
      <name val="MS Sans Serif"/>
      <charset val="1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i/>
      <sz val="8"/>
      <color indexed="12"/>
      <name val="Arial CE"/>
      <charset val="238"/>
    </font>
    <font>
      <sz val="8"/>
      <color indexed="20"/>
      <name val="Arial CE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52">
    <xf numFmtId="0" fontId="0" fillId="0" borderId="0" xfId="0">
      <alignment vertical="top"/>
      <protection locked="0"/>
    </xf>
    <xf numFmtId="37" fontId="6" fillId="0" borderId="0" xfId="0" applyNumberFormat="1" applyFont="1" applyAlignment="1" applyProtection="1">
      <alignment horizontal="right"/>
    </xf>
    <xf numFmtId="0" fontId="6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/>
    </xf>
    <xf numFmtId="37" fontId="7" fillId="0" borderId="0" xfId="0" applyNumberFormat="1" applyFont="1" applyAlignment="1" applyProtection="1">
      <alignment horizontal="right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3" fillId="0" borderId="1" xfId="0" applyNumberFormat="1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left" wrapText="1"/>
    </xf>
    <xf numFmtId="164" fontId="3" fillId="0" borderId="1" xfId="0" applyNumberFormat="1" applyFont="1" applyBorder="1" applyAlignment="1" applyProtection="1">
      <alignment horizontal="right"/>
    </xf>
    <xf numFmtId="37" fontId="8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wrapText="1"/>
    </xf>
    <xf numFmtId="164" fontId="8" fillId="0" borderId="0" xfId="0" applyNumberFormat="1" applyFont="1" applyAlignment="1" applyProtection="1">
      <alignment horizontal="right"/>
    </xf>
    <xf numFmtId="37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 wrapText="1"/>
    </xf>
    <xf numFmtId="164" fontId="9" fillId="0" borderId="0" xfId="0" applyNumberFormat="1" applyFont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wrapText="1"/>
    </xf>
    <xf numFmtId="164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right"/>
    </xf>
    <xf numFmtId="0" fontId="11" fillId="0" borderId="0" xfId="0" applyFont="1" applyAlignment="1" applyProtection="1">
      <alignment horizontal="left" wrapText="1"/>
    </xf>
    <xf numFmtId="164" fontId="11" fillId="0" borderId="0" xfId="0" applyNumberFormat="1" applyFont="1" applyAlignment="1" applyProtection="1">
      <alignment horizontal="right"/>
    </xf>
    <xf numFmtId="37" fontId="12" fillId="0" borderId="0" xfId="0" applyNumberFormat="1" applyFont="1" applyAlignment="1" applyProtection="1">
      <alignment horizontal="right"/>
    </xf>
    <xf numFmtId="0" fontId="12" fillId="0" borderId="0" xfId="0" applyFont="1" applyAlignment="1" applyProtection="1">
      <alignment horizontal="left" wrapText="1"/>
    </xf>
    <xf numFmtId="164" fontId="12" fillId="0" borderId="0" xfId="0" applyNumberFormat="1" applyFont="1" applyAlignment="1" applyProtection="1">
      <alignment horizontal="right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>
      <alignment horizontal="left"/>
      <protection locked="0"/>
    </xf>
    <xf numFmtId="0" fontId="3" fillId="0" borderId="0" xfId="0" applyFont="1" applyAlignment="1">
      <alignment horizontal="left"/>
      <protection locked="0"/>
    </xf>
    <xf numFmtId="0" fontId="2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0" borderId="0" xfId="0" applyNumberFormat="1" applyFont="1" applyAlignment="1">
      <alignment horizontal="right" vertical="top"/>
      <protection locked="0"/>
    </xf>
    <xf numFmtId="0" fontId="3" fillId="3" borderId="0" xfId="0" applyFont="1" applyFill="1" applyAlignment="1">
      <alignment horizontal="left"/>
      <protection locked="0"/>
    </xf>
    <xf numFmtId="0" fontId="4" fillId="0" borderId="0" xfId="0" applyFont="1" applyAlignment="1">
      <alignment horizontal="left"/>
      <protection locked="0"/>
    </xf>
    <xf numFmtId="0" fontId="5" fillId="2" borderId="1" xfId="0" applyFont="1" applyFill="1" applyBorder="1" applyAlignment="1">
      <alignment horizontal="center" vertical="center" wrapText="1"/>
      <protection locked="0"/>
    </xf>
    <xf numFmtId="164" fontId="6" fillId="0" borderId="0" xfId="0" applyNumberFormat="1" applyFont="1" applyAlignment="1">
      <alignment horizontal="right"/>
      <protection locked="0"/>
    </xf>
    <xf numFmtId="164" fontId="7" fillId="0" borderId="0" xfId="0" applyNumberFormat="1" applyFont="1" applyAlignment="1">
      <alignment horizontal="right"/>
      <protection locked="0"/>
    </xf>
    <xf numFmtId="165" fontId="3" fillId="3" borderId="1" xfId="0" applyNumberFormat="1" applyFont="1" applyFill="1" applyBorder="1" applyAlignment="1">
      <alignment horizontal="right"/>
      <protection locked="0"/>
    </xf>
    <xf numFmtId="164" fontId="8" fillId="0" borderId="0" xfId="0" applyNumberFormat="1" applyFont="1" applyAlignment="1">
      <alignment horizontal="right"/>
      <protection locked="0"/>
    </xf>
    <xf numFmtId="164" fontId="9" fillId="0" borderId="0" xfId="0" applyNumberFormat="1" applyFont="1" applyAlignment="1">
      <alignment horizontal="right"/>
      <protection locked="0"/>
    </xf>
    <xf numFmtId="165" fontId="10" fillId="3" borderId="1" xfId="0" applyNumberFormat="1" applyFont="1" applyFill="1" applyBorder="1" applyAlignment="1">
      <alignment horizontal="right"/>
      <protection locked="0"/>
    </xf>
    <xf numFmtId="164" fontId="11" fillId="0" borderId="0" xfId="0" applyNumberFormat="1" applyFont="1" applyAlignment="1">
      <alignment horizontal="right"/>
      <protection locked="0"/>
    </xf>
    <xf numFmtId="164" fontId="12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1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horizontal="left"/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3" borderId="0" xfId="0" applyFont="1" applyFill="1" applyAlignment="1">
      <alignment horizontal="left"/>
      <protection locked="0"/>
    </xf>
    <xf numFmtId="39" fontId="3" fillId="3" borderId="0" xfId="0" applyNumberFormat="1" applyFont="1" applyFill="1" applyAlignment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0733-AD11-465B-A546-DF45D253388B}">
  <sheetPr>
    <pageSetUpPr fitToPage="1"/>
  </sheetPr>
  <dimension ref="A1:G174"/>
  <sheetViews>
    <sheetView showGridLines="0" tabSelected="1" zoomScaleNormal="100" workbookViewId="0">
      <pane ySplit="11" topLeftCell="A12" activePane="bottomLeft" state="frozen"/>
      <selection pane="bottomLeft" activeCell="I15" sqref="I15"/>
    </sheetView>
  </sheetViews>
  <sheetFormatPr defaultColWidth="10.5" defaultRowHeight="12" customHeight="1"/>
  <cols>
    <col min="1" max="1" width="7.5" style="43" customWidth="1"/>
    <col min="2" max="2" width="16.33203125" style="44" customWidth="1"/>
    <col min="3" max="3" width="70.6640625" style="44" customWidth="1"/>
    <col min="4" max="4" width="5.6640625" style="44" customWidth="1"/>
    <col min="5" max="6" width="10.83203125" style="45" customWidth="1"/>
    <col min="7" max="7" width="17.1640625" style="45" customWidth="1"/>
    <col min="8" max="16384" width="10.5" style="25"/>
  </cols>
  <sheetData>
    <row r="1" spans="1:7" ht="27.75" customHeight="1">
      <c r="A1" s="46" t="s">
        <v>267</v>
      </c>
      <c r="B1" s="46"/>
      <c r="C1" s="46"/>
      <c r="D1" s="46"/>
      <c r="E1" s="46"/>
      <c r="F1" s="46"/>
      <c r="G1" s="46"/>
    </row>
    <row r="2" spans="1:7" ht="12.75" customHeight="1">
      <c r="A2" s="26" t="s">
        <v>0</v>
      </c>
      <c r="B2" s="27"/>
      <c r="C2" s="27"/>
      <c r="D2" s="27"/>
      <c r="E2" s="27"/>
      <c r="F2" s="27"/>
      <c r="G2" s="27"/>
    </row>
    <row r="3" spans="1:7" ht="12.75" customHeight="1">
      <c r="A3" s="26" t="s">
        <v>1</v>
      </c>
      <c r="B3" s="27"/>
      <c r="C3" s="27"/>
      <c r="D3" s="27"/>
      <c r="E3" s="27"/>
      <c r="F3" s="27"/>
      <c r="G3" s="27"/>
    </row>
    <row r="4" spans="1:7" ht="13.5" customHeight="1">
      <c r="A4" s="28"/>
      <c r="B4" s="29"/>
      <c r="C4" s="28"/>
      <c r="D4" s="30"/>
      <c r="E4" s="31"/>
      <c r="F4" s="31"/>
      <c r="G4" s="31"/>
    </row>
    <row r="5" spans="1:7" ht="6.75" customHeight="1">
      <c r="A5" s="47"/>
      <c r="B5" s="47"/>
      <c r="C5" s="47"/>
      <c r="D5" s="27"/>
      <c r="E5" s="27"/>
      <c r="F5" s="27"/>
      <c r="G5" s="27"/>
    </row>
    <row r="6" spans="1:7" ht="12.75" customHeight="1">
      <c r="A6" s="27" t="s">
        <v>2</v>
      </c>
      <c r="B6" s="27"/>
      <c r="C6" s="27"/>
      <c r="D6" s="27"/>
      <c r="E6" s="27"/>
      <c r="F6" s="27"/>
      <c r="G6" s="27"/>
    </row>
    <row r="7" spans="1:7" ht="13.5" customHeight="1">
      <c r="A7" s="32" t="s">
        <v>3</v>
      </c>
      <c r="B7" s="32"/>
      <c r="C7" s="32"/>
      <c r="D7" s="27"/>
      <c r="E7" s="48" t="s">
        <v>266</v>
      </c>
      <c r="F7" s="49"/>
      <c r="G7" s="49"/>
    </row>
    <row r="8" spans="1:7" ht="13.5" customHeight="1">
      <c r="A8" s="27" t="s">
        <v>4</v>
      </c>
      <c r="B8" s="30"/>
      <c r="C8" s="30"/>
      <c r="D8" s="30"/>
      <c r="E8" s="50" t="s">
        <v>265</v>
      </c>
      <c r="F8" s="51"/>
      <c r="G8" s="31"/>
    </row>
    <row r="9" spans="1:7" ht="6" customHeight="1">
      <c r="A9" s="33"/>
      <c r="B9" s="33"/>
      <c r="C9" s="33"/>
      <c r="D9" s="33"/>
      <c r="E9" s="33"/>
      <c r="F9" s="33"/>
      <c r="G9" s="33"/>
    </row>
    <row r="10" spans="1:7" ht="24" customHeight="1">
      <c r="A10" s="34" t="s">
        <v>5</v>
      </c>
      <c r="B10" s="34" t="s">
        <v>6</v>
      </c>
      <c r="C10" s="34" t="s">
        <v>7</v>
      </c>
      <c r="D10" s="34" t="s">
        <v>8</v>
      </c>
      <c r="E10" s="34" t="s">
        <v>9</v>
      </c>
      <c r="F10" s="34" t="s">
        <v>10</v>
      </c>
      <c r="G10" s="34" t="s">
        <v>11</v>
      </c>
    </row>
    <row r="11" spans="1:7" ht="12.75" hidden="1" customHeight="1">
      <c r="A11" s="34" t="s">
        <v>12</v>
      </c>
      <c r="B11" s="34" t="s">
        <v>13</v>
      </c>
      <c r="C11" s="34" t="s">
        <v>14</v>
      </c>
      <c r="D11" s="34" t="s">
        <v>15</v>
      </c>
      <c r="E11" s="34" t="s">
        <v>16</v>
      </c>
      <c r="F11" s="34" t="s">
        <v>17</v>
      </c>
      <c r="G11" s="34" t="s">
        <v>18</v>
      </c>
    </row>
    <row r="12" spans="1:7" ht="4.5" customHeight="1">
      <c r="A12" s="33"/>
      <c r="B12" s="33"/>
      <c r="C12" s="33"/>
      <c r="D12" s="33"/>
      <c r="E12" s="33"/>
      <c r="F12" s="33"/>
      <c r="G12" s="33"/>
    </row>
    <row r="13" spans="1:7" ht="30.75" customHeight="1">
      <c r="A13" s="1"/>
      <c r="B13" s="2" t="s">
        <v>19</v>
      </c>
      <c r="C13" s="2" t="s">
        <v>20</v>
      </c>
      <c r="D13" s="2"/>
      <c r="E13" s="3"/>
      <c r="F13" s="35"/>
      <c r="G13" s="3">
        <f>G14+G81+G97+G111+G126+G156</f>
        <v>0</v>
      </c>
    </row>
    <row r="14" spans="1:7" ht="28.5" customHeight="1">
      <c r="A14" s="4"/>
      <c r="B14" s="5" t="s">
        <v>12</v>
      </c>
      <c r="C14" s="5" t="s">
        <v>21</v>
      </c>
      <c r="D14" s="5"/>
      <c r="E14" s="6"/>
      <c r="F14" s="36"/>
      <c r="G14" s="6">
        <f>G15+G17+G19+G21+G23+G25+G27+G29+G31+G33+G35+G36+G42+G44+G50+G55+G57+G59+G61+G63+G65+G67+G69+G71+G73+G75+G77+G79</f>
        <v>0</v>
      </c>
    </row>
    <row r="15" spans="1:7" ht="24" customHeight="1">
      <c r="A15" s="7">
        <v>1</v>
      </c>
      <c r="B15" s="8" t="s">
        <v>22</v>
      </c>
      <c r="C15" s="8" t="s">
        <v>23</v>
      </c>
      <c r="D15" s="8" t="s">
        <v>24</v>
      </c>
      <c r="E15" s="9">
        <v>1300</v>
      </c>
      <c r="F15" s="37"/>
      <c r="G15" s="9">
        <f>E15*F15</f>
        <v>0</v>
      </c>
    </row>
    <row r="16" spans="1:7" ht="13.5" customHeight="1">
      <c r="A16" s="10"/>
      <c r="B16" s="11"/>
      <c r="C16" s="11" t="s">
        <v>25</v>
      </c>
      <c r="D16" s="11"/>
      <c r="E16" s="12">
        <v>1300</v>
      </c>
      <c r="F16" s="38"/>
      <c r="G16" s="12"/>
    </row>
    <row r="17" spans="1:7" ht="13.5" customHeight="1">
      <c r="A17" s="7">
        <v>2</v>
      </c>
      <c r="B17" s="8" t="s">
        <v>26</v>
      </c>
      <c r="C17" s="8" t="s">
        <v>27</v>
      </c>
      <c r="D17" s="8" t="s">
        <v>28</v>
      </c>
      <c r="E17" s="9">
        <v>30</v>
      </c>
      <c r="F17" s="37"/>
      <c r="G17" s="9">
        <f>E17*F17</f>
        <v>0</v>
      </c>
    </row>
    <row r="18" spans="1:7" ht="13.5" customHeight="1">
      <c r="A18" s="10"/>
      <c r="B18" s="11"/>
      <c r="C18" s="11" t="s">
        <v>29</v>
      </c>
      <c r="D18" s="11"/>
      <c r="E18" s="12">
        <v>30</v>
      </c>
      <c r="F18" s="38"/>
      <c r="G18" s="12"/>
    </row>
    <row r="19" spans="1:7" ht="13.5" customHeight="1">
      <c r="A19" s="7">
        <v>3</v>
      </c>
      <c r="B19" s="8" t="s">
        <v>30</v>
      </c>
      <c r="C19" s="8" t="s">
        <v>31</v>
      </c>
      <c r="D19" s="8" t="s">
        <v>28</v>
      </c>
      <c r="E19" s="9">
        <v>10</v>
      </c>
      <c r="F19" s="37"/>
      <c r="G19" s="9">
        <f>E19*F19</f>
        <v>0</v>
      </c>
    </row>
    <row r="20" spans="1:7" ht="13.5" customHeight="1">
      <c r="A20" s="10"/>
      <c r="B20" s="11"/>
      <c r="C20" s="11" t="s">
        <v>32</v>
      </c>
      <c r="D20" s="11"/>
      <c r="E20" s="12">
        <v>10</v>
      </c>
      <c r="F20" s="38"/>
      <c r="G20" s="12"/>
    </row>
    <row r="21" spans="1:7" ht="13.5" customHeight="1">
      <c r="A21" s="7">
        <v>4</v>
      </c>
      <c r="B21" s="8" t="s">
        <v>33</v>
      </c>
      <c r="C21" s="8" t="s">
        <v>34</v>
      </c>
      <c r="D21" s="8" t="s">
        <v>28</v>
      </c>
      <c r="E21" s="9">
        <v>3</v>
      </c>
      <c r="F21" s="37"/>
      <c r="G21" s="9">
        <f>E21*F21</f>
        <v>0</v>
      </c>
    </row>
    <row r="22" spans="1:7" ht="13.5" customHeight="1">
      <c r="A22" s="10"/>
      <c r="B22" s="11"/>
      <c r="C22" s="11" t="s">
        <v>35</v>
      </c>
      <c r="D22" s="11"/>
      <c r="E22" s="12">
        <v>3</v>
      </c>
      <c r="F22" s="38"/>
      <c r="G22" s="12"/>
    </row>
    <row r="23" spans="1:7" ht="24" customHeight="1">
      <c r="A23" s="7">
        <v>5</v>
      </c>
      <c r="B23" s="8" t="s">
        <v>36</v>
      </c>
      <c r="C23" s="8" t="s">
        <v>37</v>
      </c>
      <c r="D23" s="8" t="s">
        <v>38</v>
      </c>
      <c r="E23" s="9">
        <v>425.52</v>
      </c>
      <c r="F23" s="37"/>
      <c r="G23" s="9">
        <f>E23*F23</f>
        <v>0</v>
      </c>
    </row>
    <row r="24" spans="1:7" ht="13.5" customHeight="1">
      <c r="A24" s="10"/>
      <c r="B24" s="11"/>
      <c r="C24" s="11" t="s">
        <v>39</v>
      </c>
      <c r="D24" s="11"/>
      <c r="E24" s="12">
        <v>425.52</v>
      </c>
      <c r="F24" s="38"/>
      <c r="G24" s="12"/>
    </row>
    <row r="25" spans="1:7" ht="13.5" customHeight="1">
      <c r="A25" s="7">
        <v>6</v>
      </c>
      <c r="B25" s="8" t="s">
        <v>40</v>
      </c>
      <c r="C25" s="8" t="s">
        <v>41</v>
      </c>
      <c r="D25" s="8" t="s">
        <v>38</v>
      </c>
      <c r="E25" s="9">
        <v>58.8</v>
      </c>
      <c r="F25" s="37"/>
      <c r="G25" s="9">
        <f>E25*F25</f>
        <v>0</v>
      </c>
    </row>
    <row r="26" spans="1:7" ht="24" customHeight="1">
      <c r="A26" s="10"/>
      <c r="B26" s="11"/>
      <c r="C26" s="11" t="s">
        <v>42</v>
      </c>
      <c r="D26" s="11"/>
      <c r="E26" s="12">
        <v>58.8</v>
      </c>
      <c r="F26" s="38"/>
      <c r="G26" s="12"/>
    </row>
    <row r="27" spans="1:7" ht="13.5" customHeight="1">
      <c r="A27" s="7">
        <v>7</v>
      </c>
      <c r="B27" s="8" t="s">
        <v>43</v>
      </c>
      <c r="C27" s="8" t="s">
        <v>44</v>
      </c>
      <c r="D27" s="8" t="s">
        <v>38</v>
      </c>
      <c r="E27" s="9">
        <v>5289</v>
      </c>
      <c r="F27" s="37"/>
      <c r="G27" s="9">
        <f>E27*F27</f>
        <v>0</v>
      </c>
    </row>
    <row r="28" spans="1:7" ht="13.5" customHeight="1">
      <c r="A28" s="10"/>
      <c r="B28" s="11"/>
      <c r="C28" s="11" t="s">
        <v>45</v>
      </c>
      <c r="D28" s="11"/>
      <c r="E28" s="12">
        <v>5289</v>
      </c>
      <c r="F28" s="38"/>
      <c r="G28" s="12"/>
    </row>
    <row r="29" spans="1:7" ht="13.5" customHeight="1">
      <c r="A29" s="7">
        <v>8</v>
      </c>
      <c r="B29" s="8" t="s">
        <v>46</v>
      </c>
      <c r="C29" s="8" t="s">
        <v>47</v>
      </c>
      <c r="D29" s="8" t="s">
        <v>38</v>
      </c>
      <c r="E29" s="9">
        <v>1621.96</v>
      </c>
      <c r="F29" s="37"/>
      <c r="G29" s="9">
        <f>E29*F29</f>
        <v>0</v>
      </c>
    </row>
    <row r="30" spans="1:7" ht="13.5" customHeight="1">
      <c r="A30" s="10"/>
      <c r="B30" s="11"/>
      <c r="C30" s="11" t="s">
        <v>48</v>
      </c>
      <c r="D30" s="11"/>
      <c r="E30" s="12">
        <v>1621.96</v>
      </c>
      <c r="F30" s="38"/>
      <c r="G30" s="12"/>
    </row>
    <row r="31" spans="1:7" ht="24" customHeight="1">
      <c r="A31" s="7">
        <v>9</v>
      </c>
      <c r="B31" s="8" t="s">
        <v>49</v>
      </c>
      <c r="C31" s="8" t="s">
        <v>50</v>
      </c>
      <c r="D31" s="8" t="s">
        <v>38</v>
      </c>
      <c r="E31" s="9">
        <v>141.04</v>
      </c>
      <c r="F31" s="37"/>
      <c r="G31" s="9">
        <f>E31*F31</f>
        <v>0</v>
      </c>
    </row>
    <row r="32" spans="1:7" ht="13.5" customHeight="1">
      <c r="A32" s="10"/>
      <c r="B32" s="11"/>
      <c r="C32" s="11" t="s">
        <v>51</v>
      </c>
      <c r="D32" s="11"/>
      <c r="E32" s="12">
        <v>141.04</v>
      </c>
      <c r="F32" s="38"/>
      <c r="G32" s="12"/>
    </row>
    <row r="33" spans="1:7" ht="13.5" customHeight="1">
      <c r="A33" s="7">
        <v>10</v>
      </c>
      <c r="B33" s="8" t="s">
        <v>52</v>
      </c>
      <c r="C33" s="8" t="s">
        <v>53</v>
      </c>
      <c r="D33" s="8" t="s">
        <v>38</v>
      </c>
      <c r="E33" s="9">
        <v>92</v>
      </c>
      <c r="F33" s="37"/>
      <c r="G33" s="9">
        <f>E33*F33</f>
        <v>0</v>
      </c>
    </row>
    <row r="34" spans="1:7" ht="13.5" customHeight="1">
      <c r="A34" s="10"/>
      <c r="B34" s="11"/>
      <c r="C34" s="11" t="s">
        <v>54</v>
      </c>
      <c r="D34" s="11"/>
      <c r="E34" s="12">
        <v>92</v>
      </c>
      <c r="F34" s="38"/>
      <c r="G34" s="12"/>
    </row>
    <row r="35" spans="1:7" ht="13.5" customHeight="1">
      <c r="A35" s="7">
        <v>11</v>
      </c>
      <c r="B35" s="8" t="s">
        <v>55</v>
      </c>
      <c r="C35" s="8" t="s">
        <v>56</v>
      </c>
      <c r="D35" s="8" t="s">
        <v>38</v>
      </c>
      <c r="E35" s="9">
        <v>141.04</v>
      </c>
      <c r="F35" s="37"/>
      <c r="G35" s="9">
        <f>E35*F35</f>
        <v>0</v>
      </c>
    </row>
    <row r="36" spans="1:7" ht="13.5" customHeight="1">
      <c r="A36" s="7">
        <v>12</v>
      </c>
      <c r="B36" s="8" t="s">
        <v>57</v>
      </c>
      <c r="C36" s="8" t="s">
        <v>58</v>
      </c>
      <c r="D36" s="8" t="s">
        <v>38</v>
      </c>
      <c r="E36" s="9">
        <v>311.61700000000002</v>
      </c>
      <c r="F36" s="37"/>
      <c r="G36" s="9">
        <f>E36*F36</f>
        <v>0</v>
      </c>
    </row>
    <row r="37" spans="1:7" ht="13.5" customHeight="1">
      <c r="A37" s="10"/>
      <c r="B37" s="11"/>
      <c r="C37" s="11" t="s">
        <v>59</v>
      </c>
      <c r="D37" s="11"/>
      <c r="E37" s="12">
        <v>44.1</v>
      </c>
      <c r="F37" s="38"/>
      <c r="G37" s="12"/>
    </row>
    <row r="38" spans="1:7" ht="34.5" customHeight="1">
      <c r="A38" s="10"/>
      <c r="B38" s="11"/>
      <c r="C38" s="11" t="s">
        <v>60</v>
      </c>
      <c r="D38" s="11"/>
      <c r="E38" s="12">
        <v>301.93700000000001</v>
      </c>
      <c r="F38" s="38"/>
      <c r="G38" s="12"/>
    </row>
    <row r="39" spans="1:7" ht="13.5" customHeight="1">
      <c r="A39" s="10"/>
      <c r="B39" s="11"/>
      <c r="C39" s="11" t="s">
        <v>61</v>
      </c>
      <c r="D39" s="11"/>
      <c r="E39" s="12">
        <v>43.584000000000003</v>
      </c>
      <c r="F39" s="38"/>
      <c r="G39" s="12"/>
    </row>
    <row r="40" spans="1:7" ht="13.5" customHeight="1">
      <c r="A40" s="13"/>
      <c r="B40" s="14"/>
      <c r="C40" s="14" t="s">
        <v>62</v>
      </c>
      <c r="D40" s="14"/>
      <c r="E40" s="15">
        <v>389.62099999999998</v>
      </c>
      <c r="F40" s="39"/>
      <c r="G40" s="15"/>
    </row>
    <row r="41" spans="1:7" ht="13.5" customHeight="1">
      <c r="A41" s="10"/>
      <c r="B41" s="11"/>
      <c r="C41" s="11" t="s">
        <v>63</v>
      </c>
      <c r="D41" s="11"/>
      <c r="E41" s="12">
        <v>311.61700000000002</v>
      </c>
      <c r="F41" s="38"/>
      <c r="G41" s="12"/>
    </row>
    <row r="42" spans="1:7" ht="13.5" customHeight="1">
      <c r="A42" s="7">
        <v>13</v>
      </c>
      <c r="B42" s="8" t="s">
        <v>64</v>
      </c>
      <c r="C42" s="8" t="s">
        <v>65</v>
      </c>
      <c r="D42" s="8" t="s">
        <v>38</v>
      </c>
      <c r="E42" s="9">
        <v>77.924000000000007</v>
      </c>
      <c r="F42" s="37"/>
      <c r="G42" s="9">
        <f>E42*F42</f>
        <v>0</v>
      </c>
    </row>
    <row r="43" spans="1:7" ht="13.5" customHeight="1">
      <c r="A43" s="10"/>
      <c r="B43" s="11"/>
      <c r="C43" s="11" t="s">
        <v>66</v>
      </c>
      <c r="D43" s="11"/>
      <c r="E43" s="12">
        <v>77.924000000000007</v>
      </c>
      <c r="F43" s="38"/>
      <c r="G43" s="12"/>
    </row>
    <row r="44" spans="1:7" ht="13.5" customHeight="1">
      <c r="A44" s="7">
        <v>14</v>
      </c>
      <c r="B44" s="8" t="s">
        <v>67</v>
      </c>
      <c r="C44" s="8" t="s">
        <v>68</v>
      </c>
      <c r="D44" s="8" t="s">
        <v>38</v>
      </c>
      <c r="E44" s="9">
        <v>73.549000000000007</v>
      </c>
      <c r="F44" s="37"/>
      <c r="G44" s="9">
        <f>E44*F44</f>
        <v>0</v>
      </c>
    </row>
    <row r="45" spans="1:7" ht="13.5" customHeight="1">
      <c r="A45" s="10"/>
      <c r="B45" s="11"/>
      <c r="C45" s="11" t="s">
        <v>69</v>
      </c>
      <c r="D45" s="11"/>
      <c r="E45" s="12">
        <v>2.496</v>
      </c>
      <c r="F45" s="38"/>
      <c r="G45" s="12"/>
    </row>
    <row r="46" spans="1:7" ht="13.5" customHeight="1">
      <c r="A46" s="10"/>
      <c r="B46" s="11"/>
      <c r="C46" s="11" t="s">
        <v>70</v>
      </c>
      <c r="D46" s="11"/>
      <c r="E46" s="12">
        <v>67.14</v>
      </c>
      <c r="F46" s="38"/>
      <c r="G46" s="12"/>
    </row>
    <row r="47" spans="1:7" ht="13.5" customHeight="1">
      <c r="A47" s="10"/>
      <c r="B47" s="11"/>
      <c r="C47" s="11" t="s">
        <v>71</v>
      </c>
      <c r="D47" s="11"/>
      <c r="E47" s="12">
        <v>22.3</v>
      </c>
      <c r="F47" s="38"/>
      <c r="G47" s="12"/>
    </row>
    <row r="48" spans="1:7" ht="13.5" customHeight="1">
      <c r="A48" s="13"/>
      <c r="B48" s="14"/>
      <c r="C48" s="14" t="s">
        <v>62</v>
      </c>
      <c r="D48" s="14"/>
      <c r="E48" s="15">
        <v>91.936000000000007</v>
      </c>
      <c r="F48" s="39"/>
      <c r="G48" s="15"/>
    </row>
    <row r="49" spans="1:7" ht="13.5" customHeight="1">
      <c r="A49" s="10"/>
      <c r="B49" s="11"/>
      <c r="C49" s="11" t="s">
        <v>72</v>
      </c>
      <c r="D49" s="11"/>
      <c r="E49" s="12">
        <v>73.549000000000007</v>
      </c>
      <c r="F49" s="38"/>
      <c r="G49" s="12"/>
    </row>
    <row r="50" spans="1:7" ht="13.5" customHeight="1">
      <c r="A50" s="7">
        <v>15</v>
      </c>
      <c r="B50" s="8" t="s">
        <v>73</v>
      </c>
      <c r="C50" s="8" t="s">
        <v>74</v>
      </c>
      <c r="D50" s="8" t="s">
        <v>38</v>
      </c>
      <c r="E50" s="9">
        <v>70.751999999999995</v>
      </c>
      <c r="F50" s="37"/>
      <c r="G50" s="9">
        <f>E50*F50</f>
        <v>0</v>
      </c>
    </row>
    <row r="51" spans="1:7" ht="24" customHeight="1">
      <c r="A51" s="10"/>
      <c r="B51" s="11"/>
      <c r="C51" s="11" t="s">
        <v>75</v>
      </c>
      <c r="D51" s="11"/>
      <c r="E51" s="12">
        <v>86.94</v>
      </c>
      <c r="F51" s="38"/>
      <c r="G51" s="12"/>
    </row>
    <row r="52" spans="1:7" ht="13.5" customHeight="1">
      <c r="A52" s="10"/>
      <c r="B52" s="11"/>
      <c r="C52" s="11" t="s">
        <v>76</v>
      </c>
      <c r="D52" s="11"/>
      <c r="E52" s="12">
        <v>1.5</v>
      </c>
      <c r="F52" s="38"/>
      <c r="G52" s="12"/>
    </row>
    <row r="53" spans="1:7" ht="13.5" customHeight="1">
      <c r="A53" s="13"/>
      <c r="B53" s="14"/>
      <c r="C53" s="14" t="s">
        <v>62</v>
      </c>
      <c r="D53" s="14"/>
      <c r="E53" s="15">
        <v>88.44</v>
      </c>
      <c r="F53" s="39"/>
      <c r="G53" s="15"/>
    </row>
    <row r="54" spans="1:7" ht="13.5" customHeight="1">
      <c r="A54" s="10"/>
      <c r="B54" s="11"/>
      <c r="C54" s="11" t="s">
        <v>77</v>
      </c>
      <c r="D54" s="11"/>
      <c r="E54" s="12">
        <v>70.751999999999995</v>
      </c>
      <c r="F54" s="38"/>
      <c r="G54" s="12"/>
    </row>
    <row r="55" spans="1:7" ht="13.5" customHeight="1">
      <c r="A55" s="7">
        <v>16</v>
      </c>
      <c r="B55" s="8" t="s">
        <v>78</v>
      </c>
      <c r="C55" s="8" t="s">
        <v>79</v>
      </c>
      <c r="D55" s="8" t="s">
        <v>38</v>
      </c>
      <c r="E55" s="9">
        <v>18.387</v>
      </c>
      <c r="F55" s="37"/>
      <c r="G55" s="9">
        <f>E55*F55</f>
        <v>0</v>
      </c>
    </row>
    <row r="56" spans="1:7" ht="13.5" customHeight="1">
      <c r="A56" s="10"/>
      <c r="B56" s="11"/>
      <c r="C56" s="11" t="s">
        <v>80</v>
      </c>
      <c r="D56" s="11"/>
      <c r="E56" s="12">
        <v>18.387</v>
      </c>
      <c r="F56" s="38"/>
      <c r="G56" s="12"/>
    </row>
    <row r="57" spans="1:7" ht="13.5" customHeight="1">
      <c r="A57" s="7">
        <v>17</v>
      </c>
      <c r="B57" s="8" t="s">
        <v>81</v>
      </c>
      <c r="C57" s="8" t="s">
        <v>82</v>
      </c>
      <c r="D57" s="8" t="s">
        <v>38</v>
      </c>
      <c r="E57" s="9">
        <v>17.687999999999999</v>
      </c>
      <c r="F57" s="37"/>
      <c r="G57" s="9">
        <f>E57*F57</f>
        <v>0</v>
      </c>
    </row>
    <row r="58" spans="1:7" ht="13.5" customHeight="1">
      <c r="A58" s="10"/>
      <c r="B58" s="11"/>
      <c r="C58" s="11" t="s">
        <v>83</v>
      </c>
      <c r="D58" s="11"/>
      <c r="E58" s="12">
        <v>17.687999999999999</v>
      </c>
      <c r="F58" s="38"/>
      <c r="G58" s="12"/>
    </row>
    <row r="59" spans="1:7" ht="13.5" customHeight="1">
      <c r="A59" s="7">
        <v>18</v>
      </c>
      <c r="B59" s="8" t="s">
        <v>84</v>
      </c>
      <c r="C59" s="8" t="s">
        <v>85</v>
      </c>
      <c r="D59" s="8" t="s">
        <v>38</v>
      </c>
      <c r="E59" s="9">
        <v>567</v>
      </c>
      <c r="F59" s="37"/>
      <c r="G59" s="9">
        <f>E59*F59</f>
        <v>0</v>
      </c>
    </row>
    <row r="60" spans="1:7" ht="13.5" customHeight="1">
      <c r="A60" s="10"/>
      <c r="B60" s="11"/>
      <c r="C60" s="11" t="s">
        <v>86</v>
      </c>
      <c r="D60" s="11"/>
      <c r="E60" s="12">
        <v>567</v>
      </c>
      <c r="F60" s="38"/>
      <c r="G60" s="12"/>
    </row>
    <row r="61" spans="1:7" ht="13.5" customHeight="1">
      <c r="A61" s="7">
        <v>19</v>
      </c>
      <c r="B61" s="8" t="s">
        <v>87</v>
      </c>
      <c r="C61" s="8" t="s">
        <v>88</v>
      </c>
      <c r="D61" s="8" t="s">
        <v>38</v>
      </c>
      <c r="E61" s="9">
        <v>567</v>
      </c>
      <c r="F61" s="37"/>
      <c r="G61" s="9">
        <f>E61*F61</f>
        <v>0</v>
      </c>
    </row>
    <row r="62" spans="1:7" ht="13.5" customHeight="1">
      <c r="A62" s="10"/>
      <c r="B62" s="11"/>
      <c r="C62" s="11" t="s">
        <v>89</v>
      </c>
      <c r="D62" s="11"/>
      <c r="E62" s="12">
        <v>567</v>
      </c>
      <c r="F62" s="38"/>
      <c r="G62" s="12"/>
    </row>
    <row r="63" spans="1:7" ht="13.5" customHeight="1">
      <c r="A63" s="7">
        <v>20</v>
      </c>
      <c r="B63" s="8" t="s">
        <v>90</v>
      </c>
      <c r="C63" s="8" t="s">
        <v>91</v>
      </c>
      <c r="D63" s="8" t="s">
        <v>38</v>
      </c>
      <c r="E63" s="9">
        <v>852.2</v>
      </c>
      <c r="F63" s="37"/>
      <c r="G63" s="9">
        <f>E63*F63</f>
        <v>0</v>
      </c>
    </row>
    <row r="64" spans="1:7" ht="13.5" customHeight="1">
      <c r="A64" s="10"/>
      <c r="B64" s="11"/>
      <c r="C64" s="11" t="s">
        <v>92</v>
      </c>
      <c r="D64" s="11"/>
      <c r="E64" s="12">
        <v>852.2</v>
      </c>
      <c r="F64" s="38"/>
      <c r="G64" s="12"/>
    </row>
    <row r="65" spans="1:7" ht="24" customHeight="1">
      <c r="A65" s="7">
        <v>21</v>
      </c>
      <c r="B65" s="8" t="s">
        <v>93</v>
      </c>
      <c r="C65" s="8" t="s">
        <v>94</v>
      </c>
      <c r="D65" s="8" t="s">
        <v>38</v>
      </c>
      <c r="E65" s="9">
        <v>6067</v>
      </c>
      <c r="F65" s="37"/>
      <c r="G65" s="9">
        <f>E65*F65</f>
        <v>0</v>
      </c>
    </row>
    <row r="66" spans="1:7" ht="13.5" customHeight="1">
      <c r="A66" s="10"/>
      <c r="B66" s="11"/>
      <c r="C66" s="11" t="s">
        <v>95</v>
      </c>
      <c r="D66" s="11"/>
      <c r="E66" s="12">
        <v>6067</v>
      </c>
      <c r="F66" s="38"/>
      <c r="G66" s="12"/>
    </row>
    <row r="67" spans="1:7" ht="24" customHeight="1">
      <c r="A67" s="7">
        <v>22</v>
      </c>
      <c r="B67" s="8" t="s">
        <v>96</v>
      </c>
      <c r="C67" s="8" t="s">
        <v>97</v>
      </c>
      <c r="D67" s="8" t="s">
        <v>38</v>
      </c>
      <c r="E67" s="9">
        <v>286.74</v>
      </c>
      <c r="F67" s="37"/>
      <c r="G67" s="9">
        <f>E67*F67</f>
        <v>0</v>
      </c>
    </row>
    <row r="68" spans="1:7" ht="13.5" customHeight="1">
      <c r="A68" s="10"/>
      <c r="B68" s="11"/>
      <c r="C68" s="11" t="s">
        <v>98</v>
      </c>
      <c r="D68" s="11"/>
      <c r="E68" s="12">
        <v>286.74</v>
      </c>
      <c r="F68" s="38"/>
      <c r="G68" s="12"/>
    </row>
    <row r="69" spans="1:7" ht="13.5" customHeight="1">
      <c r="A69" s="7">
        <v>23</v>
      </c>
      <c r="B69" s="8" t="s">
        <v>99</v>
      </c>
      <c r="C69" s="8" t="s">
        <v>100</v>
      </c>
      <c r="D69" s="8" t="s">
        <v>38</v>
      </c>
      <c r="E69" s="9">
        <v>7.56</v>
      </c>
      <c r="F69" s="37"/>
      <c r="G69" s="9">
        <f>E69*F69</f>
        <v>0</v>
      </c>
    </row>
    <row r="70" spans="1:7" ht="13.5" customHeight="1">
      <c r="A70" s="10"/>
      <c r="B70" s="11"/>
      <c r="C70" s="11" t="s">
        <v>101</v>
      </c>
      <c r="D70" s="11"/>
      <c r="E70" s="12">
        <v>7.56</v>
      </c>
      <c r="F70" s="38"/>
      <c r="G70" s="12"/>
    </row>
    <row r="71" spans="1:7" ht="13.5" customHeight="1">
      <c r="A71" s="16">
        <v>24</v>
      </c>
      <c r="B71" s="17" t="s">
        <v>102</v>
      </c>
      <c r="C71" s="17" t="s">
        <v>103</v>
      </c>
      <c r="D71" s="17" t="s">
        <v>104</v>
      </c>
      <c r="E71" s="18">
        <v>14.364000000000001</v>
      </c>
      <c r="F71" s="40"/>
      <c r="G71" s="18">
        <f>E71*F71</f>
        <v>0</v>
      </c>
    </row>
    <row r="72" spans="1:7" ht="13.5" customHeight="1">
      <c r="A72" s="10"/>
      <c r="B72" s="11"/>
      <c r="C72" s="11" t="s">
        <v>105</v>
      </c>
      <c r="D72" s="11"/>
      <c r="E72" s="12">
        <v>14.364000000000001</v>
      </c>
      <c r="F72" s="38"/>
      <c r="G72" s="12"/>
    </row>
    <row r="73" spans="1:7" ht="13.5" customHeight="1">
      <c r="A73" s="7">
        <v>25</v>
      </c>
      <c r="B73" s="8" t="s">
        <v>106</v>
      </c>
      <c r="C73" s="8" t="s">
        <v>107</v>
      </c>
      <c r="D73" s="8" t="s">
        <v>24</v>
      </c>
      <c r="E73" s="9">
        <v>10048.5</v>
      </c>
      <c r="F73" s="37"/>
      <c r="G73" s="9">
        <f>E73*F73</f>
        <v>0</v>
      </c>
    </row>
    <row r="74" spans="1:7" ht="24" customHeight="1">
      <c r="A74" s="10"/>
      <c r="B74" s="11"/>
      <c r="C74" s="11" t="s">
        <v>108</v>
      </c>
      <c r="D74" s="11"/>
      <c r="E74" s="12">
        <v>10048.5</v>
      </c>
      <c r="F74" s="38"/>
      <c r="G74" s="12"/>
    </row>
    <row r="75" spans="1:7" ht="13.5" customHeight="1">
      <c r="A75" s="7">
        <v>26</v>
      </c>
      <c r="B75" s="8" t="s">
        <v>109</v>
      </c>
      <c r="C75" s="8" t="s">
        <v>110</v>
      </c>
      <c r="D75" s="8" t="s">
        <v>24</v>
      </c>
      <c r="E75" s="9">
        <v>7332.9</v>
      </c>
      <c r="F75" s="37"/>
      <c r="G75" s="9">
        <f>E75*F75</f>
        <v>0</v>
      </c>
    </row>
    <row r="76" spans="1:7" ht="13.5" customHeight="1">
      <c r="A76" s="10"/>
      <c r="B76" s="11"/>
      <c r="C76" s="11" t="s">
        <v>111</v>
      </c>
      <c r="D76" s="11"/>
      <c r="E76" s="12">
        <v>7332.9</v>
      </c>
      <c r="F76" s="38"/>
      <c r="G76" s="12"/>
    </row>
    <row r="77" spans="1:7" ht="13.5" customHeight="1">
      <c r="A77" s="7">
        <v>27</v>
      </c>
      <c r="B77" s="8" t="s">
        <v>112</v>
      </c>
      <c r="C77" s="8" t="s">
        <v>113</v>
      </c>
      <c r="D77" s="8" t="s">
        <v>24</v>
      </c>
      <c r="E77" s="9">
        <v>2248.7559999999999</v>
      </c>
      <c r="F77" s="37"/>
      <c r="G77" s="9">
        <f>E77*F77</f>
        <v>0</v>
      </c>
    </row>
    <row r="78" spans="1:7" ht="13.5" customHeight="1">
      <c r="A78" s="10"/>
      <c r="B78" s="11"/>
      <c r="C78" s="11" t="s">
        <v>114</v>
      </c>
      <c r="D78" s="11"/>
      <c r="E78" s="12">
        <v>2248.7559999999999</v>
      </c>
      <c r="F78" s="38"/>
      <c r="G78" s="12"/>
    </row>
    <row r="79" spans="1:7" ht="13.5" customHeight="1">
      <c r="A79" s="7">
        <v>28</v>
      </c>
      <c r="B79" s="8" t="s">
        <v>115</v>
      </c>
      <c r="C79" s="8" t="s">
        <v>116</v>
      </c>
      <c r="D79" s="8" t="s">
        <v>24</v>
      </c>
      <c r="E79" s="9">
        <v>399</v>
      </c>
      <c r="F79" s="37"/>
      <c r="G79" s="9">
        <f>E79*F79</f>
        <v>0</v>
      </c>
    </row>
    <row r="80" spans="1:7" ht="13.5" customHeight="1">
      <c r="A80" s="10"/>
      <c r="B80" s="11"/>
      <c r="C80" s="11" t="s">
        <v>117</v>
      </c>
      <c r="D80" s="11"/>
      <c r="E80" s="12">
        <v>399</v>
      </c>
      <c r="F80" s="38"/>
      <c r="G80" s="12"/>
    </row>
    <row r="81" spans="1:7" ht="28.5" customHeight="1">
      <c r="A81" s="4"/>
      <c r="B81" s="5" t="s">
        <v>13</v>
      </c>
      <c r="C81" s="5" t="s">
        <v>118</v>
      </c>
      <c r="D81" s="5"/>
      <c r="E81" s="6"/>
      <c r="F81" s="36"/>
      <c r="G81" s="6">
        <f>G82+G84+G86+G88+G90+G92+G95</f>
        <v>0</v>
      </c>
    </row>
    <row r="82" spans="1:7" ht="13.5" customHeight="1">
      <c r="A82" s="7">
        <v>29</v>
      </c>
      <c r="B82" s="8" t="s">
        <v>119</v>
      </c>
      <c r="C82" s="8" t="s">
        <v>120</v>
      </c>
      <c r="D82" s="8" t="s">
        <v>38</v>
      </c>
      <c r="E82" s="9">
        <v>29.3</v>
      </c>
      <c r="F82" s="37"/>
      <c r="G82" s="9">
        <f>E82*F82</f>
        <v>0</v>
      </c>
    </row>
    <row r="83" spans="1:7" ht="24" customHeight="1">
      <c r="A83" s="10"/>
      <c r="B83" s="11"/>
      <c r="C83" s="11" t="s">
        <v>121</v>
      </c>
      <c r="D83" s="11"/>
      <c r="E83" s="12">
        <v>29.3</v>
      </c>
      <c r="F83" s="38"/>
      <c r="G83" s="12"/>
    </row>
    <row r="84" spans="1:7" ht="24" customHeight="1">
      <c r="A84" s="7">
        <v>30</v>
      </c>
      <c r="B84" s="8" t="s">
        <v>122</v>
      </c>
      <c r="C84" s="8" t="s">
        <v>123</v>
      </c>
      <c r="D84" s="8" t="s">
        <v>38</v>
      </c>
      <c r="E84" s="9">
        <v>47.2</v>
      </c>
      <c r="F84" s="37"/>
      <c r="G84" s="9">
        <f>E84*F84</f>
        <v>0</v>
      </c>
    </row>
    <row r="85" spans="1:7" ht="13.5" customHeight="1">
      <c r="A85" s="10"/>
      <c r="B85" s="11"/>
      <c r="C85" s="11" t="s">
        <v>124</v>
      </c>
      <c r="D85" s="11"/>
      <c r="E85" s="12">
        <v>47.2</v>
      </c>
      <c r="F85" s="38"/>
      <c r="G85" s="12"/>
    </row>
    <row r="86" spans="1:7" ht="13.5" customHeight="1">
      <c r="A86" s="7">
        <v>31</v>
      </c>
      <c r="B86" s="8" t="s">
        <v>125</v>
      </c>
      <c r="C86" s="8" t="s">
        <v>126</v>
      </c>
      <c r="D86" s="8" t="s">
        <v>38</v>
      </c>
      <c r="E86" s="9">
        <v>9.44</v>
      </c>
      <c r="F86" s="37"/>
      <c r="G86" s="9">
        <f>E86*F86</f>
        <v>0</v>
      </c>
    </row>
    <row r="87" spans="1:7" ht="13.5" customHeight="1">
      <c r="A87" s="10"/>
      <c r="B87" s="11"/>
      <c r="C87" s="11" t="s">
        <v>127</v>
      </c>
      <c r="D87" s="11"/>
      <c r="E87" s="12">
        <v>9.44</v>
      </c>
      <c r="F87" s="38"/>
      <c r="G87" s="12"/>
    </row>
    <row r="88" spans="1:7" ht="13.5" customHeight="1">
      <c r="A88" s="7">
        <v>32</v>
      </c>
      <c r="B88" s="8" t="s">
        <v>128</v>
      </c>
      <c r="C88" s="8" t="s">
        <v>129</v>
      </c>
      <c r="D88" s="8" t="s">
        <v>130</v>
      </c>
      <c r="E88" s="9">
        <v>236</v>
      </c>
      <c r="F88" s="37"/>
      <c r="G88" s="9">
        <f>E88*F88</f>
        <v>0</v>
      </c>
    </row>
    <row r="89" spans="1:7" ht="13.5" customHeight="1">
      <c r="A89" s="10"/>
      <c r="B89" s="11"/>
      <c r="C89" s="11" t="s">
        <v>131</v>
      </c>
      <c r="D89" s="11"/>
      <c r="E89" s="12">
        <v>236</v>
      </c>
      <c r="F89" s="38"/>
      <c r="G89" s="12"/>
    </row>
    <row r="90" spans="1:7" ht="13.5" customHeight="1">
      <c r="A90" s="7">
        <v>33</v>
      </c>
      <c r="B90" s="8" t="s">
        <v>132</v>
      </c>
      <c r="C90" s="8" t="s">
        <v>133</v>
      </c>
      <c r="D90" s="8" t="s">
        <v>38</v>
      </c>
      <c r="E90" s="9">
        <v>1.95</v>
      </c>
      <c r="F90" s="37"/>
      <c r="G90" s="9">
        <f>E90*F90</f>
        <v>0</v>
      </c>
    </row>
    <row r="91" spans="1:7" ht="13.5" customHeight="1">
      <c r="A91" s="10"/>
      <c r="B91" s="11"/>
      <c r="C91" s="11" t="s">
        <v>134</v>
      </c>
      <c r="D91" s="11"/>
      <c r="E91" s="12">
        <v>1.95</v>
      </c>
      <c r="F91" s="38"/>
      <c r="G91" s="12"/>
    </row>
    <row r="92" spans="1:7" ht="13.5" customHeight="1">
      <c r="A92" s="7">
        <v>34</v>
      </c>
      <c r="B92" s="8" t="s">
        <v>135</v>
      </c>
      <c r="C92" s="8" t="s">
        <v>136</v>
      </c>
      <c r="D92" s="8" t="s">
        <v>38</v>
      </c>
      <c r="E92" s="9">
        <v>7.9560000000000004</v>
      </c>
      <c r="F92" s="37"/>
      <c r="G92" s="9">
        <f>E92*F92</f>
        <v>0</v>
      </c>
    </row>
    <row r="93" spans="1:7" ht="13.5" customHeight="1">
      <c r="A93" s="19"/>
      <c r="B93" s="20"/>
      <c r="C93" s="20" t="s">
        <v>137</v>
      </c>
      <c r="D93" s="20"/>
      <c r="E93" s="21"/>
      <c r="F93" s="41"/>
      <c r="G93" s="21"/>
    </row>
    <row r="94" spans="1:7" ht="13.5" customHeight="1">
      <c r="A94" s="10"/>
      <c r="B94" s="11"/>
      <c r="C94" s="11" t="s">
        <v>138</v>
      </c>
      <c r="D94" s="11"/>
      <c r="E94" s="12">
        <v>7.9560000000000004</v>
      </c>
      <c r="F94" s="38"/>
      <c r="G94" s="12"/>
    </row>
    <row r="95" spans="1:7" ht="13.5" customHeight="1">
      <c r="A95" s="7">
        <v>35</v>
      </c>
      <c r="B95" s="8" t="s">
        <v>139</v>
      </c>
      <c r="C95" s="8" t="s">
        <v>140</v>
      </c>
      <c r="D95" s="8" t="s">
        <v>24</v>
      </c>
      <c r="E95" s="9">
        <v>15.48</v>
      </c>
      <c r="F95" s="37"/>
      <c r="G95" s="9">
        <f>E95*F95</f>
        <v>0</v>
      </c>
    </row>
    <row r="96" spans="1:7" ht="13.5" customHeight="1">
      <c r="A96" s="10"/>
      <c r="B96" s="11"/>
      <c r="C96" s="11" t="s">
        <v>141</v>
      </c>
      <c r="D96" s="11"/>
      <c r="E96" s="12">
        <v>15.48</v>
      </c>
      <c r="F96" s="38"/>
      <c r="G96" s="12"/>
    </row>
    <row r="97" spans="1:7" ht="28.5" customHeight="1">
      <c r="A97" s="4"/>
      <c r="B97" s="5" t="s">
        <v>15</v>
      </c>
      <c r="C97" s="5" t="s">
        <v>142</v>
      </c>
      <c r="D97" s="5"/>
      <c r="E97" s="6"/>
      <c r="F97" s="36"/>
      <c r="G97" s="6">
        <f>G98+G99+G101+G103+G105+G107+G109</f>
        <v>0</v>
      </c>
    </row>
    <row r="98" spans="1:7" ht="13.5" customHeight="1">
      <c r="A98" s="7">
        <v>36</v>
      </c>
      <c r="B98" s="8" t="s">
        <v>143</v>
      </c>
      <c r="C98" s="8" t="s">
        <v>144</v>
      </c>
      <c r="D98" s="8" t="s">
        <v>24</v>
      </c>
      <c r="E98" s="9">
        <v>1.8</v>
      </c>
      <c r="F98" s="37"/>
      <c r="G98" s="9">
        <f>E98*F98</f>
        <v>0</v>
      </c>
    </row>
    <row r="99" spans="1:7" ht="24" customHeight="1">
      <c r="A99" s="7">
        <v>37</v>
      </c>
      <c r="B99" s="8" t="s">
        <v>145</v>
      </c>
      <c r="C99" s="8" t="s">
        <v>146</v>
      </c>
      <c r="D99" s="8" t="s">
        <v>38</v>
      </c>
      <c r="E99" s="9">
        <v>1.56</v>
      </c>
      <c r="F99" s="37"/>
      <c r="G99" s="9">
        <f>E99*F99</f>
        <v>0</v>
      </c>
    </row>
    <row r="100" spans="1:7" ht="13.5" customHeight="1">
      <c r="A100" s="10"/>
      <c r="B100" s="11"/>
      <c r="C100" s="11" t="s">
        <v>147</v>
      </c>
      <c r="D100" s="11"/>
      <c r="E100" s="12">
        <v>1.56</v>
      </c>
      <c r="F100" s="38"/>
      <c r="G100" s="12"/>
    </row>
    <row r="101" spans="1:7" ht="24" customHeight="1">
      <c r="A101" s="7">
        <v>38</v>
      </c>
      <c r="B101" s="8" t="s">
        <v>148</v>
      </c>
      <c r="C101" s="8" t="s">
        <v>149</v>
      </c>
      <c r="D101" s="8" t="s">
        <v>38</v>
      </c>
      <c r="E101" s="9">
        <v>32.25</v>
      </c>
      <c r="F101" s="37"/>
      <c r="G101" s="9">
        <f>E101*F101</f>
        <v>0</v>
      </c>
    </row>
    <row r="102" spans="1:7" ht="34.5" customHeight="1">
      <c r="A102" s="10"/>
      <c r="B102" s="11"/>
      <c r="C102" s="11" t="s">
        <v>150</v>
      </c>
      <c r="D102" s="11"/>
      <c r="E102" s="12">
        <v>32.25</v>
      </c>
      <c r="F102" s="38"/>
      <c r="G102" s="12"/>
    </row>
    <row r="103" spans="1:7" ht="24" customHeight="1">
      <c r="A103" s="7">
        <v>39</v>
      </c>
      <c r="B103" s="8" t="s">
        <v>151</v>
      </c>
      <c r="C103" s="8" t="s">
        <v>152</v>
      </c>
      <c r="D103" s="8" t="s">
        <v>38</v>
      </c>
      <c r="E103" s="9">
        <v>6.95</v>
      </c>
      <c r="F103" s="37"/>
      <c r="G103" s="9">
        <f>E103*F103</f>
        <v>0</v>
      </c>
    </row>
    <row r="104" spans="1:7" ht="24" customHeight="1">
      <c r="A104" s="10"/>
      <c r="B104" s="11"/>
      <c r="C104" s="11" t="s">
        <v>153</v>
      </c>
      <c r="D104" s="11"/>
      <c r="E104" s="12">
        <v>6.95</v>
      </c>
      <c r="F104" s="38"/>
      <c r="G104" s="12"/>
    </row>
    <row r="105" spans="1:7" ht="24" customHeight="1">
      <c r="A105" s="7">
        <v>40</v>
      </c>
      <c r="B105" s="8" t="s">
        <v>154</v>
      </c>
      <c r="C105" s="8" t="s">
        <v>155</v>
      </c>
      <c r="D105" s="8" t="s">
        <v>24</v>
      </c>
      <c r="E105" s="9">
        <v>1.8</v>
      </c>
      <c r="F105" s="37"/>
      <c r="G105" s="9">
        <f>E105*F105</f>
        <v>0</v>
      </c>
    </row>
    <row r="106" spans="1:7" ht="13.5" customHeight="1">
      <c r="A106" s="10"/>
      <c r="B106" s="11"/>
      <c r="C106" s="11" t="s">
        <v>156</v>
      </c>
      <c r="D106" s="11"/>
      <c r="E106" s="12">
        <v>1.8</v>
      </c>
      <c r="F106" s="38"/>
      <c r="G106" s="12"/>
    </row>
    <row r="107" spans="1:7" ht="13.5" customHeight="1">
      <c r="A107" s="7">
        <v>41</v>
      </c>
      <c r="B107" s="8" t="s">
        <v>157</v>
      </c>
      <c r="C107" s="8" t="s">
        <v>158</v>
      </c>
      <c r="D107" s="8" t="s">
        <v>130</v>
      </c>
      <c r="E107" s="9">
        <v>8.4</v>
      </c>
      <c r="F107" s="37"/>
      <c r="G107" s="9">
        <f>E107*F107</f>
        <v>0</v>
      </c>
    </row>
    <row r="108" spans="1:7" ht="13.5" customHeight="1">
      <c r="A108" s="10"/>
      <c r="B108" s="11"/>
      <c r="C108" s="11" t="s">
        <v>159</v>
      </c>
      <c r="D108" s="11"/>
      <c r="E108" s="12">
        <v>8.4</v>
      </c>
      <c r="F108" s="38"/>
      <c r="G108" s="12"/>
    </row>
    <row r="109" spans="1:7" ht="13.5" customHeight="1">
      <c r="A109" s="7">
        <v>42</v>
      </c>
      <c r="B109" s="8" t="s">
        <v>160</v>
      </c>
      <c r="C109" s="8" t="s">
        <v>161</v>
      </c>
      <c r="D109" s="8" t="s">
        <v>24</v>
      </c>
      <c r="E109" s="9">
        <v>9</v>
      </c>
      <c r="F109" s="37"/>
      <c r="G109" s="9">
        <f>E109*F109</f>
        <v>0</v>
      </c>
    </row>
    <row r="110" spans="1:7" ht="13.5" customHeight="1">
      <c r="A110" s="10"/>
      <c r="B110" s="11"/>
      <c r="C110" s="11" t="s">
        <v>162</v>
      </c>
      <c r="D110" s="11"/>
      <c r="E110" s="12">
        <v>9</v>
      </c>
      <c r="F110" s="38"/>
      <c r="G110" s="12"/>
    </row>
    <row r="111" spans="1:7" ht="28.5" customHeight="1">
      <c r="A111" s="4"/>
      <c r="B111" s="5" t="s">
        <v>16</v>
      </c>
      <c r="C111" s="5" t="s">
        <v>163</v>
      </c>
      <c r="D111" s="5"/>
      <c r="E111" s="6"/>
      <c r="F111" s="36"/>
      <c r="G111" s="6">
        <f>G112+G114+G116+G118+G122+G124</f>
        <v>0</v>
      </c>
    </row>
    <row r="112" spans="1:7" ht="24" customHeight="1">
      <c r="A112" s="7">
        <v>43</v>
      </c>
      <c r="B112" s="8" t="s">
        <v>164</v>
      </c>
      <c r="C112" s="8" t="s">
        <v>165</v>
      </c>
      <c r="D112" s="8" t="s">
        <v>24</v>
      </c>
      <c r="E112" s="9">
        <v>7688.1</v>
      </c>
      <c r="F112" s="37"/>
      <c r="G112" s="9">
        <f>E112*F112</f>
        <v>0</v>
      </c>
    </row>
    <row r="113" spans="1:7" ht="13.5" customHeight="1">
      <c r="A113" s="10"/>
      <c r="B113" s="11"/>
      <c r="C113" s="11" t="s">
        <v>166</v>
      </c>
      <c r="D113" s="11"/>
      <c r="E113" s="12">
        <v>7688.1</v>
      </c>
      <c r="F113" s="38"/>
      <c r="G113" s="12"/>
    </row>
    <row r="114" spans="1:7" ht="13.5" customHeight="1">
      <c r="A114" s="7">
        <v>44</v>
      </c>
      <c r="B114" s="8" t="s">
        <v>167</v>
      </c>
      <c r="C114" s="8" t="s">
        <v>168</v>
      </c>
      <c r="D114" s="8" t="s">
        <v>24</v>
      </c>
      <c r="E114" s="9">
        <v>14</v>
      </c>
      <c r="F114" s="37"/>
      <c r="G114" s="9">
        <f>E114*F114</f>
        <v>0</v>
      </c>
    </row>
    <row r="115" spans="1:7" ht="13.5" customHeight="1">
      <c r="A115" s="10"/>
      <c r="B115" s="11"/>
      <c r="C115" s="11" t="s">
        <v>169</v>
      </c>
      <c r="D115" s="11"/>
      <c r="E115" s="12">
        <v>14</v>
      </c>
      <c r="F115" s="38"/>
      <c r="G115" s="12"/>
    </row>
    <row r="116" spans="1:7" ht="13.5" customHeight="1">
      <c r="A116" s="7">
        <v>45</v>
      </c>
      <c r="B116" s="8" t="s">
        <v>170</v>
      </c>
      <c r="C116" s="8" t="s">
        <v>171</v>
      </c>
      <c r="D116" s="8" t="s">
        <v>24</v>
      </c>
      <c r="E116" s="9">
        <v>7288.1</v>
      </c>
      <c r="F116" s="37"/>
      <c r="G116" s="9">
        <f>E116*F116</f>
        <v>0</v>
      </c>
    </row>
    <row r="117" spans="1:7" ht="13.5" customHeight="1">
      <c r="A117" s="10"/>
      <c r="B117" s="11"/>
      <c r="C117" s="11" t="s">
        <v>172</v>
      </c>
      <c r="D117" s="11"/>
      <c r="E117" s="12">
        <v>7288.1</v>
      </c>
      <c r="F117" s="38"/>
      <c r="G117" s="12"/>
    </row>
    <row r="118" spans="1:7" ht="13.5" customHeight="1">
      <c r="A118" s="7">
        <v>46</v>
      </c>
      <c r="B118" s="8" t="s">
        <v>173</v>
      </c>
      <c r="C118" s="8" t="s">
        <v>174</v>
      </c>
      <c r="D118" s="8" t="s">
        <v>24</v>
      </c>
      <c r="E118" s="9">
        <v>1339.673</v>
      </c>
      <c r="F118" s="37"/>
      <c r="G118" s="9">
        <f>E118*F118</f>
        <v>0</v>
      </c>
    </row>
    <row r="119" spans="1:7" ht="24" customHeight="1">
      <c r="A119" s="10"/>
      <c r="B119" s="11"/>
      <c r="C119" s="11" t="s">
        <v>175</v>
      </c>
      <c r="D119" s="11"/>
      <c r="E119" s="12">
        <v>199.673</v>
      </c>
      <c r="F119" s="38"/>
      <c r="G119" s="12"/>
    </row>
    <row r="120" spans="1:7" ht="13.5" customHeight="1">
      <c r="A120" s="10"/>
      <c r="B120" s="11"/>
      <c r="C120" s="11" t="s">
        <v>176</v>
      </c>
      <c r="D120" s="11"/>
      <c r="E120" s="12">
        <v>1140</v>
      </c>
      <c r="F120" s="38"/>
      <c r="G120" s="12"/>
    </row>
    <row r="121" spans="1:7" ht="13.5" customHeight="1">
      <c r="A121" s="13"/>
      <c r="B121" s="14"/>
      <c r="C121" s="14" t="s">
        <v>62</v>
      </c>
      <c r="D121" s="14"/>
      <c r="E121" s="15">
        <v>1339.673</v>
      </c>
      <c r="F121" s="39"/>
      <c r="G121" s="15"/>
    </row>
    <row r="122" spans="1:7" ht="13.5" customHeight="1">
      <c r="A122" s="7">
        <v>47</v>
      </c>
      <c r="B122" s="8" t="s">
        <v>177</v>
      </c>
      <c r="C122" s="8" t="s">
        <v>178</v>
      </c>
      <c r="D122" s="8" t="s">
        <v>38</v>
      </c>
      <c r="E122" s="9">
        <v>567.45899999999995</v>
      </c>
      <c r="F122" s="37"/>
      <c r="G122" s="9">
        <f>E122*F122</f>
        <v>0</v>
      </c>
    </row>
    <row r="123" spans="1:7" ht="13.5" customHeight="1">
      <c r="A123" s="10"/>
      <c r="B123" s="11"/>
      <c r="C123" s="11" t="s">
        <v>179</v>
      </c>
      <c r="D123" s="11"/>
      <c r="E123" s="12">
        <v>567.45899999999995</v>
      </c>
      <c r="F123" s="38"/>
      <c r="G123" s="12"/>
    </row>
    <row r="124" spans="1:7" ht="13.5" customHeight="1">
      <c r="A124" s="7">
        <v>48</v>
      </c>
      <c r="B124" s="8" t="s">
        <v>180</v>
      </c>
      <c r="C124" s="8" t="s">
        <v>181</v>
      </c>
      <c r="D124" s="8" t="s">
        <v>24</v>
      </c>
      <c r="E124" s="9">
        <v>6688.1</v>
      </c>
      <c r="F124" s="37"/>
      <c r="G124" s="9">
        <f>E124*F124</f>
        <v>0</v>
      </c>
    </row>
    <row r="125" spans="1:7" ht="13.5" customHeight="1">
      <c r="A125" s="10"/>
      <c r="B125" s="11"/>
      <c r="C125" s="11" t="s">
        <v>182</v>
      </c>
      <c r="D125" s="11"/>
      <c r="E125" s="12">
        <v>6688.1</v>
      </c>
      <c r="F125" s="38"/>
      <c r="G125" s="12"/>
    </row>
    <row r="126" spans="1:7" ht="28.5" customHeight="1">
      <c r="A126" s="4"/>
      <c r="B126" s="5" t="s">
        <v>183</v>
      </c>
      <c r="C126" s="5" t="s">
        <v>184</v>
      </c>
      <c r="D126" s="5"/>
      <c r="E126" s="6"/>
      <c r="F126" s="36"/>
      <c r="G126" s="6">
        <f>G127+G128+G129+G130+G131+G132+G133+G135+G137+G139+G140+G142+G143+G145+G147+G149+G151+G153+G154</f>
        <v>0</v>
      </c>
    </row>
    <row r="127" spans="1:7" ht="13.5" customHeight="1">
      <c r="A127" s="7">
        <v>49</v>
      </c>
      <c r="B127" s="8" t="s">
        <v>185</v>
      </c>
      <c r="C127" s="8" t="s">
        <v>186</v>
      </c>
      <c r="D127" s="8" t="s">
        <v>28</v>
      </c>
      <c r="E127" s="9">
        <v>2</v>
      </c>
      <c r="F127" s="37"/>
      <c r="G127" s="9">
        <f t="shared" ref="G127:G133" si="0">E127*F127</f>
        <v>0</v>
      </c>
    </row>
    <row r="128" spans="1:7" ht="13.5" customHeight="1">
      <c r="A128" s="16">
        <v>50</v>
      </c>
      <c r="B128" s="17" t="s">
        <v>187</v>
      </c>
      <c r="C128" s="17" t="s">
        <v>188</v>
      </c>
      <c r="D128" s="17" t="s">
        <v>28</v>
      </c>
      <c r="E128" s="18">
        <v>2</v>
      </c>
      <c r="F128" s="40"/>
      <c r="G128" s="18">
        <f t="shared" si="0"/>
        <v>0</v>
      </c>
    </row>
    <row r="129" spans="1:7" ht="13.5" customHeight="1">
      <c r="A129" s="7">
        <v>51</v>
      </c>
      <c r="B129" s="8" t="s">
        <v>189</v>
      </c>
      <c r="C129" s="8" t="s">
        <v>190</v>
      </c>
      <c r="D129" s="8" t="s">
        <v>28</v>
      </c>
      <c r="E129" s="9">
        <v>1</v>
      </c>
      <c r="F129" s="37"/>
      <c r="G129" s="9">
        <f t="shared" si="0"/>
        <v>0</v>
      </c>
    </row>
    <row r="130" spans="1:7" ht="13.5" customHeight="1">
      <c r="A130" s="7">
        <v>52</v>
      </c>
      <c r="B130" s="8" t="s">
        <v>191</v>
      </c>
      <c r="C130" s="8" t="s">
        <v>192</v>
      </c>
      <c r="D130" s="8" t="s">
        <v>28</v>
      </c>
      <c r="E130" s="9">
        <v>12</v>
      </c>
      <c r="F130" s="37"/>
      <c r="G130" s="9">
        <f t="shared" si="0"/>
        <v>0</v>
      </c>
    </row>
    <row r="131" spans="1:7" ht="13.5" customHeight="1">
      <c r="A131" s="7">
        <v>53</v>
      </c>
      <c r="B131" s="8" t="s">
        <v>193</v>
      </c>
      <c r="C131" s="8" t="s">
        <v>194</v>
      </c>
      <c r="D131" s="8" t="s">
        <v>28</v>
      </c>
      <c r="E131" s="9">
        <v>5</v>
      </c>
      <c r="F131" s="37"/>
      <c r="G131" s="9">
        <f t="shared" si="0"/>
        <v>0</v>
      </c>
    </row>
    <row r="132" spans="1:7" ht="13.5" customHeight="1">
      <c r="A132" s="7">
        <v>54</v>
      </c>
      <c r="B132" s="8" t="s">
        <v>195</v>
      </c>
      <c r="C132" s="8" t="s">
        <v>196</v>
      </c>
      <c r="D132" s="8" t="s">
        <v>130</v>
      </c>
      <c r="E132" s="9">
        <v>7.5</v>
      </c>
      <c r="F132" s="37"/>
      <c r="G132" s="9">
        <f t="shared" si="0"/>
        <v>0</v>
      </c>
    </row>
    <row r="133" spans="1:7" ht="13.5" customHeight="1">
      <c r="A133" s="16">
        <v>55</v>
      </c>
      <c r="B133" s="17" t="s">
        <v>197</v>
      </c>
      <c r="C133" s="17" t="s">
        <v>198</v>
      </c>
      <c r="D133" s="17" t="s">
        <v>28</v>
      </c>
      <c r="E133" s="18">
        <v>3.03</v>
      </c>
      <c r="F133" s="40"/>
      <c r="G133" s="18">
        <f t="shared" si="0"/>
        <v>0</v>
      </c>
    </row>
    <row r="134" spans="1:7" ht="13.5" customHeight="1">
      <c r="A134" s="13"/>
      <c r="B134" s="14"/>
      <c r="C134" s="14" t="s">
        <v>199</v>
      </c>
      <c r="D134" s="14"/>
      <c r="E134" s="15">
        <v>3.03</v>
      </c>
      <c r="F134" s="39"/>
      <c r="G134" s="15"/>
    </row>
    <row r="135" spans="1:7" ht="13.5" customHeight="1">
      <c r="A135" s="7">
        <v>56</v>
      </c>
      <c r="B135" s="8" t="s">
        <v>200</v>
      </c>
      <c r="C135" s="8" t="s">
        <v>201</v>
      </c>
      <c r="D135" s="8" t="s">
        <v>130</v>
      </c>
      <c r="E135" s="9">
        <v>65</v>
      </c>
      <c r="F135" s="37"/>
      <c r="G135" s="9">
        <f>E135*F135</f>
        <v>0</v>
      </c>
    </row>
    <row r="136" spans="1:7" ht="13.5" customHeight="1">
      <c r="A136" s="10"/>
      <c r="B136" s="11"/>
      <c r="C136" s="11" t="s">
        <v>202</v>
      </c>
      <c r="D136" s="11"/>
      <c r="E136" s="12">
        <v>65</v>
      </c>
      <c r="F136" s="38"/>
      <c r="G136" s="12"/>
    </row>
    <row r="137" spans="1:7" ht="13.5" customHeight="1">
      <c r="A137" s="16">
        <v>57</v>
      </c>
      <c r="B137" s="17" t="s">
        <v>203</v>
      </c>
      <c r="C137" s="17" t="s">
        <v>204</v>
      </c>
      <c r="D137" s="17" t="s">
        <v>28</v>
      </c>
      <c r="E137" s="18">
        <v>26.26</v>
      </c>
      <c r="F137" s="40"/>
      <c r="G137" s="18">
        <f>E137*F137</f>
        <v>0</v>
      </c>
    </row>
    <row r="138" spans="1:7" ht="13.5" customHeight="1">
      <c r="A138" s="13"/>
      <c r="B138" s="14"/>
      <c r="C138" s="14" t="s">
        <v>205</v>
      </c>
      <c r="D138" s="14"/>
      <c r="E138" s="15">
        <v>26.26</v>
      </c>
      <c r="F138" s="39"/>
      <c r="G138" s="15"/>
    </row>
    <row r="139" spans="1:7" ht="24" customHeight="1">
      <c r="A139" s="7">
        <v>58</v>
      </c>
      <c r="B139" s="8" t="s">
        <v>206</v>
      </c>
      <c r="C139" s="8" t="s">
        <v>207</v>
      </c>
      <c r="D139" s="8" t="s">
        <v>130</v>
      </c>
      <c r="E139" s="9">
        <v>9</v>
      </c>
      <c r="F139" s="37"/>
      <c r="G139" s="9">
        <f>E139*F139</f>
        <v>0</v>
      </c>
    </row>
    <row r="140" spans="1:7" ht="24" customHeight="1">
      <c r="A140" s="16">
        <v>59</v>
      </c>
      <c r="B140" s="17" t="s">
        <v>208</v>
      </c>
      <c r="C140" s="17" t="s">
        <v>209</v>
      </c>
      <c r="D140" s="17" t="s">
        <v>28</v>
      </c>
      <c r="E140" s="18">
        <v>1.1000000000000001</v>
      </c>
      <c r="F140" s="40"/>
      <c r="G140" s="18">
        <f>E140*F140</f>
        <v>0</v>
      </c>
    </row>
    <row r="141" spans="1:7" ht="13.5" customHeight="1">
      <c r="A141" s="13"/>
      <c r="B141" s="14"/>
      <c r="C141" s="14" t="s">
        <v>210</v>
      </c>
      <c r="D141" s="14"/>
      <c r="E141" s="15">
        <v>1.1000000000000001</v>
      </c>
      <c r="F141" s="39"/>
      <c r="G141" s="15"/>
    </row>
    <row r="142" spans="1:7" ht="24" customHeight="1">
      <c r="A142" s="16">
        <v>60</v>
      </c>
      <c r="B142" s="17" t="s">
        <v>211</v>
      </c>
      <c r="C142" s="17" t="s">
        <v>212</v>
      </c>
      <c r="D142" s="17" t="s">
        <v>28</v>
      </c>
      <c r="E142" s="18">
        <v>1</v>
      </c>
      <c r="F142" s="40"/>
      <c r="G142" s="18">
        <f>E142*F142</f>
        <v>0</v>
      </c>
    </row>
    <row r="143" spans="1:7" ht="13.5" customHeight="1">
      <c r="A143" s="7">
        <v>61</v>
      </c>
      <c r="B143" s="8" t="s">
        <v>213</v>
      </c>
      <c r="C143" s="8" t="s">
        <v>214</v>
      </c>
      <c r="D143" s="8" t="s">
        <v>24</v>
      </c>
      <c r="E143" s="9">
        <v>136.5</v>
      </c>
      <c r="F143" s="37"/>
      <c r="G143" s="9">
        <f>E143*F143</f>
        <v>0</v>
      </c>
    </row>
    <row r="144" spans="1:7" ht="13.5" customHeight="1">
      <c r="A144" s="10"/>
      <c r="B144" s="11"/>
      <c r="C144" s="11" t="s">
        <v>215</v>
      </c>
      <c r="D144" s="11"/>
      <c r="E144" s="12">
        <v>136.5</v>
      </c>
      <c r="F144" s="38"/>
      <c r="G144" s="12"/>
    </row>
    <row r="145" spans="1:7" ht="13.5" customHeight="1">
      <c r="A145" s="16">
        <v>62</v>
      </c>
      <c r="B145" s="17" t="s">
        <v>216</v>
      </c>
      <c r="C145" s="17" t="s">
        <v>217</v>
      </c>
      <c r="D145" s="17" t="s">
        <v>28</v>
      </c>
      <c r="E145" s="18">
        <v>551.46</v>
      </c>
      <c r="F145" s="40"/>
      <c r="G145" s="18">
        <f>E145*F145</f>
        <v>0</v>
      </c>
    </row>
    <row r="146" spans="1:7" ht="13.5" customHeight="1">
      <c r="A146" s="13"/>
      <c r="B146" s="14"/>
      <c r="C146" s="14" t="s">
        <v>218</v>
      </c>
      <c r="D146" s="14"/>
      <c r="E146" s="15">
        <v>551.46</v>
      </c>
      <c r="F146" s="39"/>
      <c r="G146" s="15"/>
    </row>
    <row r="147" spans="1:7" ht="24" customHeight="1">
      <c r="A147" s="7">
        <v>63</v>
      </c>
      <c r="B147" s="8" t="s">
        <v>219</v>
      </c>
      <c r="C147" s="8" t="s">
        <v>220</v>
      </c>
      <c r="D147" s="8" t="s">
        <v>130</v>
      </c>
      <c r="E147" s="9">
        <v>933.2</v>
      </c>
      <c r="F147" s="37"/>
      <c r="G147" s="9">
        <f>E147*F147</f>
        <v>0</v>
      </c>
    </row>
    <row r="148" spans="1:7" ht="13.5" customHeight="1">
      <c r="A148" s="10"/>
      <c r="B148" s="11"/>
      <c r="C148" s="11" t="s">
        <v>221</v>
      </c>
      <c r="D148" s="11"/>
      <c r="E148" s="12">
        <v>933.2</v>
      </c>
      <c r="F148" s="38"/>
      <c r="G148" s="12"/>
    </row>
    <row r="149" spans="1:7" ht="13.5" customHeight="1">
      <c r="A149" s="16">
        <v>64</v>
      </c>
      <c r="B149" s="17" t="s">
        <v>222</v>
      </c>
      <c r="C149" s="17" t="s">
        <v>223</v>
      </c>
      <c r="D149" s="17" t="s">
        <v>28</v>
      </c>
      <c r="E149" s="18">
        <v>3135.5520000000001</v>
      </c>
      <c r="F149" s="40"/>
      <c r="G149" s="18">
        <f>E149*F149</f>
        <v>0</v>
      </c>
    </row>
    <row r="150" spans="1:7" ht="13.5" customHeight="1">
      <c r="A150" s="13"/>
      <c r="B150" s="14"/>
      <c r="C150" s="14" t="s">
        <v>224</v>
      </c>
      <c r="D150" s="14"/>
      <c r="E150" s="15">
        <v>3135.5520000000001</v>
      </c>
      <c r="F150" s="39"/>
      <c r="G150" s="15"/>
    </row>
    <row r="151" spans="1:7" ht="13.5" customHeight="1">
      <c r="A151" s="7">
        <v>65</v>
      </c>
      <c r="B151" s="8" t="s">
        <v>225</v>
      </c>
      <c r="C151" s="8" t="s">
        <v>226</v>
      </c>
      <c r="D151" s="8" t="s">
        <v>28</v>
      </c>
      <c r="E151" s="9">
        <v>1</v>
      </c>
      <c r="F151" s="37"/>
      <c r="G151" s="9">
        <f>E151*F151</f>
        <v>0</v>
      </c>
    </row>
    <row r="152" spans="1:7" ht="13.5" customHeight="1">
      <c r="A152" s="10"/>
      <c r="B152" s="11"/>
      <c r="C152" s="11" t="s">
        <v>227</v>
      </c>
      <c r="D152" s="11"/>
      <c r="E152" s="12">
        <v>1</v>
      </c>
      <c r="F152" s="38"/>
      <c r="G152" s="12"/>
    </row>
    <row r="153" spans="1:7" ht="13.5" customHeight="1">
      <c r="A153" s="16">
        <v>66</v>
      </c>
      <c r="B153" s="17" t="s">
        <v>228</v>
      </c>
      <c r="C153" s="17" t="s">
        <v>229</v>
      </c>
      <c r="D153" s="17" t="s">
        <v>28</v>
      </c>
      <c r="E153" s="18">
        <v>1</v>
      </c>
      <c r="F153" s="40"/>
      <c r="G153" s="18">
        <f>E153*F153</f>
        <v>0</v>
      </c>
    </row>
    <row r="154" spans="1:7" ht="13.5" customHeight="1">
      <c r="A154" s="7">
        <v>67</v>
      </c>
      <c r="B154" s="8" t="s">
        <v>230</v>
      </c>
      <c r="C154" s="8" t="s">
        <v>231</v>
      </c>
      <c r="D154" s="8" t="s">
        <v>130</v>
      </c>
      <c r="E154" s="9">
        <v>54</v>
      </c>
      <c r="F154" s="37"/>
      <c r="G154" s="9">
        <f>E154*F154</f>
        <v>0</v>
      </c>
    </row>
    <row r="155" spans="1:7" ht="13.5" customHeight="1">
      <c r="A155" s="10"/>
      <c r="B155" s="11"/>
      <c r="C155" s="11" t="s">
        <v>232</v>
      </c>
      <c r="D155" s="11"/>
      <c r="E155" s="12">
        <v>54</v>
      </c>
      <c r="F155" s="38"/>
      <c r="G155" s="12"/>
    </row>
    <row r="156" spans="1:7" ht="28.5" customHeight="1">
      <c r="A156" s="4"/>
      <c r="B156" s="5" t="s">
        <v>233</v>
      </c>
      <c r="C156" s="5" t="s">
        <v>234</v>
      </c>
      <c r="D156" s="5"/>
      <c r="E156" s="6"/>
      <c r="F156" s="36"/>
      <c r="G156" s="6">
        <f>G157</f>
        <v>0</v>
      </c>
    </row>
    <row r="157" spans="1:7" ht="24" customHeight="1">
      <c r="A157" s="7">
        <v>68</v>
      </c>
      <c r="B157" s="8" t="s">
        <v>235</v>
      </c>
      <c r="C157" s="8" t="s">
        <v>236</v>
      </c>
      <c r="D157" s="8" t="s">
        <v>104</v>
      </c>
      <c r="E157" s="9">
        <v>6054.46</v>
      </c>
      <c r="F157" s="37"/>
      <c r="G157" s="9">
        <f>E157*F157</f>
        <v>0</v>
      </c>
    </row>
    <row r="158" spans="1:7" ht="30.75" customHeight="1">
      <c r="A158" s="1"/>
      <c r="B158" s="2" t="s">
        <v>237</v>
      </c>
      <c r="C158" s="2" t="s">
        <v>238</v>
      </c>
      <c r="D158" s="2"/>
      <c r="E158" s="3"/>
      <c r="F158" s="35"/>
      <c r="G158" s="3">
        <f>G159+G164+G169</f>
        <v>0</v>
      </c>
    </row>
    <row r="159" spans="1:7" ht="28.5" customHeight="1">
      <c r="A159" s="4"/>
      <c r="B159" s="5" t="s">
        <v>239</v>
      </c>
      <c r="C159" s="5" t="s">
        <v>240</v>
      </c>
      <c r="D159" s="5"/>
      <c r="E159" s="6"/>
      <c r="F159" s="36"/>
      <c r="G159" s="6">
        <f>G160+G162</f>
        <v>0</v>
      </c>
    </row>
    <row r="160" spans="1:7" ht="24" customHeight="1">
      <c r="A160" s="7">
        <v>69</v>
      </c>
      <c r="B160" s="8" t="s">
        <v>241</v>
      </c>
      <c r="C160" s="8" t="s">
        <v>242</v>
      </c>
      <c r="D160" s="8" t="s">
        <v>130</v>
      </c>
      <c r="E160" s="9">
        <v>240</v>
      </c>
      <c r="F160" s="37"/>
      <c r="G160" s="9">
        <f>E160*F160</f>
        <v>0</v>
      </c>
    </row>
    <row r="161" spans="1:7" ht="13.5" customHeight="1">
      <c r="A161" s="10"/>
      <c r="B161" s="11"/>
      <c r="C161" s="11" t="s">
        <v>243</v>
      </c>
      <c r="D161" s="11"/>
      <c r="E161" s="12">
        <v>240</v>
      </c>
      <c r="F161" s="38"/>
      <c r="G161" s="12"/>
    </row>
    <row r="162" spans="1:7" ht="13.5" customHeight="1">
      <c r="A162" s="16">
        <v>70</v>
      </c>
      <c r="B162" s="17" t="s">
        <v>244</v>
      </c>
      <c r="C162" s="17" t="s">
        <v>245</v>
      </c>
      <c r="D162" s="17" t="s">
        <v>38</v>
      </c>
      <c r="E162" s="18">
        <v>12.717000000000001</v>
      </c>
      <c r="F162" s="40"/>
      <c r="G162" s="18">
        <f>E162*F162</f>
        <v>0</v>
      </c>
    </row>
    <row r="163" spans="1:7" ht="13.5" customHeight="1">
      <c r="A163" s="10"/>
      <c r="B163" s="11"/>
      <c r="C163" s="11" t="s">
        <v>246</v>
      </c>
      <c r="D163" s="11"/>
      <c r="E163" s="12">
        <v>11.775</v>
      </c>
      <c r="F163" s="38"/>
      <c r="G163" s="12"/>
    </row>
    <row r="164" spans="1:7" ht="28.5" customHeight="1">
      <c r="A164" s="4"/>
      <c r="B164" s="5" t="s">
        <v>247</v>
      </c>
      <c r="C164" s="5" t="s">
        <v>248</v>
      </c>
      <c r="D164" s="5"/>
      <c r="E164" s="6"/>
      <c r="F164" s="36"/>
      <c r="G164" s="6">
        <f>G165+G167</f>
        <v>0</v>
      </c>
    </row>
    <row r="165" spans="1:7" ht="24" customHeight="1">
      <c r="A165" s="7">
        <v>71</v>
      </c>
      <c r="B165" s="8" t="s">
        <v>249</v>
      </c>
      <c r="C165" s="8" t="s">
        <v>250</v>
      </c>
      <c r="D165" s="8" t="s">
        <v>251</v>
      </c>
      <c r="E165" s="9">
        <v>1474.56</v>
      </c>
      <c r="F165" s="37"/>
      <c r="G165" s="9">
        <f>E165*F165</f>
        <v>0</v>
      </c>
    </row>
    <row r="166" spans="1:7" ht="13.5" customHeight="1">
      <c r="A166" s="10"/>
      <c r="B166" s="11"/>
      <c r="C166" s="11" t="s">
        <v>252</v>
      </c>
      <c r="D166" s="11"/>
      <c r="E166" s="12">
        <v>1474.56</v>
      </c>
      <c r="F166" s="38"/>
      <c r="G166" s="12"/>
    </row>
    <row r="167" spans="1:7" ht="13.5" customHeight="1">
      <c r="A167" s="16">
        <v>72</v>
      </c>
      <c r="B167" s="17" t="s">
        <v>253</v>
      </c>
      <c r="C167" s="17" t="s">
        <v>254</v>
      </c>
      <c r="D167" s="17" t="s">
        <v>130</v>
      </c>
      <c r="E167" s="18">
        <v>32</v>
      </c>
      <c r="F167" s="40"/>
      <c r="G167" s="18">
        <f>E167*F167</f>
        <v>0</v>
      </c>
    </row>
    <row r="168" spans="1:7" ht="13.5" customHeight="1">
      <c r="A168" s="10"/>
      <c r="B168" s="11"/>
      <c r="C168" s="11" t="s">
        <v>255</v>
      </c>
      <c r="D168" s="11"/>
      <c r="E168" s="12">
        <v>32</v>
      </c>
      <c r="F168" s="38"/>
      <c r="G168" s="12"/>
    </row>
    <row r="169" spans="1:7" ht="28.5" customHeight="1">
      <c r="A169" s="4"/>
      <c r="B169" s="5" t="s">
        <v>256</v>
      </c>
      <c r="C169" s="5" t="s">
        <v>257</v>
      </c>
      <c r="D169" s="5"/>
      <c r="E169" s="6"/>
      <c r="F169" s="36"/>
      <c r="G169" s="6">
        <f>G170+G172</f>
        <v>0</v>
      </c>
    </row>
    <row r="170" spans="1:7" ht="13.5" customHeight="1">
      <c r="A170" s="7">
        <v>73</v>
      </c>
      <c r="B170" s="8" t="s">
        <v>258</v>
      </c>
      <c r="C170" s="8" t="s">
        <v>259</v>
      </c>
      <c r="D170" s="8" t="s">
        <v>24</v>
      </c>
      <c r="E170" s="9">
        <v>16.64</v>
      </c>
      <c r="F170" s="37"/>
      <c r="G170" s="9">
        <f>E170*F170</f>
        <v>0</v>
      </c>
    </row>
    <row r="171" spans="1:7" ht="13.5" customHeight="1">
      <c r="A171" s="10"/>
      <c r="B171" s="11"/>
      <c r="C171" s="11" t="s">
        <v>260</v>
      </c>
      <c r="D171" s="11"/>
      <c r="E171" s="12">
        <v>16.64</v>
      </c>
      <c r="F171" s="38"/>
      <c r="G171" s="12"/>
    </row>
    <row r="172" spans="1:7" ht="13.5" customHeight="1">
      <c r="A172" s="7">
        <v>74</v>
      </c>
      <c r="B172" s="8" t="s">
        <v>261</v>
      </c>
      <c r="C172" s="8" t="s">
        <v>262</v>
      </c>
      <c r="D172" s="8" t="s">
        <v>24</v>
      </c>
      <c r="E172" s="9">
        <v>188.4</v>
      </c>
      <c r="F172" s="37"/>
      <c r="G172" s="9">
        <f>E172*F172</f>
        <v>0</v>
      </c>
    </row>
    <row r="173" spans="1:7" ht="13.5" customHeight="1">
      <c r="A173" s="10"/>
      <c r="B173" s="11"/>
      <c r="C173" s="11" t="s">
        <v>263</v>
      </c>
      <c r="D173" s="11"/>
      <c r="E173" s="12">
        <v>188.4</v>
      </c>
      <c r="F173" s="38"/>
      <c r="G173" s="12"/>
    </row>
    <row r="174" spans="1:7" ht="30.75" customHeight="1">
      <c r="A174" s="22"/>
      <c r="B174" s="23"/>
      <c r="C174" s="23" t="s">
        <v>264</v>
      </c>
      <c r="D174" s="23"/>
      <c r="E174" s="24"/>
      <c r="F174" s="42"/>
      <c r="G174" s="24">
        <f>G13+G158</f>
        <v>0</v>
      </c>
    </row>
  </sheetData>
  <sheetProtection algorithmName="SHA-512" hashValue="ElzUWQ4AlcFsrPsOCcJc3lJe7YqLNIM8AbkTIhzgzR2H6gV+keabPrjLb7zAu84O4obP28CsbpeYDHyzC8lxXg==" saltValue="eDoH/vsEUN4bFLK+GQLmOg==" spinCount="100000" sheet="1" objects="1" scenarios="1"/>
  <mergeCells count="4">
    <mergeCell ref="A1:G1"/>
    <mergeCell ref="A5:C5"/>
    <mergeCell ref="E7:G7"/>
    <mergeCell ref="E8:F8"/>
  </mergeCells>
  <pageMargins left="0.39370079040527345" right="0.39370079040527345" top="0.7874015808105469" bottom="0.7874015808105469" header="0" footer="0"/>
  <pageSetup paperSize="9" scale="87" fitToHeight="100" orientation="portrait" blackAndWhite="1" horizontalDpi="4294967295" verticalDpi="4294967295" r:id="rId1"/>
  <headerFooter alignWithMargins="0">
    <oddHeader>&amp;R&amp;10Príloha č.3</oddHeader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Zadanie_Sopotnica I.etapa</vt:lpstr>
      <vt:lpstr>'Zadanie_Sopotnica I.etapa'!Názvy_tlače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Vanyo, Maroš</dc:creator>
  <cp:lastModifiedBy>Vanyo, Maroš</cp:lastModifiedBy>
  <cp:lastPrinted>2024-12-12T13:42:46Z</cp:lastPrinted>
  <dcterms:created xsi:type="dcterms:W3CDTF">2024-12-09T14:11:56Z</dcterms:created>
  <dcterms:modified xsi:type="dcterms:W3CDTF">2024-12-12T13:46:35Z</dcterms:modified>
</cp:coreProperties>
</file>