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O:\MZSR\2023-Žiadosti\D-Systém hygiena rúk\PTK\"/>
    </mc:Choice>
  </mc:AlternateContent>
  <xr:revisionPtr revIDLastSave="0" documentId="13_ncr:1_{6994E12B-EB0E-454E-BFF8-53FC9907C279}" xr6:coauthVersionLast="36" xr6:coauthVersionMax="36" xr10:uidLastSave="{00000000-0000-0000-0000-000000000000}"/>
  <bookViews>
    <workbookView xWindow="0" yWindow="0" windowWidth="28800" windowHeight="11625" tabRatio="655" xr2:uid="{00000000-000D-0000-FFFF-FFFF00000000}"/>
  </bookViews>
  <sheets>
    <sheet name="P2_Kalkulácia ceny" sheetId="1" r:id="rId1"/>
  </sheets>
  <definedNames>
    <definedName name="_xlnm._FilterDatabase" localSheetId="0" hidden="1">'P2_Kalkulácia ceny'!$A$6:$P$26</definedName>
    <definedName name="_xlnm.Print_Titles" localSheetId="0">'P2_Kalkulácia ceny'!$6:$7</definedName>
    <definedName name="_xlnm.Print_Area" localSheetId="0">'P2_Kalkulácia ceny'!$A$2:$P$30</definedName>
    <definedName name="Z_7A13C580_C5A0_4581_89B1_2BA913A087A3_.wvu.FilterData" localSheetId="0" hidden="1">'P2_Kalkulácia ceny'!$A$6:$P$26</definedName>
    <definedName name="Z_7A13C580_C5A0_4581_89B1_2BA913A087A3_.wvu.PrintArea" localSheetId="0" hidden="1">'P2_Kalkulácia ceny'!$A:$P</definedName>
    <definedName name="Z_7A13C580_C5A0_4581_89B1_2BA913A087A3_.wvu.PrintTitles" localSheetId="0" hidden="1">'P2_Kalkulácia ceny'!$6:$7</definedName>
  </definedNames>
  <calcPr calcId="191029" fullPrecision="0"/>
  <customWorkbookViews>
    <customWorkbookView name="PT - osobné zobrazenie" guid="{7A13C580-C5A0-4581-89B1-2BA913A087A3}" mergeInterval="0" personalView="1" maximized="1" windowWidth="1916" windowHeight="855" tabRatio="655" activeSheetId="1"/>
  </customWorkbookViews>
</workbook>
</file>

<file path=xl/calcChain.xml><?xml version="1.0" encoding="utf-8"?>
<calcChain xmlns="http://schemas.openxmlformats.org/spreadsheetml/2006/main">
  <c r="M23" i="1" l="1"/>
  <c r="N23" i="1" s="1"/>
  <c r="P23" i="1" s="1"/>
  <c r="O23" i="1" s="1"/>
  <c r="M21" i="1" l="1"/>
  <c r="N21" i="1" s="1"/>
  <c r="P21" i="1" s="1"/>
  <c r="O21" i="1" s="1"/>
  <c r="M20" i="1"/>
  <c r="N20" i="1" s="1"/>
  <c r="P20" i="1" s="1"/>
  <c r="O20" i="1" s="1"/>
  <c r="M19" i="1"/>
  <c r="N19" i="1" s="1"/>
  <c r="P19" i="1" s="1"/>
  <c r="O19" i="1" s="1"/>
  <c r="M18" i="1"/>
  <c r="N18" i="1" s="1"/>
  <c r="P18" i="1" s="1"/>
  <c r="O18" i="1" s="1"/>
  <c r="M11" i="1"/>
  <c r="N11" i="1" s="1"/>
  <c r="P11" i="1" s="1"/>
  <c r="O11" i="1" s="1"/>
  <c r="M10" i="1"/>
  <c r="N10" i="1" s="1"/>
  <c r="P10" i="1" s="1"/>
  <c r="O10" i="1" s="1"/>
  <c r="M12" i="1"/>
  <c r="N12" i="1" s="1"/>
  <c r="P12" i="1" s="1"/>
  <c r="O12" i="1" s="1"/>
  <c r="M13" i="1"/>
  <c r="N13" i="1" s="1"/>
  <c r="P13" i="1" s="1"/>
  <c r="O13" i="1" s="1"/>
  <c r="M14" i="1"/>
  <c r="N14" i="1" s="1"/>
  <c r="P14" i="1" s="1"/>
  <c r="O14" i="1" s="1"/>
  <c r="M15" i="1"/>
  <c r="N15" i="1" s="1"/>
  <c r="P15" i="1" s="1"/>
  <c r="O15" i="1" s="1"/>
  <c r="M16" i="1"/>
  <c r="N16" i="1" s="1"/>
  <c r="P16" i="1" s="1"/>
  <c r="O16" i="1" s="1"/>
  <c r="M17" i="1"/>
  <c r="N17" i="1" s="1"/>
  <c r="P17" i="1" s="1"/>
  <c r="O17" i="1" s="1"/>
  <c r="M22" i="1"/>
  <c r="N22" i="1" s="1"/>
  <c r="P22" i="1" s="1"/>
  <c r="O22" i="1" s="1"/>
  <c r="P26" i="1" l="1"/>
  <c r="O26" i="1"/>
</calcChain>
</file>

<file path=xl/sharedStrings.xml><?xml version="1.0" encoding="utf-8"?>
<sst xmlns="http://schemas.openxmlformats.org/spreadsheetml/2006/main" count="92" uniqueCount="70">
  <si>
    <t>definícia prípravku</t>
  </si>
  <si>
    <t>Hygiena rúk - Systém 1</t>
  </si>
  <si>
    <t>1.4</t>
  </si>
  <si>
    <t>1.5</t>
  </si>
  <si>
    <t>1.6</t>
  </si>
  <si>
    <t>1.8</t>
  </si>
  <si>
    <t>1.9</t>
  </si>
  <si>
    <t>1.10</t>
  </si>
  <si>
    <t>1.12</t>
  </si>
  <si>
    <t>1.13</t>
  </si>
  <si>
    <t>1.14</t>
  </si>
  <si>
    <t>1.15</t>
  </si>
  <si>
    <t>Koncentrácia
prostriedku
(%)
Ak sa neriedi, zadať 100</t>
  </si>
  <si>
    <t>DPH
(%)</t>
  </si>
  <si>
    <t>zadať</t>
  </si>
  <si>
    <t>Ak nie je vyplnené, zadať</t>
  </si>
  <si>
    <t>požadované</t>
  </si>
  <si>
    <t>Názov prostriedku</t>
  </si>
  <si>
    <t>Predpokladané množstvo litrov pracovného roztoku na zmluvné obdobie 1 rok</t>
  </si>
  <si>
    <t>kód ŠUKL
alebo
Reg. č. CCHLP</t>
  </si>
  <si>
    <t>Kritérium (Celková zmluvná cena v eurách príslušnej časti predmetu zákazky):</t>
  </si>
  <si>
    <t>5-6</t>
  </si>
  <si>
    <t>Cena
za 1 balenie koncentrovaného 
prostriedku
bez DPH
(€)</t>
  </si>
  <si>
    <t>zadať, ak je to uplatniteľné</t>
  </si>
  <si>
    <t>účinná látka
množstvo účinnej látky v 100 g/ml koncentrátu</t>
  </si>
  <si>
    <t>Cena za 1 liter
pracovného roztoku
s DPH
(€)</t>
  </si>
  <si>
    <t>Cena za 1 liter
pracovného roztoku
bez DPH
(€)</t>
  </si>
  <si>
    <t>0,1-0,2</t>
  </si>
  <si>
    <t>1.1</t>
  </si>
  <si>
    <t>1.2</t>
  </si>
  <si>
    <t>1.3</t>
  </si>
  <si>
    <t>Regeneračný / ochranný krém – pre suchú a citlivú pokožku</t>
  </si>
  <si>
    <t>Regeneračný / ochranný krém – pre normálnu pokožku</t>
  </si>
  <si>
    <t>Tekutá umývacia emulzia vhodná na umývanie rúk a na chirurgické umývanie rúk</t>
  </si>
  <si>
    <t>0,1-0,5</t>
  </si>
  <si>
    <t xml:space="preserve">Aplikácia/softwarový nástroj/elektronický monitorovací program, ktorý umožní vykonávať pozorovaciu štúdiu držiavania hygieny rúk v súlade so stratégiou vytvorenou Svetovou zdravotnickou organizaciou (WHO Guidelines on Hand Hygiene in Health Care, 2009). Účelom je monitorovanie a zaznamenávanie compliance hygieny rúk zdravotníckych pracovníkov - 5 kľúčových momentov hygieny rúk.  Program umožňuje pozorovať a zaznamenávať viacero osôb naraz. Súčasťou aplikácie je i zaznamenávanie informácie o vykonanej indikácii (ako je použitie alkoholovej dezinfekcie, umývacej emulzie či ochranných rukavíc). Na základe výsledkov sledovania je možné hodnotiť a porovnávať úroveň vykonávania hygieny rúk zdravotníckych pracovníkov s ciel'om znižovania počtu infekcií spojených s poskytovaním zdravotnej starostlivosti. </t>
  </si>
  <si>
    <t>Edukačné aktivity - 4 x za 1 rok v priebehu platnosti zmluvy (termín podľa dohovoru)</t>
  </si>
  <si>
    <t>1.7</t>
  </si>
  <si>
    <t>1.11</t>
  </si>
  <si>
    <t>1.16</t>
  </si>
  <si>
    <t>0,3 - 0,5</t>
  </si>
  <si>
    <t>Zabezpečiť akreditované odborné semináre a edukačné aktivity (e-learning  propagačná a mediálna podpora, atď.) pre zdravotníckych pracovníkov a zamestnancov zdravotníckeho zariadenia v súlade s aktuálnymi legislatívnymi predpismi Slovenskej republiky a odporúčaniami Svetovej zdravotníckej organizácie v oblasti hygieny rúk, resp. prevencie šírenia nemocničných infekcií a nebezpečných kmeňov baktérií rezistentných proti ATB.</t>
  </si>
  <si>
    <t>Dodávateľ:</t>
  </si>
  <si>
    <t>Sídlo:</t>
  </si>
  <si>
    <t>Názov predmetu zákazky:</t>
  </si>
  <si>
    <t>Systém hygiena rúk</t>
  </si>
  <si>
    <t>V:</t>
  </si>
  <si>
    <t>Dňa:</t>
  </si>
  <si>
    <t>meno:</t>
  </si>
  <si>
    <t>pracovná pozícia:</t>
  </si>
  <si>
    <t>pečiatka:</t>
  </si>
  <si>
    <r>
      <t xml:space="preserve">Veľkosť
ponúkaného balenia
v MJ
</t>
    </r>
    <r>
      <rPr>
        <sz val="8"/>
        <color indexed="8"/>
        <rFont val="Arial Narrow"/>
        <family val="2"/>
        <charset val="238"/>
      </rPr>
      <t>(uviesť len číslo)</t>
    </r>
  </si>
  <si>
    <t>časť 1:</t>
  </si>
  <si>
    <t>Tekutý alkoholový dezinfekčný prostriedok na hygienickú a chirurgickú dezinfekciu rúk na báze propanolu s obsahom alkoholu min. 75% (hmotnostných w/w)</t>
  </si>
  <si>
    <t>Tekutý alkoholový dezinfekčný prostriedok na hygienickú a chirurgickú dezinfekciu rúk na báze etanolu s obsahom min. 80% (hmotnostných w/w)</t>
  </si>
  <si>
    <r>
      <rPr>
        <sz val="8"/>
        <color rgb="FF000000"/>
        <rFont val="Arial Narrow"/>
        <family val="2"/>
        <charset val="238"/>
      </rPr>
      <t>Gélový</t>
    </r>
    <r>
      <rPr>
        <sz val="8"/>
        <color indexed="8"/>
        <rFont val="Arial Narrow"/>
        <family val="2"/>
        <charset val="238"/>
      </rPr>
      <t xml:space="preserve"> alkoholový dezinfekčný prostriedok na hygienickú a chirurgickú dezinfekciu rúk na báze etanolu s obsahom min. 85% (hmotnostných w/w)</t>
    </r>
  </si>
  <si>
    <t>Veľkosť
balenia
(Litre)</t>
  </si>
  <si>
    <t>podpis:</t>
  </si>
  <si>
    <t>KALKULÁCIA CENY</t>
  </si>
  <si>
    <t>Cena
za predpokladané množstvo litrov pracovného 
roztoku
bez DPH
(€)</t>
  </si>
  <si>
    <t>Cena
za predpokladané množstvo litrov pracovného 
roztoku
vrátane DPH
(€)</t>
  </si>
  <si>
    <t>Príloha č. 2 - Kalkulácia ceny časť 1</t>
  </si>
  <si>
    <t>Merná 
jednotka koncentrovaného prostriedku
(MJ)</t>
  </si>
  <si>
    <t>liter</t>
  </si>
  <si>
    <t>zadať, ak je v "D"povoleny rozsah</t>
  </si>
  <si>
    <t>M+(M/100*L)</t>
  </si>
  <si>
    <t>O/1,2</t>
  </si>
  <si>
    <t>NxE</t>
  </si>
  <si>
    <t>(F/100xK)/J</t>
  </si>
  <si>
    <r>
      <t xml:space="preserve">Platnosť cenovej ponuky </t>
    </r>
    <r>
      <rPr>
        <i/>
        <sz val="9"/>
        <color indexed="8"/>
        <rFont val="Arial Narrow"/>
        <family val="2"/>
        <charset val="238"/>
      </rPr>
      <t>(min. do 31.08.2023)</t>
    </r>
    <r>
      <rPr>
        <sz val="9"/>
        <color indexed="8"/>
        <rFont val="Arial Narrow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</si>
</sst>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1B]General"/>
  </numFmts>
  <fonts count="2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sz val="8"/>
      <name val="Arial"/>
      <family val="2"/>
      <charset val="238"/>
    </font>
    <font>
      <sz val="8"/>
      <color rgb="FF00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rgb="FF00B05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9"/>
      <color theme="2" tint="-9.9978637043366805E-2"/>
      <name val="Arial Narrow"/>
      <family val="2"/>
      <charset val="238"/>
    </font>
    <font>
      <i/>
      <sz val="9"/>
      <color indexed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164" fontId="19" fillId="0" borderId="0"/>
    <xf numFmtId="165" fontId="19" fillId="0" borderId="0"/>
    <xf numFmtId="0" fontId="20" fillId="0" borderId="0"/>
    <xf numFmtId="0" fontId="1" fillId="0" borderId="0"/>
  </cellStyleXfs>
  <cellXfs count="174">
    <xf numFmtId="0" fontId="0" fillId="0" borderId="0" xfId="0"/>
    <xf numFmtId="0" fontId="4" fillId="0" borderId="0" xfId="1" applyFont="1"/>
    <xf numFmtId="0" fontId="4" fillId="0" borderId="0" xfId="3" applyFont="1" applyAlignment="1">
      <alignment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3" applyNumberFormat="1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4" fontId="4" fillId="0" borderId="0" xfId="3" applyNumberFormat="1" applyFont="1" applyAlignment="1">
      <alignment horizontal="righ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NumberFormat="1" applyFont="1" applyAlignment="1">
      <alignment horizontal="center" vertical="top" wrapText="1"/>
    </xf>
    <xf numFmtId="0" fontId="11" fillId="0" borderId="0" xfId="0" applyNumberFormat="1" applyFont="1" applyAlignment="1">
      <alignment horizontal="left" vertical="top" wrapText="1"/>
    </xf>
    <xf numFmtId="49" fontId="4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9" fillId="0" borderId="0" xfId="7" applyFont="1" applyAlignment="1">
      <alignment horizontal="right" vertical="center"/>
    </xf>
    <xf numFmtId="0" fontId="9" fillId="0" borderId="0" xfId="7" applyFont="1"/>
    <xf numFmtId="0" fontId="1" fillId="0" borderId="0" xfId="7"/>
    <xf numFmtId="0" fontId="9" fillId="0" borderId="0" xfId="7" applyFont="1" applyAlignment="1">
      <alignment wrapText="1"/>
    </xf>
    <xf numFmtId="0" fontId="9" fillId="0" borderId="0" xfId="7" applyFont="1" applyAlignment="1">
      <alignment vertical="center" wrapText="1"/>
    </xf>
    <xf numFmtId="0" fontId="21" fillId="0" borderId="0" xfId="7" applyFont="1" applyAlignment="1">
      <alignment wrapText="1"/>
    </xf>
    <xf numFmtId="0" fontId="21" fillId="0" borderId="0" xfId="7" applyFont="1" applyBorder="1" applyAlignment="1">
      <alignment vertical="center"/>
    </xf>
    <xf numFmtId="0" fontId="9" fillId="0" borderId="0" xfId="9" applyFont="1" applyAlignment="1">
      <alignment vertical="center" wrapText="1"/>
    </xf>
    <xf numFmtId="0" fontId="9" fillId="0" borderId="0" xfId="7" applyFont="1" applyBorder="1" applyAlignment="1">
      <alignment horizontal="right" vertical="center"/>
    </xf>
    <xf numFmtId="0" fontId="9" fillId="0" borderId="0" xfId="7" applyFont="1" applyAlignment="1">
      <alignment horizontal="right"/>
    </xf>
    <xf numFmtId="0" fontId="22" fillId="0" borderId="0" xfId="7" applyFont="1" applyFill="1" applyBorder="1"/>
    <xf numFmtId="0" fontId="9" fillId="0" borderId="0" xfId="7" applyFont="1" applyAlignment="1">
      <alignment horizontal="right" vertical="center" wrapText="1"/>
    </xf>
    <xf numFmtId="2" fontId="5" fillId="0" borderId="5" xfId="3" applyNumberFormat="1" applyFont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3" fontId="5" fillId="3" borderId="5" xfId="3" applyNumberFormat="1" applyFont="1" applyFill="1" applyBorder="1" applyAlignment="1">
      <alignment horizontal="center" vertical="center" wrapText="1"/>
    </xf>
    <xf numFmtId="4" fontId="5" fillId="0" borderId="5" xfId="3" applyNumberFormat="1" applyFont="1" applyBorder="1" applyAlignment="1">
      <alignment horizontal="center" vertical="center" wrapText="1"/>
    </xf>
    <xf numFmtId="4" fontId="5" fillId="0" borderId="5" xfId="3" applyNumberFormat="1" applyFont="1" applyBorder="1" applyAlignment="1">
      <alignment horizontal="right" vertical="center" wrapText="1"/>
    </xf>
    <xf numFmtId="0" fontId="5" fillId="0" borderId="20" xfId="3" applyFont="1" applyBorder="1" applyAlignment="1">
      <alignment horizontal="center" vertical="center" wrapText="1"/>
    </xf>
    <xf numFmtId="4" fontId="5" fillId="0" borderId="20" xfId="3" applyNumberFormat="1" applyFont="1" applyBorder="1" applyAlignment="1">
      <alignment horizontal="right" vertical="center" wrapText="1"/>
    </xf>
    <xf numFmtId="2" fontId="5" fillId="0" borderId="20" xfId="3" applyNumberFormat="1" applyFont="1" applyBorder="1" applyAlignment="1">
      <alignment horizontal="center" vertical="center" wrapText="1"/>
    </xf>
    <xf numFmtId="0" fontId="5" fillId="3" borderId="20" xfId="3" applyFont="1" applyFill="1" applyBorder="1" applyAlignment="1">
      <alignment horizontal="center" vertical="center" wrapText="1"/>
    </xf>
    <xf numFmtId="3" fontId="5" fillId="3" borderId="20" xfId="3" applyNumberFormat="1" applyFont="1" applyFill="1" applyBorder="1" applyAlignment="1">
      <alignment horizontal="center" vertical="center" wrapText="1"/>
    </xf>
    <xf numFmtId="4" fontId="5" fillId="0" borderId="20" xfId="3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4" fontId="5" fillId="0" borderId="21" xfId="3" applyNumberFormat="1" applyFont="1" applyBorder="1" applyAlignment="1">
      <alignment horizontal="right" vertical="center" wrapText="1"/>
    </xf>
    <xf numFmtId="2" fontId="5" fillId="0" borderId="21" xfId="3" applyNumberFormat="1" applyFont="1" applyBorder="1" applyAlignment="1">
      <alignment horizontal="center" vertical="center" wrapText="1"/>
    </xf>
    <xf numFmtId="0" fontId="5" fillId="3" borderId="21" xfId="3" applyFont="1" applyFill="1" applyBorder="1" applyAlignment="1">
      <alignment horizontal="center" vertical="center" wrapText="1"/>
    </xf>
    <xf numFmtId="3" fontId="5" fillId="3" borderId="21" xfId="3" applyNumberFormat="1" applyFont="1" applyFill="1" applyBorder="1" applyAlignment="1">
      <alignment horizontal="center" vertical="center" wrapText="1"/>
    </xf>
    <xf numFmtId="4" fontId="5" fillId="0" borderId="21" xfId="3" applyNumberFormat="1" applyFont="1" applyBorder="1" applyAlignment="1">
      <alignment horizontal="center" vertical="center" wrapText="1"/>
    </xf>
    <xf numFmtId="0" fontId="5" fillId="0" borderId="23" xfId="3" applyFont="1" applyBorder="1" applyAlignment="1">
      <alignment horizontal="left" vertical="center" wrapText="1"/>
    </xf>
    <xf numFmtId="0" fontId="5" fillId="0" borderId="25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left" vertical="center" wrapText="1"/>
    </xf>
    <xf numFmtId="0" fontId="4" fillId="0" borderId="3" xfId="1" applyFont="1" applyBorder="1"/>
    <xf numFmtId="0" fontId="4" fillId="0" borderId="3" xfId="3" applyFont="1" applyBorder="1" applyAlignment="1">
      <alignment wrapText="1"/>
    </xf>
    <xf numFmtId="4" fontId="5" fillId="0" borderId="26" xfId="3" applyNumberFormat="1" applyFont="1" applyBorder="1" applyAlignment="1">
      <alignment horizontal="center" vertical="center" wrapText="1"/>
    </xf>
    <xf numFmtId="4" fontId="5" fillId="0" borderId="18" xfId="3" applyNumberFormat="1" applyFont="1" applyBorder="1" applyAlignment="1">
      <alignment horizontal="center" vertical="center" wrapText="1"/>
    </xf>
    <xf numFmtId="4" fontId="5" fillId="0" borderId="27" xfId="3" applyNumberFormat="1" applyFont="1" applyBorder="1" applyAlignment="1">
      <alignment horizontal="center" vertical="center" wrapText="1"/>
    </xf>
    <xf numFmtId="4" fontId="5" fillId="0" borderId="28" xfId="3" applyNumberFormat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left" vertical="center" wrapText="1"/>
    </xf>
    <xf numFmtId="4" fontId="14" fillId="2" borderId="4" xfId="3" applyNumberFormat="1" applyFont="1" applyFill="1" applyBorder="1" applyAlignment="1">
      <alignment horizontal="right" vertical="center" wrapText="1"/>
    </xf>
    <xf numFmtId="2" fontId="14" fillId="2" borderId="4" xfId="3" applyNumberFormat="1" applyFont="1" applyFill="1" applyBorder="1" applyAlignment="1">
      <alignment horizontal="left" vertical="center" wrapText="1"/>
    </xf>
    <xf numFmtId="3" fontId="14" fillId="2" borderId="4" xfId="3" applyNumberFormat="1" applyFont="1" applyFill="1" applyBorder="1" applyAlignment="1">
      <alignment horizontal="left" vertical="center" wrapText="1"/>
    </xf>
    <xf numFmtId="4" fontId="14" fillId="2" borderId="4" xfId="3" applyNumberFormat="1" applyFont="1" applyFill="1" applyBorder="1" applyAlignment="1">
      <alignment horizontal="left" vertical="center" wrapText="1"/>
    </xf>
    <xf numFmtId="0" fontId="12" fillId="8" borderId="12" xfId="3" applyFont="1" applyFill="1" applyBorder="1" applyAlignment="1">
      <alignment horizontal="left" vertical="center"/>
    </xf>
    <xf numFmtId="0" fontId="18" fillId="9" borderId="21" xfId="3" applyFont="1" applyFill="1" applyBorder="1" applyAlignment="1">
      <alignment horizontal="center" vertical="center" wrapText="1"/>
    </xf>
    <xf numFmtId="4" fontId="18" fillId="9" borderId="21" xfId="3" applyNumberFormat="1" applyFont="1" applyFill="1" applyBorder="1" applyAlignment="1">
      <alignment horizontal="right" vertical="center" wrapText="1"/>
    </xf>
    <xf numFmtId="2" fontId="18" fillId="9" borderId="21" xfId="3" applyNumberFormat="1" applyFont="1" applyFill="1" applyBorder="1" applyAlignment="1">
      <alignment horizontal="center" vertical="center" wrapText="1"/>
    </xf>
    <xf numFmtId="0" fontId="5" fillId="9" borderId="21" xfId="3" applyFont="1" applyFill="1" applyBorder="1" applyAlignment="1">
      <alignment horizontal="center" vertical="center" wrapText="1"/>
    </xf>
    <xf numFmtId="3" fontId="5" fillId="9" borderId="21" xfId="3" applyNumberFormat="1" applyFont="1" applyFill="1" applyBorder="1" applyAlignment="1">
      <alignment horizontal="center" vertical="center" wrapText="1"/>
    </xf>
    <xf numFmtId="4" fontId="17" fillId="9" borderId="21" xfId="3" applyNumberFormat="1" applyFont="1" applyFill="1" applyBorder="1" applyAlignment="1">
      <alignment horizontal="center" vertical="center" wrapText="1"/>
    </xf>
    <xf numFmtId="4" fontId="17" fillId="9" borderId="29" xfId="3" applyNumberFormat="1" applyFont="1" applyFill="1" applyBorder="1" applyAlignment="1">
      <alignment horizontal="center" vertical="center" wrapText="1"/>
    </xf>
    <xf numFmtId="4" fontId="5" fillId="0" borderId="16" xfId="3" applyNumberFormat="1" applyFont="1" applyBorder="1" applyAlignment="1">
      <alignment horizontal="center" vertical="center" wrapText="1"/>
    </xf>
    <xf numFmtId="4" fontId="12" fillId="4" borderId="29" xfId="3" applyNumberFormat="1" applyFont="1" applyFill="1" applyBorder="1" applyAlignment="1">
      <alignment horizontal="center" vertical="center" wrapText="1"/>
    </xf>
    <xf numFmtId="49" fontId="5" fillId="0" borderId="32" xfId="3" applyNumberFormat="1" applyFont="1" applyBorder="1" applyAlignment="1">
      <alignment horizontal="center" vertical="center" wrapText="1"/>
    </xf>
    <xf numFmtId="49" fontId="5" fillId="0" borderId="33" xfId="3" applyNumberFormat="1" applyFont="1" applyBorder="1" applyAlignment="1">
      <alignment horizontal="center" vertical="center" wrapText="1"/>
    </xf>
    <xf numFmtId="49" fontId="5" fillId="0" borderId="34" xfId="3" applyNumberFormat="1" applyFont="1" applyBorder="1" applyAlignment="1">
      <alignment horizontal="center" vertical="center" wrapText="1"/>
    </xf>
    <xf numFmtId="4" fontId="5" fillId="0" borderId="29" xfId="3" applyNumberFormat="1" applyFont="1" applyBorder="1" applyAlignment="1">
      <alignment horizontal="center" vertical="center" wrapText="1"/>
    </xf>
    <xf numFmtId="49" fontId="5" fillId="0" borderId="35" xfId="3" applyNumberFormat="1" applyFont="1" applyBorder="1" applyAlignment="1">
      <alignment horizontal="center" vertical="center" wrapText="1"/>
    </xf>
    <xf numFmtId="49" fontId="5" fillId="0" borderId="36" xfId="3" applyNumberFormat="1" applyFont="1" applyBorder="1" applyAlignment="1">
      <alignment horizontal="center" vertical="center" wrapText="1"/>
    </xf>
    <xf numFmtId="49" fontId="5" fillId="0" borderId="30" xfId="3" applyNumberFormat="1" applyFont="1" applyBorder="1" applyAlignment="1">
      <alignment horizontal="center" vertical="center" wrapText="1"/>
    </xf>
    <xf numFmtId="49" fontId="5" fillId="0" borderId="37" xfId="3" applyNumberFormat="1" applyFont="1" applyBorder="1" applyAlignment="1">
      <alignment horizontal="center" vertical="center" wrapText="1"/>
    </xf>
    <xf numFmtId="49" fontId="12" fillId="7" borderId="37" xfId="3" applyNumberFormat="1" applyFont="1" applyFill="1" applyBorder="1" applyAlignment="1">
      <alignment horizontal="center" vertical="center" wrapText="1"/>
    </xf>
    <xf numFmtId="49" fontId="12" fillId="2" borderId="14" xfId="3" applyNumberFormat="1" applyFont="1" applyFill="1" applyBorder="1" applyAlignment="1">
      <alignment horizontal="center" vertical="center" wrapText="1"/>
    </xf>
    <xf numFmtId="49" fontId="5" fillId="2" borderId="15" xfId="3" applyNumberFormat="1" applyFont="1" applyFill="1" applyBorder="1" applyAlignment="1">
      <alignment horizontal="center" vertical="center" wrapText="1"/>
    </xf>
    <xf numFmtId="49" fontId="5" fillId="2" borderId="13" xfId="3" applyNumberFormat="1" applyFont="1" applyFill="1" applyBorder="1" applyAlignment="1">
      <alignment horizontal="center" vertical="center" wrapText="1"/>
    </xf>
    <xf numFmtId="4" fontId="14" fillId="2" borderId="5" xfId="3" applyNumberFormat="1" applyFont="1" applyFill="1" applyBorder="1" applyAlignment="1">
      <alignment horizontal="center" vertical="center" wrapText="1"/>
    </xf>
    <xf numFmtId="0" fontId="14" fillId="2" borderId="19" xfId="3" applyFont="1" applyFill="1" applyBorder="1" applyAlignment="1">
      <alignment horizontal="center" vertical="center" wrapText="1"/>
    </xf>
    <xf numFmtId="4" fontId="14" fillId="2" borderId="19" xfId="3" applyNumberFormat="1" applyFont="1" applyFill="1" applyBorder="1" applyAlignment="1">
      <alignment horizontal="center" vertical="center" wrapText="1"/>
    </xf>
    <xf numFmtId="3" fontId="14" fillId="2" borderId="19" xfId="3" applyNumberFormat="1" applyFont="1" applyFill="1" applyBorder="1" applyAlignment="1">
      <alignment horizontal="center" vertical="center" wrapText="1"/>
    </xf>
    <xf numFmtId="4" fontId="6" fillId="2" borderId="18" xfId="3" applyNumberFormat="1" applyFont="1" applyFill="1" applyBorder="1" applyAlignment="1">
      <alignment horizontal="center" vertical="center" wrapText="1"/>
    </xf>
    <xf numFmtId="4" fontId="14" fillId="2" borderId="27" xfId="3" applyNumberFormat="1" applyFont="1" applyFill="1" applyBorder="1" applyAlignment="1">
      <alignment horizontal="left" vertical="center" wrapText="1"/>
    </xf>
    <xf numFmtId="0" fontId="14" fillId="2" borderId="39" xfId="3" applyFont="1" applyFill="1" applyBorder="1" applyAlignment="1">
      <alignment horizontal="center" vertical="center" wrapText="1"/>
    </xf>
    <xf numFmtId="0" fontId="5" fillId="2" borderId="38" xfId="3" applyFont="1" applyFill="1" applyBorder="1" applyAlignment="1">
      <alignment horizontal="center" vertical="center" wrapText="1"/>
    </xf>
    <xf numFmtId="0" fontId="5" fillId="6" borderId="41" xfId="3" applyFont="1" applyFill="1" applyBorder="1" applyAlignment="1">
      <alignment horizontal="center" vertical="center" wrapText="1"/>
    </xf>
    <xf numFmtId="4" fontId="5" fillId="6" borderId="41" xfId="3" applyNumberFormat="1" applyFont="1" applyFill="1" applyBorder="1" applyAlignment="1">
      <alignment horizontal="right" vertical="center" wrapText="1"/>
    </xf>
    <xf numFmtId="2" fontId="5" fillId="6" borderId="31" xfId="3" applyNumberFormat="1" applyFont="1" applyFill="1" applyBorder="1" applyAlignment="1">
      <alignment horizontal="center" vertical="center" wrapText="1"/>
    </xf>
    <xf numFmtId="2" fontId="5" fillId="0" borderId="42" xfId="3" applyNumberFormat="1" applyFont="1" applyBorder="1" applyAlignment="1">
      <alignment horizontal="center" vertical="center" wrapText="1"/>
    </xf>
    <xf numFmtId="4" fontId="5" fillId="0" borderId="42" xfId="3" applyNumberFormat="1" applyFont="1" applyBorder="1" applyAlignment="1">
      <alignment horizontal="right" vertical="center" wrapText="1"/>
    </xf>
    <xf numFmtId="0" fontId="5" fillId="0" borderId="42" xfId="3" applyFont="1" applyBorder="1" applyAlignment="1">
      <alignment horizontal="center" vertical="center" wrapText="1"/>
    </xf>
    <xf numFmtId="0" fontId="5" fillId="0" borderId="43" xfId="3" applyFont="1" applyBorder="1" applyAlignment="1">
      <alignment horizontal="center" vertical="center" wrapText="1"/>
    </xf>
    <xf numFmtId="4" fontId="5" fillId="0" borderId="16" xfId="3" applyNumberFormat="1" applyFont="1" applyBorder="1" applyAlignment="1">
      <alignment horizontal="right" vertical="center" wrapText="1"/>
    </xf>
    <xf numFmtId="2" fontId="5" fillId="0" borderId="16" xfId="3" applyNumberFormat="1" applyFont="1" applyBorder="1" applyAlignment="1">
      <alignment horizontal="center" vertical="center" wrapText="1"/>
    </xf>
    <xf numFmtId="49" fontId="5" fillId="0" borderId="20" xfId="3" applyNumberFormat="1" applyFont="1" applyBorder="1" applyAlignment="1">
      <alignment horizontal="center" vertical="center" wrapText="1"/>
    </xf>
    <xf numFmtId="4" fontId="5" fillId="0" borderId="43" xfId="3" applyNumberFormat="1" applyFont="1" applyBorder="1" applyAlignment="1">
      <alignment horizontal="right" vertical="center" wrapText="1"/>
    </xf>
    <xf numFmtId="2" fontId="5" fillId="0" borderId="43" xfId="3" applyNumberFormat="1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44" xfId="3" applyFont="1" applyBorder="1" applyAlignment="1">
      <alignment horizontal="center" vertical="center" wrapText="1"/>
    </xf>
    <xf numFmtId="4" fontId="5" fillId="0" borderId="44" xfId="3" applyNumberFormat="1" applyFont="1" applyBorder="1" applyAlignment="1">
      <alignment horizontal="right" vertical="center" wrapText="1"/>
    </xf>
    <xf numFmtId="2" fontId="5" fillId="0" borderId="44" xfId="3" applyNumberFormat="1" applyFont="1" applyBorder="1" applyAlignment="1">
      <alignment horizontal="center" vertical="center" wrapText="1"/>
    </xf>
    <xf numFmtId="4" fontId="5" fillId="0" borderId="19" xfId="3" applyNumberFormat="1" applyFont="1" applyBorder="1" applyAlignment="1">
      <alignment horizontal="center" vertical="center" wrapText="1"/>
    </xf>
    <xf numFmtId="4" fontId="5" fillId="0" borderId="31" xfId="3" applyNumberFormat="1" applyFont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" fontId="12" fillId="2" borderId="26" xfId="3" applyNumberFormat="1" applyFont="1" applyFill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/>
    </xf>
    <xf numFmtId="0" fontId="9" fillId="6" borderId="0" xfId="7" applyFont="1" applyFill="1" applyBorder="1" applyAlignment="1">
      <alignment horizontal="right"/>
    </xf>
    <xf numFmtId="0" fontId="9" fillId="6" borderId="0" xfId="7" applyFont="1" applyFill="1" applyBorder="1"/>
    <xf numFmtId="0" fontId="9" fillId="6" borderId="0" xfId="7" applyFont="1" applyFill="1" applyBorder="1" applyAlignment="1">
      <alignment horizontal="right" vertical="center"/>
    </xf>
    <xf numFmtId="0" fontId="9" fillId="6" borderId="0" xfId="7" applyFont="1" applyFill="1" applyBorder="1" applyAlignment="1">
      <alignment horizontal="right" vertical="center" wrapText="1"/>
    </xf>
    <xf numFmtId="0" fontId="9" fillId="6" borderId="0" xfId="7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left" vertical="top" wrapText="1"/>
    </xf>
    <xf numFmtId="16" fontId="9" fillId="0" borderId="0" xfId="0" applyNumberFormat="1" applyFont="1" applyFill="1" applyBorder="1" applyAlignment="1">
      <alignment horizontal="left" vertical="top" wrapText="1"/>
    </xf>
    <xf numFmtId="0" fontId="12" fillId="8" borderId="22" xfId="3" applyFont="1" applyFill="1" applyBorder="1" applyAlignment="1">
      <alignment horizontal="left" vertical="center"/>
    </xf>
    <xf numFmtId="0" fontId="5" fillId="0" borderId="23" xfId="3" applyFont="1" applyBorder="1" applyAlignment="1">
      <alignment horizontal="center" vertical="center" wrapText="1"/>
    </xf>
    <xf numFmtId="0" fontId="5" fillId="0" borderId="31" xfId="3" applyFont="1" applyBorder="1" applyAlignment="1">
      <alignment horizontal="center" vertical="center" wrapText="1"/>
    </xf>
    <xf numFmtId="0" fontId="5" fillId="0" borderId="45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left" vertical="top" wrapText="1"/>
    </xf>
    <xf numFmtId="0" fontId="7" fillId="0" borderId="17" xfId="0" applyFont="1" applyBorder="1" applyAlignment="1">
      <alignment wrapText="1"/>
    </xf>
    <xf numFmtId="2" fontId="14" fillId="2" borderId="19" xfId="3" applyNumberFormat="1" applyFont="1" applyFill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4" fontId="4" fillId="0" borderId="46" xfId="3" applyNumberFormat="1" applyFont="1" applyBorder="1" applyAlignment="1">
      <alignment horizontal="center" vertical="center" wrapText="1"/>
    </xf>
    <xf numFmtId="0" fontId="9" fillId="0" borderId="0" xfId="9" applyFont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/>
    </xf>
    <xf numFmtId="0" fontId="9" fillId="6" borderId="0" xfId="9" applyFont="1" applyFill="1" applyBorder="1" applyAlignment="1">
      <alignment horizontal="center" vertical="center" wrapText="1"/>
    </xf>
    <xf numFmtId="9" fontId="9" fillId="0" borderId="0" xfId="7" applyNumberFormat="1" applyFont="1" applyAlignment="1">
      <alignment horizontal="center" wrapText="1"/>
    </xf>
    <xf numFmtId="4" fontId="5" fillId="0" borderId="0" xfId="3" applyNumberFormat="1" applyFont="1" applyAlignment="1">
      <alignment horizontal="center" vertical="center" wrapText="1"/>
    </xf>
    <xf numFmtId="49" fontId="5" fillId="0" borderId="10" xfId="3" applyNumberFormat="1" applyFont="1" applyBorder="1" applyAlignment="1">
      <alignment horizontal="center" vertical="center" wrapText="1"/>
    </xf>
    <xf numFmtId="49" fontId="5" fillId="0" borderId="9" xfId="3" applyNumberFormat="1" applyFont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" fontId="5" fillId="0" borderId="10" xfId="3" applyNumberFormat="1" applyFont="1" applyBorder="1" applyAlignment="1">
      <alignment horizontal="center" vertical="center"/>
    </xf>
    <xf numFmtId="4" fontId="5" fillId="0" borderId="9" xfId="3" applyNumberFormat="1" applyFont="1" applyBorder="1" applyAlignment="1">
      <alignment horizontal="center" vertical="center"/>
    </xf>
    <xf numFmtId="4" fontId="5" fillId="0" borderId="22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top" wrapText="1"/>
    </xf>
    <xf numFmtId="16" fontId="9" fillId="0" borderId="0" xfId="0" applyNumberFormat="1" applyFont="1" applyFill="1" applyBorder="1" applyAlignment="1">
      <alignment horizontal="left" vertical="top" wrapText="1"/>
    </xf>
    <xf numFmtId="0" fontId="9" fillId="5" borderId="2" xfId="7" applyFont="1" applyFill="1" applyBorder="1" applyAlignment="1">
      <alignment horizontal="center"/>
    </xf>
    <xf numFmtId="0" fontId="9" fillId="5" borderId="2" xfId="7" applyFont="1" applyFill="1" applyBorder="1" applyAlignment="1">
      <alignment horizontal="center" vertical="center"/>
    </xf>
    <xf numFmtId="0" fontId="16" fillId="0" borderId="13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left" vertical="center" wrapText="1"/>
    </xf>
    <xf numFmtId="0" fontId="6" fillId="0" borderId="15" xfId="3" applyFont="1" applyBorder="1" applyAlignment="1">
      <alignment horizontal="left" vertical="center" wrapText="1"/>
    </xf>
    <xf numFmtId="0" fontId="6" fillId="0" borderId="13" xfId="3" applyFont="1" applyBorder="1" applyAlignment="1">
      <alignment horizontal="left" vertical="center" wrapText="1"/>
    </xf>
    <xf numFmtId="0" fontId="15" fillId="0" borderId="24" xfId="8" applyFont="1" applyBorder="1" applyAlignment="1">
      <alignment horizontal="left" vertical="center" wrapText="1"/>
    </xf>
    <xf numFmtId="0" fontId="5" fillId="6" borderId="9" xfId="3" applyFont="1" applyFill="1" applyBorder="1" applyAlignment="1">
      <alignment horizontal="left" vertical="center" wrapText="1"/>
    </xf>
    <xf numFmtId="0" fontId="5" fillId="6" borderId="11" xfId="3" applyFont="1" applyFill="1" applyBorder="1" applyAlignment="1">
      <alignment horizontal="left" vertical="center" wrapText="1"/>
    </xf>
    <xf numFmtId="0" fontId="9" fillId="6" borderId="0" xfId="7" applyFont="1" applyFill="1" applyBorder="1" applyAlignment="1">
      <alignment horizontal="center"/>
    </xf>
    <xf numFmtId="0" fontId="5" fillId="6" borderId="8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2 2" xfId="11" xr:uid="{00000000-0005-0000-0000-000039000000}"/>
    <cellStyle name="Excel Built-in Normal 3" xfId="10" xr:uid="{00000000-0005-0000-0000-000038000000}"/>
    <cellStyle name="Normálna" xfId="0" builtinId="0"/>
    <cellStyle name="Normálna 2" xfId="8" xr:uid="{00000000-0005-0000-0000-000032000000}"/>
    <cellStyle name="Normálna 3" xfId="7" xr:uid="{00000000-0005-0000-0000-000035000000}"/>
    <cellStyle name="Normálna 3 2" xfId="12" xr:uid="{00000000-0005-0000-0000-00003A000000}"/>
    <cellStyle name="Normálne 2" xfId="13" xr:uid="{00000000-0005-0000-0000-00003B000000}"/>
    <cellStyle name="normálne 2 2" xfId="5" xr:uid="{A6470E8C-48DC-4D5A-BC9F-62DBE2F23888}"/>
    <cellStyle name="normálne 2 2 2" xfId="6" xr:uid="{662348B4-3787-40DD-A555-CB718262FC7F}"/>
    <cellStyle name="Normálne 4" xfId="4" xr:uid="{00FDCCFD-5204-46EF-9AB5-4F99CE433274}"/>
    <cellStyle name="Normálne 4 2" xfId="9" xr:uid="{00FDCCFD-5204-46EF-9AB5-4F99CE433274}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zoomScale="130" zoomScaleNormal="130" zoomScaleSheetLayoutView="100" workbookViewId="0">
      <selection activeCell="A6" sqref="A6:B6"/>
    </sheetView>
  </sheetViews>
  <sheetFormatPr defaultColWidth="11.5703125" defaultRowHeight="12.75" x14ac:dyDescent="0.2"/>
  <cols>
    <col min="1" max="1" width="7.85546875" style="5" customWidth="1"/>
    <col min="2" max="2" width="24.85546875" style="6" customWidth="1"/>
    <col min="3" max="3" width="8.140625" style="6" customWidth="1"/>
    <col min="4" max="4" width="10.140625" style="5" customWidth="1"/>
    <col min="5" max="5" width="11.140625" style="10" customWidth="1"/>
    <col min="6" max="6" width="10.28515625" style="9" customWidth="1"/>
    <col min="7" max="7" width="17.85546875" style="4" customWidth="1"/>
    <col min="8" max="8" width="12" style="4" bestFit="1" customWidth="1"/>
    <col min="9" max="9" width="11.42578125" style="4" customWidth="1"/>
    <col min="10" max="11" width="12" style="4" customWidth="1"/>
    <col min="12" max="12" width="5.28515625" style="8" bestFit="1" customWidth="1"/>
    <col min="13" max="13" width="14" style="7" customWidth="1"/>
    <col min="14" max="15" width="12.42578125" style="7" customWidth="1"/>
    <col min="16" max="16" width="13.28515625" style="7" customWidth="1"/>
    <col min="17" max="17" width="14.28515625" style="1" customWidth="1"/>
    <col min="18" max="16384" width="11.5703125" style="2"/>
  </cols>
  <sheetData>
    <row r="1" spans="1:17" ht="16.5" customHeight="1" x14ac:dyDescent="0.2">
      <c r="O1" s="149" t="s">
        <v>61</v>
      </c>
      <c r="P1" s="149"/>
    </row>
    <row r="2" spans="1:17" ht="18" customHeight="1" x14ac:dyDescent="0.2">
      <c r="A2" s="156" t="s">
        <v>58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7" s="19" customFormat="1" ht="13.5" customHeight="1" x14ac:dyDescent="0.2">
      <c r="A3" s="160" t="s">
        <v>44</v>
      </c>
      <c r="B3" s="160"/>
      <c r="C3" s="132"/>
    </row>
    <row r="4" spans="1:17" s="18" customFormat="1" ht="18" customHeight="1" x14ac:dyDescent="0.2">
      <c r="A4" s="159" t="s">
        <v>45</v>
      </c>
      <c r="B4" s="159"/>
      <c r="C4" s="131"/>
    </row>
    <row r="5" spans="1:17" s="18" customFormat="1" ht="12" customHeight="1" thickBot="1" x14ac:dyDescent="0.25">
      <c r="A5" s="20"/>
      <c r="B5" s="21"/>
      <c r="C5" s="140"/>
      <c r="E5" s="141"/>
      <c r="O5" s="141"/>
    </row>
    <row r="6" spans="1:17" s="4" customFormat="1" ht="90.75" customHeight="1" x14ac:dyDescent="0.2">
      <c r="A6" s="96"/>
      <c r="B6" s="104"/>
      <c r="C6" s="139" t="s">
        <v>62</v>
      </c>
      <c r="D6" s="103" t="s">
        <v>56</v>
      </c>
      <c r="E6" s="97" t="s">
        <v>18</v>
      </c>
      <c r="F6" s="142" t="s">
        <v>12</v>
      </c>
      <c r="G6" s="98" t="s">
        <v>17</v>
      </c>
      <c r="H6" s="98" t="s">
        <v>19</v>
      </c>
      <c r="I6" s="98" t="s">
        <v>24</v>
      </c>
      <c r="J6" s="143" t="s">
        <v>51</v>
      </c>
      <c r="K6" s="99" t="s">
        <v>22</v>
      </c>
      <c r="L6" s="100" t="s">
        <v>13</v>
      </c>
      <c r="M6" s="99" t="s">
        <v>26</v>
      </c>
      <c r="N6" s="99" t="s">
        <v>25</v>
      </c>
      <c r="O6" s="123" t="s">
        <v>59</v>
      </c>
      <c r="P6" s="124" t="s">
        <v>60</v>
      </c>
      <c r="Q6" s="3"/>
    </row>
    <row r="7" spans="1:17" s="4" customFormat="1" ht="38.25" x14ac:dyDescent="0.2">
      <c r="A7" s="94"/>
      <c r="B7" s="24" t="s">
        <v>0</v>
      </c>
      <c r="C7" s="11" t="s">
        <v>16</v>
      </c>
      <c r="D7" s="11" t="s">
        <v>16</v>
      </c>
      <c r="E7" s="25" t="s">
        <v>16</v>
      </c>
      <c r="F7" s="14" t="s">
        <v>15</v>
      </c>
      <c r="G7" s="12" t="s">
        <v>14</v>
      </c>
      <c r="H7" s="12" t="s">
        <v>14</v>
      </c>
      <c r="I7" s="12" t="s">
        <v>23</v>
      </c>
      <c r="J7" s="15" t="s">
        <v>64</v>
      </c>
      <c r="K7" s="12" t="s">
        <v>14</v>
      </c>
      <c r="L7" s="16" t="s">
        <v>14</v>
      </c>
      <c r="M7" s="17" t="s">
        <v>68</v>
      </c>
      <c r="N7" s="13" t="s">
        <v>65</v>
      </c>
      <c r="O7" s="13" t="s">
        <v>66</v>
      </c>
      <c r="P7" s="101" t="s">
        <v>67</v>
      </c>
      <c r="Q7" s="3"/>
    </row>
    <row r="8" spans="1:17" ht="15" customHeight="1" thickBot="1" x14ac:dyDescent="0.25">
      <c r="A8" s="95"/>
      <c r="B8" s="30" t="s">
        <v>16</v>
      </c>
      <c r="C8" s="30"/>
      <c r="D8" s="70"/>
      <c r="E8" s="71"/>
      <c r="F8" s="72"/>
      <c r="G8" s="70"/>
      <c r="H8" s="70"/>
      <c r="I8" s="70"/>
      <c r="J8" s="70"/>
      <c r="K8" s="70"/>
      <c r="L8" s="73"/>
      <c r="M8" s="70"/>
      <c r="N8" s="74"/>
      <c r="O8" s="74"/>
      <c r="P8" s="102"/>
    </row>
    <row r="9" spans="1:17" ht="30" customHeight="1" thickBot="1" x14ac:dyDescent="0.25">
      <c r="A9" s="93" t="s">
        <v>52</v>
      </c>
      <c r="B9" s="75" t="s">
        <v>1</v>
      </c>
      <c r="C9" s="133"/>
      <c r="D9" s="76"/>
      <c r="E9" s="77"/>
      <c r="F9" s="78"/>
      <c r="G9" s="79"/>
      <c r="H9" s="79"/>
      <c r="I9" s="79"/>
      <c r="J9" s="79"/>
      <c r="K9" s="79"/>
      <c r="L9" s="80"/>
      <c r="M9" s="81"/>
      <c r="N9" s="81"/>
      <c r="O9" s="81"/>
      <c r="P9" s="82"/>
    </row>
    <row r="10" spans="1:17" ht="17.100000000000001" customHeight="1" x14ac:dyDescent="0.2">
      <c r="A10" s="85" t="s">
        <v>28</v>
      </c>
      <c r="B10" s="157" t="s">
        <v>33</v>
      </c>
      <c r="C10" s="138" t="s">
        <v>63</v>
      </c>
      <c r="D10" s="105">
        <v>0.5</v>
      </c>
      <c r="E10" s="106">
        <v>1000</v>
      </c>
      <c r="F10" s="107">
        <v>100</v>
      </c>
      <c r="G10" s="45"/>
      <c r="H10" s="45"/>
      <c r="I10" s="45"/>
      <c r="J10" s="29"/>
      <c r="K10" s="45"/>
      <c r="L10" s="46"/>
      <c r="M10" s="47">
        <f>IF(J10=0,0,((F10/100)*K10)/J10)</f>
        <v>0</v>
      </c>
      <c r="N10" s="47">
        <f>M10+(M10/100*L10)</f>
        <v>0</v>
      </c>
      <c r="O10" s="47">
        <f>SUM(P10/1.2)</f>
        <v>0</v>
      </c>
      <c r="P10" s="66">
        <f>N10*E10</f>
        <v>0</v>
      </c>
    </row>
    <row r="11" spans="1:17" ht="17.100000000000001" customHeight="1" x14ac:dyDescent="0.2">
      <c r="A11" s="86" t="s">
        <v>29</v>
      </c>
      <c r="B11" s="158"/>
      <c r="C11" s="134" t="s">
        <v>63</v>
      </c>
      <c r="D11" s="29">
        <v>1</v>
      </c>
      <c r="E11" s="48">
        <v>1500</v>
      </c>
      <c r="F11" s="108">
        <v>100</v>
      </c>
      <c r="G11" s="26"/>
      <c r="H11" s="26"/>
      <c r="I11" s="26"/>
      <c r="J11" s="31"/>
      <c r="K11" s="26"/>
      <c r="L11" s="27"/>
      <c r="M11" s="28">
        <f>IF(J11=0,0,((F11/100)*K11)/J11)</f>
        <v>0</v>
      </c>
      <c r="N11" s="28">
        <f>M11+(M11/100*L11)</f>
        <v>0</v>
      </c>
      <c r="O11" s="47">
        <f t="shared" ref="O11:O23" si="0">SUM(P11/1.2)</f>
        <v>0</v>
      </c>
      <c r="P11" s="67">
        <f>N11*E11</f>
        <v>0</v>
      </c>
    </row>
    <row r="12" spans="1:17" ht="17.100000000000001" customHeight="1" thickBot="1" x14ac:dyDescent="0.25">
      <c r="A12" s="87" t="s">
        <v>30</v>
      </c>
      <c r="B12" s="158"/>
      <c r="C12" s="137" t="s">
        <v>63</v>
      </c>
      <c r="D12" s="114" t="s">
        <v>21</v>
      </c>
      <c r="E12" s="50">
        <v>5500</v>
      </c>
      <c r="F12" s="51">
        <v>100</v>
      </c>
      <c r="G12" s="52"/>
      <c r="H12" s="52"/>
      <c r="I12" s="52"/>
      <c r="J12" s="49"/>
      <c r="K12" s="52"/>
      <c r="L12" s="53"/>
      <c r="M12" s="54">
        <f t="shared" ref="M12:M22" si="1">IF(J12=0,0,((F12/100)*K12)/J12)</f>
        <v>0</v>
      </c>
      <c r="N12" s="54">
        <f t="shared" ref="N12:N22" si="2">M12+(M12/100*L12)</f>
        <v>0</v>
      </c>
      <c r="O12" s="54">
        <f t="shared" si="0"/>
        <v>0</v>
      </c>
      <c r="P12" s="68">
        <f t="shared" ref="P12:P22" si="3">N12*E12</f>
        <v>0</v>
      </c>
    </row>
    <row r="13" spans="1:17" ht="17.100000000000001" customHeight="1" x14ac:dyDescent="0.2">
      <c r="A13" s="89" t="s">
        <v>2</v>
      </c>
      <c r="B13" s="163" t="s">
        <v>53</v>
      </c>
      <c r="C13" s="135" t="s">
        <v>63</v>
      </c>
      <c r="D13" s="111">
        <v>0.5</v>
      </c>
      <c r="E13" s="112">
        <v>1500</v>
      </c>
      <c r="F13" s="113">
        <v>100</v>
      </c>
      <c r="G13" s="45"/>
      <c r="H13" s="45"/>
      <c r="I13" s="45"/>
      <c r="J13" s="29"/>
      <c r="K13" s="45"/>
      <c r="L13" s="46"/>
      <c r="M13" s="47">
        <f t="shared" si="1"/>
        <v>0</v>
      </c>
      <c r="N13" s="47">
        <f t="shared" si="2"/>
        <v>0</v>
      </c>
      <c r="O13" s="47">
        <f t="shared" si="0"/>
        <v>0</v>
      </c>
      <c r="P13" s="66">
        <f t="shared" si="3"/>
        <v>0</v>
      </c>
    </row>
    <row r="14" spans="1:17" ht="17.100000000000001" customHeight="1" x14ac:dyDescent="0.2">
      <c r="A14" s="86" t="s">
        <v>3</v>
      </c>
      <c r="B14" s="164"/>
      <c r="C14" s="136" t="s">
        <v>63</v>
      </c>
      <c r="D14" s="29">
        <v>1</v>
      </c>
      <c r="E14" s="109">
        <v>1500</v>
      </c>
      <c r="F14" s="108">
        <v>100</v>
      </c>
      <c r="G14" s="26"/>
      <c r="H14" s="26"/>
      <c r="I14" s="26"/>
      <c r="J14" s="31"/>
      <c r="K14" s="26"/>
      <c r="L14" s="27"/>
      <c r="M14" s="28">
        <f t="shared" si="1"/>
        <v>0</v>
      </c>
      <c r="N14" s="28">
        <f t="shared" si="2"/>
        <v>0</v>
      </c>
      <c r="O14" s="47">
        <f t="shared" si="0"/>
        <v>0</v>
      </c>
      <c r="P14" s="67">
        <f t="shared" si="3"/>
        <v>0</v>
      </c>
    </row>
    <row r="15" spans="1:17" ht="17.100000000000001" customHeight="1" thickBot="1" x14ac:dyDescent="0.25">
      <c r="A15" s="90" t="s">
        <v>4</v>
      </c>
      <c r="B15" s="165"/>
      <c r="C15" s="134" t="s">
        <v>63</v>
      </c>
      <c r="D15" s="114" t="s">
        <v>21</v>
      </c>
      <c r="E15" s="50">
        <v>5000</v>
      </c>
      <c r="F15" s="51">
        <v>100</v>
      </c>
      <c r="G15" s="52"/>
      <c r="H15" s="52"/>
      <c r="I15" s="52"/>
      <c r="J15" s="49"/>
      <c r="K15" s="52"/>
      <c r="L15" s="53"/>
      <c r="M15" s="54">
        <f t="shared" ref="M15:M20" si="4">IF(J15=0,0,((F15/100)*K15)/J15)</f>
        <v>0</v>
      </c>
      <c r="N15" s="54">
        <f t="shared" ref="N15:N20" si="5">M15+(M15/100*L15)</f>
        <v>0</v>
      </c>
      <c r="O15" s="83">
        <f t="shared" si="0"/>
        <v>0</v>
      </c>
      <c r="P15" s="68">
        <f t="shared" ref="P15:P20" si="6">N15*E15</f>
        <v>0</v>
      </c>
    </row>
    <row r="16" spans="1:17" ht="17.100000000000001" customHeight="1" x14ac:dyDescent="0.2">
      <c r="A16" s="85" t="s">
        <v>37</v>
      </c>
      <c r="B16" s="163" t="s">
        <v>54</v>
      </c>
      <c r="C16" s="138" t="s">
        <v>63</v>
      </c>
      <c r="D16" s="111">
        <v>0.5</v>
      </c>
      <c r="E16" s="115">
        <v>800</v>
      </c>
      <c r="F16" s="116">
        <v>100</v>
      </c>
      <c r="G16" s="45"/>
      <c r="H16" s="45"/>
      <c r="I16" s="45"/>
      <c r="J16" s="29"/>
      <c r="K16" s="45"/>
      <c r="L16" s="46"/>
      <c r="M16" s="47">
        <f t="shared" si="4"/>
        <v>0</v>
      </c>
      <c r="N16" s="47">
        <f t="shared" si="5"/>
        <v>0</v>
      </c>
      <c r="O16" s="121">
        <f t="shared" si="0"/>
        <v>0</v>
      </c>
      <c r="P16" s="69">
        <f t="shared" si="6"/>
        <v>0</v>
      </c>
    </row>
    <row r="17" spans="1:20" ht="17.100000000000001" customHeight="1" x14ac:dyDescent="0.2">
      <c r="A17" s="86" t="s">
        <v>5</v>
      </c>
      <c r="B17" s="164"/>
      <c r="C17" s="134" t="s">
        <v>63</v>
      </c>
      <c r="D17" s="29">
        <v>1</v>
      </c>
      <c r="E17" s="48">
        <v>500</v>
      </c>
      <c r="F17" s="44">
        <v>100</v>
      </c>
      <c r="G17" s="26"/>
      <c r="H17" s="26"/>
      <c r="I17" s="26"/>
      <c r="J17" s="31"/>
      <c r="K17" s="26"/>
      <c r="L17" s="27"/>
      <c r="M17" s="28">
        <f t="shared" si="4"/>
        <v>0</v>
      </c>
      <c r="N17" s="28">
        <f t="shared" si="5"/>
        <v>0</v>
      </c>
      <c r="O17" s="47">
        <f t="shared" si="0"/>
        <v>0</v>
      </c>
      <c r="P17" s="67">
        <f t="shared" si="6"/>
        <v>0</v>
      </c>
    </row>
    <row r="18" spans="1:20" ht="17.100000000000001" customHeight="1" thickBot="1" x14ac:dyDescent="0.25">
      <c r="A18" s="87" t="s">
        <v>6</v>
      </c>
      <c r="B18" s="165"/>
      <c r="C18" s="137" t="s">
        <v>63</v>
      </c>
      <c r="D18" s="114" t="s">
        <v>21</v>
      </c>
      <c r="E18" s="50">
        <v>2000</v>
      </c>
      <c r="F18" s="51">
        <v>100</v>
      </c>
      <c r="G18" s="52"/>
      <c r="H18" s="52"/>
      <c r="I18" s="52"/>
      <c r="J18" s="49"/>
      <c r="K18" s="52"/>
      <c r="L18" s="53"/>
      <c r="M18" s="54">
        <f t="shared" si="4"/>
        <v>0</v>
      </c>
      <c r="N18" s="54">
        <f t="shared" si="5"/>
        <v>0</v>
      </c>
      <c r="O18" s="54">
        <f t="shared" si="0"/>
        <v>0</v>
      </c>
      <c r="P18" s="68">
        <f t="shared" si="6"/>
        <v>0</v>
      </c>
      <c r="Q18" s="64"/>
    </row>
    <row r="19" spans="1:20" ht="17.100000000000001" customHeight="1" x14ac:dyDescent="0.2">
      <c r="A19" s="85" t="s">
        <v>7</v>
      </c>
      <c r="B19" s="166" t="s">
        <v>55</v>
      </c>
      <c r="C19" s="134" t="s">
        <v>63</v>
      </c>
      <c r="D19" s="117" t="s">
        <v>40</v>
      </c>
      <c r="E19" s="112">
        <v>150</v>
      </c>
      <c r="F19" s="113">
        <v>100</v>
      </c>
      <c r="G19" s="45"/>
      <c r="H19" s="45"/>
      <c r="I19" s="45"/>
      <c r="J19" s="29"/>
      <c r="K19" s="45"/>
      <c r="L19" s="46"/>
      <c r="M19" s="47">
        <f t="shared" si="4"/>
        <v>0</v>
      </c>
      <c r="N19" s="47">
        <f t="shared" si="5"/>
        <v>0</v>
      </c>
      <c r="O19" s="47">
        <f t="shared" si="0"/>
        <v>0</v>
      </c>
      <c r="P19" s="69">
        <f t="shared" si="6"/>
        <v>0</v>
      </c>
      <c r="Q19" s="64"/>
    </row>
    <row r="20" spans="1:20" ht="17.100000000000001" customHeight="1" x14ac:dyDescent="0.2">
      <c r="A20" s="86" t="s">
        <v>38</v>
      </c>
      <c r="B20" s="164"/>
      <c r="C20" s="136" t="s">
        <v>63</v>
      </c>
      <c r="D20" s="110">
        <v>1</v>
      </c>
      <c r="E20" s="109">
        <v>30</v>
      </c>
      <c r="F20" s="108">
        <v>100</v>
      </c>
      <c r="G20" s="26"/>
      <c r="H20" s="26"/>
      <c r="I20" s="26"/>
      <c r="J20" s="31"/>
      <c r="K20" s="26"/>
      <c r="L20" s="27"/>
      <c r="M20" s="28">
        <f t="shared" si="4"/>
        <v>0</v>
      </c>
      <c r="N20" s="28">
        <f t="shared" si="5"/>
        <v>0</v>
      </c>
      <c r="O20" s="47">
        <f t="shared" si="0"/>
        <v>0</v>
      </c>
      <c r="P20" s="67">
        <f t="shared" si="6"/>
        <v>0</v>
      </c>
      <c r="Q20" s="64"/>
    </row>
    <row r="21" spans="1:20" ht="17.100000000000001" customHeight="1" thickBot="1" x14ac:dyDescent="0.25">
      <c r="A21" s="90" t="s">
        <v>8</v>
      </c>
      <c r="B21" s="167"/>
      <c r="C21" s="118" t="s">
        <v>63</v>
      </c>
      <c r="D21" s="114" t="s">
        <v>27</v>
      </c>
      <c r="E21" s="50">
        <v>50</v>
      </c>
      <c r="F21" s="51">
        <v>100</v>
      </c>
      <c r="G21" s="52"/>
      <c r="H21" s="52"/>
      <c r="I21" s="52"/>
      <c r="J21" s="49"/>
      <c r="K21" s="52"/>
      <c r="L21" s="53"/>
      <c r="M21" s="54">
        <f t="shared" si="1"/>
        <v>0</v>
      </c>
      <c r="N21" s="54">
        <f t="shared" si="2"/>
        <v>0</v>
      </c>
      <c r="O21" s="83">
        <f t="shared" si="0"/>
        <v>0</v>
      </c>
      <c r="P21" s="68">
        <f t="shared" si="3"/>
        <v>0</v>
      </c>
      <c r="Q21" s="65"/>
    </row>
    <row r="22" spans="1:20" ht="31.5" customHeight="1" thickBot="1" x14ac:dyDescent="0.25">
      <c r="A22" s="92" t="s">
        <v>9</v>
      </c>
      <c r="B22" s="62" t="s">
        <v>32</v>
      </c>
      <c r="C22" s="55" t="s">
        <v>63</v>
      </c>
      <c r="D22" s="118" t="s">
        <v>34</v>
      </c>
      <c r="E22" s="119">
        <v>200</v>
      </c>
      <c r="F22" s="120">
        <v>100</v>
      </c>
      <c r="G22" s="58"/>
      <c r="H22" s="58"/>
      <c r="I22" s="58"/>
      <c r="J22" s="55"/>
      <c r="K22" s="58"/>
      <c r="L22" s="59"/>
      <c r="M22" s="60">
        <f t="shared" si="1"/>
        <v>0</v>
      </c>
      <c r="N22" s="60">
        <f t="shared" si="2"/>
        <v>0</v>
      </c>
      <c r="O22" s="122">
        <f t="shared" si="0"/>
        <v>0</v>
      </c>
      <c r="P22" s="88">
        <f t="shared" si="3"/>
        <v>0</v>
      </c>
      <c r="Q22" s="65"/>
    </row>
    <row r="23" spans="1:20" ht="29.25" customHeight="1" thickBot="1" x14ac:dyDescent="0.25">
      <c r="A23" s="92" t="s">
        <v>10</v>
      </c>
      <c r="B23" s="63" t="s">
        <v>31</v>
      </c>
      <c r="C23" s="134" t="s">
        <v>63</v>
      </c>
      <c r="D23" s="55" t="s">
        <v>34</v>
      </c>
      <c r="E23" s="56">
        <v>250</v>
      </c>
      <c r="F23" s="57">
        <v>100</v>
      </c>
      <c r="G23" s="58"/>
      <c r="H23" s="58"/>
      <c r="I23" s="58"/>
      <c r="J23" s="55"/>
      <c r="K23" s="58"/>
      <c r="L23" s="59"/>
      <c r="M23" s="60">
        <f t="shared" ref="M23" si="7">IF(J23=0,0,((F23/100)*K23)/J23)</f>
        <v>0</v>
      </c>
      <c r="N23" s="60">
        <f t="shared" ref="N23" si="8">M23+(M23/100*L23)</f>
        <v>0</v>
      </c>
      <c r="O23" s="60">
        <f t="shared" si="0"/>
        <v>0</v>
      </c>
      <c r="P23" s="88">
        <f t="shared" ref="P23" si="9">N23*E23</f>
        <v>0</v>
      </c>
      <c r="Q23" s="65"/>
    </row>
    <row r="24" spans="1:20" ht="36.950000000000003" customHeight="1" thickBot="1" x14ac:dyDescent="0.25">
      <c r="A24" s="91" t="s">
        <v>11</v>
      </c>
      <c r="B24" s="168" t="s">
        <v>35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9"/>
      <c r="Q24" s="65"/>
    </row>
    <row r="25" spans="1:20" ht="36.950000000000003" customHeight="1" thickBot="1" x14ac:dyDescent="0.25">
      <c r="A25" s="91" t="s">
        <v>39</v>
      </c>
      <c r="B25" s="61" t="s">
        <v>36</v>
      </c>
      <c r="C25" s="171" t="s">
        <v>41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3"/>
      <c r="Q25" s="65"/>
    </row>
    <row r="26" spans="1:20" ht="30" customHeight="1" thickBot="1" x14ac:dyDescent="0.25">
      <c r="A26" s="150"/>
      <c r="B26" s="151"/>
      <c r="C26" s="151"/>
      <c r="D26" s="151"/>
      <c r="E26" s="151"/>
      <c r="F26" s="151"/>
      <c r="G26" s="151"/>
      <c r="H26" s="151"/>
      <c r="I26" s="151"/>
      <c r="J26" s="152"/>
      <c r="K26" s="153" t="s">
        <v>20</v>
      </c>
      <c r="L26" s="154"/>
      <c r="M26" s="154"/>
      <c r="N26" s="155"/>
      <c r="O26" s="83">
        <f ca="1">SUM(P26/1.2)</f>
        <v>0</v>
      </c>
      <c r="P26" s="84">
        <f ca="1">SUM(P10:P26)</f>
        <v>0</v>
      </c>
    </row>
    <row r="27" spans="1:20" x14ac:dyDescent="0.2">
      <c r="A27" s="22"/>
      <c r="B27" s="23"/>
      <c r="C27" s="23"/>
      <c r="O27" s="144"/>
    </row>
    <row r="28" spans="1:20" x14ac:dyDescent="0.2">
      <c r="A28" s="22"/>
      <c r="B28" s="23"/>
      <c r="C28" s="23"/>
    </row>
    <row r="29" spans="1:20" ht="15" x14ac:dyDescent="0.25">
      <c r="A29" s="32" t="s">
        <v>42</v>
      </c>
      <c r="B29" s="161"/>
      <c r="C29" s="161"/>
      <c r="D29" s="161"/>
      <c r="E29" s="161"/>
      <c r="F29" s="161"/>
      <c r="G29" s="35"/>
      <c r="H29" s="35"/>
      <c r="I29" s="33"/>
      <c r="J29" s="33"/>
      <c r="K29" s="33"/>
      <c r="L29" s="33"/>
      <c r="M29" s="148"/>
      <c r="N29" s="148"/>
      <c r="O29" s="34"/>
      <c r="P29" s="34"/>
      <c r="Q29" s="38"/>
      <c r="R29" s="34"/>
      <c r="S29" s="34"/>
      <c r="T29" s="34"/>
    </row>
    <row r="30" spans="1:20" ht="15" x14ac:dyDescent="0.25">
      <c r="A30" s="32" t="s">
        <v>43</v>
      </c>
      <c r="B30" s="162"/>
      <c r="C30" s="162"/>
      <c r="D30" s="162"/>
      <c r="E30" s="162"/>
      <c r="F30" s="162"/>
      <c r="G30" s="35"/>
      <c r="H30" s="126"/>
      <c r="I30" s="125"/>
      <c r="J30" s="127"/>
      <c r="K30" s="127"/>
      <c r="L30" s="33"/>
      <c r="M30" s="41" t="s">
        <v>57</v>
      </c>
      <c r="N30" s="170"/>
      <c r="O30" s="170"/>
      <c r="P30" s="170"/>
      <c r="Q30" s="37"/>
      <c r="R30" s="37"/>
      <c r="S30" s="34"/>
      <c r="T30" s="34"/>
    </row>
    <row r="31" spans="1:20" ht="13.5" x14ac:dyDescent="0.25">
      <c r="A31" s="32" t="s">
        <v>46</v>
      </c>
      <c r="B31" s="162"/>
      <c r="C31" s="162"/>
      <c r="D31" s="162"/>
      <c r="E31" s="162"/>
      <c r="F31" s="162"/>
      <c r="G31" s="35"/>
      <c r="H31" s="128"/>
      <c r="I31" s="170"/>
      <c r="J31" s="170"/>
      <c r="K31" s="170"/>
      <c r="L31" s="35"/>
      <c r="M31" s="32" t="s">
        <v>48</v>
      </c>
      <c r="N31" s="161"/>
      <c r="O31" s="161"/>
      <c r="P31" s="161"/>
      <c r="Q31" s="37"/>
      <c r="R31" s="37"/>
      <c r="S31" s="37"/>
      <c r="T31" s="37"/>
    </row>
    <row r="32" spans="1:20" ht="13.5" x14ac:dyDescent="0.25">
      <c r="A32" s="32" t="s">
        <v>47</v>
      </c>
      <c r="B32" s="162"/>
      <c r="C32" s="162"/>
      <c r="D32" s="162"/>
      <c r="E32" s="162"/>
      <c r="F32" s="162"/>
      <c r="G32" s="35"/>
      <c r="H32" s="128"/>
      <c r="I32" s="170"/>
      <c r="J32" s="170"/>
      <c r="K32" s="170"/>
      <c r="L32" s="35"/>
      <c r="M32" s="32" t="s">
        <v>49</v>
      </c>
      <c r="N32" s="161"/>
      <c r="O32" s="161"/>
      <c r="P32" s="161"/>
      <c r="Q32" s="37"/>
      <c r="R32" s="37"/>
      <c r="S32" s="37"/>
      <c r="T32" s="37"/>
    </row>
    <row r="33" spans="1:20" ht="13.5" x14ac:dyDescent="0.25">
      <c r="A33" s="33"/>
      <c r="B33" s="40"/>
      <c r="C33" s="40"/>
      <c r="D33" s="42"/>
      <c r="E33" s="35"/>
      <c r="F33" s="35"/>
      <c r="G33" s="35"/>
      <c r="H33" s="129"/>
      <c r="I33" s="130"/>
      <c r="J33" s="127"/>
      <c r="K33" s="127"/>
      <c r="L33" s="35"/>
      <c r="M33" s="43" t="s">
        <v>50</v>
      </c>
      <c r="N33" s="36"/>
      <c r="O33" s="33"/>
      <c r="P33" s="33"/>
      <c r="Q33" s="37"/>
      <c r="R33" s="37"/>
      <c r="S33" s="37"/>
      <c r="T33" s="37"/>
    </row>
    <row r="34" spans="1:20" ht="13.5" x14ac:dyDescent="0.25">
      <c r="A34" s="33"/>
      <c r="B34" s="40"/>
      <c r="C34" s="40"/>
      <c r="D34" s="42"/>
      <c r="E34" s="35"/>
      <c r="F34" s="35"/>
      <c r="G34" s="35"/>
      <c r="H34" s="129"/>
      <c r="I34" s="130"/>
      <c r="J34" s="127"/>
      <c r="K34" s="127"/>
      <c r="L34" s="35"/>
      <c r="M34" s="43"/>
      <c r="N34" s="36"/>
      <c r="O34" s="33"/>
      <c r="P34" s="33"/>
      <c r="Q34" s="37"/>
      <c r="R34" s="37"/>
      <c r="S34" s="37"/>
      <c r="T34" s="37"/>
    </row>
    <row r="35" spans="1:20" ht="13.5" x14ac:dyDescent="0.25">
      <c r="A35" s="145" t="s">
        <v>69</v>
      </c>
      <c r="B35" s="145"/>
      <c r="C35" s="145"/>
      <c r="D35" s="146"/>
      <c r="E35" s="147"/>
      <c r="F35" s="147"/>
      <c r="G35" s="147"/>
      <c r="H35" s="35"/>
      <c r="I35" s="35"/>
      <c r="J35" s="33"/>
      <c r="K35" s="33"/>
      <c r="L35" s="39"/>
      <c r="M35" s="148"/>
      <c r="N35" s="148"/>
      <c r="O35" s="39"/>
      <c r="P35" s="39"/>
      <c r="Q35" s="39"/>
      <c r="R35" s="39"/>
      <c r="S35" s="39"/>
      <c r="T35" s="39"/>
    </row>
  </sheetData>
  <sheetProtection selectLockedCells="1" selectUnlockedCells="1"/>
  <customSheetViews>
    <customSheetView guid="{7A13C580-C5A0-4581-89B1-2BA913A087A3}" scale="148" showPageBreaks="1" fitToPage="1" printArea="1" topLeftCell="A98">
      <selection activeCell="B138" sqref="B138"/>
      <pageMargins left="0.70866141732283472" right="0.70866141732283472" top="0.74803149606299213" bottom="0.74803149606299213" header="0.31496062992125984" footer="0.31496062992125984"/>
      <pageSetup paperSize="8" scale="62" firstPageNumber="0" fitToHeight="99" orientation="landscape" horizontalDpi="300" verticalDpi="300" r:id="rId1"/>
      <headerFooter alignWithMargins="0">
        <oddHeader>&amp;COpis a cena premetu zákazky/zmluvy&amp;RPríloha č. 3 súťažných podkladov</oddHeader>
        <oddFooter>&amp;C&amp;"Times New Roman,Normálne"&amp;12Strana &amp;P</oddFooter>
      </headerFooter>
    </customSheetView>
  </customSheetViews>
  <mergeCells count="25">
    <mergeCell ref="C25:P25"/>
    <mergeCell ref="M29:N29"/>
    <mergeCell ref="N31:P31"/>
    <mergeCell ref="N32:P32"/>
    <mergeCell ref="N30:P30"/>
    <mergeCell ref="B31:F31"/>
    <mergeCell ref="B32:F32"/>
    <mergeCell ref="I31:K31"/>
    <mergeCell ref="I32:K32"/>
    <mergeCell ref="A35:D35"/>
    <mergeCell ref="E35:G35"/>
    <mergeCell ref="M35:N35"/>
    <mergeCell ref="O1:P1"/>
    <mergeCell ref="A26:J26"/>
    <mergeCell ref="K26:N26"/>
    <mergeCell ref="A2:P2"/>
    <mergeCell ref="B10:B12"/>
    <mergeCell ref="A4:B4"/>
    <mergeCell ref="A3:B3"/>
    <mergeCell ref="B29:F29"/>
    <mergeCell ref="B30:F30"/>
    <mergeCell ref="B13:B15"/>
    <mergeCell ref="B16:B18"/>
    <mergeCell ref="B19:B21"/>
    <mergeCell ref="B24:P24"/>
  </mergeCells>
  <phoneticPr fontId="0" type="noConversion"/>
  <conditionalFormatting sqref="J10:J22">
    <cfRule type="cellIs" dxfId="1" priority="4" operator="equal">
      <formula>0</formula>
    </cfRule>
  </conditionalFormatting>
  <conditionalFormatting sqref="J23">
    <cfRule type="cellIs" dxfId="0" priority="2" operator="equal">
      <formula>0</formula>
    </cfRule>
  </conditionalFormatting>
  <pageMargins left="0.59055118110236227" right="0.39370078740157483" top="0.59055118110236227" bottom="0.59055118110236227" header="0.31496062992125984" footer="0.31496062992125984"/>
  <pageSetup paperSize="9" scale="67" firstPageNumber="0" fitToHeight="0" orientation="landscape" horizontalDpi="300" verticalDpi="300" r:id="rId2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P2_Kalkulácia ceny</vt:lpstr>
      <vt:lpstr>'P2_Kalkulácia ceny'!Názvy_tlače</vt:lpstr>
      <vt:lpstr>'P2_Kalkulácia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Tomco</dc:creator>
  <cp:lastModifiedBy>Pahulyiova</cp:lastModifiedBy>
  <cp:lastPrinted>2023-03-16T11:51:25Z</cp:lastPrinted>
  <dcterms:created xsi:type="dcterms:W3CDTF">2012-12-03T11:39:52Z</dcterms:created>
  <dcterms:modified xsi:type="dcterms:W3CDTF">2023-03-16T11:54:05Z</dcterms:modified>
</cp:coreProperties>
</file>