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Technické odd\Veřejné zakázky\Výběrová řízení\2023\ŠKOLY\MĚSTSKÁ KNIHOVNA ZNOJMO_OPRAVA DVORNÍ FASÁDY\"/>
    </mc:Choice>
  </mc:AlternateContent>
  <xr:revisionPtr revIDLastSave="0" documentId="8_{54B75DD3-3EAC-4D58-A5CE-DE63A509145D}" xr6:coauthVersionLast="47" xr6:coauthVersionMax="47" xr10:uidLastSave="{00000000-0000-0000-0000-000000000000}"/>
  <bookViews>
    <workbookView xWindow="-240" yWindow="15" windowWidth="29040" windowHeight="15255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1 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'1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'1 1 Pol'!$A$1:$G$73</definedName>
    <definedName name="_xlnm.Print_Area" localSheetId="1">Stavba!$A$1:$J$59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J58" i="1" l="1"/>
  <c r="J57" i="1"/>
  <c r="J56" i="1"/>
  <c r="J55" i="1"/>
  <c r="J54" i="1"/>
  <c r="J53" i="1"/>
  <c r="J52" i="1"/>
  <c r="J51" i="1"/>
  <c r="J50" i="1"/>
  <c r="J49" i="1"/>
  <c r="J48" i="1"/>
  <c r="F42" i="1"/>
  <c r="G42" i="1"/>
  <c r="H42" i="1"/>
  <c r="I42" i="1"/>
  <c r="J41" i="1" s="1"/>
  <c r="J40" i="1"/>
  <c r="I21" i="1"/>
  <c r="J28" i="1"/>
  <c r="J26" i="1"/>
  <c r="G38" i="1"/>
  <c r="F38" i="1"/>
  <c r="J23" i="1"/>
  <c r="J24" i="1"/>
  <c r="J25" i="1"/>
  <c r="J27" i="1"/>
  <c r="E24" i="1"/>
  <c r="E26" i="1"/>
  <c r="J59" i="1" l="1"/>
  <c r="J39" i="1"/>
  <c r="J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sharedStrings.xml><?xml version="1.0" encoding="utf-8"?>
<sst xmlns="http://schemas.openxmlformats.org/spreadsheetml/2006/main" count="298" uniqueCount="183">
  <si>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</si>
  <si>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</si>
  <si>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</si>
  <si>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</si>
  <si>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</si>
  <si>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</si>
  <si>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</si>
  <si>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</si>
  <si>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</si>
  <si>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</si>
  <si>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</si>
  <si>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</si>
  <si>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</si>
  <si>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</si>
  <si>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</si>
  <si>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</si>
  <si>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</si>
  <si>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</si>
  <si>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</si>
  <si>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</si>
  <si>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</si>
  <si>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</si>
  <si>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</si>
  <si>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</si>
  <si>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</si>
  <si>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</si>
  <si>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</si>
  <si>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</si>
  <si>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</si>
  <si>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</si>
  <si>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</si>
  <si>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</si>
  <si>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</si>
  <si>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</si>
  <si>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</si>
  <si>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</si>
  <si>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</si>
  <si>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</si>
  <si>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</si>
  <si>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</si>
  <si>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</si>
  <si>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1</t>
  </si>
  <si>
    <t>Oprava fasády</t>
  </si>
  <si>
    <t>Městská knihovna</t>
  </si>
  <si>
    <t>Objekt:</t>
  </si>
  <si>
    <t>Rozpočet:</t>
  </si>
  <si>
    <t>3</t>
  </si>
  <si>
    <t>Stavba</t>
  </si>
  <si>
    <t>Celkem za stavbu</t>
  </si>
  <si>
    <t>CZK</t>
  </si>
  <si>
    <t>#POPS</t>
  </si>
  <si>
    <t>Rekapitulace dílů</t>
  </si>
  <si>
    <t>Typ dílu</t>
  </si>
  <si>
    <t>Svislé a kompletní konstrukce</t>
  </si>
  <si>
    <t>62</t>
  </si>
  <si>
    <t>Úpravy povrchů vnější</t>
  </si>
  <si>
    <t>94</t>
  </si>
  <si>
    <t>Lešení a stavební výtahy</t>
  </si>
  <si>
    <t>96</t>
  </si>
  <si>
    <t>Bourání konstrukcí</t>
  </si>
  <si>
    <t>99</t>
  </si>
  <si>
    <t>Staveništní přesun hmot</t>
  </si>
  <si>
    <t>713</t>
  </si>
  <si>
    <t>Izolace tepelné</t>
  </si>
  <si>
    <t>764</t>
  </si>
  <si>
    <t>Konstrukce klempířské</t>
  </si>
  <si>
    <t>766</t>
  </si>
  <si>
    <t>Konstrukce truhlářské</t>
  </si>
  <si>
    <t>783</t>
  </si>
  <si>
    <t>Nátěry</t>
  </si>
  <si>
    <t>D96</t>
  </si>
  <si>
    <t>Přesuny suti a vybouraných hmot</t>
  </si>
  <si>
    <t>PSU</t>
  </si>
  <si>
    <t>VN</t>
  </si>
  <si>
    <t>ON</t>
  </si>
  <si>
    <t>P.č.</t>
  </si>
  <si>
    <t>Číslo položky</t>
  </si>
  <si>
    <t>Název položky</t>
  </si>
  <si>
    <t>MJ</t>
  </si>
  <si>
    <t>Množství</t>
  </si>
  <si>
    <t>Cena / MJ</t>
  </si>
  <si>
    <t>Díl:</t>
  </si>
  <si>
    <t>310238211R00</t>
  </si>
  <si>
    <t>Zazdívka otvorů plochy do 1 m2 cihlami na MVC</t>
  </si>
  <si>
    <t>m3</t>
  </si>
  <si>
    <t>620991121R00</t>
  </si>
  <si>
    <t>Zakrývání výplní vnějších otvorů z lešení</t>
  </si>
  <si>
    <t>m2</t>
  </si>
  <si>
    <t>622323041R00</t>
  </si>
  <si>
    <t>Penetrace podkladu HC-4</t>
  </si>
  <si>
    <t>622311753RT3</t>
  </si>
  <si>
    <t>Zatepl.syst. Baumit, podhled, miner.desky KV 30 mm s omítkou SilikonTop K2, lepidlo ProContact</t>
  </si>
  <si>
    <t>622311522RU1</t>
  </si>
  <si>
    <t>Zateplovací systém Baumit, sokl, XPS tl. 100 mm s mozaikovou omítkou 5,5 kg/m2</t>
  </si>
  <si>
    <t>622311732RT3</t>
  </si>
  <si>
    <t>Zatepl.syst. Baumit, fasáda, miner.desky KV 100 mm s omítkou SilikonTop K2, lepidlo ProContact</t>
  </si>
  <si>
    <t>622311752RT3</t>
  </si>
  <si>
    <t>Zatepl.syst. Baumit, ostění, miner.desky KV 20 mm s omítkou SilikonTop K2, lepidlo ProContact</t>
  </si>
  <si>
    <t>622391001R00</t>
  </si>
  <si>
    <t>Příplatek-mtž KZS podhledu,izolant,tenkovrst.om.</t>
  </si>
  <si>
    <t>622904115R00</t>
  </si>
  <si>
    <t>Očištění fasád tlakovou vodou složitost 3 - 5</t>
  </si>
  <si>
    <t>622904121R00</t>
  </si>
  <si>
    <t>Příplatek za ruční dočištění ocelovými kartáč i/ odsekání výstupků, soklu..- příprava podkladu</t>
  </si>
  <si>
    <t>941941032R00</t>
  </si>
  <si>
    <t>Montáž lešení leh.řad.s podlahami,š.do 1 m, H 30 m</t>
  </si>
  <si>
    <t>941941192R00</t>
  </si>
  <si>
    <t>Příplatek za každý měsíc použití lešení k pol.1032</t>
  </si>
  <si>
    <t>941941502R00</t>
  </si>
  <si>
    <t>Doprava lešení</t>
  </si>
  <si>
    <t>soubor</t>
  </si>
  <si>
    <t>941941832R00</t>
  </si>
  <si>
    <t>Demontáž lešení leh.řad.s podlahami,š.1 m, H 30 m</t>
  </si>
  <si>
    <t>944944011R00</t>
  </si>
  <si>
    <t>Montáž ochranné sítě z umělých vláken</t>
  </si>
  <si>
    <t>944944081R00</t>
  </si>
  <si>
    <t>Demontáž ochranné sítě z umělých vláken</t>
  </si>
  <si>
    <t>94001VP</t>
  </si>
  <si>
    <t>Přesun lešení do dvora - nošením</t>
  </si>
  <si>
    <t>94002VP</t>
  </si>
  <si>
    <t>Příplatek za ztížené podmínky montáže</t>
  </si>
  <si>
    <t>978015291R00</t>
  </si>
  <si>
    <t>Otlučení omítek vnějších MVC v složit.1-4 do 100 %</t>
  </si>
  <si>
    <t>999281148R00</t>
  </si>
  <si>
    <t>Přesun hmot pro opravy a údržbu do v. 12 m,nošením</t>
  </si>
  <si>
    <t>t</t>
  </si>
  <si>
    <t>998713102R00</t>
  </si>
  <si>
    <t>Přesun hmot pro izolace tepelné, výšky do 12 m</t>
  </si>
  <si>
    <t>998713192R00</t>
  </si>
  <si>
    <t>Příplatek zvětšený přesun, izolace tepelné do 100 m</t>
  </si>
  <si>
    <t>764816120R00</t>
  </si>
  <si>
    <t xml:space="preserve">Hliníkové parapety extrudované šířka 290 mm </t>
  </si>
  <si>
    <t>m</t>
  </si>
  <si>
    <t>764334850R00</t>
  </si>
  <si>
    <t>Demontáž lemování zdí plochých střech,rš 500 mm</t>
  </si>
  <si>
    <t>764410850R00</t>
  </si>
  <si>
    <t>Demontáž oplechování parapetů,rš od 100 do 330 mm</t>
  </si>
  <si>
    <t>764333950R00</t>
  </si>
  <si>
    <t>Oprava lemování zdí Pz, na ploché střeše,rš 500 mm</t>
  </si>
  <si>
    <t>764454901R00</t>
  </si>
  <si>
    <t>Dmtž a úprava a zpětná mtž - odpadní trouby/žlaby</t>
  </si>
  <si>
    <t>998764102R00</t>
  </si>
  <si>
    <t>Přesun hmot pro klempířské konstr., výšky do 12 m</t>
  </si>
  <si>
    <t>998764192R00</t>
  </si>
  <si>
    <t>Příplatek zvětš. přesun, klempíř. konstr. do 100 m</t>
  </si>
  <si>
    <t>60726012.A</t>
  </si>
  <si>
    <t>Deska dřevoštěpková OSB 3 N - 4PD tl. 15 mm</t>
  </si>
  <si>
    <t>998766102R00</t>
  </si>
  <si>
    <t>Přesun hmot pro truhlářské konstr., výšky do 12 m</t>
  </si>
  <si>
    <t>998766192R00</t>
  </si>
  <si>
    <t>Příplatek zvětš. přesun, truhlář. konstr. do 100 m</t>
  </si>
  <si>
    <t>979082111R00</t>
  </si>
  <si>
    <t>Vnitrostaveništní doprava suti do 10 m</t>
  </si>
  <si>
    <t>979082121R00</t>
  </si>
  <si>
    <t>Příplatek k vnitrost. dopravě suti za dalších 5 m</t>
  </si>
  <si>
    <t>979083117R00</t>
  </si>
  <si>
    <t>Vodorovné přemístění suti na skládku do 6000 m</t>
  </si>
  <si>
    <t>979083191R00</t>
  </si>
  <si>
    <t>Příplatek za dalších započatých 1000 m nad 6000 m (celkem 15km)</t>
  </si>
  <si>
    <t>979990001</t>
  </si>
  <si>
    <t>Poplatek za skládku stavební suti</t>
  </si>
  <si>
    <t>979093111R00</t>
  </si>
  <si>
    <t>Uložení suti na skládku bez zhutnění</t>
  </si>
  <si>
    <t>005121 R</t>
  </si>
  <si>
    <t>Zařízení staveniště</t>
  </si>
  <si>
    <t>Soubor</t>
  </si>
  <si>
    <t>60713055R</t>
  </si>
  <si>
    <t>Deska dřevovláknitá Akulit, děrovaná, surová, tl. 3,2 mm</t>
  </si>
  <si>
    <t>766417111R00</t>
  </si>
  <si>
    <t>Podkladový rošt pod obložení stěn</t>
  </si>
  <si>
    <t>766422341R00</t>
  </si>
  <si>
    <t>Obložení podhledů jednod.aglomer deskami do 0,6 m2</t>
  </si>
  <si>
    <t>766422342R00</t>
  </si>
  <si>
    <t>Obložení podhledů jednod.aglomer.deskami do 1,5 m2</t>
  </si>
  <si>
    <t>766423342R00</t>
  </si>
  <si>
    <t>Obložení podhledů složit., aglom. desky do 1,5 m2</t>
  </si>
  <si>
    <t>60515710R</t>
  </si>
  <si>
    <t>Hranolek stavební SM/JD/BO do 100 cm2, do 5 m</t>
  </si>
  <si>
    <t>783201821R00</t>
  </si>
  <si>
    <t>Odstranění nátěrů z kovových konstrukcí opálením</t>
  </si>
  <si>
    <t>783222110RT1</t>
  </si>
  <si>
    <t>Nátěr syntetický kovových konstrukcí 2 x, Paulín antikoroz. email Ferronotte 2 x, ředidlo Pinosolve</t>
  </si>
  <si>
    <t>Rozpočet slouží pouze a výhradně pro výběr zhotovitele, nikoliv jako výrobní. Množství v položkách je předpokládané a řídí se po vzoru vyhláškou č.169/2016 Sb. Zhotovitel je povinen zkontrolovat rozpočet a doplňit chybějící položky. V opačném případě je zhotovitel povinen upozornit zadavatele na případné nedostatky. Ceny v nabídce musí vycházet nejen z předloženého soupisu výkonů, ale i ze znalosti celého projektu. Prostudování kompletní dokumentace je nedílnou podmínkou předložení nabídky. Dílo se dodává jako plně funkční celek. Položky označené D+M jsou kalkulovány včetně přesunu hmot. Zhotovitel je plně kvalifikovaná odborná firma a chyby v projektu a ve výkazu výměr měl předpokládat a doplnit do rozpočtu.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</si>
</sst>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9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28" xfId="0" applyNumberFormat="1" applyFont="1" applyFill="1" applyBorder="1" applyAlignment="1">
      <alignment vertical="center"/>
    </xf>
    <xf numFmtId="4" fontId="7" fillId="4" borderId="29" xfId="0" applyNumberFormat="1" applyFont="1" applyFill="1" applyBorder="1" applyAlignment="1">
      <alignment vertical="center" wrapText="1"/>
    </xf>
    <xf numFmtId="4" fontId="10" fillId="4" borderId="30" xfId="0" applyNumberFormat="1" applyFont="1" applyFill="1" applyBorder="1" applyAlignment="1">
      <alignment horizontal="center" vertical="center" wrapText="1" shrinkToFit="1"/>
    </xf>
    <xf numFmtId="4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4" fontId="7" fillId="3" borderId="37" xfId="0" applyNumberFormat="1" applyFont="1" applyFill="1" applyBorder="1" applyAlignment="1">
      <alignment vertical="center"/>
    </xf>
    <xf numFmtId="164" fontId="7" fillId="0" borderId="33" xfId="0" applyNumberFormat="1" applyFont="1" applyBorder="1" applyAlignment="1">
      <alignment vertical="center"/>
    </xf>
    <xf numFmtId="164" fontId="7" fillId="3" borderId="37" xfId="0" applyNumberFormat="1" applyFont="1" applyFill="1" applyBorder="1" applyAlignment="1">
      <alignment vertical="center"/>
    </xf>
    <xf numFmtId="164" fontId="0" fillId="0" borderId="0" xfId="0" applyNumberFormat="1"/>
    <xf numFmtId="4" fontId="7" fillId="0" borderId="33" xfId="0" applyNumberFormat="1" applyFont="1" applyBorder="1" applyAlignment="1">
      <alignment horizontal="center" vertical="center"/>
    </xf>
    <xf numFmtId="4" fontId="7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3" borderId="21" xfId="0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16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16" fillId="0" borderId="0" xfId="0" applyFont="1" applyAlignment="1">
      <alignment vertical="top"/>
    </xf>
    <xf numFmtId="49" fontId="16" fillId="0" borderId="0" xfId="0" applyNumberFormat="1" applyFont="1" applyAlignment="1">
      <alignment vertical="top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5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5" fontId="16" fillId="0" borderId="40" xfId="0" applyNumberFormat="1" applyFont="1" applyBorder="1" applyAlignment="1">
      <alignment vertical="top" shrinkToFit="1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5" fontId="16" fillId="0" borderId="43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7" fillId="0" borderId="18" xfId="0" applyFont="1" applyBorder="1" applyAlignment="1">
      <alignment horizontal="left" vertical="top" wrapText="1"/>
    </xf>
    <xf numFmtId="0" fontId="17" fillId="0" borderId="18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172" t="s">
        <v>39</v>
      </c>
      <c r="B2" s="172"/>
      <c r="C2" s="172"/>
      <c r="D2" s="172"/>
      <c r="E2" s="172"/>
      <c r="F2" s="172"/>
      <c r="G2" s="172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2"/>
  <sheetViews>
    <sheetView showGridLines="0" tabSelected="1" topLeftCell="B1" zoomScaleNormal="100" zoomScaleSheetLayoutView="75" workbookViewId="0">
      <selection activeCell="B44" sqref="B44:J44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7" width="13" customWidth="1"/>
    <col min="8" max="8" width="11.5703125" customWidth="1"/>
    <col min="9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173" t="s">
        <v>4</v>
      </c>
      <c r="C1" s="174"/>
      <c r="D1" s="174"/>
      <c r="E1" s="174"/>
      <c r="F1" s="174"/>
      <c r="G1" s="174"/>
      <c r="H1" s="174"/>
      <c r="I1" s="174"/>
      <c r="J1" s="175"/>
    </row>
    <row r="2" spans="1:15" ht="36" customHeight="1" x14ac:dyDescent="0.2">
      <c r="A2" s="2"/>
      <c r="B2" s="77" t="s">
        <v>24</v>
      </c>
      <c r="C2" s="78"/>
      <c r="D2" s="79"/>
      <c r="E2" s="182"/>
      <c r="F2" s="183"/>
      <c r="G2" s="183"/>
      <c r="H2" s="183"/>
      <c r="I2" s="183"/>
      <c r="J2" s="184"/>
      <c r="O2" s="1"/>
    </row>
    <row r="3" spans="1:15" ht="27" customHeight="1" x14ac:dyDescent="0.2">
      <c r="A3" s="2"/>
      <c r="B3" s="80" t="s">
        <v>44</v>
      </c>
      <c r="C3" s="78"/>
      <c r="D3" s="81"/>
      <c r="E3" s="185" t="s">
        <v>43</v>
      </c>
      <c r="F3" s="186"/>
      <c r="G3" s="186"/>
      <c r="H3" s="186"/>
      <c r="I3" s="186"/>
      <c r="J3" s="187"/>
    </row>
    <row r="4" spans="1:15" ht="23.25" customHeight="1" x14ac:dyDescent="0.2">
      <c r="A4" s="76">
        <v>204</v>
      </c>
      <c r="B4" s="82" t="s">
        <v>45</v>
      </c>
      <c r="C4" s="83"/>
      <c r="D4" s="84"/>
      <c r="E4" s="195" t="s">
        <v>42</v>
      </c>
      <c r="F4" s="196"/>
      <c r="G4" s="196"/>
      <c r="H4" s="196"/>
      <c r="I4" s="196"/>
      <c r="J4" s="197"/>
    </row>
    <row r="5" spans="1:15" ht="24" customHeight="1" x14ac:dyDescent="0.2">
      <c r="A5" s="2"/>
      <c r="B5" s="31" t="s">
        <v>23</v>
      </c>
      <c r="D5" s="200"/>
      <c r="E5" s="201"/>
      <c r="F5" s="201"/>
      <c r="G5" s="201"/>
      <c r="H5" s="18" t="s">
        <v>40</v>
      </c>
      <c r="I5" s="22"/>
      <c r="J5" s="8"/>
    </row>
    <row r="6" spans="1:15" ht="15.75" customHeight="1" x14ac:dyDescent="0.2">
      <c r="A6" s="2"/>
      <c r="B6" s="28"/>
      <c r="C6" s="55"/>
      <c r="D6" s="202"/>
      <c r="E6" s="203"/>
      <c r="F6" s="203"/>
      <c r="G6" s="203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53"/>
      <c r="E7" s="204"/>
      <c r="F7" s="205"/>
      <c r="G7" s="205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189"/>
      <c r="E11" s="189"/>
      <c r="F11" s="189"/>
      <c r="G11" s="189"/>
      <c r="H11" s="18" t="s">
        <v>40</v>
      </c>
      <c r="I11" s="22"/>
      <c r="J11" s="8"/>
    </row>
    <row r="12" spans="1:15" ht="15.75" customHeight="1" x14ac:dyDescent="0.2">
      <c r="A12" s="2"/>
      <c r="B12" s="28"/>
      <c r="C12" s="55"/>
      <c r="D12" s="194"/>
      <c r="E12" s="194"/>
      <c r="F12" s="194"/>
      <c r="G12" s="194"/>
      <c r="H12" s="18" t="s">
        <v>34</v>
      </c>
      <c r="I12" s="22"/>
      <c r="J12" s="8"/>
    </row>
    <row r="13" spans="1:15" ht="15.75" customHeight="1" x14ac:dyDescent="0.2">
      <c r="A13" s="2"/>
      <c r="B13" s="29"/>
      <c r="C13" s="56"/>
      <c r="D13" s="53"/>
      <c r="E13" s="198"/>
      <c r="F13" s="199"/>
      <c r="G13" s="199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188"/>
      <c r="F15" s="188"/>
      <c r="G15" s="190"/>
      <c r="H15" s="190"/>
      <c r="I15" s="190" t="s">
        <v>31</v>
      </c>
      <c r="J15" s="191"/>
    </row>
    <row r="16" spans="1:15" ht="23.25" customHeight="1" x14ac:dyDescent="0.2">
      <c r="A16" s="137" t="s">
        <v>26</v>
      </c>
      <c r="B16" s="38" t="s">
        <v>26</v>
      </c>
      <c r="C16" s="62"/>
      <c r="D16" s="63"/>
      <c r="E16" s="179"/>
      <c r="F16" s="180"/>
      <c r="G16" s="179"/>
      <c r="H16" s="180"/>
      <c r="I16" s="179">
        <v>0</v>
      </c>
      <c r="J16" s="181"/>
    </row>
    <row r="17" spans="1:10" ht="23.25" customHeight="1" x14ac:dyDescent="0.2">
      <c r="A17" s="137" t="s">
        <v>27</v>
      </c>
      <c r="B17" s="38" t="s">
        <v>27</v>
      </c>
      <c r="C17" s="62"/>
      <c r="D17" s="63"/>
      <c r="E17" s="179"/>
      <c r="F17" s="180"/>
      <c r="G17" s="179"/>
      <c r="H17" s="180"/>
      <c r="I17" s="179">
        <v>0</v>
      </c>
      <c r="J17" s="181"/>
    </row>
    <row r="18" spans="1:10" ht="23.25" customHeight="1" x14ac:dyDescent="0.2">
      <c r="A18" s="137" t="s">
        <v>28</v>
      </c>
      <c r="B18" s="38" t="s">
        <v>28</v>
      </c>
      <c r="C18" s="62"/>
      <c r="D18" s="63"/>
      <c r="E18" s="179"/>
      <c r="F18" s="180"/>
      <c r="G18" s="179"/>
      <c r="H18" s="180"/>
      <c r="I18" s="179">
        <v>0</v>
      </c>
      <c r="J18" s="181"/>
    </row>
    <row r="19" spans="1:10" ht="23.25" customHeight="1" x14ac:dyDescent="0.2">
      <c r="A19" s="137" t="s">
        <v>73</v>
      </c>
      <c r="B19" s="38" t="s">
        <v>29</v>
      </c>
      <c r="C19" s="62"/>
      <c r="D19" s="63"/>
      <c r="E19" s="179"/>
      <c r="F19" s="180"/>
      <c r="G19" s="179"/>
      <c r="H19" s="180"/>
      <c r="I19" s="179">
        <v>0</v>
      </c>
      <c r="J19" s="181"/>
    </row>
    <row r="20" spans="1:10" ht="23.25" customHeight="1" x14ac:dyDescent="0.2">
      <c r="A20" s="137" t="s">
        <v>74</v>
      </c>
      <c r="B20" s="38" t="s">
        <v>30</v>
      </c>
      <c r="C20" s="62"/>
      <c r="D20" s="63"/>
      <c r="E20" s="179"/>
      <c r="F20" s="180"/>
      <c r="G20" s="179"/>
      <c r="H20" s="180"/>
      <c r="I20" s="179">
        <v>0</v>
      </c>
      <c r="J20" s="181"/>
    </row>
    <row r="21" spans="1:10" ht="23.25" customHeight="1" x14ac:dyDescent="0.2">
      <c r="A21" s="2"/>
      <c r="B21" s="48" t="s">
        <v>31</v>
      </c>
      <c r="C21" s="64"/>
      <c r="D21" s="65"/>
      <c r="E21" s="192"/>
      <c r="F21" s="193"/>
      <c r="G21" s="192"/>
      <c r="H21" s="193"/>
      <c r="I21" s="192">
        <f>SUM(I16:J20)</f>
        <v>0</v>
      </c>
      <c r="J21" s="211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13</v>
      </c>
      <c r="C23" s="62"/>
      <c r="D23" s="63"/>
      <c r="E23" s="67">
        <v>15</v>
      </c>
      <c r="F23" s="39" t="s">
        <v>0</v>
      </c>
      <c r="G23" s="209">
        <v>0</v>
      </c>
      <c r="H23" s="210"/>
      <c r="I23" s="210"/>
      <c r="J23" s="40" t="str">
        <f t="shared" ref="J23:J28" si="0">Mena</f>
        <v>CZK</v>
      </c>
    </row>
    <row r="24" spans="1:10" ht="23.25" customHeight="1" x14ac:dyDescent="0.2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207">
        <v>0</v>
      </c>
      <c r="H24" s="208"/>
      <c r="I24" s="208"/>
      <c r="J24" s="40" t="str">
        <f t="shared" si="0"/>
        <v>CZK</v>
      </c>
    </row>
    <row r="25" spans="1:10" ht="23.25" customHeight="1" x14ac:dyDescent="0.2">
      <c r="A25" s="2"/>
      <c r="B25" s="38" t="s">
        <v>15</v>
      </c>
      <c r="C25" s="62"/>
      <c r="D25" s="63"/>
      <c r="E25" s="67">
        <v>21</v>
      </c>
      <c r="F25" s="39" t="s">
        <v>0</v>
      </c>
      <c r="G25" s="209">
        <v>0</v>
      </c>
      <c r="H25" s="210"/>
      <c r="I25" s="210"/>
      <c r="J25" s="40" t="str">
        <f t="shared" si="0"/>
        <v>CZK</v>
      </c>
    </row>
    <row r="26" spans="1:10" ht="23.25" customHeight="1" x14ac:dyDescent="0.2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176">
        <v>0</v>
      </c>
      <c r="H26" s="177"/>
      <c r="I26" s="177"/>
      <c r="J26" s="37" t="str">
        <f t="shared" si="0"/>
        <v>CZK</v>
      </c>
    </row>
    <row r="27" spans="1:10" ht="23.25" customHeight="1" thickBot="1" x14ac:dyDescent="0.25">
      <c r="A27" s="2"/>
      <c r="B27" s="31" t="s">
        <v>5</v>
      </c>
      <c r="C27" s="70"/>
      <c r="D27" s="71"/>
      <c r="E27" s="70"/>
      <c r="F27" s="16"/>
      <c r="G27" s="178">
        <v>0</v>
      </c>
      <c r="H27" s="178"/>
      <c r="I27" s="178"/>
      <c r="J27" s="41" t="str">
        <f t="shared" si="0"/>
        <v>CZK</v>
      </c>
    </row>
    <row r="28" spans="1:10" ht="27.75" hidden="1" customHeight="1" thickBot="1" x14ac:dyDescent="0.25">
      <c r="A28" s="2"/>
      <c r="B28" s="110" t="s">
        <v>25</v>
      </c>
      <c r="C28" s="111"/>
      <c r="D28" s="111"/>
      <c r="E28" s="112"/>
      <c r="F28" s="113"/>
      <c r="G28" s="212">
        <v>799288.96</v>
      </c>
      <c r="H28" s="213"/>
      <c r="I28" s="213"/>
      <c r="J28" s="114" t="str">
        <f t="shared" si="0"/>
        <v>CZK</v>
      </c>
    </row>
    <row r="29" spans="1:10" ht="27.75" customHeight="1" thickBot="1" x14ac:dyDescent="0.25">
      <c r="A29" s="2"/>
      <c r="B29" s="110" t="s">
        <v>35</v>
      </c>
      <c r="C29" s="115"/>
      <c r="D29" s="115"/>
      <c r="E29" s="115"/>
      <c r="F29" s="116"/>
      <c r="G29" s="212">
        <v>0</v>
      </c>
      <c r="H29" s="212"/>
      <c r="I29" s="212"/>
      <c r="J29" s="117" t="s">
        <v>49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14"/>
      <c r="E34" s="215"/>
      <c r="G34" s="216"/>
      <c r="H34" s="217"/>
      <c r="I34" s="217"/>
      <c r="J34" s="25"/>
    </row>
    <row r="35" spans="1:10" ht="12.75" customHeight="1" x14ac:dyDescent="0.2">
      <c r="A35" s="2"/>
      <c r="B35" s="2"/>
      <c r="D35" s="206" t="s">
        <v>2</v>
      </c>
      <c r="E35" s="206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87" t="s">
        <v>17</v>
      </c>
      <c r="C37" s="88"/>
      <c r="D37" s="88"/>
      <c r="E37" s="88"/>
      <c r="F37" s="89"/>
      <c r="G37" s="89"/>
      <c r="H37" s="89"/>
      <c r="I37" s="89"/>
      <c r="J37" s="90"/>
    </row>
    <row r="38" spans="1:10" ht="25.5" hidden="1" customHeight="1" x14ac:dyDescent="0.2">
      <c r="A38" s="86" t="s">
        <v>37</v>
      </c>
      <c r="B38" s="91" t="s">
        <v>18</v>
      </c>
      <c r="C38" s="92" t="s">
        <v>6</v>
      </c>
      <c r="D38" s="92"/>
      <c r="E38" s="92"/>
      <c r="F38" s="93" t="str">
        <f>B23</f>
        <v>Základ pro sníženou DPH</v>
      </c>
      <c r="G38" s="93" t="str">
        <f>B25</f>
        <v>Základ pro základní DPH</v>
      </c>
      <c r="H38" s="94" t="s">
        <v>19</v>
      </c>
      <c r="I38" s="94" t="s">
        <v>1</v>
      </c>
      <c r="J38" s="95" t="s">
        <v>0</v>
      </c>
    </row>
    <row r="39" spans="1:10" ht="25.5" hidden="1" customHeight="1" x14ac:dyDescent="0.2">
      <c r="A39" s="86">
        <v>1</v>
      </c>
      <c r="B39" s="96" t="s">
        <v>47</v>
      </c>
      <c r="C39" s="218"/>
      <c r="D39" s="218"/>
      <c r="E39" s="218"/>
      <c r="F39" s="97">
        <v>0</v>
      </c>
      <c r="G39" s="98">
        <v>799288.96</v>
      </c>
      <c r="H39" s="99">
        <v>167850.68</v>
      </c>
      <c r="I39" s="99">
        <v>967139.64</v>
      </c>
      <c r="J39" s="100">
        <f>IF(CenaCelkemVypocet=0,"",I39/CenaCelkemVypocet*100)</f>
        <v>100</v>
      </c>
    </row>
    <row r="40" spans="1:10" ht="25.5" hidden="1" customHeight="1" x14ac:dyDescent="0.2">
      <c r="A40" s="86">
        <v>2</v>
      </c>
      <c r="B40" s="101" t="s">
        <v>41</v>
      </c>
      <c r="C40" s="219" t="s">
        <v>43</v>
      </c>
      <c r="D40" s="219"/>
      <c r="E40" s="219"/>
      <c r="F40" s="102">
        <v>0</v>
      </c>
      <c r="G40" s="103">
        <v>799288.96</v>
      </c>
      <c r="H40" s="103">
        <v>167850.68</v>
      </c>
      <c r="I40" s="103">
        <v>967139.64</v>
      </c>
      <c r="J40" s="104">
        <f>IF(CenaCelkemVypocet=0,"",I40/CenaCelkemVypocet*100)</f>
        <v>100</v>
      </c>
    </row>
    <row r="41" spans="1:10" ht="25.5" hidden="1" customHeight="1" x14ac:dyDescent="0.2">
      <c r="A41" s="86">
        <v>3</v>
      </c>
      <c r="B41" s="105" t="s">
        <v>41</v>
      </c>
      <c r="C41" s="218" t="s">
        <v>42</v>
      </c>
      <c r="D41" s="218"/>
      <c r="E41" s="218"/>
      <c r="F41" s="106">
        <v>0</v>
      </c>
      <c r="G41" s="99">
        <v>799288.96</v>
      </c>
      <c r="H41" s="99">
        <v>167850.68</v>
      </c>
      <c r="I41" s="99">
        <v>967139.64</v>
      </c>
      <c r="J41" s="100">
        <f>IF(CenaCelkemVypocet=0,"",I41/CenaCelkemVypocet*100)</f>
        <v>100</v>
      </c>
    </row>
    <row r="42" spans="1:10" ht="25.5" hidden="1" customHeight="1" x14ac:dyDescent="0.2">
      <c r="A42" s="86"/>
      <c r="B42" s="220" t="s">
        <v>48</v>
      </c>
      <c r="C42" s="221"/>
      <c r="D42" s="221"/>
      <c r="E42" s="222"/>
      <c r="F42" s="107">
        <f>SUMIF(A39:A41,"=1",F39:F41)</f>
        <v>0</v>
      </c>
      <c r="G42" s="108">
        <f>SUMIF(A39:A41,"=1",G39:G41)</f>
        <v>799288.96</v>
      </c>
      <c r="H42" s="108">
        <f>SUMIF(A39:A41,"=1",H39:H41)</f>
        <v>167850.68</v>
      </c>
      <c r="I42" s="108">
        <f>SUMIF(A39:A41,"=1",I39:I41)</f>
        <v>967139.64</v>
      </c>
      <c r="J42" s="109">
        <f>SUMIF(A39:A41,"=1",J39:J41)</f>
        <v>100</v>
      </c>
    </row>
    <row r="44" spans="1:10" ht="94.15" customHeight="1" x14ac:dyDescent="0.2">
      <c r="A44" t="s">
        <v>50</v>
      </c>
      <c r="B44" s="225" t="s">
        <v>182</v>
      </c>
      <c r="C44" s="225"/>
      <c r="D44" s="225"/>
      <c r="E44" s="225"/>
      <c r="F44" s="225"/>
      <c r="G44" s="225"/>
      <c r="H44" s="225"/>
      <c r="I44" s="225"/>
      <c r="J44" s="225"/>
    </row>
    <row r="45" spans="1:10" ht="15.75" x14ac:dyDescent="0.25">
      <c r="B45" s="118" t="s">
        <v>51</v>
      </c>
    </row>
    <row r="47" spans="1:10" ht="25.5" customHeight="1" x14ac:dyDescent="0.2">
      <c r="A47" s="120"/>
      <c r="B47" s="123" t="s">
        <v>18</v>
      </c>
      <c r="C47" s="123" t="s">
        <v>6</v>
      </c>
      <c r="D47" s="124"/>
      <c r="E47" s="124"/>
      <c r="F47" s="125" t="s">
        <v>52</v>
      </c>
      <c r="G47" s="125"/>
      <c r="H47" s="125"/>
      <c r="I47" s="125" t="s">
        <v>31</v>
      </c>
      <c r="J47" s="125" t="s">
        <v>0</v>
      </c>
    </row>
    <row r="48" spans="1:10" ht="36.75" customHeight="1" x14ac:dyDescent="0.2">
      <c r="A48" s="121"/>
      <c r="B48" s="126" t="s">
        <v>46</v>
      </c>
      <c r="C48" s="223" t="s">
        <v>53</v>
      </c>
      <c r="D48" s="224"/>
      <c r="E48" s="224"/>
      <c r="F48" s="135" t="s">
        <v>26</v>
      </c>
      <c r="G48" s="127"/>
      <c r="H48" s="127"/>
      <c r="I48" s="127">
        <v>0</v>
      </c>
      <c r="J48" s="132" t="str">
        <f>IF(I59=0,"",I48/I59*100)</f>
        <v/>
      </c>
    </row>
    <row r="49" spans="1:10" ht="36.75" customHeight="1" x14ac:dyDescent="0.2">
      <c r="A49" s="121"/>
      <c r="B49" s="126" t="s">
        <v>54</v>
      </c>
      <c r="C49" s="223" t="s">
        <v>55</v>
      </c>
      <c r="D49" s="224"/>
      <c r="E49" s="224"/>
      <c r="F49" s="135" t="s">
        <v>26</v>
      </c>
      <c r="G49" s="127"/>
      <c r="H49" s="127"/>
      <c r="I49" s="127">
        <v>0</v>
      </c>
      <c r="J49" s="132" t="str">
        <f>IF(I59=0,"",I49/I59*100)</f>
        <v/>
      </c>
    </row>
    <row r="50" spans="1:10" ht="36.75" customHeight="1" x14ac:dyDescent="0.2">
      <c r="A50" s="121"/>
      <c r="B50" s="126" t="s">
        <v>56</v>
      </c>
      <c r="C50" s="223" t="s">
        <v>57</v>
      </c>
      <c r="D50" s="224"/>
      <c r="E50" s="224"/>
      <c r="F50" s="135" t="s">
        <v>26</v>
      </c>
      <c r="G50" s="127"/>
      <c r="H50" s="127"/>
      <c r="I50" s="127">
        <v>0</v>
      </c>
      <c r="J50" s="132" t="str">
        <f>IF(I59=0,"",I50/I59*100)</f>
        <v/>
      </c>
    </row>
    <row r="51" spans="1:10" ht="36.75" customHeight="1" x14ac:dyDescent="0.2">
      <c r="A51" s="121"/>
      <c r="B51" s="126" t="s">
        <v>58</v>
      </c>
      <c r="C51" s="223" t="s">
        <v>59</v>
      </c>
      <c r="D51" s="224"/>
      <c r="E51" s="224"/>
      <c r="F51" s="135" t="s">
        <v>26</v>
      </c>
      <c r="G51" s="127"/>
      <c r="H51" s="127"/>
      <c r="I51" s="127">
        <v>0</v>
      </c>
      <c r="J51" s="132" t="str">
        <f>IF(I59=0,"",I51/I59*100)</f>
        <v/>
      </c>
    </row>
    <row r="52" spans="1:10" ht="36.75" customHeight="1" x14ac:dyDescent="0.2">
      <c r="A52" s="121"/>
      <c r="B52" s="126" t="s">
        <v>60</v>
      </c>
      <c r="C52" s="223" t="s">
        <v>61</v>
      </c>
      <c r="D52" s="224"/>
      <c r="E52" s="224"/>
      <c r="F52" s="135" t="s">
        <v>26</v>
      </c>
      <c r="G52" s="127"/>
      <c r="H52" s="127"/>
      <c r="I52" s="127">
        <v>0</v>
      </c>
      <c r="J52" s="132" t="str">
        <f>IF(I59=0,"",I52/I59*100)</f>
        <v/>
      </c>
    </row>
    <row r="53" spans="1:10" ht="36.75" customHeight="1" x14ac:dyDescent="0.2">
      <c r="A53" s="121"/>
      <c r="B53" s="126" t="s">
        <v>62</v>
      </c>
      <c r="C53" s="223" t="s">
        <v>63</v>
      </c>
      <c r="D53" s="224"/>
      <c r="E53" s="224"/>
      <c r="F53" s="135" t="s">
        <v>27</v>
      </c>
      <c r="G53" s="127"/>
      <c r="H53" s="127"/>
      <c r="I53" s="127">
        <v>0</v>
      </c>
      <c r="J53" s="132" t="str">
        <f>IF(I59=0,"",I53/I59*100)</f>
        <v/>
      </c>
    </row>
    <row r="54" spans="1:10" ht="36.75" customHeight="1" x14ac:dyDescent="0.2">
      <c r="A54" s="121"/>
      <c r="B54" s="126" t="s">
        <v>64</v>
      </c>
      <c r="C54" s="223" t="s">
        <v>65</v>
      </c>
      <c r="D54" s="224"/>
      <c r="E54" s="224"/>
      <c r="F54" s="135" t="s">
        <v>27</v>
      </c>
      <c r="G54" s="127"/>
      <c r="H54" s="127"/>
      <c r="I54" s="127">
        <v>0</v>
      </c>
      <c r="J54" s="132" t="str">
        <f>IF(I59=0,"",I54/I59*100)</f>
        <v/>
      </c>
    </row>
    <row r="55" spans="1:10" ht="36.75" customHeight="1" x14ac:dyDescent="0.2">
      <c r="A55" s="121"/>
      <c r="B55" s="126" t="s">
        <v>66</v>
      </c>
      <c r="C55" s="223" t="s">
        <v>67</v>
      </c>
      <c r="D55" s="224"/>
      <c r="E55" s="224"/>
      <c r="F55" s="135" t="s">
        <v>27</v>
      </c>
      <c r="G55" s="127"/>
      <c r="H55" s="127"/>
      <c r="I55" s="127">
        <v>0</v>
      </c>
      <c r="J55" s="132" t="str">
        <f>IF(I59=0,"",I55/I59*100)</f>
        <v/>
      </c>
    </row>
    <row r="56" spans="1:10" ht="36.75" customHeight="1" x14ac:dyDescent="0.2">
      <c r="A56" s="121"/>
      <c r="B56" s="126" t="s">
        <v>68</v>
      </c>
      <c r="C56" s="223" t="s">
        <v>69</v>
      </c>
      <c r="D56" s="224"/>
      <c r="E56" s="224"/>
      <c r="F56" s="135" t="s">
        <v>27</v>
      </c>
      <c r="G56" s="127"/>
      <c r="H56" s="127"/>
      <c r="I56" s="127">
        <v>0</v>
      </c>
      <c r="J56" s="132" t="str">
        <f>IF(I59=0,"",I56/I59*100)</f>
        <v/>
      </c>
    </row>
    <row r="57" spans="1:10" ht="36.75" customHeight="1" x14ac:dyDescent="0.2">
      <c r="A57" s="121"/>
      <c r="B57" s="126" t="s">
        <v>70</v>
      </c>
      <c r="C57" s="223" t="s">
        <v>71</v>
      </c>
      <c r="D57" s="224"/>
      <c r="E57" s="224"/>
      <c r="F57" s="135" t="s">
        <v>72</v>
      </c>
      <c r="G57" s="127"/>
      <c r="H57" s="127"/>
      <c r="I57" s="127">
        <v>0</v>
      </c>
      <c r="J57" s="132" t="str">
        <f>IF(I59=0,"",I57/I59*100)</f>
        <v/>
      </c>
    </row>
    <row r="58" spans="1:10" ht="36.75" customHeight="1" x14ac:dyDescent="0.2">
      <c r="A58" s="121"/>
      <c r="B58" s="126" t="s">
        <v>73</v>
      </c>
      <c r="C58" s="223" t="s">
        <v>29</v>
      </c>
      <c r="D58" s="224"/>
      <c r="E58" s="224"/>
      <c r="F58" s="135" t="s">
        <v>73</v>
      </c>
      <c r="G58" s="127"/>
      <c r="H58" s="127"/>
      <c r="I58" s="127">
        <v>0</v>
      </c>
      <c r="J58" s="132" t="str">
        <f>IF(I59=0,"",I58/I59*100)</f>
        <v/>
      </c>
    </row>
    <row r="59" spans="1:10" ht="25.5" customHeight="1" x14ac:dyDescent="0.2">
      <c r="A59" s="122"/>
      <c r="B59" s="128" t="s">
        <v>1</v>
      </c>
      <c r="C59" s="129"/>
      <c r="D59" s="130"/>
      <c r="E59" s="130"/>
      <c r="F59" s="136"/>
      <c r="G59" s="131"/>
      <c r="H59" s="131"/>
      <c r="I59" s="131">
        <v>0</v>
      </c>
      <c r="J59" s="133">
        <f>SUM(J48:J58)</f>
        <v>0</v>
      </c>
    </row>
    <row r="60" spans="1:10" x14ac:dyDescent="0.2">
      <c r="F60" s="85"/>
      <c r="G60" s="85"/>
      <c r="H60" s="85"/>
      <c r="I60" s="85"/>
      <c r="J60" s="134"/>
    </row>
    <row r="61" spans="1:10" x14ac:dyDescent="0.2">
      <c r="F61" s="85"/>
      <c r="G61" s="85"/>
      <c r="H61" s="85"/>
      <c r="I61" s="85"/>
      <c r="J61" s="134"/>
    </row>
    <row r="62" spans="1:10" x14ac:dyDescent="0.2">
      <c r="F62" s="85"/>
      <c r="G62" s="85"/>
      <c r="H62" s="85"/>
      <c r="I62" s="85"/>
      <c r="J62" s="13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7">
    <mergeCell ref="C54:E54"/>
    <mergeCell ref="C55:E55"/>
    <mergeCell ref="C56:E56"/>
    <mergeCell ref="C57:E57"/>
    <mergeCell ref="C58:E58"/>
    <mergeCell ref="C49:E49"/>
    <mergeCell ref="C50:E50"/>
    <mergeCell ref="C51:E51"/>
    <mergeCell ref="C52:E52"/>
    <mergeCell ref="C53:E53"/>
    <mergeCell ref="C39:E39"/>
    <mergeCell ref="C40:E40"/>
    <mergeCell ref="C41:E41"/>
    <mergeCell ref="B42:E42"/>
    <mergeCell ref="C48:E48"/>
    <mergeCell ref="B44:J44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scale="95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40625"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26" t="s">
        <v>7</v>
      </c>
      <c r="B1" s="226"/>
      <c r="C1" s="227"/>
      <c r="D1" s="226"/>
      <c r="E1" s="226"/>
      <c r="F1" s="226"/>
      <c r="G1" s="226"/>
    </row>
    <row r="2" spans="1:7" ht="24.95" customHeight="1" x14ac:dyDescent="0.2">
      <c r="A2" s="50" t="s">
        <v>8</v>
      </c>
      <c r="B2" s="49"/>
      <c r="C2" s="228"/>
      <c r="D2" s="228"/>
      <c r="E2" s="228"/>
      <c r="F2" s="228"/>
      <c r="G2" s="229"/>
    </row>
    <row r="3" spans="1:7" ht="24.95" customHeight="1" x14ac:dyDescent="0.2">
      <c r="A3" s="50" t="s">
        <v>9</v>
      </c>
      <c r="B3" s="49"/>
      <c r="C3" s="228"/>
      <c r="D3" s="228"/>
      <c r="E3" s="228"/>
      <c r="F3" s="228"/>
      <c r="G3" s="229"/>
    </row>
    <row r="4" spans="1:7" ht="24.95" customHeight="1" x14ac:dyDescent="0.2">
      <c r="A4" s="50" t="s">
        <v>10</v>
      </c>
      <c r="B4" s="49"/>
      <c r="C4" s="228"/>
      <c r="D4" s="228"/>
      <c r="E4" s="228"/>
      <c r="F4" s="228"/>
      <c r="G4" s="229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9CB28-2DDB-4268-99E4-29D458DA0338}">
  <sheetPr>
    <outlinePr summaryBelow="0"/>
  </sheetPr>
  <dimension ref="A1:X5000"/>
  <sheetViews>
    <sheetView workbookViewId="0">
      <pane ySplit="7" topLeftCell="A8" activePane="bottomLeft" state="frozen"/>
      <selection pane="bottomLeft" activeCell="K6" sqref="K6"/>
    </sheetView>
  </sheetViews>
  <sheetFormatPr defaultRowHeight="12.75" outlineLevelRow="1" x14ac:dyDescent="0.2"/>
  <cols>
    <col min="1" max="1" width="3.42578125" customWidth="1"/>
    <col min="2" max="2" width="12.7109375" style="119" customWidth="1"/>
    <col min="3" max="3" width="38.28515625" style="119" customWidth="1"/>
    <col min="4" max="4" width="4.85546875" customWidth="1"/>
    <col min="5" max="5" width="10.7109375" customWidth="1"/>
    <col min="6" max="6" width="9.85546875" customWidth="1"/>
    <col min="7" max="7" width="12.7109375" customWidth="1"/>
  </cols>
  <sheetData>
    <row r="1" spans="1:24" ht="15.75" customHeight="1" x14ac:dyDescent="0.25">
      <c r="A1" s="232" t="s">
        <v>7</v>
      </c>
      <c r="B1" s="232"/>
      <c r="C1" s="232"/>
      <c r="D1" s="232"/>
      <c r="E1" s="232"/>
      <c r="F1" s="232"/>
      <c r="G1" s="232"/>
    </row>
    <row r="2" spans="1:24" ht="25.15" customHeight="1" x14ac:dyDescent="0.2">
      <c r="A2" s="50" t="s">
        <v>8</v>
      </c>
      <c r="B2" s="49"/>
      <c r="C2" s="233"/>
      <c r="D2" s="234"/>
      <c r="E2" s="234"/>
      <c r="F2" s="234"/>
      <c r="G2" s="235"/>
    </row>
    <row r="3" spans="1:24" ht="25.15" customHeight="1" x14ac:dyDescent="0.2">
      <c r="A3" s="50" t="s">
        <v>9</v>
      </c>
      <c r="B3" s="49"/>
      <c r="C3" s="233" t="s">
        <v>43</v>
      </c>
      <c r="D3" s="234"/>
      <c r="E3" s="234"/>
      <c r="F3" s="234"/>
      <c r="G3" s="235"/>
    </row>
    <row r="4" spans="1:24" ht="25.15" customHeight="1" x14ac:dyDescent="0.2">
      <c r="A4" s="138" t="s">
        <v>10</v>
      </c>
      <c r="B4" s="139"/>
      <c r="C4" s="236" t="s">
        <v>42</v>
      </c>
      <c r="D4" s="237"/>
      <c r="E4" s="237"/>
      <c r="F4" s="237"/>
      <c r="G4" s="238"/>
    </row>
    <row r="5" spans="1:24" x14ac:dyDescent="0.2">
      <c r="D5" s="10"/>
    </row>
    <row r="6" spans="1:24" x14ac:dyDescent="0.2">
      <c r="A6" s="141" t="s">
        <v>75</v>
      </c>
      <c r="B6" s="143" t="s">
        <v>76</v>
      </c>
      <c r="C6" s="143" t="s">
        <v>77</v>
      </c>
      <c r="D6" s="142" t="s">
        <v>78</v>
      </c>
      <c r="E6" s="141" t="s">
        <v>79</v>
      </c>
      <c r="F6" s="140" t="s">
        <v>80</v>
      </c>
      <c r="G6" s="141" t="s">
        <v>31</v>
      </c>
    </row>
    <row r="7" spans="1:24" hidden="1" x14ac:dyDescent="0.2">
      <c r="A7" s="3"/>
      <c r="B7" s="4"/>
      <c r="C7" s="4"/>
      <c r="D7" s="6"/>
      <c r="E7" s="145"/>
      <c r="F7" s="146"/>
      <c r="G7" s="146"/>
    </row>
    <row r="8" spans="1:24" x14ac:dyDescent="0.2">
      <c r="A8" s="149" t="s">
        <v>81</v>
      </c>
      <c r="B8" s="150" t="s">
        <v>46</v>
      </c>
      <c r="C8" s="167" t="s">
        <v>53</v>
      </c>
      <c r="D8" s="151"/>
      <c r="E8" s="152"/>
      <c r="F8" s="153"/>
      <c r="G8" s="154"/>
    </row>
    <row r="9" spans="1:24" x14ac:dyDescent="0.2">
      <c r="A9" s="161">
        <v>1</v>
      </c>
      <c r="B9" s="162" t="s">
        <v>82</v>
      </c>
      <c r="C9" s="168" t="s">
        <v>83</v>
      </c>
      <c r="D9" s="163" t="s">
        <v>84</v>
      </c>
      <c r="E9" s="164">
        <v>0.5</v>
      </c>
      <c r="F9" s="165"/>
      <c r="G9" s="166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</row>
    <row r="10" spans="1:24" x14ac:dyDescent="0.2">
      <c r="A10" s="149" t="s">
        <v>81</v>
      </c>
      <c r="B10" s="150" t="s">
        <v>54</v>
      </c>
      <c r="C10" s="167" t="s">
        <v>55</v>
      </c>
      <c r="D10" s="151"/>
      <c r="E10" s="152"/>
      <c r="F10" s="153"/>
      <c r="G10" s="154"/>
    </row>
    <row r="11" spans="1:24" x14ac:dyDescent="0.2">
      <c r="A11" s="161">
        <v>2</v>
      </c>
      <c r="B11" s="162" t="s">
        <v>85</v>
      </c>
      <c r="C11" s="168" t="s">
        <v>86</v>
      </c>
      <c r="D11" s="163" t="s">
        <v>87</v>
      </c>
      <c r="E11" s="164">
        <v>10.039999999999999</v>
      </c>
      <c r="F11" s="165"/>
      <c r="G11" s="166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</row>
    <row r="12" spans="1:24" x14ac:dyDescent="0.2">
      <c r="A12" s="161">
        <v>3</v>
      </c>
      <c r="B12" s="162" t="s">
        <v>88</v>
      </c>
      <c r="C12" s="168" t="s">
        <v>89</v>
      </c>
      <c r="D12" s="163" t="s">
        <v>87</v>
      </c>
      <c r="E12" s="164">
        <v>165</v>
      </c>
      <c r="F12" s="165"/>
      <c r="G12" s="166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</row>
    <row r="13" spans="1:24" ht="22.5" x14ac:dyDescent="0.2">
      <c r="A13" s="155">
        <v>4</v>
      </c>
      <c r="B13" s="156" t="s">
        <v>90</v>
      </c>
      <c r="C13" s="169" t="s">
        <v>91</v>
      </c>
      <c r="D13" s="157" t="s">
        <v>87</v>
      </c>
      <c r="E13" s="158">
        <v>25</v>
      </c>
      <c r="F13" s="159"/>
      <c r="G13" s="160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</row>
    <row r="14" spans="1:24" outlineLevel="1" x14ac:dyDescent="0.2">
      <c r="A14" s="147"/>
      <c r="B14" s="148"/>
      <c r="C14" s="230">
        <v>0</v>
      </c>
      <c r="D14" s="231"/>
      <c r="E14" s="231"/>
      <c r="F14" s="231"/>
      <c r="G14" s="231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</row>
    <row r="15" spans="1:24" ht="22.5" x14ac:dyDescent="0.2">
      <c r="A15" s="155">
        <v>5</v>
      </c>
      <c r="B15" s="156" t="s">
        <v>92</v>
      </c>
      <c r="C15" s="169" t="s">
        <v>93</v>
      </c>
      <c r="D15" s="157" t="s">
        <v>87</v>
      </c>
      <c r="E15" s="158">
        <v>12</v>
      </c>
      <c r="F15" s="159"/>
      <c r="G15" s="160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</row>
    <row r="16" spans="1:24" outlineLevel="1" x14ac:dyDescent="0.2">
      <c r="A16" s="147"/>
      <c r="B16" s="148"/>
      <c r="C16" s="230">
        <v>0</v>
      </c>
      <c r="D16" s="231"/>
      <c r="E16" s="231"/>
      <c r="F16" s="231"/>
      <c r="G16" s="231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</row>
    <row r="17" spans="1:24" ht="22.5" x14ac:dyDescent="0.2">
      <c r="A17" s="155">
        <v>6</v>
      </c>
      <c r="B17" s="156" t="s">
        <v>94</v>
      </c>
      <c r="C17" s="169" t="s">
        <v>95</v>
      </c>
      <c r="D17" s="157" t="s">
        <v>87</v>
      </c>
      <c r="E17" s="158">
        <v>165</v>
      </c>
      <c r="F17" s="159"/>
      <c r="G17" s="160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</row>
    <row r="18" spans="1:24" outlineLevel="1" x14ac:dyDescent="0.2">
      <c r="A18" s="147"/>
      <c r="B18" s="148"/>
      <c r="C18" s="230">
        <v>0</v>
      </c>
      <c r="D18" s="231"/>
      <c r="E18" s="231"/>
      <c r="F18" s="231"/>
      <c r="G18" s="231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</row>
    <row r="19" spans="1:24" ht="22.5" x14ac:dyDescent="0.2">
      <c r="A19" s="155">
        <v>7</v>
      </c>
      <c r="B19" s="156" t="s">
        <v>96</v>
      </c>
      <c r="C19" s="169" t="s">
        <v>97</v>
      </c>
      <c r="D19" s="157" t="s">
        <v>87</v>
      </c>
      <c r="E19" s="158">
        <v>11.6</v>
      </c>
      <c r="F19" s="159"/>
      <c r="G19" s="160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</row>
    <row r="20" spans="1:24" outlineLevel="1" x14ac:dyDescent="0.2">
      <c r="A20" s="147"/>
      <c r="B20" s="148"/>
      <c r="C20" s="230">
        <v>0</v>
      </c>
      <c r="D20" s="231"/>
      <c r="E20" s="231"/>
      <c r="F20" s="231"/>
      <c r="G20" s="231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</row>
    <row r="21" spans="1:24" x14ac:dyDescent="0.2">
      <c r="A21" s="161">
        <v>8</v>
      </c>
      <c r="B21" s="162" t="s">
        <v>98</v>
      </c>
      <c r="C21" s="168" t="s">
        <v>99</v>
      </c>
      <c r="D21" s="163" t="s">
        <v>87</v>
      </c>
      <c r="E21" s="164">
        <v>25</v>
      </c>
      <c r="F21" s="165"/>
      <c r="G21" s="166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</row>
    <row r="22" spans="1:24" x14ac:dyDescent="0.2">
      <c r="A22" s="161">
        <v>9</v>
      </c>
      <c r="B22" s="162" t="s">
        <v>100</v>
      </c>
      <c r="C22" s="168" t="s">
        <v>101</v>
      </c>
      <c r="D22" s="163" t="s">
        <v>87</v>
      </c>
      <c r="E22" s="164">
        <v>165</v>
      </c>
      <c r="F22" s="165"/>
      <c r="G22" s="166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</row>
    <row r="23" spans="1:24" ht="22.5" x14ac:dyDescent="0.2">
      <c r="A23" s="161">
        <v>10</v>
      </c>
      <c r="B23" s="162" t="s">
        <v>102</v>
      </c>
      <c r="C23" s="168" t="s">
        <v>103</v>
      </c>
      <c r="D23" s="163" t="s">
        <v>87</v>
      </c>
      <c r="E23" s="164">
        <v>165</v>
      </c>
      <c r="F23" s="165"/>
      <c r="G23" s="166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</row>
    <row r="24" spans="1:24" x14ac:dyDescent="0.2">
      <c r="A24" s="149" t="s">
        <v>81</v>
      </c>
      <c r="B24" s="150" t="s">
        <v>56</v>
      </c>
      <c r="C24" s="167" t="s">
        <v>57</v>
      </c>
      <c r="D24" s="151"/>
      <c r="E24" s="152"/>
      <c r="F24" s="153"/>
      <c r="G24" s="154"/>
    </row>
    <row r="25" spans="1:24" x14ac:dyDescent="0.2">
      <c r="A25" s="161">
        <v>11</v>
      </c>
      <c r="B25" s="162" t="s">
        <v>104</v>
      </c>
      <c r="C25" s="168" t="s">
        <v>105</v>
      </c>
      <c r="D25" s="163" t="s">
        <v>87</v>
      </c>
      <c r="E25" s="164">
        <v>165</v>
      </c>
      <c r="F25" s="165"/>
      <c r="G25" s="166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</row>
    <row r="26" spans="1:24" x14ac:dyDescent="0.2">
      <c r="A26" s="161">
        <v>12</v>
      </c>
      <c r="B26" s="162" t="s">
        <v>106</v>
      </c>
      <c r="C26" s="168" t="s">
        <v>107</v>
      </c>
      <c r="D26" s="163" t="s">
        <v>87</v>
      </c>
      <c r="E26" s="164">
        <v>330</v>
      </c>
      <c r="F26" s="165"/>
      <c r="G26" s="166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</row>
    <row r="27" spans="1:24" x14ac:dyDescent="0.2">
      <c r="A27" s="161">
        <v>13</v>
      </c>
      <c r="B27" s="162" t="s">
        <v>108</v>
      </c>
      <c r="C27" s="168" t="s">
        <v>109</v>
      </c>
      <c r="D27" s="163" t="s">
        <v>110</v>
      </c>
      <c r="E27" s="164">
        <v>1</v>
      </c>
      <c r="F27" s="165"/>
      <c r="G27" s="166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</row>
    <row r="28" spans="1:24" x14ac:dyDescent="0.2">
      <c r="A28" s="161">
        <v>14</v>
      </c>
      <c r="B28" s="162" t="s">
        <v>111</v>
      </c>
      <c r="C28" s="168" t="s">
        <v>112</v>
      </c>
      <c r="D28" s="163" t="s">
        <v>87</v>
      </c>
      <c r="E28" s="164">
        <v>165</v>
      </c>
      <c r="F28" s="165"/>
      <c r="G28" s="166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</row>
    <row r="29" spans="1:24" x14ac:dyDescent="0.2">
      <c r="A29" s="161">
        <v>15</v>
      </c>
      <c r="B29" s="162" t="s">
        <v>113</v>
      </c>
      <c r="C29" s="168" t="s">
        <v>114</v>
      </c>
      <c r="D29" s="163" t="s">
        <v>87</v>
      </c>
      <c r="E29" s="164">
        <v>165</v>
      </c>
      <c r="F29" s="165"/>
      <c r="G29" s="166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</row>
    <row r="30" spans="1:24" x14ac:dyDescent="0.2">
      <c r="A30" s="161">
        <v>16</v>
      </c>
      <c r="B30" s="162" t="s">
        <v>115</v>
      </c>
      <c r="C30" s="168" t="s">
        <v>116</v>
      </c>
      <c r="D30" s="163" t="s">
        <v>87</v>
      </c>
      <c r="E30" s="164">
        <v>165</v>
      </c>
      <c r="F30" s="165"/>
      <c r="G30" s="166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</row>
    <row r="31" spans="1:24" x14ac:dyDescent="0.2">
      <c r="A31" s="161">
        <v>17</v>
      </c>
      <c r="B31" s="162" t="s">
        <v>117</v>
      </c>
      <c r="C31" s="168" t="s">
        <v>118</v>
      </c>
      <c r="D31" s="163" t="s">
        <v>110</v>
      </c>
      <c r="E31" s="164">
        <v>1</v>
      </c>
      <c r="F31" s="165"/>
      <c r="G31" s="166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</row>
    <row r="32" spans="1:24" x14ac:dyDescent="0.2">
      <c r="A32" s="161">
        <v>18</v>
      </c>
      <c r="B32" s="162" t="s">
        <v>119</v>
      </c>
      <c r="C32" s="168" t="s">
        <v>120</v>
      </c>
      <c r="D32" s="163" t="s">
        <v>110</v>
      </c>
      <c r="E32" s="164">
        <v>1</v>
      </c>
      <c r="F32" s="165"/>
      <c r="G32" s="166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</row>
    <row r="33" spans="1:24" x14ac:dyDescent="0.2">
      <c r="A33" s="149" t="s">
        <v>81</v>
      </c>
      <c r="B33" s="150" t="s">
        <v>58</v>
      </c>
      <c r="C33" s="167" t="s">
        <v>59</v>
      </c>
      <c r="D33" s="151"/>
      <c r="E33" s="152"/>
      <c r="F33" s="153"/>
      <c r="G33" s="154"/>
    </row>
    <row r="34" spans="1:24" x14ac:dyDescent="0.2">
      <c r="A34" s="161">
        <v>19</v>
      </c>
      <c r="B34" s="162" t="s">
        <v>121</v>
      </c>
      <c r="C34" s="168" t="s">
        <v>122</v>
      </c>
      <c r="D34" s="163" t="s">
        <v>87</v>
      </c>
      <c r="E34" s="164">
        <v>165</v>
      </c>
      <c r="F34" s="165"/>
      <c r="G34" s="166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</row>
    <row r="35" spans="1:24" x14ac:dyDescent="0.2">
      <c r="A35" s="149" t="s">
        <v>81</v>
      </c>
      <c r="B35" s="150" t="s">
        <v>60</v>
      </c>
      <c r="C35" s="167" t="s">
        <v>61</v>
      </c>
      <c r="D35" s="151"/>
      <c r="E35" s="152"/>
      <c r="F35" s="153"/>
      <c r="G35" s="154"/>
    </row>
    <row r="36" spans="1:24" ht="22.5" x14ac:dyDescent="0.2">
      <c r="A36" s="161">
        <v>20</v>
      </c>
      <c r="B36" s="162" t="s">
        <v>123</v>
      </c>
      <c r="C36" s="168" t="s">
        <v>124</v>
      </c>
      <c r="D36" s="163" t="s">
        <v>125</v>
      </c>
      <c r="E36" s="164">
        <v>6.4005900000000002</v>
      </c>
      <c r="F36" s="165"/>
      <c r="G36" s="166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</row>
    <row r="37" spans="1:24" x14ac:dyDescent="0.2">
      <c r="A37" s="149" t="s">
        <v>81</v>
      </c>
      <c r="B37" s="150" t="s">
        <v>62</v>
      </c>
      <c r="C37" s="167" t="s">
        <v>63</v>
      </c>
      <c r="D37" s="151"/>
      <c r="E37" s="152"/>
      <c r="F37" s="153"/>
      <c r="G37" s="154"/>
    </row>
    <row r="38" spans="1:24" x14ac:dyDescent="0.2">
      <c r="A38" s="161">
        <v>21</v>
      </c>
      <c r="B38" s="162" t="s">
        <v>126</v>
      </c>
      <c r="C38" s="168" t="s">
        <v>127</v>
      </c>
      <c r="D38" s="163" t="s">
        <v>125</v>
      </c>
      <c r="E38" s="164">
        <v>3.2294299999999998</v>
      </c>
      <c r="F38" s="165"/>
      <c r="G38" s="166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</row>
    <row r="39" spans="1:24" x14ac:dyDescent="0.2">
      <c r="A39" s="161">
        <v>22</v>
      </c>
      <c r="B39" s="162" t="s">
        <v>128</v>
      </c>
      <c r="C39" s="168" t="s">
        <v>129</v>
      </c>
      <c r="D39" s="163" t="s">
        <v>125</v>
      </c>
      <c r="E39" s="164">
        <v>3.2294299999999998</v>
      </c>
      <c r="F39" s="165"/>
      <c r="G39" s="166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</row>
    <row r="40" spans="1:24" x14ac:dyDescent="0.2">
      <c r="A40" s="149" t="s">
        <v>81</v>
      </c>
      <c r="B40" s="150" t="s">
        <v>64</v>
      </c>
      <c r="C40" s="167" t="s">
        <v>65</v>
      </c>
      <c r="D40" s="151"/>
      <c r="E40" s="152"/>
      <c r="F40" s="153"/>
      <c r="G40" s="154"/>
    </row>
    <row r="41" spans="1:24" x14ac:dyDescent="0.2">
      <c r="A41" s="161">
        <v>23</v>
      </c>
      <c r="B41" s="162" t="s">
        <v>130</v>
      </c>
      <c r="C41" s="168" t="s">
        <v>131</v>
      </c>
      <c r="D41" s="163" t="s">
        <v>132</v>
      </c>
      <c r="E41" s="164">
        <v>12</v>
      </c>
      <c r="F41" s="165"/>
      <c r="G41" s="166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</row>
    <row r="42" spans="1:24" x14ac:dyDescent="0.2">
      <c r="A42" s="161">
        <v>24</v>
      </c>
      <c r="B42" s="162" t="s">
        <v>133</v>
      </c>
      <c r="C42" s="168" t="s">
        <v>134</v>
      </c>
      <c r="D42" s="163" t="s">
        <v>132</v>
      </c>
      <c r="E42" s="164">
        <v>55</v>
      </c>
      <c r="F42" s="165"/>
      <c r="G42" s="166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</row>
    <row r="43" spans="1:24" ht="22.5" x14ac:dyDescent="0.2">
      <c r="A43" s="161">
        <v>25</v>
      </c>
      <c r="B43" s="162" t="s">
        <v>135</v>
      </c>
      <c r="C43" s="168" t="s">
        <v>136</v>
      </c>
      <c r="D43" s="163" t="s">
        <v>132</v>
      </c>
      <c r="E43" s="164">
        <v>12</v>
      </c>
      <c r="F43" s="165"/>
      <c r="G43" s="166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</row>
    <row r="44" spans="1:24" x14ac:dyDescent="0.2">
      <c r="A44" s="161">
        <v>26</v>
      </c>
      <c r="B44" s="162" t="s">
        <v>137</v>
      </c>
      <c r="C44" s="168" t="s">
        <v>138</v>
      </c>
      <c r="D44" s="163" t="s">
        <v>132</v>
      </c>
      <c r="E44" s="164">
        <v>55</v>
      </c>
      <c r="F44" s="165"/>
      <c r="G44" s="166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</row>
    <row r="45" spans="1:24" x14ac:dyDescent="0.2">
      <c r="A45" s="161">
        <v>27</v>
      </c>
      <c r="B45" s="162" t="s">
        <v>139</v>
      </c>
      <c r="C45" s="168" t="s">
        <v>140</v>
      </c>
      <c r="D45" s="163" t="s">
        <v>132</v>
      </c>
      <c r="E45" s="164">
        <v>54.5</v>
      </c>
      <c r="F45" s="165"/>
      <c r="G45" s="166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</row>
    <row r="46" spans="1:24" x14ac:dyDescent="0.2">
      <c r="A46" s="161">
        <v>28</v>
      </c>
      <c r="B46" s="162" t="s">
        <v>141</v>
      </c>
      <c r="C46" s="168" t="s">
        <v>142</v>
      </c>
      <c r="D46" s="163" t="s">
        <v>125</v>
      </c>
      <c r="E46" s="164">
        <v>0.25645000000000001</v>
      </c>
      <c r="F46" s="165"/>
      <c r="G46" s="166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</row>
    <row r="47" spans="1:24" x14ac:dyDescent="0.2">
      <c r="A47" s="161">
        <v>29</v>
      </c>
      <c r="B47" s="162" t="s">
        <v>143</v>
      </c>
      <c r="C47" s="168" t="s">
        <v>144</v>
      </c>
      <c r="D47" s="163" t="s">
        <v>125</v>
      </c>
      <c r="E47" s="164">
        <v>0.25645000000000001</v>
      </c>
      <c r="F47" s="165"/>
      <c r="G47" s="166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</row>
    <row r="48" spans="1:24" x14ac:dyDescent="0.2">
      <c r="A48" s="149" t="s">
        <v>81</v>
      </c>
      <c r="B48" s="150" t="s">
        <v>66</v>
      </c>
      <c r="C48" s="167" t="s">
        <v>67</v>
      </c>
      <c r="D48" s="151"/>
      <c r="E48" s="152"/>
      <c r="F48" s="153"/>
      <c r="G48" s="154"/>
    </row>
    <row r="49" spans="1:24" x14ac:dyDescent="0.2">
      <c r="A49" s="161">
        <v>30</v>
      </c>
      <c r="B49" s="162" t="s">
        <v>145</v>
      </c>
      <c r="C49" s="168" t="s">
        <v>146</v>
      </c>
      <c r="D49" s="163" t="s">
        <v>87</v>
      </c>
      <c r="E49" s="164">
        <v>30</v>
      </c>
      <c r="F49" s="165"/>
      <c r="G49" s="166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</row>
    <row r="50" spans="1:24" x14ac:dyDescent="0.2">
      <c r="A50" s="161">
        <v>31</v>
      </c>
      <c r="B50" s="162" t="s">
        <v>147</v>
      </c>
      <c r="C50" s="168" t="s">
        <v>148</v>
      </c>
      <c r="D50" s="163" t="s">
        <v>125</v>
      </c>
      <c r="E50" s="164">
        <v>0.28499999999999998</v>
      </c>
      <c r="F50" s="165"/>
      <c r="G50" s="166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</row>
    <row r="51" spans="1:24" x14ac:dyDescent="0.2">
      <c r="A51" s="161">
        <v>32</v>
      </c>
      <c r="B51" s="162" t="s">
        <v>149</v>
      </c>
      <c r="C51" s="168" t="s">
        <v>150</v>
      </c>
      <c r="D51" s="163" t="s">
        <v>125</v>
      </c>
      <c r="E51" s="164">
        <v>0.28499999999999998</v>
      </c>
      <c r="F51" s="165"/>
      <c r="G51" s="166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</row>
    <row r="52" spans="1:24" x14ac:dyDescent="0.2">
      <c r="A52" s="149" t="s">
        <v>81</v>
      </c>
      <c r="B52" s="150" t="s">
        <v>70</v>
      </c>
      <c r="C52" s="167" t="s">
        <v>71</v>
      </c>
      <c r="D52" s="151"/>
      <c r="E52" s="152"/>
      <c r="F52" s="153"/>
      <c r="G52" s="154"/>
    </row>
    <row r="53" spans="1:24" x14ac:dyDescent="0.2">
      <c r="A53" s="161">
        <v>33</v>
      </c>
      <c r="B53" s="162" t="s">
        <v>151</v>
      </c>
      <c r="C53" s="168" t="s">
        <v>152</v>
      </c>
      <c r="D53" s="163" t="s">
        <v>125</v>
      </c>
      <c r="E53" s="164">
        <v>4.5217400000000003</v>
      </c>
      <c r="F53" s="165"/>
      <c r="G53" s="166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</row>
    <row r="54" spans="1:24" x14ac:dyDescent="0.2">
      <c r="A54" s="161">
        <v>34</v>
      </c>
      <c r="B54" s="162" t="s">
        <v>153</v>
      </c>
      <c r="C54" s="168" t="s">
        <v>154</v>
      </c>
      <c r="D54" s="163" t="s">
        <v>125</v>
      </c>
      <c r="E54" s="164">
        <v>36.173920000000003</v>
      </c>
      <c r="F54" s="165"/>
      <c r="G54" s="166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</row>
    <row r="55" spans="1:24" x14ac:dyDescent="0.2">
      <c r="A55" s="161">
        <v>35</v>
      </c>
      <c r="B55" s="162" t="s">
        <v>155</v>
      </c>
      <c r="C55" s="168" t="s">
        <v>156</v>
      </c>
      <c r="D55" s="163" t="s">
        <v>125</v>
      </c>
      <c r="E55" s="164">
        <v>4.5217400000000003</v>
      </c>
      <c r="F55" s="165"/>
      <c r="G55" s="166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</row>
    <row r="56" spans="1:24" ht="22.5" x14ac:dyDescent="0.2">
      <c r="A56" s="161">
        <v>36</v>
      </c>
      <c r="B56" s="162" t="s">
        <v>157</v>
      </c>
      <c r="C56" s="168" t="s">
        <v>158</v>
      </c>
      <c r="D56" s="163" t="s">
        <v>125</v>
      </c>
      <c r="E56" s="164">
        <v>40.695659999999997</v>
      </c>
      <c r="F56" s="165"/>
      <c r="G56" s="166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</row>
    <row r="57" spans="1:24" x14ac:dyDescent="0.2">
      <c r="A57" s="161">
        <v>37</v>
      </c>
      <c r="B57" s="162" t="s">
        <v>159</v>
      </c>
      <c r="C57" s="168" t="s">
        <v>160</v>
      </c>
      <c r="D57" s="163" t="s">
        <v>125</v>
      </c>
      <c r="E57" s="164">
        <v>4.5217400000000003</v>
      </c>
      <c r="F57" s="165"/>
      <c r="G57" s="166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</row>
    <row r="58" spans="1:24" x14ac:dyDescent="0.2">
      <c r="A58" s="161">
        <v>38</v>
      </c>
      <c r="B58" s="162" t="s">
        <v>161</v>
      </c>
      <c r="C58" s="168" t="s">
        <v>162</v>
      </c>
      <c r="D58" s="163" t="s">
        <v>125</v>
      </c>
      <c r="E58" s="164">
        <v>4.5217400000000003</v>
      </c>
      <c r="F58" s="165"/>
      <c r="G58" s="166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</row>
    <row r="59" spans="1:24" x14ac:dyDescent="0.2">
      <c r="A59" s="149" t="s">
        <v>81</v>
      </c>
      <c r="B59" s="150" t="s">
        <v>73</v>
      </c>
      <c r="C59" s="167" t="s">
        <v>29</v>
      </c>
      <c r="D59" s="151"/>
      <c r="E59" s="152"/>
      <c r="F59" s="153"/>
      <c r="G59" s="154"/>
    </row>
    <row r="60" spans="1:24" x14ac:dyDescent="0.2">
      <c r="A60" s="161">
        <v>39</v>
      </c>
      <c r="B60" s="162" t="s">
        <v>163</v>
      </c>
      <c r="C60" s="168" t="s">
        <v>164</v>
      </c>
      <c r="D60" s="163" t="s">
        <v>165</v>
      </c>
      <c r="E60" s="164">
        <v>1</v>
      </c>
      <c r="F60" s="165"/>
      <c r="G60" s="166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</row>
    <row r="61" spans="1:24" x14ac:dyDescent="0.2">
      <c r="A61" s="149" t="s">
        <v>81</v>
      </c>
      <c r="B61" s="150" t="s">
        <v>66</v>
      </c>
      <c r="C61" s="167" t="s">
        <v>67</v>
      </c>
      <c r="D61" s="151"/>
      <c r="E61" s="152"/>
      <c r="F61" s="153"/>
      <c r="G61" s="154"/>
    </row>
    <row r="62" spans="1:24" ht="22.5" x14ac:dyDescent="0.2">
      <c r="A62" s="161">
        <v>40</v>
      </c>
      <c r="B62" s="162" t="s">
        <v>166</v>
      </c>
      <c r="C62" s="168" t="s">
        <v>167</v>
      </c>
      <c r="D62" s="163" t="s">
        <v>87</v>
      </c>
      <c r="E62" s="164">
        <v>25.625</v>
      </c>
      <c r="F62" s="165"/>
      <c r="G62" s="166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</row>
    <row r="63" spans="1:24" x14ac:dyDescent="0.2">
      <c r="A63" s="161">
        <v>41</v>
      </c>
      <c r="B63" s="162" t="s">
        <v>168</v>
      </c>
      <c r="C63" s="168" t="s">
        <v>169</v>
      </c>
      <c r="D63" s="163" t="s">
        <v>132</v>
      </c>
      <c r="E63" s="164">
        <v>37.5</v>
      </c>
      <c r="F63" s="165"/>
      <c r="G63" s="166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</row>
    <row r="64" spans="1:24" ht="22.5" x14ac:dyDescent="0.2">
      <c r="A64" s="161">
        <v>42</v>
      </c>
      <c r="B64" s="162" t="s">
        <v>170</v>
      </c>
      <c r="C64" s="168" t="s">
        <v>171</v>
      </c>
      <c r="D64" s="163" t="s">
        <v>87</v>
      </c>
      <c r="E64" s="164">
        <v>5</v>
      </c>
      <c r="F64" s="165"/>
      <c r="G64" s="166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</row>
    <row r="65" spans="1:24" ht="22.5" x14ac:dyDescent="0.2">
      <c r="A65" s="161">
        <v>43</v>
      </c>
      <c r="B65" s="162" t="s">
        <v>172</v>
      </c>
      <c r="C65" s="168" t="s">
        <v>173</v>
      </c>
      <c r="D65" s="163" t="s">
        <v>87</v>
      </c>
      <c r="E65" s="164">
        <v>10</v>
      </c>
      <c r="F65" s="165"/>
      <c r="G65" s="166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</row>
    <row r="66" spans="1:24" x14ac:dyDescent="0.2">
      <c r="A66" s="161">
        <v>44</v>
      </c>
      <c r="B66" s="162" t="s">
        <v>174</v>
      </c>
      <c r="C66" s="168" t="s">
        <v>175</v>
      </c>
      <c r="D66" s="163" t="s">
        <v>87</v>
      </c>
      <c r="E66" s="164">
        <v>10</v>
      </c>
      <c r="F66" s="165"/>
      <c r="G66" s="166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</row>
    <row r="67" spans="1:24" x14ac:dyDescent="0.2">
      <c r="A67" s="161">
        <v>45</v>
      </c>
      <c r="B67" s="162" t="s">
        <v>176</v>
      </c>
      <c r="C67" s="168" t="s">
        <v>177</v>
      </c>
      <c r="D67" s="163" t="s">
        <v>84</v>
      </c>
      <c r="E67" s="164">
        <v>5.6250000000000001E-2</v>
      </c>
      <c r="F67" s="165"/>
      <c r="G67" s="166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</row>
    <row r="68" spans="1:24" x14ac:dyDescent="0.2">
      <c r="A68" s="149" t="s">
        <v>81</v>
      </c>
      <c r="B68" s="150" t="s">
        <v>68</v>
      </c>
      <c r="C68" s="167" t="s">
        <v>69</v>
      </c>
      <c r="D68" s="151"/>
      <c r="E68" s="152"/>
      <c r="F68" s="153"/>
      <c r="G68" s="154"/>
    </row>
    <row r="69" spans="1:24" x14ac:dyDescent="0.2">
      <c r="A69" s="161">
        <v>46</v>
      </c>
      <c r="B69" s="162" t="s">
        <v>178</v>
      </c>
      <c r="C69" s="168" t="s">
        <v>179</v>
      </c>
      <c r="D69" s="163" t="s">
        <v>87</v>
      </c>
      <c r="E69" s="164">
        <v>53</v>
      </c>
      <c r="F69" s="165"/>
      <c r="G69" s="166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</row>
    <row r="70" spans="1:24" ht="22.5" x14ac:dyDescent="0.2">
      <c r="A70" s="155">
        <v>47</v>
      </c>
      <c r="B70" s="156" t="s">
        <v>180</v>
      </c>
      <c r="C70" s="169" t="s">
        <v>181</v>
      </c>
      <c r="D70" s="157" t="s">
        <v>87</v>
      </c>
      <c r="E70" s="158">
        <v>53</v>
      </c>
      <c r="F70" s="159"/>
      <c r="G70" s="160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</row>
    <row r="71" spans="1:24" outlineLevel="1" x14ac:dyDescent="0.2">
      <c r="A71" s="147"/>
      <c r="B71" s="148"/>
      <c r="C71" s="230"/>
      <c r="D71" s="231"/>
      <c r="E71" s="231"/>
      <c r="F71" s="231"/>
      <c r="G71" s="231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</row>
    <row r="72" spans="1:24" x14ac:dyDescent="0.2">
      <c r="A72" s="3"/>
      <c r="B72" s="4"/>
      <c r="C72" s="170"/>
      <c r="D72" s="6"/>
      <c r="E72" s="3"/>
      <c r="F72" s="3"/>
      <c r="G72" s="3"/>
    </row>
    <row r="73" spans="1:24" x14ac:dyDescent="0.2">
      <c r="C73" s="171"/>
      <c r="D73" s="10"/>
    </row>
    <row r="74" spans="1:24" x14ac:dyDescent="0.2">
      <c r="D74" s="10"/>
    </row>
    <row r="75" spans="1:24" x14ac:dyDescent="0.2">
      <c r="D75" s="10"/>
    </row>
    <row r="76" spans="1:24" x14ac:dyDescent="0.2">
      <c r="D76" s="10"/>
    </row>
    <row r="77" spans="1:24" x14ac:dyDescent="0.2">
      <c r="D77" s="10"/>
    </row>
    <row r="78" spans="1:24" x14ac:dyDescent="0.2">
      <c r="D78" s="10"/>
    </row>
    <row r="79" spans="1:24" x14ac:dyDescent="0.2">
      <c r="D79" s="10"/>
    </row>
    <row r="80" spans="1:2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9">
    <mergeCell ref="C18:G18"/>
    <mergeCell ref="C20:G20"/>
    <mergeCell ref="C71:G71"/>
    <mergeCell ref="A1:G1"/>
    <mergeCell ref="C2:G2"/>
    <mergeCell ref="C3:G3"/>
    <mergeCell ref="C4:G4"/>
    <mergeCell ref="C14:G14"/>
    <mergeCell ref="C16:G16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 1 Pol'!Názvy_tisku</vt:lpstr>
      <vt:lpstr>oadresa</vt:lpstr>
      <vt:lpstr>Stavba!Objednatel</vt:lpstr>
      <vt:lpstr>Stavba!Objekt</vt:lpstr>
      <vt:lpstr>'1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Motl</dc:creator>
  <cp:lastModifiedBy>admin</cp:lastModifiedBy>
  <cp:lastPrinted>2023-04-13T05:03:59Z</cp:lastPrinted>
  <dcterms:created xsi:type="dcterms:W3CDTF">2009-04-08T07:15:50Z</dcterms:created>
  <dcterms:modified xsi:type="dcterms:W3CDTF">2023-04-18T10:41:22Z</dcterms:modified>
</cp:coreProperties>
</file>