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GTMnaUsekochDialnicArychlostnychCiestVspraveNDS\SutaznePodklady\DMS II\"/>
    </mc:Choice>
  </mc:AlternateContent>
  <bookViews>
    <workbookView xWindow="0" yWindow="900" windowWidth="28800" windowHeight="11840" tabRatio="685" activeTab="1"/>
  </bookViews>
  <sheets>
    <sheet name="Príloha č.1 k A.2-časť 9" sheetId="17" r:id="rId1"/>
    <sheet name="Príloha č.1 k B.2-časť 9" sheetId="21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21" l="1"/>
  <c r="J18" i="21" l="1"/>
  <c r="N18" i="21" s="1"/>
  <c r="J17" i="21"/>
  <c r="N17" i="21" s="1"/>
  <c r="J16" i="21"/>
  <c r="N16" i="21" s="1"/>
  <c r="I15" i="21"/>
  <c r="M15" i="21" s="1"/>
  <c r="H15" i="21"/>
  <c r="L15" i="21" s="1"/>
  <c r="I14" i="21"/>
  <c r="M14" i="21" s="1"/>
  <c r="H14" i="21"/>
  <c r="L14" i="21" s="1"/>
  <c r="I13" i="21"/>
  <c r="M13" i="21" s="1"/>
  <c r="H13" i="21"/>
  <c r="L13" i="21" s="1"/>
  <c r="I12" i="21"/>
  <c r="M12" i="21" s="1"/>
  <c r="H12" i="21"/>
  <c r="L12" i="21" s="1"/>
  <c r="I11" i="21"/>
  <c r="M11" i="21" s="1"/>
  <c r="M19" i="21" s="1"/>
  <c r="H11" i="21"/>
  <c r="L11" i="21" s="1"/>
  <c r="L19" i="21" s="1"/>
  <c r="M20" i="21" l="1"/>
  <c r="M21" i="21" s="1"/>
  <c r="M22" i="21" s="1"/>
  <c r="B11" i="17" l="1"/>
</calcChain>
</file>

<file path=xl/sharedStrings.xml><?xml version="1.0" encoding="utf-8"?>
<sst xmlns="http://schemas.openxmlformats.org/spreadsheetml/2006/main" count="60" uniqueCount="48">
  <si>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</si>
  <si>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</si>
  <si>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</si>
  <si>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</si>
  <si>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</si>
  <si>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</si>
  <si>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</si>
  <si>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</si>
  <si>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ks</t>
  </si>
  <si>
    <t>podzemné vody - hladina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</si>
  <si>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</si>
  <si>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</si>
  <si>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</si>
  <si>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</si>
  <si>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</si>
  <si>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</si>
  <si>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</si>
  <si>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</si>
  <si>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ost. roky:</t>
  </si>
  <si>
    <t>cena za merania za    ost. roky</t>
  </si>
  <si>
    <t>Vystrojenie vertikálnych inklinometrov</t>
  </si>
  <si>
    <t>Súvisiaca inžinierska činnosť</t>
  </si>
  <si>
    <t>frekvencia opráv počas obdobia GTM</t>
  </si>
  <si>
    <t>počet opráv počas obdobia GTM</t>
  </si>
  <si>
    <t>cena za opravy počas obdobia GTM</t>
  </si>
  <si>
    <t>Záverečná správa o dobudovaní siete GTM</t>
  </si>
  <si>
    <t>cena za merania za
1. rok</t>
  </si>
  <si>
    <t xml:space="preserve">Návrh na plnenie kritéria 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</si>
  <si>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</si>
  <si>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</si>
  <si>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</si>
  <si>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</si>
  <si>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</si>
  <si>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</si>
  <si>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</si>
  <si>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t>Príloha č. 1 k časti B.2</t>
  </si>
  <si>
    <t>Špecifikácia ceny</t>
  </si>
  <si>
    <t>cena bez DPH</t>
  </si>
  <si>
    <t>Pečiatka a podpis</t>
  </si>
  <si>
    <t xml:space="preserve">
oprávnenej osoby uchádzača</t>
  </si>
  <si>
    <t>monitorovací objekt</t>
  </si>
  <si>
    <t>Časť 9: R4 Svidník</t>
  </si>
  <si>
    <r>
      <t>C</t>
    </r>
    <r>
      <rPr>
        <sz val="10"/>
        <rFont val="Arial"/>
        <family val="2"/>
        <charset val="238"/>
      </rPr>
      <t>elková cena za uskutočnenie predmetu  zákazky pre Časť 9: R4 Svidník</t>
    </r>
  </si>
  <si>
    <t>Rozpočet GTM "R4 Svidník, obchvat"</t>
  </si>
  <si>
    <t>horizontálne odvodňovacie vrty</t>
  </si>
  <si>
    <t>cena s DPH</t>
  </si>
  <si>
    <t>„Geotechnický monitoring na úsekoch diaľnic a rýchlostných ciest v správe Národnej diaľničnej spoločnosti, a.s.“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</si>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</sst>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42">
    <xf numFmtId="0" fontId="0" fillId="0" borderId="0" xfId="0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justify" vertical="center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8" fillId="0" borderId="22" xfId="0" applyFont="1" applyBorder="1" applyAlignment="1" applyProtection="1">
      <alignment horizontal="center" vertical="center" wrapText="1"/>
    </xf>
    <xf numFmtId="4" fontId="8" fillId="0" borderId="36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1" fontId="0" fillId="0" borderId="42" xfId="0" applyNumberFormat="1" applyBorder="1" applyAlignment="1" applyProtection="1">
      <alignment vertical="center"/>
    </xf>
    <xf numFmtId="0" fontId="0" fillId="0" borderId="43" xfId="0" applyBorder="1" applyAlignment="1" applyProtection="1">
      <alignment vertical="center"/>
    </xf>
    <xf numFmtId="1" fontId="0" fillId="0" borderId="43" xfId="0" applyNumberFormat="1" applyBorder="1" applyAlignment="1" applyProtection="1">
      <alignment vertical="center"/>
    </xf>
    <xf numFmtId="1" fontId="0" fillId="0" borderId="44" xfId="0" applyNumberFormat="1" applyBorder="1" applyAlignment="1" applyProtection="1">
      <alignment vertical="center"/>
    </xf>
    <xf numFmtId="9" fontId="0" fillId="0" borderId="45" xfId="0" applyNumberFormat="1" applyBorder="1" applyAlignment="1" applyProtection="1">
      <alignment vertical="center"/>
    </xf>
    <xf numFmtId="4" fontId="0" fillId="0" borderId="46" xfId="0" applyNumberFormat="1" applyFill="1" applyBorder="1" applyAlignment="1" applyProtection="1">
      <alignment vertical="center"/>
    </xf>
    <xf numFmtId="9" fontId="0" fillId="0" borderId="50" xfId="0" applyNumberFormat="1" applyBorder="1" applyAlignment="1" applyProtection="1">
      <alignment vertical="center"/>
    </xf>
    <xf numFmtId="4" fontId="0" fillId="0" borderId="51" xfId="0" applyNumberFormat="1" applyBorder="1" applyAlignment="1" applyProtection="1">
      <alignment vertical="center"/>
    </xf>
    <xf numFmtId="4" fontId="0" fillId="0" borderId="52" xfId="0" applyNumberFormat="1" applyBorder="1" applyAlignment="1" applyProtection="1">
      <alignment vertical="center"/>
    </xf>
    <xf numFmtId="1" fontId="11" fillId="0" borderId="37" xfId="0" applyNumberFormat="1" applyFont="1" applyBorder="1" applyAlignment="1" applyProtection="1">
      <alignment vertical="center"/>
    </xf>
    <xf numFmtId="0" fontId="11" fillId="0" borderId="38" xfId="0" applyFont="1" applyBorder="1" applyAlignment="1" applyProtection="1">
      <alignment vertical="center"/>
    </xf>
    <xf numFmtId="1" fontId="11" fillId="0" borderId="38" xfId="0" applyNumberFormat="1" applyFont="1" applyBorder="1" applyAlignment="1" applyProtection="1">
      <alignment vertical="center"/>
    </xf>
    <xf numFmtId="1" fontId="11" fillId="0" borderId="39" xfId="0" applyNumberFormat="1" applyFont="1" applyBorder="1" applyAlignment="1" applyProtection="1">
      <alignment vertical="center"/>
    </xf>
    <xf numFmtId="9" fontId="11" fillId="0" borderId="40" xfId="0" applyNumberFormat="1" applyFont="1" applyBorder="1" applyAlignment="1" applyProtection="1">
      <alignment vertical="center"/>
    </xf>
    <xf numFmtId="4" fontId="12" fillId="0" borderId="41" xfId="0" applyNumberFormat="1" applyFont="1" applyFill="1" applyBorder="1" applyAlignment="1" applyProtection="1">
      <alignment vertical="center"/>
    </xf>
    <xf numFmtId="4" fontId="0" fillId="2" borderId="14" xfId="0" applyNumberFormat="1" applyFont="1" applyFill="1" applyBorder="1" applyAlignment="1" applyProtection="1">
      <alignment horizontal="right" vertical="center"/>
      <protection locked="0"/>
    </xf>
    <xf numFmtId="4" fontId="0" fillId="2" borderId="20" xfId="0" applyNumberFormat="1" applyFont="1" applyFill="1" applyBorder="1" applyAlignment="1" applyProtection="1">
      <alignment horizontal="right" vertical="center"/>
      <protection locked="0"/>
    </xf>
    <xf numFmtId="4" fontId="0" fillId="2" borderId="17" xfId="0" applyNumberFormat="1" applyFont="1" applyFill="1" applyBorder="1" applyAlignment="1" applyProtection="1">
      <alignment horizontal="right" vertical="center"/>
      <protection locked="0"/>
    </xf>
    <xf numFmtId="4" fontId="0" fillId="2" borderId="27" xfId="0" applyNumberFormat="1" applyFont="1" applyFill="1" applyBorder="1" applyAlignment="1" applyProtection="1">
      <alignment horizontal="right" vertical="center"/>
      <protection locked="0"/>
    </xf>
    <xf numFmtId="4" fontId="0" fillId="2" borderId="54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horizontal="right" vertical="center"/>
    </xf>
    <xf numFmtId="9" fontId="0" fillId="0" borderId="0" xfId="0" applyNumberFormat="1" applyFill="1" applyBorder="1" applyAlignment="1" applyProtection="1">
      <alignment vertical="center"/>
    </xf>
    <xf numFmtId="4" fontId="0" fillId="0" borderId="0" xfId="0" applyNumberFormat="1" applyFill="1" applyBorder="1" applyAlignment="1" applyProtection="1">
      <alignment vertical="center"/>
    </xf>
    <xf numFmtId="0" fontId="2" fillId="0" borderId="11" xfId="0" applyFont="1" applyBorder="1" applyAlignment="1" applyProtection="1">
      <alignment horizontal="left" vertical="center"/>
    </xf>
    <xf numFmtId="0" fontId="0" fillId="0" borderId="6" xfId="0" applyBorder="1" applyAlignment="1" applyProtection="1">
      <alignment horizontal="right" vertical="center" indent="1"/>
    </xf>
    <xf numFmtId="0" fontId="1" fillId="0" borderId="6" xfId="0" applyFont="1" applyBorder="1" applyAlignment="1" applyProtection="1">
      <alignment horizontal="right" vertical="center" indent="1"/>
    </xf>
    <xf numFmtId="0" fontId="1" fillId="0" borderId="57" xfId="0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left" vertical="center" indent="1"/>
    </xf>
    <xf numFmtId="0" fontId="0" fillId="0" borderId="54" xfId="0" applyFont="1" applyBorder="1" applyAlignment="1" applyProtection="1">
      <alignment vertical="center"/>
    </xf>
    <xf numFmtId="1" fontId="0" fillId="0" borderId="54" xfId="0" applyNumberFormat="1" applyFont="1" applyBorder="1" applyAlignment="1" applyProtection="1">
      <alignment horizontal="right" vertical="center"/>
    </xf>
    <xf numFmtId="0" fontId="0" fillId="0" borderId="54" xfId="0" applyFont="1" applyBorder="1" applyAlignment="1" applyProtection="1">
      <alignment horizontal="center" vertical="center"/>
    </xf>
    <xf numFmtId="1" fontId="0" fillId="0" borderId="54" xfId="0" applyNumberFormat="1" applyFont="1" applyBorder="1" applyAlignment="1" applyProtection="1">
      <alignment vertical="center"/>
    </xf>
    <xf numFmtId="4" fontId="0" fillId="0" borderId="54" xfId="0" applyNumberFormat="1" applyFont="1" applyBorder="1" applyAlignment="1" applyProtection="1">
      <alignment vertical="center"/>
    </xf>
    <xf numFmtId="4" fontId="0" fillId="0" borderId="55" xfId="0" applyNumberFormat="1" applyFont="1" applyBorder="1" applyAlignment="1" applyProtection="1">
      <alignment vertical="center"/>
    </xf>
    <xf numFmtId="0" fontId="0" fillId="0" borderId="13" xfId="0" applyFont="1" applyBorder="1" applyAlignment="1" applyProtection="1">
      <alignment horizontal="left" vertical="center" indent="1"/>
    </xf>
    <xf numFmtId="0" fontId="0" fillId="0" borderId="14" xfId="0" applyFont="1" applyBorder="1" applyAlignment="1" applyProtection="1">
      <alignment vertical="center"/>
    </xf>
    <xf numFmtId="1" fontId="0" fillId="0" borderId="14" xfId="0" applyNumberFormat="1" applyFont="1" applyBorder="1" applyAlignment="1" applyProtection="1">
      <alignment horizontal="right" vertical="center"/>
    </xf>
    <xf numFmtId="0" fontId="0" fillId="0" borderId="14" xfId="0" applyFont="1" applyBorder="1" applyAlignment="1" applyProtection="1">
      <alignment horizontal="center" vertical="center"/>
    </xf>
    <xf numFmtId="1" fontId="0" fillId="0" borderId="14" xfId="0" applyNumberFormat="1" applyFont="1" applyBorder="1" applyAlignment="1" applyProtection="1">
      <alignment vertical="center"/>
    </xf>
    <xf numFmtId="4" fontId="0" fillId="0" borderId="14" xfId="0" applyNumberFormat="1" applyFont="1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2" fontId="0" fillId="0" borderId="14" xfId="0" applyNumberFormat="1" applyFont="1" applyBorder="1" applyAlignment="1" applyProtection="1">
      <alignment horizontal="right" vertical="center"/>
    </xf>
    <xf numFmtId="0" fontId="0" fillId="0" borderId="19" xfId="0" applyFont="1" applyBorder="1" applyAlignment="1" applyProtection="1">
      <alignment horizontal="left" vertical="center" indent="1"/>
    </xf>
    <xf numFmtId="0" fontId="0" fillId="0" borderId="20" xfId="0" applyFont="1" applyBorder="1" applyAlignment="1" applyProtection="1">
      <alignment vertical="center"/>
    </xf>
    <xf numFmtId="1" fontId="0" fillId="0" borderId="20" xfId="0" applyNumberFormat="1" applyFont="1" applyBorder="1" applyAlignment="1" applyProtection="1">
      <alignment horizontal="right" vertical="center"/>
    </xf>
    <xf numFmtId="0" fontId="0" fillId="0" borderId="20" xfId="0" applyFont="1" applyBorder="1" applyAlignment="1" applyProtection="1">
      <alignment horizontal="center" vertical="center"/>
    </xf>
    <xf numFmtId="1" fontId="0" fillId="0" borderId="20" xfId="0" applyNumberFormat="1" applyFont="1" applyBorder="1" applyAlignment="1" applyProtection="1">
      <alignment vertical="center"/>
    </xf>
    <xf numFmtId="4" fontId="0" fillId="0" borderId="20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0" fillId="0" borderId="26" xfId="0" applyFont="1" applyBorder="1" applyAlignment="1" applyProtection="1">
      <alignment horizontal="left" vertical="center" indent="1"/>
    </xf>
    <xf numFmtId="0" fontId="0" fillId="0" borderId="27" xfId="0" applyFont="1" applyBorder="1" applyAlignment="1" applyProtection="1">
      <alignment vertical="center"/>
    </xf>
    <xf numFmtId="2" fontId="0" fillId="0" borderId="27" xfId="0" applyNumberFormat="1" applyFont="1" applyBorder="1" applyAlignment="1" applyProtection="1">
      <alignment horizontal="right" vertical="center"/>
    </xf>
    <xf numFmtId="0" fontId="0" fillId="0" borderId="27" xfId="0" applyFont="1" applyBorder="1" applyAlignment="1" applyProtection="1">
      <alignment horizontal="center" vertical="center"/>
    </xf>
    <xf numFmtId="1" fontId="0" fillId="0" borderId="27" xfId="0" applyNumberFormat="1" applyFont="1" applyBorder="1" applyAlignment="1" applyProtection="1">
      <alignment vertical="center"/>
    </xf>
    <xf numFmtId="4" fontId="0" fillId="0" borderId="27" xfId="0" applyNumberFormat="1" applyFont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16" fontId="0" fillId="0" borderId="13" xfId="0" applyNumberFormat="1" applyFont="1" applyBorder="1" applyAlignment="1" applyProtection="1">
      <alignment horizontal="left" vertical="center" indent="1"/>
    </xf>
    <xf numFmtId="4" fontId="0" fillId="0" borderId="15" xfId="0" applyNumberFormat="1" applyBorder="1" applyAlignment="1" applyProtection="1">
      <alignment vertical="center"/>
    </xf>
    <xf numFmtId="0" fontId="0" fillId="0" borderId="16" xfId="0" applyFont="1" applyBorder="1" applyAlignment="1" applyProtection="1">
      <alignment horizontal="left" vertical="center" indent="1"/>
    </xf>
    <xf numFmtId="0" fontId="0" fillId="0" borderId="17" xfId="0" applyFont="1" applyBorder="1" applyAlignment="1" applyProtection="1">
      <alignment vertical="center"/>
    </xf>
    <xf numFmtId="1" fontId="0" fillId="0" borderId="17" xfId="0" applyNumberFormat="1" applyFont="1" applyBorder="1" applyAlignment="1" applyProtection="1">
      <alignment horizontal="right" vertical="center"/>
    </xf>
    <xf numFmtId="0" fontId="0" fillId="0" borderId="17" xfId="0" applyFont="1" applyBorder="1" applyAlignment="1" applyProtection="1">
      <alignment horizontal="center" vertical="center"/>
    </xf>
    <xf numFmtId="1" fontId="0" fillId="0" borderId="17" xfId="0" applyNumberFormat="1" applyFont="1" applyBorder="1" applyAlignment="1" applyProtection="1">
      <alignment vertical="center"/>
    </xf>
    <xf numFmtId="4" fontId="0" fillId="0" borderId="17" xfId="0" applyNumberFormat="1" applyFont="1" applyBorder="1" applyAlignment="1" applyProtection="1">
      <alignment vertical="center"/>
    </xf>
    <xf numFmtId="4" fontId="0" fillId="0" borderId="18" xfId="0" applyNumberFormat="1" applyBorder="1" applyAlignment="1" applyProtection="1">
      <alignment vertical="center"/>
    </xf>
    <xf numFmtId="0" fontId="6" fillId="0" borderId="0" xfId="0" applyFont="1" applyAlignment="1" applyProtection="1">
      <alignment horizontal="left" vertical="center" indent="4"/>
    </xf>
    <xf numFmtId="0" fontId="6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2" xfId="0" applyNumberFormat="1" applyBorder="1" applyAlignment="1" applyProtection="1">
      <alignment horizontal="right" vertical="center" indent="1"/>
    </xf>
    <xf numFmtId="0" fontId="1" fillId="0" borderId="0" xfId="0" applyFont="1" applyBorder="1" applyAlignment="1" applyProtection="1">
      <alignment horizontal="left" vertical="center" wrapText="1"/>
    </xf>
    <xf numFmtId="1" fontId="0" fillId="0" borderId="47" xfId="0" applyNumberFormat="1" applyBorder="1" applyAlignment="1" applyProtection="1">
      <alignment horizontal="left" vertical="center"/>
    </xf>
    <xf numFmtId="1" fontId="0" fillId="0" borderId="48" xfId="0" applyNumberFormat="1" applyBorder="1" applyAlignment="1" applyProtection="1">
      <alignment horizontal="left" vertical="center"/>
    </xf>
    <xf numFmtId="1" fontId="0" fillId="0" borderId="49" xfId="0" applyNumberFormat="1" applyBorder="1" applyAlignment="1" applyProtection="1">
      <alignment horizontal="left" vertical="center"/>
    </xf>
    <xf numFmtId="1" fontId="0" fillId="0" borderId="30" xfId="0" applyNumberFormat="1" applyFont="1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1" fontId="0" fillId="0" borderId="29" xfId="0" applyNumberFormat="1" applyFont="1" applyBorder="1" applyAlignment="1" applyProtection="1">
      <alignment horizontal="center" vertical="center"/>
    </xf>
    <xf numFmtId="1" fontId="0" fillId="0" borderId="31" xfId="0" applyNumberFormat="1" applyFont="1" applyBorder="1" applyAlignment="1" applyProtection="1">
      <alignment horizontal="center" vertical="center"/>
    </xf>
    <xf numFmtId="4" fontId="0" fillId="0" borderId="29" xfId="0" applyNumberFormat="1" applyFont="1" applyBorder="1" applyAlignment="1" applyProtection="1">
      <alignment horizontal="center" vertical="center"/>
    </xf>
    <xf numFmtId="4" fontId="0" fillId="0" borderId="30" xfId="0" applyNumberFormat="1" applyFont="1" applyBorder="1" applyAlignment="1" applyProtection="1">
      <alignment horizontal="center" vertical="center"/>
    </xf>
    <xf numFmtId="4" fontId="0" fillId="0" borderId="31" xfId="0" applyNumberFormat="1" applyFont="1" applyBorder="1" applyAlignment="1" applyProtection="1">
      <alignment horizontal="center" vertical="center"/>
    </xf>
    <xf numFmtId="1" fontId="1" fillId="0" borderId="7" xfId="0" applyNumberFormat="1" applyFont="1" applyBorder="1" applyAlignment="1" applyProtection="1">
      <alignment horizontal="center" vertical="top" wrapText="1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23" xfId="0" applyNumberFormat="1" applyFont="1" applyBorder="1" applyAlignment="1" applyProtection="1">
      <alignment horizontal="center" vertical="top" wrapText="1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 indent="1"/>
    </xf>
    <xf numFmtId="0" fontId="0" fillId="0" borderId="9" xfId="0" applyBorder="1" applyAlignment="1" applyProtection="1">
      <alignment horizontal="left" vertical="center" inden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56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57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7" xfId="0" applyFont="1" applyBorder="1" applyAlignment="1" applyProtection="1">
      <alignment horizontal="center" vertical="top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7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33" xfId="0" applyFont="1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34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left" vertical="center" indent="4"/>
      <protection locked="0"/>
    </xf>
    <xf numFmtId="0" fontId="0" fillId="0" borderId="0" xfId="0" applyProtection="1"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1" applyFont="1" applyFill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C23" sqref="C23"/>
    </sheetView>
  </sheetViews>
  <sheetFormatPr defaultColWidth="8.7265625" defaultRowHeight="14.5" x14ac:dyDescent="0.35"/>
  <cols>
    <col min="1" max="2" width="51" style="4" customWidth="1"/>
    <col min="3" max="4" width="42.1796875" style="4" customWidth="1"/>
    <col min="5" max="16384" width="8.7265625" style="4"/>
  </cols>
  <sheetData>
    <row r="1" spans="1:3" ht="15.5" x14ac:dyDescent="0.35">
      <c r="A1" s="2"/>
      <c r="B1" s="3" t="s">
        <v>31</v>
      </c>
    </row>
    <row r="2" spans="1:3" ht="15.5" x14ac:dyDescent="0.35">
      <c r="A2" s="2"/>
    </row>
    <row r="3" spans="1:3" ht="15.5" x14ac:dyDescent="0.35">
      <c r="A3" s="5"/>
    </row>
    <row r="4" spans="1:3" ht="20" x14ac:dyDescent="0.35">
      <c r="A4" s="93" t="s">
        <v>27</v>
      </c>
      <c r="B4" s="93"/>
      <c r="C4" s="6"/>
    </row>
    <row r="5" spans="1:3" ht="18.5" x14ac:dyDescent="0.45">
      <c r="A5" s="92"/>
      <c r="B5" s="14"/>
    </row>
    <row r="6" spans="1:3" ht="45" customHeight="1" x14ac:dyDescent="0.35">
      <c r="A6" s="94" t="s">
        <v>46</v>
      </c>
      <c r="B6" s="94"/>
      <c r="C6" s="7"/>
    </row>
    <row r="7" spans="1:3" ht="20" x14ac:dyDescent="0.35">
      <c r="A7" s="93" t="s">
        <v>41</v>
      </c>
      <c r="B7" s="93"/>
      <c r="C7" s="6"/>
    </row>
    <row r="8" spans="1:3" ht="15.5" x14ac:dyDescent="0.35">
      <c r="A8" s="5"/>
    </row>
    <row r="9" spans="1:3" ht="15" thickBot="1" x14ac:dyDescent="0.4">
      <c r="A9" s="8"/>
    </row>
    <row r="10" spans="1:3" ht="15" thickBot="1" x14ac:dyDescent="0.4">
      <c r="A10" s="9" t="s">
        <v>28</v>
      </c>
      <c r="B10" s="10" t="s">
        <v>32</v>
      </c>
    </row>
    <row r="11" spans="1:3" ht="52" customHeight="1" thickBot="1" x14ac:dyDescent="0.4">
      <c r="A11" s="11" t="s">
        <v>42</v>
      </c>
      <c r="B11" s="12">
        <f>'Príloha č.1 k B.2-časť 9'!M20</f>
        <v>0</v>
      </c>
    </row>
    <row r="12" spans="1:3" x14ac:dyDescent="0.35">
      <c r="A12" s="13"/>
    </row>
    <row r="13" spans="1:3" x14ac:dyDescent="0.35">
      <c r="A13" s="95" t="s">
        <v>29</v>
      </c>
      <c r="B13" s="95"/>
    </row>
    <row r="14" spans="1:3" x14ac:dyDescent="0.35">
      <c r="A14" s="90"/>
    </row>
    <row r="15" spans="1:3" x14ac:dyDescent="0.35">
      <c r="A15" s="90"/>
    </row>
    <row r="16" spans="1:3" x14ac:dyDescent="0.35">
      <c r="A16" s="90"/>
    </row>
    <row r="17" spans="1:2" x14ac:dyDescent="0.35">
      <c r="A17" s="90"/>
    </row>
    <row r="18" spans="1:2" x14ac:dyDescent="0.35">
      <c r="A18" s="135"/>
      <c r="B18" s="136"/>
    </row>
    <row r="19" spans="1:2" x14ac:dyDescent="0.35">
      <c r="A19" s="1" t="s">
        <v>30</v>
      </c>
      <c r="B19" s="137" t="s">
        <v>33</v>
      </c>
    </row>
    <row r="20" spans="1:2" ht="28" x14ac:dyDescent="0.35">
      <c r="A20" s="1"/>
      <c r="B20" s="138" t="s">
        <v>34</v>
      </c>
    </row>
    <row r="21" spans="1:2" x14ac:dyDescent="0.35">
      <c r="A21" s="91"/>
    </row>
    <row r="22" spans="1:2" x14ac:dyDescent="0.35">
      <c r="A22" s="91"/>
      <c r="B22" s="3"/>
    </row>
    <row r="23" spans="1:2" x14ac:dyDescent="0.35">
      <c r="A23" s="91"/>
    </row>
    <row r="24" spans="1:2" x14ac:dyDescent="0.35">
      <c r="A24" s="91"/>
    </row>
    <row r="25" spans="1:2" x14ac:dyDescent="0.35">
      <c r="A25" s="8"/>
    </row>
    <row r="26" spans="1:2" x14ac:dyDescent="0.35">
      <c r="A26" s="8"/>
    </row>
  </sheetData>
  <sheetProtection algorithmName="SHA-512" hashValue="hO4mAaVemte9GUzwwhQLGnLzPCSxyXsMe5gE+7Qjo0JmJh1AS0rAFonrlHHNkMVhJmTdPzW2212CgxC3qDcqzw==" saltValue="MWvUKYw2K1wLyBGhdEUcVA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27"/>
  <sheetViews>
    <sheetView tabSelected="1" zoomScaleNormal="100" workbookViewId="0">
      <selection activeCell="B23" sqref="B23"/>
    </sheetView>
  </sheetViews>
  <sheetFormatPr defaultColWidth="9.1796875" defaultRowHeight="14.5" x14ac:dyDescent="0.35"/>
  <cols>
    <col min="1" max="1" width="6.7265625" style="17" customWidth="1"/>
    <col min="2" max="2" width="49.81640625" style="17" customWidth="1" collapsed="1"/>
    <col min="3" max="3" width="7.7265625" style="17" customWidth="1"/>
    <col min="4" max="4" width="5.7265625" style="17" customWidth="1"/>
    <col min="5" max="5" width="10.26953125" style="18" customWidth="1"/>
    <col min="6" max="6" width="12.26953125" style="18" customWidth="1"/>
    <col min="7" max="7" width="12.7265625" style="18" customWidth="1"/>
    <col min="8" max="9" width="9.7265625" style="18" customWidth="1"/>
    <col min="10" max="10" width="12.7265625" style="18" customWidth="1"/>
    <col min="11" max="14" width="12.7265625" style="17" customWidth="1"/>
    <col min="15" max="16384" width="9.1796875" style="17"/>
  </cols>
  <sheetData>
    <row r="1" spans="1:14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35</v>
      </c>
    </row>
    <row r="2" spans="1:14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47</v>
      </c>
    </row>
    <row r="3" spans="1:14" ht="18" x14ac:dyDescent="0.35">
      <c r="A3" s="93" t="s">
        <v>36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18" x14ac:dyDescent="0.35">
      <c r="A4" s="94" t="s">
        <v>46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1:14" ht="18" x14ac:dyDescent="0.35">
      <c r="A5" s="93" t="s">
        <v>41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4" s="42" customFormat="1" ht="14.5" customHeight="1" thickBot="1" x14ac:dyDescent="0.4">
      <c r="A6" s="41"/>
      <c r="B6" s="41"/>
      <c r="E6" s="43"/>
      <c r="F6" s="43"/>
      <c r="G6" s="43"/>
      <c r="H6" s="43"/>
      <c r="I6" s="44"/>
      <c r="J6" s="44"/>
      <c r="K6" s="44"/>
      <c r="L6" s="45"/>
      <c r="M6" s="46"/>
    </row>
    <row r="7" spans="1:14" ht="15" thickBot="1" x14ac:dyDescent="0.4">
      <c r="A7" s="113" t="s">
        <v>43</v>
      </c>
      <c r="B7" s="114"/>
      <c r="C7" s="114"/>
      <c r="D7" s="114"/>
      <c r="E7" s="114"/>
      <c r="F7" s="114"/>
      <c r="G7" s="114"/>
      <c r="H7" s="114"/>
      <c r="I7" s="114"/>
      <c r="J7" s="47"/>
      <c r="K7" s="48" t="s">
        <v>18</v>
      </c>
      <c r="L7" s="49">
        <v>3</v>
      </c>
      <c r="M7" s="115" t="s">
        <v>0</v>
      </c>
      <c r="N7" s="116"/>
    </row>
    <row r="8" spans="1:14" ht="20.149999999999999" customHeight="1" x14ac:dyDescent="0.35">
      <c r="A8" s="117" t="s">
        <v>1</v>
      </c>
      <c r="B8" s="120" t="s">
        <v>40</v>
      </c>
      <c r="C8" s="123" t="s">
        <v>2</v>
      </c>
      <c r="D8" s="123" t="s">
        <v>3</v>
      </c>
      <c r="E8" s="126" t="s">
        <v>14</v>
      </c>
      <c r="F8" s="126" t="s">
        <v>15</v>
      </c>
      <c r="G8" s="110" t="s">
        <v>22</v>
      </c>
      <c r="H8" s="126" t="s">
        <v>16</v>
      </c>
      <c r="I8" s="110" t="s">
        <v>17</v>
      </c>
      <c r="J8" s="110" t="s">
        <v>23</v>
      </c>
      <c r="K8" s="129" t="s">
        <v>4</v>
      </c>
      <c r="L8" s="131" t="s">
        <v>26</v>
      </c>
      <c r="M8" s="131" t="s">
        <v>19</v>
      </c>
      <c r="N8" s="133" t="s">
        <v>24</v>
      </c>
    </row>
    <row r="9" spans="1:14" ht="20.149999999999999" customHeight="1" x14ac:dyDescent="0.35">
      <c r="A9" s="118"/>
      <c r="B9" s="121"/>
      <c r="C9" s="124"/>
      <c r="D9" s="124"/>
      <c r="E9" s="127"/>
      <c r="F9" s="127"/>
      <c r="G9" s="111"/>
      <c r="H9" s="127"/>
      <c r="I9" s="111"/>
      <c r="J9" s="111"/>
      <c r="K9" s="130"/>
      <c r="L9" s="132"/>
      <c r="M9" s="132"/>
      <c r="N9" s="134"/>
    </row>
    <row r="10" spans="1:14" ht="15" customHeight="1" thickBot="1" x14ac:dyDescent="0.4">
      <c r="A10" s="119"/>
      <c r="B10" s="122"/>
      <c r="C10" s="125"/>
      <c r="D10" s="125"/>
      <c r="E10" s="128"/>
      <c r="F10" s="128"/>
      <c r="G10" s="112"/>
      <c r="H10" s="128"/>
      <c r="I10" s="112"/>
      <c r="J10" s="112"/>
      <c r="K10" s="50" t="s">
        <v>5</v>
      </c>
      <c r="L10" s="50" t="s">
        <v>5</v>
      </c>
      <c r="M10" s="50" t="s">
        <v>5</v>
      </c>
      <c r="N10" s="51" t="s">
        <v>5</v>
      </c>
    </row>
    <row r="11" spans="1:14" x14ac:dyDescent="0.35">
      <c r="A11" s="52">
        <v>1</v>
      </c>
      <c r="B11" s="53" t="s">
        <v>9</v>
      </c>
      <c r="C11" s="54">
        <v>8</v>
      </c>
      <c r="D11" s="55" t="s">
        <v>8</v>
      </c>
      <c r="E11" s="56">
        <v>2</v>
      </c>
      <c r="F11" s="56">
        <v>2</v>
      </c>
      <c r="G11" s="103"/>
      <c r="H11" s="57">
        <f t="shared" ref="H11:H15" si="0">C11*E11</f>
        <v>16</v>
      </c>
      <c r="I11" s="57">
        <f>C11*F11*$L$7</f>
        <v>48</v>
      </c>
      <c r="J11" s="103"/>
      <c r="K11" s="40"/>
      <c r="L11" s="57">
        <f t="shared" ref="L11:L15" si="1">H11*K11</f>
        <v>0</v>
      </c>
      <c r="M11" s="58">
        <f t="shared" ref="M11:M15" si="2">I11*K11</f>
        <v>0</v>
      </c>
      <c r="N11" s="104"/>
    </row>
    <row r="12" spans="1:14" x14ac:dyDescent="0.35">
      <c r="A12" s="59">
        <v>2</v>
      </c>
      <c r="B12" s="60" t="s">
        <v>44</v>
      </c>
      <c r="C12" s="61">
        <v>9</v>
      </c>
      <c r="D12" s="62" t="s">
        <v>8</v>
      </c>
      <c r="E12" s="63">
        <v>2</v>
      </c>
      <c r="F12" s="63">
        <v>2</v>
      </c>
      <c r="G12" s="103"/>
      <c r="H12" s="64">
        <f t="shared" si="0"/>
        <v>18</v>
      </c>
      <c r="I12" s="64">
        <f>C12*F12*$L$7</f>
        <v>54</v>
      </c>
      <c r="J12" s="103"/>
      <c r="K12" s="36"/>
      <c r="L12" s="64">
        <f t="shared" si="1"/>
        <v>0</v>
      </c>
      <c r="M12" s="65">
        <f t="shared" si="2"/>
        <v>0</v>
      </c>
      <c r="N12" s="104"/>
    </row>
    <row r="13" spans="1:14" x14ac:dyDescent="0.35">
      <c r="A13" s="59">
        <v>3</v>
      </c>
      <c r="B13" s="60" t="s">
        <v>6</v>
      </c>
      <c r="C13" s="66">
        <v>460</v>
      </c>
      <c r="D13" s="62" t="s">
        <v>7</v>
      </c>
      <c r="E13" s="63">
        <v>3</v>
      </c>
      <c r="F13" s="63">
        <v>2</v>
      </c>
      <c r="G13" s="103"/>
      <c r="H13" s="64">
        <f t="shared" si="0"/>
        <v>1380</v>
      </c>
      <c r="I13" s="64">
        <f>C13*F13*$L$7</f>
        <v>2760</v>
      </c>
      <c r="J13" s="103"/>
      <c r="K13" s="36"/>
      <c r="L13" s="64">
        <f t="shared" si="1"/>
        <v>0</v>
      </c>
      <c r="M13" s="65">
        <f t="shared" si="2"/>
        <v>0</v>
      </c>
      <c r="N13" s="104"/>
    </row>
    <row r="14" spans="1:14" collapsed="1" x14ac:dyDescent="0.35">
      <c r="A14" s="59">
        <v>4</v>
      </c>
      <c r="B14" s="60" t="s">
        <v>10</v>
      </c>
      <c r="C14" s="61">
        <v>1</v>
      </c>
      <c r="D14" s="62" t="s">
        <v>11</v>
      </c>
      <c r="E14" s="63">
        <v>2</v>
      </c>
      <c r="F14" s="63">
        <v>2</v>
      </c>
      <c r="G14" s="103"/>
      <c r="H14" s="64">
        <f t="shared" si="0"/>
        <v>2</v>
      </c>
      <c r="I14" s="64">
        <f>C14*F14*$L$7</f>
        <v>6</v>
      </c>
      <c r="J14" s="103"/>
      <c r="K14" s="36"/>
      <c r="L14" s="64">
        <f t="shared" si="1"/>
        <v>0</v>
      </c>
      <c r="M14" s="65">
        <f t="shared" si="2"/>
        <v>0</v>
      </c>
      <c r="N14" s="104"/>
    </row>
    <row r="15" spans="1:14" ht="15" thickBot="1" x14ac:dyDescent="0.4">
      <c r="A15" s="67">
        <v>5</v>
      </c>
      <c r="B15" s="68" t="s">
        <v>12</v>
      </c>
      <c r="C15" s="69">
        <v>1</v>
      </c>
      <c r="D15" s="70" t="s">
        <v>11</v>
      </c>
      <c r="E15" s="71">
        <v>0</v>
      </c>
      <c r="F15" s="71">
        <v>1</v>
      </c>
      <c r="G15" s="103"/>
      <c r="H15" s="72">
        <f t="shared" si="0"/>
        <v>0</v>
      </c>
      <c r="I15" s="72">
        <f>C15*F15</f>
        <v>1</v>
      </c>
      <c r="J15" s="103"/>
      <c r="K15" s="37"/>
      <c r="L15" s="72">
        <f t="shared" si="1"/>
        <v>0</v>
      </c>
      <c r="M15" s="73">
        <f t="shared" si="2"/>
        <v>0</v>
      </c>
      <c r="N15" s="104"/>
    </row>
    <row r="16" spans="1:14" x14ac:dyDescent="0.35">
      <c r="A16" s="74">
        <v>6</v>
      </c>
      <c r="B16" s="75" t="s">
        <v>20</v>
      </c>
      <c r="C16" s="76">
        <v>420</v>
      </c>
      <c r="D16" s="77" t="s">
        <v>7</v>
      </c>
      <c r="E16" s="105"/>
      <c r="F16" s="105"/>
      <c r="G16" s="78">
        <v>1</v>
      </c>
      <c r="H16" s="107"/>
      <c r="I16" s="107"/>
      <c r="J16" s="79">
        <f t="shared" ref="J16:J18" si="3">C16*G16</f>
        <v>420</v>
      </c>
      <c r="K16" s="39"/>
      <c r="L16" s="107"/>
      <c r="M16" s="107"/>
      <c r="N16" s="80">
        <f t="shared" ref="N16:N18" si="4">J16*K16</f>
        <v>0</v>
      </c>
    </row>
    <row r="17" spans="1:15" x14ac:dyDescent="0.35">
      <c r="A17" s="81">
        <v>44567</v>
      </c>
      <c r="B17" s="60" t="s">
        <v>21</v>
      </c>
      <c r="C17" s="61">
        <v>1</v>
      </c>
      <c r="D17" s="62" t="s">
        <v>11</v>
      </c>
      <c r="E17" s="103"/>
      <c r="F17" s="103"/>
      <c r="G17" s="63">
        <v>1</v>
      </c>
      <c r="H17" s="108"/>
      <c r="I17" s="108"/>
      <c r="J17" s="64">
        <f t="shared" si="3"/>
        <v>1</v>
      </c>
      <c r="K17" s="36"/>
      <c r="L17" s="108"/>
      <c r="M17" s="108"/>
      <c r="N17" s="82">
        <f t="shared" si="4"/>
        <v>0</v>
      </c>
    </row>
    <row r="18" spans="1:15" ht="15" thickBot="1" x14ac:dyDescent="0.4">
      <c r="A18" s="83">
        <v>7</v>
      </c>
      <c r="B18" s="84" t="s">
        <v>25</v>
      </c>
      <c r="C18" s="85">
        <v>1</v>
      </c>
      <c r="D18" s="86" t="s">
        <v>11</v>
      </c>
      <c r="E18" s="106"/>
      <c r="F18" s="106"/>
      <c r="G18" s="87">
        <v>1</v>
      </c>
      <c r="H18" s="109"/>
      <c r="I18" s="109"/>
      <c r="J18" s="88">
        <f t="shared" si="3"/>
        <v>1</v>
      </c>
      <c r="K18" s="38"/>
      <c r="L18" s="109"/>
      <c r="M18" s="109"/>
      <c r="N18" s="89">
        <f t="shared" si="4"/>
        <v>0</v>
      </c>
    </row>
    <row r="19" spans="1:15" ht="15" thickBot="1" x14ac:dyDescent="0.4">
      <c r="I19" s="96" t="s">
        <v>37</v>
      </c>
      <c r="J19" s="97"/>
      <c r="K19" s="98"/>
      <c r="L19" s="29">
        <f>SUM(L11:L18)</f>
        <v>0</v>
      </c>
      <c r="M19" s="29">
        <f>SUM(M11:M18)</f>
        <v>0</v>
      </c>
      <c r="N19" s="19">
        <f>SUM(N16:N18)</f>
        <v>0</v>
      </c>
    </row>
    <row r="20" spans="1:15" ht="15.5" x14ac:dyDescent="0.35">
      <c r="A20" s="99"/>
      <c r="B20" s="99"/>
      <c r="C20" s="15"/>
      <c r="D20" s="20"/>
      <c r="E20" s="20"/>
      <c r="F20" s="20"/>
      <c r="G20" s="30" t="s">
        <v>37</v>
      </c>
      <c r="H20" s="31"/>
      <c r="I20" s="32"/>
      <c r="J20" s="32"/>
      <c r="K20" s="33"/>
      <c r="L20" s="34"/>
      <c r="M20" s="35">
        <f>L19+M19+N19</f>
        <v>0</v>
      </c>
    </row>
    <row r="21" spans="1:15" x14ac:dyDescent="0.35">
      <c r="A21" s="99"/>
      <c r="B21" s="99"/>
      <c r="C21" s="15"/>
      <c r="D21" s="20"/>
      <c r="E21" s="20"/>
      <c r="F21" s="20"/>
      <c r="G21" s="21" t="s">
        <v>13</v>
      </c>
      <c r="H21" s="22"/>
      <c r="I21" s="23"/>
      <c r="J21" s="23"/>
      <c r="K21" s="24"/>
      <c r="L21" s="25">
        <v>0.2</v>
      </c>
      <c r="M21" s="26">
        <f>M20*L21</f>
        <v>0</v>
      </c>
    </row>
    <row r="22" spans="1:15" ht="15" thickBot="1" x14ac:dyDescent="0.4">
      <c r="A22" s="99"/>
      <c r="B22" s="99"/>
      <c r="C22" s="15"/>
      <c r="D22" s="15"/>
      <c r="E22" s="15"/>
      <c r="F22" s="15"/>
      <c r="G22" s="100" t="s">
        <v>45</v>
      </c>
      <c r="H22" s="101"/>
      <c r="I22" s="101"/>
      <c r="J22" s="101"/>
      <c r="K22" s="102"/>
      <c r="L22" s="27"/>
      <c r="M22" s="28">
        <f>M20+M21</f>
        <v>0</v>
      </c>
    </row>
    <row r="23" spans="1:15" x14ac:dyDescent="0.35">
      <c r="A23" s="15"/>
      <c r="B23" s="15"/>
      <c r="C23" s="15"/>
      <c r="D23" s="15"/>
      <c r="E23" s="20"/>
      <c r="F23" s="20"/>
    </row>
    <row r="24" spans="1:15" x14ac:dyDescent="0.35">
      <c r="A24" s="15"/>
      <c r="B24" s="15"/>
      <c r="C24" s="15"/>
      <c r="D24" s="15"/>
      <c r="E24" s="20"/>
      <c r="F24" s="20"/>
      <c r="M24" s="136"/>
      <c r="N24" s="139"/>
      <c r="O24" s="139"/>
    </row>
    <row r="25" spans="1:15" x14ac:dyDescent="0.3">
      <c r="M25" s="139"/>
      <c r="N25" s="137" t="s">
        <v>33</v>
      </c>
      <c r="O25" s="139"/>
    </row>
    <row r="26" spans="1:15" x14ac:dyDescent="0.35">
      <c r="M26" s="140"/>
      <c r="N26" s="141" t="s">
        <v>38</v>
      </c>
      <c r="O26" s="140"/>
    </row>
    <row r="27" spans="1:15" x14ac:dyDescent="0.35">
      <c r="M27" s="140"/>
      <c r="N27" s="141" t="s">
        <v>39</v>
      </c>
      <c r="O27" s="140"/>
    </row>
  </sheetData>
  <sheetProtection algorithmName="SHA-512" hashValue="r35JeMOW8j4pXFSi+RzfujB7mjLJgOz/m+RdPd+NVIfRcO7o/7vshI6Hk08OZAsJY8dk8o6RX7ultC0XLUe1bA==" saltValue="q+S/1meRtfcmMhoGqiikoA==" spinCount="100000" sheet="1" formatCells="0" formatColumns="0" formatRows="0" insertColumns="0" insertRows="0" insertHyperlinks="0" deleteColumns="0" deleteRows="0" sort="0" autoFilter="0" pivotTables="0"/>
  <mergeCells count="31">
    <mergeCell ref="A7:I7"/>
    <mergeCell ref="M7:N7"/>
    <mergeCell ref="A8:A10"/>
    <mergeCell ref="B8:B10"/>
    <mergeCell ref="C8:C10"/>
    <mergeCell ref="D8:D10"/>
    <mergeCell ref="E8:E10"/>
    <mergeCell ref="F8:F10"/>
    <mergeCell ref="G8:G10"/>
    <mergeCell ref="H8:H10"/>
    <mergeCell ref="J8:J10"/>
    <mergeCell ref="K8:K9"/>
    <mergeCell ref="L8:L9"/>
    <mergeCell ref="M8:M9"/>
    <mergeCell ref="N8:N9"/>
    <mergeCell ref="I19:K19"/>
    <mergeCell ref="A3:N3"/>
    <mergeCell ref="A4:N4"/>
    <mergeCell ref="A5:N5"/>
    <mergeCell ref="A20:B22"/>
    <mergeCell ref="G22:K22"/>
    <mergeCell ref="G11:G15"/>
    <mergeCell ref="J11:J15"/>
    <mergeCell ref="N11:N15"/>
    <mergeCell ref="E16:E18"/>
    <mergeCell ref="F16:F18"/>
    <mergeCell ref="H16:H18"/>
    <mergeCell ref="I16:I18"/>
    <mergeCell ref="L16:L18"/>
    <mergeCell ref="M16:M18"/>
    <mergeCell ref="I8:I10"/>
  </mergeCells>
  <pageMargins left="0.25" right="0.25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3AE21D-BFF2-44BB-BFB3-53405B15087E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3be7ea34-391e-4c7b-b349-1d8d28c79911"/>
    <ds:schemaRef ds:uri="http://schemas.microsoft.com/office/infopath/2007/PartnerControls"/>
    <ds:schemaRef ds:uri="http://schemas.openxmlformats.org/package/2006/metadata/core-properties"/>
    <ds:schemaRef ds:uri="ac6863a2-7b51-4217-bb72-f25460647f01"/>
  </ds:schemaRefs>
</ds:datastoreItem>
</file>

<file path=customXml/itemProps2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9</vt:lpstr>
      <vt:lpstr>Príloha č.1 k B.2-časť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Ághová Barbora</cp:lastModifiedBy>
  <cp:revision/>
  <cp:lastPrinted>2022-02-23T08:35:24Z</cp:lastPrinted>
  <dcterms:created xsi:type="dcterms:W3CDTF">2020-05-12T12:38:13Z</dcterms:created>
  <dcterms:modified xsi:type="dcterms:W3CDTF">2023-01-16T12:17:22Z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