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Školy a školky\ZŠ a MŠ Přimětice + Mš Mramotice\2023 Oprava podlahy a dlažby u bazénu\"/>
    </mc:Choice>
  </mc:AlternateContent>
  <xr:revisionPtr revIDLastSave="0" documentId="13_ncr:1_{DC897516-006A-4877-A53F-BD407B1EAD98}" xr6:coauthVersionLast="47" xr6:coauthVersionMax="47" xr10:uidLastSave="{00000000-0000-0000-0000-000000000000}"/>
  <bookViews>
    <workbookView xWindow="-23148" yWindow="-12" windowWidth="23256" windowHeight="12576" xr2:uid="{B0F32259-0064-4350-9CDE-FE37D3297E7F}"/>
  </bookViews>
  <sheets>
    <sheet name="Rekapitulace stavby" sheetId="3" r:id="rId1"/>
    <sheet name="Výměna žlábků" sheetId="1" r:id="rId2"/>
    <sheet name="Oprava budovy bazénu" sheetId="2" r:id="rId3"/>
  </sheets>
  <externalReferences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8" i="3" l="1"/>
  <c r="J58" i="3"/>
  <c r="S57" i="3"/>
  <c r="J57" i="3"/>
  <c r="S55" i="3"/>
  <c r="J55" i="3"/>
  <c r="J53" i="3"/>
  <c r="J83" i="2"/>
  <c r="J81" i="2"/>
  <c r="J75" i="2"/>
  <c r="J74" i="2"/>
  <c r="J73" i="2"/>
  <c r="J71" i="2"/>
  <c r="J70" i="2"/>
  <c r="J69" i="2"/>
  <c r="F95" i="2"/>
  <c r="E93" i="2"/>
  <c r="J82" i="2"/>
  <c r="J80" i="2"/>
  <c r="J79" i="2"/>
  <c r="J78" i="2"/>
  <c r="J77" i="2"/>
  <c r="J76" i="2"/>
  <c r="J72" i="2"/>
  <c r="J68" i="2"/>
  <c r="F61" i="2"/>
  <c r="E59" i="2"/>
  <c r="J35" i="2"/>
  <c r="F35" i="2"/>
  <c r="J34" i="2"/>
  <c r="F34" i="2"/>
  <c r="J33" i="2"/>
  <c r="F33" i="2"/>
  <c r="J32" i="2"/>
  <c r="F32" i="2"/>
  <c r="J31" i="2"/>
  <c r="F31" i="2"/>
  <c r="J28" i="2"/>
  <c r="J37" i="2" s="1"/>
  <c r="J23" i="2"/>
  <c r="E23" i="2"/>
  <c r="J98" i="2" s="1"/>
  <c r="J22" i="2"/>
  <c r="J20" i="2"/>
  <c r="E20" i="2"/>
  <c r="J97" i="2" s="1"/>
  <c r="J19" i="2"/>
  <c r="J17" i="2"/>
  <c r="F98" i="2"/>
  <c r="J14" i="2"/>
  <c r="E14" i="2"/>
  <c r="F97" i="2" s="1"/>
  <c r="J13" i="2"/>
  <c r="J11" i="2"/>
  <c r="J95" i="2" s="1"/>
  <c r="J77" i="1"/>
  <c r="J75" i="1"/>
  <c r="J73" i="1"/>
  <c r="J71" i="1"/>
  <c r="J69" i="1"/>
  <c r="F90" i="1"/>
  <c r="E88" i="1"/>
  <c r="J76" i="1"/>
  <c r="J74" i="1"/>
  <c r="J72" i="1"/>
  <c r="J70" i="1"/>
  <c r="J68" i="1"/>
  <c r="F61" i="1"/>
  <c r="E59" i="1"/>
  <c r="J35" i="1"/>
  <c r="F35" i="1"/>
  <c r="J34" i="1"/>
  <c r="F34" i="1"/>
  <c r="J33" i="1"/>
  <c r="F33" i="1"/>
  <c r="J32" i="1"/>
  <c r="F32" i="1"/>
  <c r="J31" i="1"/>
  <c r="F31" i="1"/>
  <c r="J28" i="1"/>
  <c r="J37" i="1" s="1"/>
  <c r="J23" i="1"/>
  <c r="E23" i="1"/>
  <c r="J93" i="1" s="1"/>
  <c r="J22" i="1"/>
  <c r="J20" i="1"/>
  <c r="E20" i="1"/>
  <c r="J92" i="1" s="1"/>
  <c r="J19" i="1"/>
  <c r="J17" i="1"/>
  <c r="F93" i="1"/>
  <c r="J14" i="1"/>
  <c r="E14" i="1"/>
  <c r="F92" i="1" s="1"/>
  <c r="J13" i="1"/>
  <c r="J11" i="1"/>
  <c r="J90" i="1" s="1"/>
  <c r="F63" i="1" l="1"/>
  <c r="F63" i="2"/>
  <c r="F64" i="2"/>
  <c r="J61" i="2"/>
  <c r="J63" i="2"/>
  <c r="J64" i="2"/>
  <c r="F64" i="1"/>
  <c r="J61" i="1"/>
  <c r="J63" i="1"/>
  <c r="J64" i="1"/>
</calcChain>
</file>

<file path=xl/sharedStrings.xml><?xml version="1.0" encoding="utf-8"?>
<sst xmlns="http://schemas.openxmlformats.org/spreadsheetml/2006/main" count="724" uniqueCount="317">
  <si>
    <t>KRYCÍ LIST SOUPISU PRACÍ</t>
  </si>
  <si>
    <t>Stavba:</t>
  </si>
  <si>
    <t>Objekt:</t>
  </si>
  <si>
    <t>001 - výměna žlábků</t>
  </si>
  <si>
    <t>KSO:</t>
  </si>
  <si>
    <t/>
  </si>
  <si>
    <t>CC-CZ:</t>
  </si>
  <si>
    <t>Místo:</t>
  </si>
  <si>
    <t xml:space="preserve"> </t>
  </si>
  <si>
    <t>Datum:</t>
  </si>
  <si>
    <t>Zadavatel:</t>
  </si>
  <si>
    <t>IČ:</t>
  </si>
  <si>
    <t>DIČ:</t>
  </si>
  <si>
    <t>Zhotovitel:</t>
  </si>
  <si>
    <t>Projektant:</t>
  </si>
  <si>
    <t>Zpracovatel:</t>
  </si>
  <si>
    <t>Poznámka:</t>
  </si>
  <si>
    <t>Cena bez DPH</t>
  </si>
  <si>
    <t>Základ daně</t>
  </si>
  <si>
    <t>Sazba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</si>
  <si>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</si>
  <si>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</si>
  <si>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</si>
  <si>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</si>
  <si>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</si>
  <si>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</si>
  <si>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</si>
  <si>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</si>
  <si>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</si>
  <si>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</si>
  <si>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</si>
  <si>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</si>
  <si>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</si>
  <si>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</si>
  <si>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</si>
  <si>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</si>
  <si>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ČLENĚNÍ SOUPISU PRACÍ</t>
  </si>
  <si>
    <t>Kód dílu - Popis</t>
  </si>
  <si>
    <t>Cena celkem [CZK]</t>
  </si>
  <si>
    <t>Náklady ze soupisu prací</t>
  </si>
  <si>
    <t>HSV - Práce a dodávky HSV</t>
  </si>
  <si>
    <t xml:space="preserve">    6 - Úpravy povrchů, podlahy a osazování výplní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</si>
  <si>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</si>
  <si>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</si>
  <si>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</si>
  <si>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</si>
  <si>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</si>
  <si>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771 - Podlahy z dlaždic</t>
  </si>
  <si>
    <t xml:space="preserve">    781 - Dokončovací práce - obklady</t>
  </si>
  <si>
    <t>SOUPIS PRACÍ</t>
  </si>
  <si>
    <t>PČ</t>
  </si>
  <si>
    <t>Typ</t>
  </si>
  <si>
    <t>Kód</t>
  </si>
  <si>
    <t>Popis</t>
  </si>
  <si>
    <t>MJ</t>
  </si>
  <si>
    <t>Množství</t>
  </si>
  <si>
    <t>J.cena [CZK]</t>
  </si>
  <si>
    <t>Náklady soupisu celkem</t>
  </si>
  <si>
    <t>D</t>
  </si>
  <si>
    <t>HSV</t>
  </si>
  <si>
    <t>Práce a dodávky HSV</t>
  </si>
  <si>
    <t>6</t>
  </si>
  <si>
    <t>Úpravy povrchů, podlahy a osazování výplní</t>
  </si>
  <si>
    <t>3</t>
  </si>
  <si>
    <t>K</t>
  </si>
  <si>
    <t>631312141</t>
  </si>
  <si>
    <t>Doplnění rýh v dosavadních mazaninách betonem prostým</t>
  </si>
  <si>
    <t>m3</t>
  </si>
  <si>
    <t>997</t>
  </si>
  <si>
    <t>Přesun sutě</t>
  </si>
  <si>
    <t>9</t>
  </si>
  <si>
    <t>997013151</t>
  </si>
  <si>
    <t>Vnitrostaveništní doprava suti a vybouraných hmot pro budovy v do 6 m s omezením mechanizace</t>
  </si>
  <si>
    <t>t</t>
  </si>
  <si>
    <t>10</t>
  </si>
  <si>
    <t>997013501</t>
  </si>
  <si>
    <t>Odvoz suti a vybouraných hmot na skládku nebo meziskládku do 1 km se složením</t>
  </si>
  <si>
    <t>11</t>
  </si>
  <si>
    <t>997013509</t>
  </si>
  <si>
    <t>Příplatek k odvozu suti a vybouraných hmot na skládku ZKD 1 km přes 1 km</t>
  </si>
  <si>
    <t>13</t>
  </si>
  <si>
    <t>997013607</t>
  </si>
  <si>
    <t>Poplatek za uložení na skládce (skládkovné) stavebního odpadu keramického kód odpadu 17 01 03</t>
  </si>
  <si>
    <t>12</t>
  </si>
  <si>
    <t>997013813</t>
  </si>
  <si>
    <t>Poplatek za uložení na skládce (skládkovné) stavebního odpadu z plastických hmot kód odpadu 17 02 03</t>
  </si>
  <si>
    <t>998</t>
  </si>
  <si>
    <t>Přesun hmot</t>
  </si>
  <si>
    <t>15</t>
  </si>
  <si>
    <t>998011001</t>
  </si>
  <si>
    <t>Přesun hmot pro budovy zděné v do 6 m</t>
  </si>
  <si>
    <t>PSV</t>
  </si>
  <si>
    <t>Práce a dodávky PSV</t>
  </si>
  <si>
    <t>711</t>
  </si>
  <si>
    <t>Izolace proti vodě, vlhkosti a plynům</t>
  </si>
  <si>
    <t>711413111</t>
  </si>
  <si>
    <t>Izolace proti vodě za studena vodorovná těsnicí hmotou dvousložkovou na bázi polymery modifikované živičné emulze</t>
  </si>
  <si>
    <t>m2</t>
  </si>
  <si>
    <t>16</t>
  </si>
  <si>
    <t>998711101</t>
  </si>
  <si>
    <t>Přesun hmot tonážní pro izolace proti vodě, vlhkosti a plynům v objektech v do 6 m</t>
  </si>
  <si>
    <t>721</t>
  </si>
  <si>
    <t>Zdravotechnika - vnitřní kanalizace</t>
  </si>
  <si>
    <t>14</t>
  </si>
  <si>
    <t>721001</t>
  </si>
  <si>
    <t>Napojení nových žlábků na stávající odpad</t>
  </si>
  <si>
    <t>kus</t>
  </si>
  <si>
    <t>2</t>
  </si>
  <si>
    <t>7212108</t>
  </si>
  <si>
    <t>Demontáž podlahových žlabů</t>
  </si>
  <si>
    <t>bm</t>
  </si>
  <si>
    <t>4</t>
  </si>
  <si>
    <t>7212191</t>
  </si>
  <si>
    <t>Montáž odtokového žlabu délky do 2000 mm včetně úpravy</t>
  </si>
  <si>
    <t>5</t>
  </si>
  <si>
    <t>M</t>
  </si>
  <si>
    <t>59054098</t>
  </si>
  <si>
    <t>sada liniového odvodnění se zápachovou uzávěrkou vertikální odtok DN 50 dl 2000mm</t>
  </si>
  <si>
    <t>sada</t>
  </si>
  <si>
    <t>17</t>
  </si>
  <si>
    <t>998721101</t>
  </si>
  <si>
    <t>Přesun hmot tonážní pro vnitřní kanalizace v objektech v do 6 m</t>
  </si>
  <si>
    <t>771</t>
  </si>
  <si>
    <t>Podlahy z dlaždic</t>
  </si>
  <si>
    <t>1</t>
  </si>
  <si>
    <t>771573810</t>
  </si>
  <si>
    <t>Demontáž podlah z dlaždic keramických lepených</t>
  </si>
  <si>
    <t>7</t>
  </si>
  <si>
    <t>771574112</t>
  </si>
  <si>
    <t>Montáž podlah keramických hladkých lepených flexibilním lepidlem přes 9 do 12 ks/m2</t>
  </si>
  <si>
    <t>8</t>
  </si>
  <si>
    <t>59761003</t>
  </si>
  <si>
    <t>dlažba keramická hutná hladká do interiéru přes 9 do 12ks/m2</t>
  </si>
  <si>
    <t>19</t>
  </si>
  <si>
    <t>771577114</t>
  </si>
  <si>
    <t>Příplatek k montáži podlah keramických lepených flexibilním lepidlem za spárování tmelem dvousložkovým</t>
  </si>
  <si>
    <t>18</t>
  </si>
  <si>
    <t>998771101</t>
  </si>
  <si>
    <t>Přesun hmot tonážní pro podlahy z dlaždic v objektech v do 6 m</t>
  </si>
  <si>
    <t>781</t>
  </si>
  <si>
    <t>Dokončovací práce - obklady</t>
  </si>
  <si>
    <t>20</t>
  </si>
  <si>
    <t>781473919</t>
  </si>
  <si>
    <t>Výměna obkladačky keramické lepené velikosti přes 6 do 9 ks/m2</t>
  </si>
  <si>
    <t>21</t>
  </si>
  <si>
    <t>59761061</t>
  </si>
  <si>
    <t>obklad keramický pro interiér i exteriér přes 6 do 9ks/m2</t>
  </si>
  <si>
    <t>002 - opravy budovy bazénu</t>
  </si>
  <si>
    <t xml:space="preserve">    3 - Svislé a kompletní konstrukce</t>
  </si>
  <si>
    <t xml:space="preserve">    9 - Ostatní konstrukce a práce, bourání</t>
  </si>
  <si>
    <t xml:space="preserve">    725 - Zdravotechnika - zařizovací předměty</t>
  </si>
  <si>
    <t xml:space="preserve">    764 - Konstrukce klempířské</t>
  </si>
  <si>
    <t xml:space="preserve">    766 - Konstrukce truhlářské</t>
  </si>
  <si>
    <t xml:space="preserve">    783 - Dokončovací práce - nátěry</t>
  </si>
  <si>
    <t xml:space="preserve">    784 - Dokončovací práce - malby a tapety</t>
  </si>
  <si>
    <t>Svislé a kompletní konstrukce</t>
  </si>
  <si>
    <t>53</t>
  </si>
  <si>
    <t>346244358</t>
  </si>
  <si>
    <t>Obezdívka koupelnových van ploch zaoblených tl 100 mm z pórobetonových přesných tvárnic</t>
  </si>
  <si>
    <t>52</t>
  </si>
  <si>
    <t>612321121</t>
  </si>
  <si>
    <t>Vápenocementová omítka hladká jednovrstvá vnitřních stěn nanášená ručně</t>
  </si>
  <si>
    <t>51</t>
  </si>
  <si>
    <t>612321141</t>
  </si>
  <si>
    <t>Vápenocementová omítka štuková dvouvrstvá vnitřních stěn nanášená ručně</t>
  </si>
  <si>
    <t>Ostatní konstrukce a práce, bourání</t>
  </si>
  <si>
    <t>24</t>
  </si>
  <si>
    <t>941211111</t>
  </si>
  <si>
    <t>Montáž lešení řadového rámového lehkého zatížení do 200 kg/m2 š od 0,6 do 0,9 m v do 10 m</t>
  </si>
  <si>
    <t>25</t>
  </si>
  <si>
    <t>941211211</t>
  </si>
  <si>
    <t>Příplatek k lešení řadovému rámovému lehkému š 0,9 m v přes 10 do 25 m za první a ZKD den použití</t>
  </si>
  <si>
    <t>26</t>
  </si>
  <si>
    <t>941211811</t>
  </si>
  <si>
    <t>Demontáž lešení řadového rámového lehkého zatížení do 200 kg/m2 š od 0,6 do 0,9 m v do 10 m</t>
  </si>
  <si>
    <t>27</t>
  </si>
  <si>
    <t>949101111</t>
  </si>
  <si>
    <t>Lešení pomocné pro objekty pozemních staveb s lešeňovou podlahou v do 1,9 m zatížení do 150 kg/m2</t>
  </si>
  <si>
    <t>58</t>
  </si>
  <si>
    <t>978013191</t>
  </si>
  <si>
    <t>Otlučení (osekání) vnitřní vápenné nebo vápenocementové omítky stěn v rozsahu přes 50 do 100 %</t>
  </si>
  <si>
    <t>43</t>
  </si>
  <si>
    <t>44</t>
  </si>
  <si>
    <t>45</t>
  </si>
  <si>
    <t>46</t>
  </si>
  <si>
    <t>997013631</t>
  </si>
  <si>
    <t>Poplatek za uložení na skládce (skládkovné) stavebního odpadu směsného kód odpadu 17 09 04</t>
  </si>
  <si>
    <t>33</t>
  </si>
  <si>
    <t>711001</t>
  </si>
  <si>
    <t>Přefoliování bazénu dna</t>
  </si>
  <si>
    <t>kpl</t>
  </si>
  <si>
    <t>49</t>
  </si>
  <si>
    <t>50</t>
  </si>
  <si>
    <t>711413121</t>
  </si>
  <si>
    <t>Izolace proti vodě za studena svislá těsnicí hmotou dvousložkovou na bázi polymery modifikované živičné emulze</t>
  </si>
  <si>
    <t>62</t>
  </si>
  <si>
    <t>721210823</t>
  </si>
  <si>
    <t>Demontáž vpustí střešních DN 125</t>
  </si>
  <si>
    <t>54</t>
  </si>
  <si>
    <t>721212125</t>
  </si>
  <si>
    <t>Odtokový sprchový žlab délky 900 mm s krycím roštem a zápachovou uzávěrkou</t>
  </si>
  <si>
    <t>59</t>
  </si>
  <si>
    <t>721239221a</t>
  </si>
  <si>
    <t>Montáž střešního vtoku vodorovný odtok DN125 ostatní typ</t>
  </si>
  <si>
    <t>61</t>
  </si>
  <si>
    <t>56231120a</t>
  </si>
  <si>
    <t>vtok střešní vodorovný s manžetou pro PVC-P hydroizolaci plochých střech se záchytným košem DN 75/110/125 s vyhříváním</t>
  </si>
  <si>
    <t>38</t>
  </si>
  <si>
    <t>725</t>
  </si>
  <si>
    <t>Zdravotechnika - zařizovací předměty</t>
  </si>
  <si>
    <t>72512091</t>
  </si>
  <si>
    <t>Seřízení pisoárů</t>
  </si>
  <si>
    <t>55</t>
  </si>
  <si>
    <t>7254108</t>
  </si>
  <si>
    <t>Demontáž žlabu sprchového</t>
  </si>
  <si>
    <t>soubor</t>
  </si>
  <si>
    <t>72582080</t>
  </si>
  <si>
    <t>Demontáž sprchových hlavic</t>
  </si>
  <si>
    <t>72584085</t>
  </si>
  <si>
    <t>Demontáž baterie sprch podomítkové</t>
  </si>
  <si>
    <t>725841352</t>
  </si>
  <si>
    <t>Baterie sprchová automatická pro tepelně upravovanou vodu SLS 01AKB + SLD 03</t>
  </si>
  <si>
    <t>725841354.SNL</t>
  </si>
  <si>
    <t>Hlavice sprchová SANELA SLA 13</t>
  </si>
  <si>
    <t>39</t>
  </si>
  <si>
    <t>998725101</t>
  </si>
  <si>
    <t>Přesun hmot tonážní pro zařizovací předměty v objektech v do 6 m</t>
  </si>
  <si>
    <t>764</t>
  </si>
  <si>
    <t>Konstrukce klempířské</t>
  </si>
  <si>
    <t>76400191</t>
  </si>
  <si>
    <t>Napojení klempířských konstrukcí na stávající - kontrola</t>
  </si>
  <si>
    <t>m</t>
  </si>
  <si>
    <t>766</t>
  </si>
  <si>
    <t>Konstrukce truhlářské</t>
  </si>
  <si>
    <t>34</t>
  </si>
  <si>
    <t>766414242</t>
  </si>
  <si>
    <t>Montáž obložení stěn pl do 5 m2 panely z aglomerovaných desek přes 0,60 do 1,50 m2</t>
  </si>
  <si>
    <t>35</t>
  </si>
  <si>
    <t>6243204</t>
  </si>
  <si>
    <t>deska obkladová velkoplošná</t>
  </si>
  <si>
    <t>37</t>
  </si>
  <si>
    <t>766415</t>
  </si>
  <si>
    <t>D+M Lišty k obkladovým panelům</t>
  </si>
  <si>
    <t>36</t>
  </si>
  <si>
    <t>76641721</t>
  </si>
  <si>
    <t>D+M podkladového roštu pro obložení stěn CD, UD</t>
  </si>
  <si>
    <t>766624918</t>
  </si>
  <si>
    <t>Oprava oken - výměna závěsů</t>
  </si>
  <si>
    <t>54931002</t>
  </si>
  <si>
    <t>závěs okenní seřiditelný D 15mm</t>
  </si>
  <si>
    <t>100 kus</t>
  </si>
  <si>
    <t>766691932</t>
  </si>
  <si>
    <t>Seřízení plastového okenního nebo dveřního otvíracího a sklápěcího křídla</t>
  </si>
  <si>
    <t>40</t>
  </si>
  <si>
    <t>998766101</t>
  </si>
  <si>
    <t>Přesun hmot tonážní pro kce truhlářské v objektech v do 6 m</t>
  </si>
  <si>
    <t>47</t>
  </si>
  <si>
    <t>771591115</t>
  </si>
  <si>
    <t>Oprava spáry u výřivky silikonem</t>
  </si>
  <si>
    <t>42</t>
  </si>
  <si>
    <t>781473810</t>
  </si>
  <si>
    <t>Demontáž obkladů z obkladaček keramických lepených</t>
  </si>
  <si>
    <t>56</t>
  </si>
  <si>
    <t>57</t>
  </si>
  <si>
    <t>781474112</t>
  </si>
  <si>
    <t>Montáž obkladů vnitřních keramických hladkých přes 9 do 12 ks/m2 lepených flexibilním lepidlem</t>
  </si>
  <si>
    <t>59761026</t>
  </si>
  <si>
    <t>obklad keramický hladký do 12ks/m2</t>
  </si>
  <si>
    <t>781477111</t>
  </si>
  <si>
    <t>Příplatek k montáži obkladů vnitřních keramických hladkých za plochu do 10 m2</t>
  </si>
  <si>
    <t>41</t>
  </si>
  <si>
    <t>998781101</t>
  </si>
  <si>
    <t>Přesun hmot tonážní pro obklady keramické v objektech v do 6 m</t>
  </si>
  <si>
    <t>783</t>
  </si>
  <si>
    <t>Dokončovací práce - nátěry</t>
  </si>
  <si>
    <t>783801501</t>
  </si>
  <si>
    <t>Omytí omítek před provedením nátěru</t>
  </si>
  <si>
    <t>783801531</t>
  </si>
  <si>
    <t>Očištění 1x nátěrem biocidním přípravkem a opláchnutím omítek členitosti 1 a 2</t>
  </si>
  <si>
    <t>783823133</t>
  </si>
  <si>
    <t>Penetrační silikátový nátěr hladkých, tenkovrstvých zrnitých nebo štukových omítek</t>
  </si>
  <si>
    <t>22</t>
  </si>
  <si>
    <t>783827423</t>
  </si>
  <si>
    <t>Krycí dvojnásobný silikátový nátěr omítek stupně členitosti 1 a 2</t>
  </si>
  <si>
    <t>23</t>
  </si>
  <si>
    <t>783827429</t>
  </si>
  <si>
    <t>Příplatek k cenám dvojnásobného nátěru omítek stupně členitosti 1 a 2 za biocidní přísadu</t>
  </si>
  <si>
    <t>784</t>
  </si>
  <si>
    <t>Dokončovací práce - malby a tapety</t>
  </si>
  <si>
    <t>30</t>
  </si>
  <si>
    <t>784111001</t>
  </si>
  <si>
    <t>Oprášení (ometení ) podkladu v místnostech v do 3,80 m</t>
  </si>
  <si>
    <t>29</t>
  </si>
  <si>
    <t>784111011</t>
  </si>
  <si>
    <t>Obroušení podkladu omítnutého v místnostech v do 3,80 m</t>
  </si>
  <si>
    <t>28</t>
  </si>
  <si>
    <t>784121001</t>
  </si>
  <si>
    <t>Oškrabání malby v mísnostech v do 3,80 m</t>
  </si>
  <si>
    <t>31</t>
  </si>
  <si>
    <t>784181101</t>
  </si>
  <si>
    <t>Základní akrylátová jednonásobná bezbarvá penetrace podkladu v místnostech v do 3,80 m</t>
  </si>
  <si>
    <t>32</t>
  </si>
  <si>
    <t>784221101</t>
  </si>
  <si>
    <t>Dvojnásobné bílé malby ze směsí za sucha dobře otěruvzdorných v místnostech do 3,80 m</t>
  </si>
  <si>
    <t>REKAPITULACE STAVBY</t>
  </si>
  <si>
    <t>Kód:</t>
  </si>
  <si>
    <t>Přímětice - bazén</t>
  </si>
  <si>
    <t>REKAPITULACE OBJEKTŮ STAVBY A SOUPISŮ PRACÍ</t>
  </si>
  <si>
    <t>Cena s DPH [CZK]</t>
  </si>
  <si>
    <t>Náklady z rozpočtů</t>
  </si>
  <si>
    <t>/</t>
  </si>
  <si>
    <t>001</t>
  </si>
  <si>
    <t>výměna žlábků</t>
  </si>
  <si>
    <t>002</t>
  </si>
  <si>
    <t>opravy budovy bazénu</t>
  </si>
  <si>
    <t>Rozpočet slouží pouze a výhradně pro výběr zhotovitele, nikoliv jako výrobní. Množství v položkách je předpokládané a řídí se po vzoru vyhláškou č.169/2016 Sb. Zhotovitel je povinen zkontrolovat rozpočet a doplňit chybějící položky. V opačném případě je zhotovitel povinen upozornit zadavatele na případné nedostatky. Ceny v nabídce musí vycházet nejen z předloženého soupisu výkonů, ale i ze znalosti celého projektu. Prostudování kompletní dokumentace je nedílnou podmínkou předložení nabídky. Dílo se dodává jako plně funkční celek. Položky označené D+M jsou kalkulovány včetně přesunu hmot. Zhotovitel je plně kvalifikovaná odborná firma a chyby v projektu a ve výkazu výměr měl předpokládat a doplnit do rozpočtu.</t>
  </si>
  <si>
    <t>Pozn.: částky doplňovat po jednotlivých položkách nebo opsat KÓD dílu a vytvořit nový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</si>
</sst>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#,##0.00%"/>
    <numFmt numFmtId="166" formatCode="#,##0.000"/>
  </numFmts>
  <fonts count="23" x14ac:knownFonts="1">
    <font>
      <sz val="11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8"/>
      <color rgb="FF969696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9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rgb="FF969696"/>
      <name val="Arial CE"/>
      <family val="2"/>
      <charset val="238"/>
    </font>
    <font>
      <sz val="18"/>
      <color theme="10"/>
      <name val="Wingdings 2"/>
      <family val="1"/>
      <charset val="2"/>
    </font>
    <font>
      <sz val="11"/>
      <name val="Arial CE"/>
      <family val="2"/>
      <charset val="238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rgb="FFBEBEBE"/>
      </patternFill>
    </fill>
  </fills>
  <borders count="17">
    <border>
      <left/>
      <right/>
      <top/>
      <bottom/>
      <diagonal/>
    </border>
    <border>
      <left/>
      <right/>
      <top style="hair">
        <color rgb="FF969696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3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5" fillId="0" borderId="0" xfId="0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right" vertical="center"/>
    </xf>
    <xf numFmtId="0" fontId="0" fillId="2" borderId="0" xfId="0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8" fillId="2" borderId="3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vertical="center"/>
    </xf>
    <xf numFmtId="4" fontId="12" fillId="0" borderId="8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vertical="center"/>
    </xf>
    <xf numFmtId="4" fontId="13" fillId="0" borderId="8" xfId="0" applyNumberFormat="1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4" fontId="6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" fontId="12" fillId="0" borderId="0" xfId="0" applyNumberFormat="1" applyFont="1"/>
    <xf numFmtId="0" fontId="13" fillId="0" borderId="0" xfId="0" applyFont="1" applyAlignment="1">
      <alignment horizontal="left"/>
    </xf>
    <xf numFmtId="4" fontId="13" fillId="0" borderId="0" xfId="0" applyNumberFormat="1" applyFont="1"/>
    <xf numFmtId="0" fontId="10" fillId="0" borderId="12" xfId="0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166" fontId="10" fillId="0" borderId="12" xfId="0" applyNumberFormat="1" applyFont="1" applyBorder="1" applyAlignment="1">
      <alignment vertical="center"/>
    </xf>
    <xf numFmtId="4" fontId="10" fillId="0" borderId="12" xfId="0" applyNumberFormat="1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166" fontId="15" fillId="0" borderId="12" xfId="0" applyNumberFormat="1" applyFont="1" applyBorder="1" applyAlignment="1">
      <alignment vertical="center"/>
    </xf>
    <xf numFmtId="4" fontId="15" fillId="0" borderId="12" xfId="0" applyNumberFormat="1" applyFont="1" applyBorder="1" applyAlignment="1">
      <alignment vertical="center"/>
    </xf>
    <xf numFmtId="0" fontId="0" fillId="0" borderId="13" xfId="0" applyBorder="1"/>
    <xf numFmtId="0" fontId="0" fillId="0" borderId="7" xfId="0" applyBorder="1"/>
    <xf numFmtId="0" fontId="0" fillId="0" borderId="14" xfId="0" applyBorder="1"/>
    <xf numFmtId="0" fontId="0" fillId="0" borderId="14" xfId="0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3" xfId="0" applyBorder="1" applyAlignment="1">
      <alignment vertical="center"/>
    </xf>
    <xf numFmtId="0" fontId="12" fillId="0" borderId="14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4" fillId="0" borderId="14" xfId="0" applyFont="1" applyBorder="1"/>
    <xf numFmtId="0" fontId="16" fillId="0" borderId="14" xfId="0" applyFont="1" applyBorder="1" applyAlignment="1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5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0" fontId="0" fillId="3" borderId="3" xfId="0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0" fillId="0" borderId="0" xfId="0" applyAlignment="1">
      <alignment wrapText="1"/>
    </xf>
    <xf numFmtId="4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8" fillId="3" borderId="3" xfId="0" applyFont="1" applyFill="1" applyBorder="1" applyAlignment="1">
      <alignment horizontal="left" vertical="center"/>
    </xf>
    <xf numFmtId="0" fontId="0" fillId="3" borderId="3" xfId="0" applyFill="1" applyBorder="1" applyAlignment="1">
      <alignment vertical="center"/>
    </xf>
    <xf numFmtId="4" fontId="8" fillId="3" borderId="3" xfId="0" applyNumberFormat="1" applyFont="1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4" fontId="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N%20Z&#353;%20P&#345;&#237;m&#283;tice%20-%20oprava%20z&#225;zem&#237;%20a%20baz&#233;nu%20-%20slep&#225;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stavby"/>
      <sheetName val="001 - výměna žlábků"/>
      <sheetName val="002 - opravy budovy bazénu"/>
    </sheetNames>
    <sheetDataSet>
      <sheetData sheetId="0">
        <row r="5">
          <cell r="K5" t="str">
            <v>Trc351</v>
          </cell>
        </row>
        <row r="7">
          <cell r="AN7" t="str">
            <v/>
          </cell>
        </row>
        <row r="10">
          <cell r="AN10" t="str">
            <v/>
          </cell>
        </row>
        <row r="13">
          <cell r="AN13" t="str">
            <v/>
          </cell>
        </row>
        <row r="16">
          <cell r="AN16" t="str">
            <v/>
          </cell>
        </row>
        <row r="19">
          <cell r="AN19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4E3B6-0CA4-48DA-9151-D44FA5633692}">
  <dimension ref="A1:X68"/>
  <sheetViews>
    <sheetView tabSelected="1" workbookViewId="0">
      <selection activeCell="R71" sqref="R71"/>
    </sheetView>
  </sheetViews>
  <sheetFormatPr defaultRowHeight="14.4" x14ac:dyDescent="0.3"/>
  <cols>
    <col min="1" max="1" width="1.77734375" customWidth="1"/>
    <col min="2" max="2" width="1.5546875" customWidth="1"/>
    <col min="3" max="3" width="3.33203125" customWidth="1"/>
    <col min="4" max="4" width="4.5546875" customWidth="1"/>
    <col min="5" max="5" width="3.77734375" customWidth="1"/>
    <col min="6" max="6" width="5" customWidth="1"/>
    <col min="7" max="7" width="5.33203125" customWidth="1"/>
    <col min="8" max="8" width="4.5546875" customWidth="1"/>
    <col min="9" max="9" width="3.77734375" customWidth="1"/>
    <col min="10" max="10" width="8.44140625" customWidth="1"/>
    <col min="11" max="11" width="5.21875" customWidth="1"/>
    <col min="13" max="13" width="6.21875" customWidth="1"/>
    <col min="14" max="14" width="5.88671875" customWidth="1"/>
    <col min="15" max="15" width="5.77734375" customWidth="1"/>
    <col min="16" max="16" width="6.109375" customWidth="1"/>
    <col min="17" max="17" width="7.5546875" customWidth="1"/>
    <col min="18" max="18" width="9" customWidth="1"/>
    <col min="20" max="20" width="3.44140625" customWidth="1"/>
    <col min="21" max="21" width="7.21875" customWidth="1"/>
    <col min="22" max="22" width="4.21875" customWidth="1"/>
    <col min="23" max="23" width="5.109375" customWidth="1"/>
    <col min="24" max="24" width="3.109375" customWidth="1"/>
  </cols>
  <sheetData>
    <row r="1" spans="2:24" ht="11.4" customHeight="1" x14ac:dyDescent="0.3"/>
    <row r="2" spans="2:24" ht="7.8" customHeight="1" x14ac:dyDescent="0.3"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5"/>
    </row>
    <row r="3" spans="2:24" ht="17.399999999999999" x14ac:dyDescent="0.3">
      <c r="B3" s="65"/>
      <c r="D3" s="1" t="s">
        <v>304</v>
      </c>
      <c r="X3" s="65"/>
    </row>
    <row r="4" spans="2:24" x14ac:dyDescent="0.3">
      <c r="B4" s="65"/>
      <c r="D4" s="76" t="s">
        <v>305</v>
      </c>
      <c r="I4" s="122"/>
      <c r="J4" s="123"/>
      <c r="K4" s="123"/>
      <c r="L4" s="123"/>
      <c r="M4" s="123"/>
      <c r="N4" s="123"/>
      <c r="O4" s="123"/>
      <c r="P4" s="123"/>
      <c r="Q4" s="123"/>
      <c r="X4" s="65"/>
    </row>
    <row r="5" spans="2:24" x14ac:dyDescent="0.3">
      <c r="B5" s="65"/>
      <c r="D5" s="77" t="s">
        <v>1</v>
      </c>
      <c r="I5" s="124" t="s">
        <v>306</v>
      </c>
      <c r="J5" s="123"/>
      <c r="K5" s="123"/>
      <c r="L5" s="123"/>
      <c r="M5" s="123"/>
      <c r="N5" s="123"/>
      <c r="O5" s="123"/>
      <c r="P5" s="123"/>
      <c r="Q5" s="123"/>
      <c r="X5" s="65"/>
    </row>
    <row r="6" spans="2:24" x14ac:dyDescent="0.3">
      <c r="B6" s="65"/>
      <c r="D6" s="2" t="s">
        <v>4</v>
      </c>
      <c r="I6" s="4" t="s">
        <v>5</v>
      </c>
      <c r="R6" s="2" t="s">
        <v>6</v>
      </c>
      <c r="T6" s="4" t="s">
        <v>5</v>
      </c>
      <c r="X6" s="65"/>
    </row>
    <row r="7" spans="2:24" x14ac:dyDescent="0.3">
      <c r="B7" s="65"/>
      <c r="D7" s="2" t="s">
        <v>7</v>
      </c>
      <c r="I7" s="4" t="s">
        <v>8</v>
      </c>
      <c r="R7" s="2" t="s">
        <v>9</v>
      </c>
      <c r="T7" s="4"/>
      <c r="X7" s="65"/>
    </row>
    <row r="8" spans="2:24" x14ac:dyDescent="0.3">
      <c r="B8" s="65"/>
      <c r="X8" s="65"/>
    </row>
    <row r="9" spans="2:24" x14ac:dyDescent="0.3">
      <c r="B9" s="65"/>
      <c r="D9" s="2" t="s">
        <v>10</v>
      </c>
      <c r="R9" s="2" t="s">
        <v>11</v>
      </c>
      <c r="T9" s="4" t="s">
        <v>5</v>
      </c>
      <c r="X9" s="65"/>
    </row>
    <row r="10" spans="2:24" x14ac:dyDescent="0.3">
      <c r="B10" s="65"/>
      <c r="E10" s="4" t="s">
        <v>8</v>
      </c>
      <c r="R10" s="2" t="s">
        <v>12</v>
      </c>
      <c r="T10" s="4" t="s">
        <v>5</v>
      </c>
      <c r="X10" s="65"/>
    </row>
    <row r="11" spans="2:24" ht="7.2" customHeight="1" x14ac:dyDescent="0.3">
      <c r="B11" s="65"/>
      <c r="X11" s="65"/>
    </row>
    <row r="12" spans="2:24" x14ac:dyDescent="0.3">
      <c r="B12" s="65"/>
      <c r="D12" s="2" t="s">
        <v>13</v>
      </c>
      <c r="R12" s="2" t="s">
        <v>11</v>
      </c>
      <c r="T12" s="4" t="s">
        <v>5</v>
      </c>
      <c r="X12" s="65"/>
    </row>
    <row r="13" spans="2:24" x14ac:dyDescent="0.3">
      <c r="B13" s="65"/>
      <c r="E13" s="4" t="s">
        <v>8</v>
      </c>
      <c r="R13" s="2" t="s">
        <v>12</v>
      </c>
      <c r="T13" s="4" t="s">
        <v>5</v>
      </c>
      <c r="X13" s="65"/>
    </row>
    <row r="14" spans="2:24" ht="7.8" customHeight="1" x14ac:dyDescent="0.3">
      <c r="B14" s="65"/>
      <c r="X14" s="65"/>
    </row>
    <row r="15" spans="2:24" x14ac:dyDescent="0.3">
      <c r="B15" s="65"/>
      <c r="D15" s="2" t="s">
        <v>14</v>
      </c>
      <c r="R15" s="2" t="s">
        <v>11</v>
      </c>
      <c r="T15" s="4" t="s">
        <v>5</v>
      </c>
      <c r="X15" s="65"/>
    </row>
    <row r="16" spans="2:24" x14ac:dyDescent="0.3">
      <c r="B16" s="65"/>
      <c r="E16" s="4" t="s">
        <v>8</v>
      </c>
      <c r="R16" s="2" t="s">
        <v>12</v>
      </c>
      <c r="T16" s="4" t="s">
        <v>5</v>
      </c>
      <c r="X16" s="65"/>
    </row>
    <row r="17" spans="1:24" ht="7.8" customHeight="1" x14ac:dyDescent="0.3">
      <c r="B17" s="65"/>
      <c r="X17" s="65"/>
    </row>
    <row r="18" spans="1:24" x14ac:dyDescent="0.3">
      <c r="B18" s="65"/>
      <c r="D18" s="2" t="s">
        <v>15</v>
      </c>
      <c r="R18" s="2" t="s">
        <v>11</v>
      </c>
      <c r="T18" s="4" t="s">
        <v>5</v>
      </c>
      <c r="X18" s="65"/>
    </row>
    <row r="19" spans="1:24" x14ac:dyDescent="0.3">
      <c r="B19" s="65"/>
      <c r="E19" s="4" t="s">
        <v>8</v>
      </c>
      <c r="R19" s="2" t="s">
        <v>12</v>
      </c>
      <c r="T19" s="4" t="s">
        <v>5</v>
      </c>
      <c r="X19" s="65"/>
    </row>
    <row r="20" spans="1:24" ht="8.4" customHeight="1" x14ac:dyDescent="0.3">
      <c r="B20" s="65"/>
      <c r="X20" s="65"/>
    </row>
    <row r="21" spans="1:24" x14ac:dyDescent="0.3">
      <c r="B21" s="65"/>
      <c r="D21" s="2" t="s">
        <v>16</v>
      </c>
      <c r="X21" s="65"/>
    </row>
    <row r="22" spans="1:24" ht="7.8" customHeight="1" x14ac:dyDescent="0.3">
      <c r="B22" s="65"/>
      <c r="E22" s="125" t="s">
        <v>5</v>
      </c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X22" s="65"/>
    </row>
    <row r="23" spans="1:24" x14ac:dyDescent="0.3">
      <c r="A23" s="3"/>
      <c r="B23" s="66"/>
      <c r="C23" s="3"/>
      <c r="D23" s="78" t="s">
        <v>17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126"/>
      <c r="S23" s="127"/>
      <c r="T23" s="127"/>
      <c r="U23" s="127"/>
      <c r="V23" s="3"/>
      <c r="W23" s="3"/>
      <c r="X23" s="66"/>
    </row>
    <row r="24" spans="1:24" x14ac:dyDescent="0.3">
      <c r="A24" s="3"/>
      <c r="B24" s="6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66"/>
    </row>
    <row r="25" spans="1:24" x14ac:dyDescent="0.3">
      <c r="A25" s="3"/>
      <c r="B25" s="66"/>
      <c r="C25" s="3"/>
      <c r="D25" s="3"/>
      <c r="E25" s="3"/>
      <c r="F25" s="3"/>
      <c r="G25" s="3"/>
      <c r="H25" s="3"/>
      <c r="I25" s="3"/>
      <c r="J25" s="11" t="s">
        <v>19</v>
      </c>
      <c r="K25" s="3"/>
      <c r="L25" s="3"/>
      <c r="M25" s="128"/>
      <c r="N25" s="128"/>
      <c r="O25" s="3"/>
      <c r="P25" s="3"/>
      <c r="Q25" s="3"/>
      <c r="R25" s="128" t="s">
        <v>20</v>
      </c>
      <c r="S25" s="128"/>
      <c r="T25" s="128"/>
      <c r="U25" s="128"/>
      <c r="V25" s="3"/>
      <c r="W25" s="3"/>
      <c r="X25" s="66"/>
    </row>
    <row r="26" spans="1:24" x14ac:dyDescent="0.3">
      <c r="A26" s="79"/>
      <c r="B26" s="80"/>
      <c r="C26" s="79"/>
      <c r="D26" s="2" t="s">
        <v>21</v>
      </c>
      <c r="E26" s="79"/>
      <c r="F26" s="2" t="s">
        <v>22</v>
      </c>
      <c r="G26" s="79"/>
      <c r="H26" s="79"/>
      <c r="I26" s="79"/>
      <c r="J26" s="100">
        <v>0.21</v>
      </c>
      <c r="K26" s="79"/>
      <c r="L26" s="79"/>
      <c r="M26" s="114"/>
      <c r="N26" s="114"/>
      <c r="O26" s="79"/>
      <c r="P26" s="79"/>
      <c r="Q26" s="79"/>
      <c r="R26" s="115"/>
      <c r="S26" s="114"/>
      <c r="T26" s="114"/>
      <c r="U26" s="114"/>
      <c r="V26" s="79"/>
      <c r="W26" s="79"/>
      <c r="X26" s="80"/>
    </row>
    <row r="27" spans="1:24" x14ac:dyDescent="0.3">
      <c r="A27" s="79"/>
      <c r="B27" s="80"/>
      <c r="C27" s="79"/>
      <c r="D27" s="79"/>
      <c r="E27" s="79"/>
      <c r="F27" s="2" t="s">
        <v>23</v>
      </c>
      <c r="G27" s="79"/>
      <c r="H27" s="79"/>
      <c r="I27" s="79"/>
      <c r="J27" s="100">
        <v>0.15</v>
      </c>
      <c r="K27" s="79"/>
      <c r="L27" s="79"/>
      <c r="M27" s="114"/>
      <c r="N27" s="114"/>
      <c r="O27" s="79"/>
      <c r="P27" s="79"/>
      <c r="Q27" s="79"/>
      <c r="R27" s="115"/>
      <c r="S27" s="114"/>
      <c r="T27" s="114"/>
      <c r="U27" s="114"/>
      <c r="V27" s="79"/>
      <c r="W27" s="79"/>
      <c r="X27" s="80"/>
    </row>
    <row r="28" spans="1:24" x14ac:dyDescent="0.3">
      <c r="A28" s="79"/>
      <c r="B28" s="80"/>
      <c r="C28" s="79"/>
      <c r="D28" s="79"/>
      <c r="E28" s="79"/>
      <c r="F28" s="2" t="s">
        <v>24</v>
      </c>
      <c r="G28" s="79"/>
      <c r="H28" s="79"/>
      <c r="I28" s="79"/>
      <c r="J28" s="100">
        <v>0.21</v>
      </c>
      <c r="K28" s="79"/>
      <c r="L28" s="79"/>
      <c r="M28" s="114"/>
      <c r="N28" s="114"/>
      <c r="O28" s="79"/>
      <c r="P28" s="79"/>
      <c r="Q28" s="79"/>
      <c r="R28" s="115"/>
      <c r="S28" s="114"/>
      <c r="T28" s="114"/>
      <c r="U28" s="114"/>
      <c r="V28" s="79"/>
      <c r="W28" s="79"/>
      <c r="X28" s="80"/>
    </row>
    <row r="29" spans="1:24" x14ac:dyDescent="0.3">
      <c r="A29" s="79"/>
      <c r="B29" s="80"/>
      <c r="C29" s="79"/>
      <c r="D29" s="79"/>
      <c r="E29" s="79"/>
      <c r="F29" s="2" t="s">
        <v>25</v>
      </c>
      <c r="G29" s="79"/>
      <c r="H29" s="79"/>
      <c r="I29" s="79"/>
      <c r="J29" s="100">
        <v>0.15</v>
      </c>
      <c r="K29" s="79"/>
      <c r="L29" s="79"/>
      <c r="M29" s="114"/>
      <c r="N29" s="114"/>
      <c r="O29" s="79"/>
      <c r="P29" s="79"/>
      <c r="Q29" s="79"/>
      <c r="R29" s="115"/>
      <c r="S29" s="114"/>
      <c r="T29" s="114"/>
      <c r="U29" s="114"/>
      <c r="V29" s="79"/>
      <c r="W29" s="79"/>
      <c r="X29" s="80"/>
    </row>
    <row r="30" spans="1:24" x14ac:dyDescent="0.3">
      <c r="A30" s="79"/>
      <c r="B30" s="80"/>
      <c r="C30" s="79"/>
      <c r="D30" s="79"/>
      <c r="E30" s="79"/>
      <c r="F30" s="2" t="s">
        <v>26</v>
      </c>
      <c r="G30" s="79"/>
      <c r="H30" s="79"/>
      <c r="I30" s="79"/>
      <c r="J30" s="100">
        <v>0</v>
      </c>
      <c r="K30" s="79"/>
      <c r="L30" s="79"/>
      <c r="M30" s="114"/>
      <c r="N30" s="114"/>
      <c r="O30" s="79"/>
      <c r="P30" s="79"/>
      <c r="Q30" s="79"/>
      <c r="R30" s="115"/>
      <c r="S30" s="114"/>
      <c r="T30" s="114"/>
      <c r="U30" s="114"/>
      <c r="V30" s="79"/>
      <c r="W30" s="79"/>
      <c r="X30" s="80"/>
    </row>
    <row r="31" spans="1:24" x14ac:dyDescent="0.3">
      <c r="A31" s="3"/>
      <c r="B31" s="6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66"/>
    </row>
    <row r="32" spans="1:24" ht="15.6" x14ac:dyDescent="0.3">
      <c r="A32" s="3"/>
      <c r="B32" s="66"/>
      <c r="C32" s="81"/>
      <c r="D32" s="82" t="s">
        <v>27</v>
      </c>
      <c r="E32" s="83"/>
      <c r="F32" s="83"/>
      <c r="G32" s="83"/>
      <c r="H32" s="83"/>
      <c r="I32" s="83"/>
      <c r="J32" s="83"/>
      <c r="K32" s="84" t="s">
        <v>28</v>
      </c>
      <c r="L32" s="83"/>
      <c r="M32" s="116" t="s">
        <v>29</v>
      </c>
      <c r="N32" s="117"/>
      <c r="O32" s="83"/>
      <c r="P32" s="83"/>
      <c r="Q32" s="83"/>
      <c r="R32" s="118"/>
      <c r="S32" s="117"/>
      <c r="T32" s="117"/>
      <c r="U32" s="119"/>
      <c r="V32" s="81"/>
      <c r="W32" s="81"/>
      <c r="X32" s="66"/>
    </row>
    <row r="33" spans="1:24" x14ac:dyDescent="0.3">
      <c r="A33" s="3"/>
      <c r="B33" s="6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66"/>
    </row>
    <row r="34" spans="1:24" x14ac:dyDescent="0.3">
      <c r="B34" s="65"/>
      <c r="X34" s="65"/>
    </row>
    <row r="35" spans="1:24" x14ac:dyDescent="0.3">
      <c r="A35" s="3"/>
      <c r="B35" s="66"/>
      <c r="C35" s="3"/>
      <c r="D35" s="21" t="s">
        <v>30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1" t="s">
        <v>31</v>
      </c>
      <c r="P35" s="22"/>
      <c r="Q35" s="22"/>
      <c r="R35" s="22"/>
      <c r="S35" s="22"/>
      <c r="T35" s="22"/>
      <c r="U35" s="22"/>
      <c r="V35" s="3"/>
      <c r="W35" s="3"/>
      <c r="X35" s="66"/>
    </row>
    <row r="36" spans="1:24" x14ac:dyDescent="0.3">
      <c r="B36" s="65"/>
      <c r="X36" s="65"/>
    </row>
    <row r="37" spans="1:24" x14ac:dyDescent="0.3">
      <c r="B37" s="65"/>
      <c r="X37" s="65"/>
    </row>
    <row r="38" spans="1:24" x14ac:dyDescent="0.3">
      <c r="A38" s="3"/>
      <c r="B38" s="66"/>
      <c r="C38" s="3"/>
      <c r="D38" s="23" t="s">
        <v>32</v>
      </c>
      <c r="E38" s="24"/>
      <c r="F38" s="24"/>
      <c r="G38" s="24"/>
      <c r="H38" s="24"/>
      <c r="I38" s="24"/>
      <c r="J38" s="24"/>
      <c r="K38" s="24"/>
      <c r="L38" s="23" t="s">
        <v>33</v>
      </c>
      <c r="M38" s="24"/>
      <c r="N38" s="24"/>
      <c r="O38" s="23" t="s">
        <v>32</v>
      </c>
      <c r="P38" s="24"/>
      <c r="Q38" s="24"/>
      <c r="R38" s="24"/>
      <c r="S38" s="23" t="s">
        <v>33</v>
      </c>
      <c r="T38" s="24"/>
      <c r="U38" s="24"/>
      <c r="V38" s="3"/>
      <c r="W38" s="3"/>
      <c r="X38" s="66"/>
    </row>
    <row r="39" spans="1:24" x14ac:dyDescent="0.3">
      <c r="B39" s="65"/>
      <c r="X39" s="65"/>
    </row>
    <row r="40" spans="1:24" x14ac:dyDescent="0.3">
      <c r="B40" s="65"/>
      <c r="X40" s="65"/>
    </row>
    <row r="41" spans="1:24" x14ac:dyDescent="0.3">
      <c r="B41" s="65"/>
      <c r="X41" s="65"/>
    </row>
    <row r="42" spans="1:24" x14ac:dyDescent="0.3">
      <c r="A42" s="3"/>
      <c r="B42" s="66"/>
      <c r="C42" s="3"/>
      <c r="D42" s="21" t="s">
        <v>34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 t="s">
        <v>35</v>
      </c>
      <c r="P42" s="22"/>
      <c r="Q42" s="22"/>
      <c r="R42" s="22"/>
      <c r="S42" s="22"/>
      <c r="T42" s="22"/>
      <c r="U42" s="22"/>
      <c r="V42" s="3"/>
      <c r="W42" s="3"/>
      <c r="X42" s="66"/>
    </row>
    <row r="43" spans="1:24" ht="9" customHeight="1" x14ac:dyDescent="0.3">
      <c r="B43" s="65"/>
      <c r="X43" s="65"/>
    </row>
    <row r="44" spans="1:24" ht="7.8" customHeight="1" x14ac:dyDescent="0.3">
      <c r="B44" s="65"/>
      <c r="X44" s="65"/>
    </row>
    <row r="45" spans="1:24" x14ac:dyDescent="0.3">
      <c r="A45" s="3"/>
      <c r="B45" s="66"/>
      <c r="C45" s="3"/>
      <c r="D45" s="23" t="s">
        <v>32</v>
      </c>
      <c r="E45" s="24"/>
      <c r="F45" s="24"/>
      <c r="G45" s="24"/>
      <c r="H45" s="24"/>
      <c r="I45" s="24"/>
      <c r="J45" s="24"/>
      <c r="K45" s="24"/>
      <c r="L45" s="23" t="s">
        <v>33</v>
      </c>
      <c r="M45" s="24"/>
      <c r="N45" s="24"/>
      <c r="O45" s="23" t="s">
        <v>32</v>
      </c>
      <c r="P45" s="24"/>
      <c r="Q45" s="24"/>
      <c r="R45" s="24"/>
      <c r="S45" s="23" t="s">
        <v>33</v>
      </c>
      <c r="T45" s="24"/>
      <c r="U45" s="24"/>
      <c r="V45" s="3"/>
      <c r="W45" s="3"/>
      <c r="X45" s="66"/>
    </row>
    <row r="46" spans="1:24" x14ac:dyDescent="0.3">
      <c r="A46" s="3"/>
      <c r="B46" s="68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66"/>
    </row>
    <row r="47" spans="1:24" ht="9.6" customHeight="1" x14ac:dyDescent="0.3"/>
    <row r="48" spans="1:24" ht="7.8" customHeight="1" x14ac:dyDescent="0.3"/>
    <row r="49" spans="1:24" ht="9" customHeight="1" x14ac:dyDescent="0.3">
      <c r="A49" s="3"/>
      <c r="B49" s="69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66"/>
    </row>
    <row r="50" spans="1:24" ht="17.399999999999999" x14ac:dyDescent="0.3">
      <c r="A50" s="3"/>
      <c r="B50" s="66"/>
      <c r="C50" s="1" t="s">
        <v>307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66"/>
    </row>
    <row r="51" spans="1:24" ht="7.8" customHeight="1" x14ac:dyDescent="0.3">
      <c r="A51" s="3"/>
      <c r="B51" s="66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66"/>
    </row>
    <row r="52" spans="1:24" x14ac:dyDescent="0.3">
      <c r="A52" s="85"/>
      <c r="B52" s="86"/>
      <c r="C52" s="2" t="s">
        <v>305</v>
      </c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6"/>
    </row>
    <row r="53" spans="1:24" x14ac:dyDescent="0.3">
      <c r="A53" s="87"/>
      <c r="B53" s="88"/>
      <c r="C53" s="89" t="s">
        <v>1</v>
      </c>
      <c r="D53" s="87"/>
      <c r="E53" s="87"/>
      <c r="F53" s="87"/>
      <c r="G53" s="87"/>
      <c r="H53" s="87"/>
      <c r="I53" s="87"/>
      <c r="J53" s="120" t="str">
        <f>I5</f>
        <v>Přímětice - bazén</v>
      </c>
      <c r="K53" s="121"/>
      <c r="L53" s="121"/>
      <c r="M53" s="121"/>
      <c r="N53" s="121"/>
      <c r="O53" s="121"/>
      <c r="P53" s="121"/>
      <c r="Q53" s="121"/>
      <c r="R53" s="87"/>
      <c r="S53" s="87"/>
      <c r="T53" s="87"/>
      <c r="U53" s="87"/>
      <c r="V53" s="87"/>
      <c r="W53" s="87"/>
      <c r="X53" s="88"/>
    </row>
    <row r="54" spans="1:24" ht="6" customHeight="1" x14ac:dyDescent="0.3">
      <c r="A54" s="3"/>
      <c r="B54" s="66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66"/>
    </row>
    <row r="55" spans="1:24" x14ac:dyDescent="0.3">
      <c r="A55" s="3"/>
      <c r="B55" s="66"/>
      <c r="C55" s="2" t="s">
        <v>7</v>
      </c>
      <c r="D55" s="3"/>
      <c r="E55" s="3"/>
      <c r="F55" s="3"/>
      <c r="G55" s="3"/>
      <c r="H55" s="3"/>
      <c r="I55" s="3"/>
      <c r="J55" s="90" t="str">
        <f>IF(I7="","",I7)</f>
        <v xml:space="preserve"> </v>
      </c>
      <c r="K55" s="3"/>
      <c r="L55" s="3"/>
      <c r="M55" s="3"/>
      <c r="N55" s="3"/>
      <c r="O55" s="3"/>
      <c r="P55" s="2" t="s">
        <v>9</v>
      </c>
      <c r="Q55" s="3"/>
      <c r="R55" s="3"/>
      <c r="S55" s="107" t="str">
        <f>IF(T7= "","",T7)</f>
        <v/>
      </c>
      <c r="T55" s="107"/>
      <c r="U55" s="3"/>
      <c r="V55" s="3"/>
      <c r="W55" s="3"/>
      <c r="X55" s="66"/>
    </row>
    <row r="56" spans="1:24" ht="7.8" customHeight="1" x14ac:dyDescent="0.3">
      <c r="A56" s="3"/>
      <c r="B56" s="6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66"/>
    </row>
    <row r="57" spans="1:24" x14ac:dyDescent="0.3">
      <c r="A57" s="3"/>
      <c r="B57" s="66"/>
      <c r="C57" s="2" t="s">
        <v>10</v>
      </c>
      <c r="D57" s="3"/>
      <c r="E57" s="3"/>
      <c r="F57" s="3"/>
      <c r="G57" s="3"/>
      <c r="H57" s="3"/>
      <c r="I57" s="3"/>
      <c r="J57" s="85" t="str">
        <f>IF(E10= "","",E10)</f>
        <v xml:space="preserve"> </v>
      </c>
      <c r="K57" s="3"/>
      <c r="L57" s="3"/>
      <c r="M57" s="3"/>
      <c r="N57" s="3"/>
      <c r="O57" s="3"/>
      <c r="P57" s="2" t="s">
        <v>14</v>
      </c>
      <c r="Q57" s="3"/>
      <c r="R57" s="3"/>
      <c r="S57" s="108" t="str">
        <f>IF(E16="","",E16)</f>
        <v xml:space="preserve"> </v>
      </c>
      <c r="T57" s="109"/>
      <c r="U57" s="109"/>
      <c r="V57" s="109"/>
      <c r="W57" s="3"/>
      <c r="X57" s="66"/>
    </row>
    <row r="58" spans="1:24" x14ac:dyDescent="0.3">
      <c r="A58" s="3"/>
      <c r="B58" s="66"/>
      <c r="C58" s="2" t="s">
        <v>13</v>
      </c>
      <c r="D58" s="3"/>
      <c r="E58" s="3"/>
      <c r="F58" s="3"/>
      <c r="G58" s="3"/>
      <c r="H58" s="3"/>
      <c r="I58" s="3"/>
      <c r="J58" s="85" t="str">
        <f>IF(E13="","",E13)</f>
        <v xml:space="preserve"> </v>
      </c>
      <c r="K58" s="3"/>
      <c r="L58" s="3"/>
      <c r="M58" s="3"/>
      <c r="N58" s="3"/>
      <c r="O58" s="3"/>
      <c r="P58" s="2" t="s">
        <v>15</v>
      </c>
      <c r="Q58" s="3"/>
      <c r="R58" s="3"/>
      <c r="S58" s="108" t="str">
        <f>IF(E19="","",E19)</f>
        <v xml:space="preserve"> </v>
      </c>
      <c r="T58" s="109"/>
      <c r="U58" s="109"/>
      <c r="V58" s="109"/>
      <c r="W58" s="3"/>
      <c r="X58" s="66"/>
    </row>
    <row r="59" spans="1:24" ht="6" customHeight="1" x14ac:dyDescent="0.3">
      <c r="A59" s="3"/>
      <c r="B59" s="66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66"/>
    </row>
    <row r="60" spans="1:24" x14ac:dyDescent="0.3">
      <c r="A60" s="3"/>
      <c r="B60" s="66"/>
      <c r="C60" s="110" t="s">
        <v>52</v>
      </c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2" t="s">
        <v>308</v>
      </c>
      <c r="U60" s="111"/>
      <c r="V60" s="113"/>
      <c r="W60" s="91" t="s">
        <v>51</v>
      </c>
      <c r="X60" s="66"/>
    </row>
    <row r="61" spans="1:24" ht="8.4" customHeight="1" x14ac:dyDescent="0.3">
      <c r="A61" s="3"/>
      <c r="B61" s="66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66"/>
    </row>
    <row r="62" spans="1:24" ht="15.6" x14ac:dyDescent="0.3">
      <c r="A62" s="92"/>
      <c r="B62" s="93"/>
      <c r="C62" s="43" t="s">
        <v>309</v>
      </c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105"/>
      <c r="P62" s="105"/>
      <c r="Q62" s="105"/>
      <c r="R62" s="105"/>
      <c r="S62" s="105"/>
      <c r="T62" s="106"/>
      <c r="U62" s="106"/>
      <c r="V62" s="106"/>
      <c r="W62" s="95" t="s">
        <v>5</v>
      </c>
      <c r="X62" s="93"/>
    </row>
    <row r="63" spans="1:24" ht="13.8" customHeight="1" x14ac:dyDescent="0.3">
      <c r="A63" s="96" t="s">
        <v>310</v>
      </c>
      <c r="B63" s="97"/>
      <c r="C63" s="98"/>
      <c r="D63" s="101" t="s">
        <v>311</v>
      </c>
      <c r="E63" s="101"/>
      <c r="F63" s="101"/>
      <c r="G63" s="101"/>
      <c r="H63" s="101" t="s">
        <v>312</v>
      </c>
      <c r="I63" s="101"/>
      <c r="J63" s="101"/>
      <c r="K63" s="101"/>
      <c r="L63" s="101"/>
      <c r="M63" s="101"/>
      <c r="N63" s="101"/>
      <c r="O63" s="102"/>
      <c r="P63" s="102"/>
      <c r="Q63" s="102"/>
      <c r="R63" s="102"/>
      <c r="S63" s="102"/>
      <c r="T63" s="103"/>
      <c r="U63" s="102"/>
      <c r="V63" s="102"/>
      <c r="W63" s="99"/>
      <c r="X63" s="97"/>
    </row>
    <row r="64" spans="1:24" ht="16.8" customHeight="1" x14ac:dyDescent="0.3">
      <c r="A64" s="96" t="s">
        <v>310</v>
      </c>
      <c r="B64" s="97"/>
      <c r="C64" s="98"/>
      <c r="D64" s="101" t="s">
        <v>313</v>
      </c>
      <c r="E64" s="101"/>
      <c r="F64" s="101"/>
      <c r="G64" s="101"/>
      <c r="H64" s="101" t="s">
        <v>314</v>
      </c>
      <c r="I64" s="101"/>
      <c r="J64" s="101"/>
      <c r="K64" s="101"/>
      <c r="L64" s="101"/>
      <c r="M64" s="101"/>
      <c r="N64" s="101"/>
      <c r="O64" s="102"/>
      <c r="P64" s="102"/>
      <c r="Q64" s="102"/>
      <c r="R64" s="102"/>
      <c r="S64" s="102"/>
      <c r="T64" s="103"/>
      <c r="U64" s="102"/>
      <c r="V64" s="102"/>
      <c r="W64" s="99"/>
      <c r="X64" s="97"/>
    </row>
    <row r="65" spans="1:24" ht="9" customHeight="1" x14ac:dyDescent="0.3">
      <c r="A65" s="3"/>
      <c r="B65" s="68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66"/>
    </row>
    <row r="67" spans="1:24" ht="76.8" customHeight="1" x14ac:dyDescent="0.3">
      <c r="B67" s="104" t="s">
        <v>315</v>
      </c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</row>
    <row r="68" spans="1:24" x14ac:dyDescent="0.3">
      <c r="B68" s="104" t="s">
        <v>316</v>
      </c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</row>
  </sheetData>
  <mergeCells count="38">
    <mergeCell ref="I4:Q4"/>
    <mergeCell ref="I5:Q5"/>
    <mergeCell ref="E22:T22"/>
    <mergeCell ref="R23:U23"/>
    <mergeCell ref="M25:N25"/>
    <mergeCell ref="R25:U25"/>
    <mergeCell ref="M28:N28"/>
    <mergeCell ref="R28:U28"/>
    <mergeCell ref="M29:N29"/>
    <mergeCell ref="R29:U29"/>
    <mergeCell ref="M26:N26"/>
    <mergeCell ref="R26:U26"/>
    <mergeCell ref="M27:N27"/>
    <mergeCell ref="R27:U27"/>
    <mergeCell ref="M30:N30"/>
    <mergeCell ref="R30:U30"/>
    <mergeCell ref="M32:N32"/>
    <mergeCell ref="R32:U32"/>
    <mergeCell ref="J53:Q53"/>
    <mergeCell ref="S55:T55"/>
    <mergeCell ref="S57:V57"/>
    <mergeCell ref="S58:V58"/>
    <mergeCell ref="C60:G60"/>
    <mergeCell ref="H60:N60"/>
    <mergeCell ref="O60:S60"/>
    <mergeCell ref="T60:V60"/>
    <mergeCell ref="B68:W68"/>
    <mergeCell ref="O62:S62"/>
    <mergeCell ref="T62:V62"/>
    <mergeCell ref="D63:G63"/>
    <mergeCell ref="H63:N63"/>
    <mergeCell ref="O63:S63"/>
    <mergeCell ref="T63:V63"/>
    <mergeCell ref="D64:G64"/>
    <mergeCell ref="H64:N64"/>
    <mergeCell ref="O64:S64"/>
    <mergeCell ref="T64:V64"/>
    <mergeCell ref="B67:W67"/>
  </mergeCells>
  <hyperlinks>
    <hyperlink ref="A63" location="'001 - výměna žlábků'!C2" display="/" xr:uid="{FD716E11-53CA-48DB-BA99-11D325AD994B}"/>
    <hyperlink ref="A64" location="'002 - opravy budovy bazénu'!C2" display="/" xr:uid="{6FF19D3F-F9FE-4426-B07C-80628D4747EF}"/>
  </hyperlink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D9FB5-A4FA-4FA6-9474-CC0C86F697DE}">
  <dimension ref="A2:K127"/>
  <sheetViews>
    <sheetView topLeftCell="A85" workbookViewId="0">
      <selection activeCell="J129" sqref="J129"/>
    </sheetView>
  </sheetViews>
  <sheetFormatPr defaultRowHeight="14.4" x14ac:dyDescent="0.3"/>
  <cols>
    <col min="1" max="1" width="1.33203125" customWidth="1"/>
    <col min="2" max="2" width="0.88671875" customWidth="1"/>
    <col min="3" max="3" width="4.5546875" customWidth="1"/>
    <col min="4" max="4" width="7.44140625" customWidth="1"/>
    <col min="5" max="5" width="13" customWidth="1"/>
    <col min="6" max="6" width="21.77734375" customWidth="1"/>
    <col min="7" max="7" width="5.44140625" customWidth="1"/>
    <col min="8" max="8" width="7.6640625" customWidth="1"/>
    <col min="9" max="9" width="10.6640625" customWidth="1"/>
    <col min="10" max="10" width="9.44140625" customWidth="1"/>
    <col min="11" max="11" width="1.109375" customWidth="1"/>
  </cols>
  <sheetData>
    <row r="2" spans="1:11" x14ac:dyDescent="0.3">
      <c r="B2" s="63"/>
      <c r="C2" s="64"/>
      <c r="D2" s="64"/>
      <c r="E2" s="64"/>
      <c r="F2" s="64"/>
      <c r="G2" s="64"/>
      <c r="H2" s="64"/>
      <c r="I2" s="64"/>
      <c r="J2" s="64"/>
      <c r="K2" s="65"/>
    </row>
    <row r="3" spans="1:11" ht="17.399999999999999" x14ac:dyDescent="0.3">
      <c r="B3" s="65"/>
      <c r="D3" s="1" t="s">
        <v>0</v>
      </c>
      <c r="K3" s="65"/>
    </row>
    <row r="4" spans="1:11" x14ac:dyDescent="0.3">
      <c r="B4" s="65"/>
      <c r="K4" s="65"/>
    </row>
    <row r="5" spans="1:11" x14ac:dyDescent="0.3">
      <c r="B5" s="65"/>
      <c r="D5" s="2" t="s">
        <v>1</v>
      </c>
      <c r="K5" s="65"/>
    </row>
    <row r="6" spans="1:11" x14ac:dyDescent="0.3">
      <c r="B6" s="65"/>
      <c r="E6" s="130"/>
      <c r="F6" s="131"/>
      <c r="G6" s="131"/>
      <c r="H6" s="131"/>
      <c r="K6" s="65"/>
    </row>
    <row r="7" spans="1:11" x14ac:dyDescent="0.3">
      <c r="A7" s="3"/>
      <c r="B7" s="66"/>
      <c r="C7" s="3"/>
      <c r="D7" s="2" t="s">
        <v>2</v>
      </c>
      <c r="E7" s="3"/>
      <c r="F7" s="3"/>
      <c r="G7" s="3"/>
      <c r="H7" s="3"/>
      <c r="I7" s="3"/>
      <c r="J7" s="3"/>
      <c r="K7" s="66"/>
    </row>
    <row r="8" spans="1:11" x14ac:dyDescent="0.3">
      <c r="A8" s="3"/>
      <c r="B8" s="66"/>
      <c r="C8" s="3"/>
      <c r="D8" s="3"/>
      <c r="E8" s="120" t="s">
        <v>3</v>
      </c>
      <c r="F8" s="129"/>
      <c r="G8" s="129"/>
      <c r="H8" s="129"/>
      <c r="I8" s="3"/>
      <c r="J8" s="3"/>
      <c r="K8" s="66"/>
    </row>
    <row r="9" spans="1:11" x14ac:dyDescent="0.3">
      <c r="A9" s="3"/>
      <c r="B9" s="66"/>
      <c r="C9" s="3"/>
      <c r="D9" s="3"/>
      <c r="E9" s="3"/>
      <c r="F9" s="3"/>
      <c r="G9" s="3"/>
      <c r="H9" s="3"/>
      <c r="I9" s="3"/>
      <c r="J9" s="3"/>
      <c r="K9" s="66"/>
    </row>
    <row r="10" spans="1:11" x14ac:dyDescent="0.3">
      <c r="A10" s="3"/>
      <c r="B10" s="66"/>
      <c r="C10" s="3"/>
      <c r="D10" s="2" t="s">
        <v>4</v>
      </c>
      <c r="E10" s="3"/>
      <c r="F10" s="4" t="s">
        <v>5</v>
      </c>
      <c r="G10" s="3"/>
      <c r="H10" s="3"/>
      <c r="I10" s="2" t="s">
        <v>6</v>
      </c>
      <c r="J10" s="4" t="s">
        <v>5</v>
      </c>
      <c r="K10" s="66"/>
    </row>
    <row r="11" spans="1:11" x14ac:dyDescent="0.3">
      <c r="A11" s="3"/>
      <c r="B11" s="66"/>
      <c r="C11" s="3"/>
      <c r="D11" s="2" t="s">
        <v>7</v>
      </c>
      <c r="E11" s="3"/>
      <c r="F11" s="4" t="s">
        <v>8</v>
      </c>
      <c r="G11" s="3"/>
      <c r="H11" s="3"/>
      <c r="I11" s="2" t="s">
        <v>9</v>
      </c>
      <c r="J11" s="5" t="str">
        <f>'[1]Rekapitulace stavby'!AN7</f>
        <v/>
      </c>
      <c r="K11" s="66"/>
    </row>
    <row r="12" spans="1:11" x14ac:dyDescent="0.3">
      <c r="A12" s="3"/>
      <c r="B12" s="66"/>
      <c r="C12" s="3"/>
      <c r="D12" s="3"/>
      <c r="E12" s="3"/>
      <c r="F12" s="3"/>
      <c r="G12" s="3"/>
      <c r="H12" s="3"/>
      <c r="I12" s="3"/>
      <c r="J12" s="3"/>
      <c r="K12" s="66"/>
    </row>
    <row r="13" spans="1:11" x14ac:dyDescent="0.3">
      <c r="A13" s="3"/>
      <c r="B13" s="66"/>
      <c r="C13" s="3"/>
      <c r="D13" s="2" t="s">
        <v>10</v>
      </c>
      <c r="E13" s="3"/>
      <c r="F13" s="3"/>
      <c r="G13" s="3"/>
      <c r="H13" s="3"/>
      <c r="I13" s="2" t="s">
        <v>11</v>
      </c>
      <c r="J13" s="4" t="str">
        <f>IF('[1]Rekapitulace stavby'!AN9="","",'[1]Rekapitulace stavby'!AN9)</f>
        <v/>
      </c>
      <c r="K13" s="66"/>
    </row>
    <row r="14" spans="1:11" x14ac:dyDescent="0.3">
      <c r="A14" s="3"/>
      <c r="B14" s="66"/>
      <c r="C14" s="3"/>
      <c r="D14" s="3"/>
      <c r="E14" s="4" t="str">
        <f>IF('[1]Rekapitulace stavby'!E10="","",'[1]Rekapitulace stavby'!E10)</f>
        <v/>
      </c>
      <c r="F14" s="3"/>
      <c r="G14" s="3"/>
      <c r="H14" s="3"/>
      <c r="I14" s="2" t="s">
        <v>12</v>
      </c>
      <c r="J14" s="4" t="str">
        <f>IF('[1]Rekapitulace stavby'!AN10="","",'[1]Rekapitulace stavby'!AN10)</f>
        <v/>
      </c>
      <c r="K14" s="66"/>
    </row>
    <row r="15" spans="1:11" x14ac:dyDescent="0.3">
      <c r="A15" s="3"/>
      <c r="B15" s="66"/>
      <c r="C15" s="3"/>
      <c r="D15" s="3"/>
      <c r="E15" s="3"/>
      <c r="F15" s="3"/>
      <c r="G15" s="3"/>
      <c r="H15" s="3"/>
      <c r="I15" s="3"/>
      <c r="J15" s="3"/>
      <c r="K15" s="66"/>
    </row>
    <row r="16" spans="1:11" x14ac:dyDescent="0.3">
      <c r="A16" s="3"/>
      <c r="B16" s="66"/>
      <c r="C16" s="3"/>
      <c r="D16" s="2" t="s">
        <v>13</v>
      </c>
      <c r="E16" s="3"/>
      <c r="F16" s="3"/>
      <c r="G16" s="3"/>
      <c r="H16" s="3"/>
      <c r="I16" s="2" t="s">
        <v>11</v>
      </c>
      <c r="J16" s="4"/>
      <c r="K16" s="66"/>
    </row>
    <row r="17" spans="1:11" x14ac:dyDescent="0.3">
      <c r="A17" s="3"/>
      <c r="B17" s="66"/>
      <c r="C17" s="3"/>
      <c r="D17" s="3"/>
      <c r="E17" s="122"/>
      <c r="F17" s="122"/>
      <c r="G17" s="122"/>
      <c r="H17" s="122"/>
      <c r="I17" s="2" t="s">
        <v>12</v>
      </c>
      <c r="J17" s="4" t="str">
        <f>'[1]Rekapitulace stavby'!AN13</f>
        <v/>
      </c>
      <c r="K17" s="66"/>
    </row>
    <row r="18" spans="1:11" x14ac:dyDescent="0.3">
      <c r="A18" s="3"/>
      <c r="B18" s="66"/>
      <c r="C18" s="3"/>
      <c r="D18" s="3"/>
      <c r="E18" s="3"/>
      <c r="F18" s="3"/>
      <c r="G18" s="3"/>
      <c r="H18" s="3"/>
      <c r="I18" s="3"/>
      <c r="J18" s="3"/>
      <c r="K18" s="66"/>
    </row>
    <row r="19" spans="1:11" x14ac:dyDescent="0.3">
      <c r="A19" s="3"/>
      <c r="B19" s="66"/>
      <c r="C19" s="3"/>
      <c r="D19" s="2" t="s">
        <v>14</v>
      </c>
      <c r="E19" s="3"/>
      <c r="F19" s="3"/>
      <c r="G19" s="3"/>
      <c r="H19" s="3"/>
      <c r="I19" s="2" t="s">
        <v>11</v>
      </c>
      <c r="J19" s="4" t="str">
        <f>IF('[1]Rekapitulace stavby'!AN15="","",'[1]Rekapitulace stavby'!AN15)</f>
        <v/>
      </c>
      <c r="K19" s="66"/>
    </row>
    <row r="20" spans="1:11" x14ac:dyDescent="0.3">
      <c r="A20" s="3"/>
      <c r="B20" s="66"/>
      <c r="C20" s="3"/>
      <c r="D20" s="3"/>
      <c r="E20" s="4" t="str">
        <f>IF('[1]Rekapitulace stavby'!E16="","",'[1]Rekapitulace stavby'!E16)</f>
        <v/>
      </c>
      <c r="F20" s="3"/>
      <c r="G20" s="3"/>
      <c r="H20" s="3"/>
      <c r="I20" s="2" t="s">
        <v>12</v>
      </c>
      <c r="J20" s="4" t="str">
        <f>IF('[1]Rekapitulace stavby'!AN16="","",'[1]Rekapitulace stavby'!AN16)</f>
        <v/>
      </c>
      <c r="K20" s="66"/>
    </row>
    <row r="21" spans="1:11" x14ac:dyDescent="0.3">
      <c r="A21" s="3"/>
      <c r="B21" s="66"/>
      <c r="C21" s="3"/>
      <c r="D21" s="3"/>
      <c r="E21" s="3"/>
      <c r="F21" s="3"/>
      <c r="G21" s="3"/>
      <c r="H21" s="3"/>
      <c r="I21" s="3"/>
      <c r="J21" s="3"/>
      <c r="K21" s="66"/>
    </row>
    <row r="22" spans="1:11" x14ac:dyDescent="0.3">
      <c r="A22" s="3"/>
      <c r="B22" s="66"/>
      <c r="C22" s="3"/>
      <c r="D22" s="2" t="s">
        <v>15</v>
      </c>
      <c r="E22" s="3"/>
      <c r="F22" s="3"/>
      <c r="G22" s="3"/>
      <c r="H22" s="3"/>
      <c r="I22" s="2" t="s">
        <v>11</v>
      </c>
      <c r="J22" s="4" t="str">
        <f>IF('[1]Rekapitulace stavby'!AN18="","",'[1]Rekapitulace stavby'!AN18)</f>
        <v/>
      </c>
      <c r="K22" s="66"/>
    </row>
    <row r="23" spans="1:11" x14ac:dyDescent="0.3">
      <c r="A23" s="3"/>
      <c r="B23" s="66"/>
      <c r="C23" s="3"/>
      <c r="D23" s="3"/>
      <c r="E23" s="4" t="str">
        <f>IF('[1]Rekapitulace stavby'!E19="","",'[1]Rekapitulace stavby'!E19)</f>
        <v/>
      </c>
      <c r="F23" s="3"/>
      <c r="G23" s="3"/>
      <c r="H23" s="3"/>
      <c r="I23" s="2" t="s">
        <v>12</v>
      </c>
      <c r="J23" s="4" t="str">
        <f>IF('[1]Rekapitulace stavby'!AN19="","",'[1]Rekapitulace stavby'!AN19)</f>
        <v/>
      </c>
      <c r="K23" s="66"/>
    </row>
    <row r="24" spans="1:11" x14ac:dyDescent="0.3">
      <c r="A24" s="3"/>
      <c r="B24" s="66"/>
      <c r="C24" s="3"/>
      <c r="D24" s="3"/>
      <c r="E24" s="3"/>
      <c r="F24" s="3"/>
      <c r="G24" s="3"/>
      <c r="H24" s="3"/>
      <c r="I24" s="3"/>
      <c r="J24" s="3"/>
      <c r="K24" s="66"/>
    </row>
    <row r="25" spans="1:11" x14ac:dyDescent="0.3">
      <c r="A25" s="3"/>
      <c r="B25" s="66"/>
      <c r="C25" s="3"/>
      <c r="D25" s="2" t="s">
        <v>16</v>
      </c>
      <c r="E25" s="3"/>
      <c r="F25" s="3"/>
      <c r="G25" s="3"/>
      <c r="H25" s="3"/>
      <c r="I25" s="3"/>
      <c r="J25" s="3"/>
      <c r="K25" s="66"/>
    </row>
    <row r="26" spans="1:11" x14ac:dyDescent="0.3">
      <c r="A26" s="6"/>
      <c r="B26" s="67"/>
      <c r="C26" s="6"/>
      <c r="D26" s="6"/>
      <c r="E26" s="125" t="s">
        <v>5</v>
      </c>
      <c r="F26" s="125"/>
      <c r="G26" s="125"/>
      <c r="H26" s="125"/>
      <c r="I26" s="6"/>
      <c r="J26" s="6"/>
      <c r="K26" s="67"/>
    </row>
    <row r="27" spans="1:11" x14ac:dyDescent="0.3">
      <c r="A27" s="3"/>
      <c r="B27" s="66"/>
      <c r="C27" s="3"/>
      <c r="D27" s="8"/>
      <c r="E27" s="8"/>
      <c r="F27" s="8"/>
      <c r="G27" s="8"/>
      <c r="H27" s="8"/>
      <c r="I27" s="8"/>
      <c r="J27" s="8"/>
      <c r="K27" s="66"/>
    </row>
    <row r="28" spans="1:11" ht="15.6" x14ac:dyDescent="0.3">
      <c r="A28" s="3"/>
      <c r="B28" s="66"/>
      <c r="C28" s="3"/>
      <c r="D28" s="9" t="s">
        <v>17</v>
      </c>
      <c r="E28" s="3"/>
      <c r="F28" s="3"/>
      <c r="G28" s="3"/>
      <c r="H28" s="3"/>
      <c r="I28" s="3"/>
      <c r="J28" s="10">
        <f>ROUND(J96, 2)</f>
        <v>0</v>
      </c>
      <c r="K28" s="66"/>
    </row>
    <row r="29" spans="1:11" x14ac:dyDescent="0.3">
      <c r="A29" s="3"/>
      <c r="B29" s="66"/>
      <c r="C29" s="3"/>
      <c r="D29" s="8"/>
      <c r="E29" s="8"/>
      <c r="F29" s="8"/>
      <c r="G29" s="8"/>
      <c r="H29" s="8"/>
      <c r="I29" s="8"/>
      <c r="J29" s="8"/>
      <c r="K29" s="66"/>
    </row>
    <row r="30" spans="1:11" x14ac:dyDescent="0.3">
      <c r="A30" s="3"/>
      <c r="B30" s="66"/>
      <c r="C30" s="3"/>
      <c r="D30" s="3"/>
      <c r="E30" s="3"/>
      <c r="F30" s="11" t="s">
        <v>18</v>
      </c>
      <c r="G30" s="3"/>
      <c r="H30" s="3"/>
      <c r="I30" s="11" t="s">
        <v>19</v>
      </c>
      <c r="J30" s="11" t="s">
        <v>20</v>
      </c>
      <c r="K30" s="66"/>
    </row>
    <row r="31" spans="1:11" x14ac:dyDescent="0.3">
      <c r="A31" s="3"/>
      <c r="B31" s="66"/>
      <c r="C31" s="3"/>
      <c r="D31" s="12" t="s">
        <v>21</v>
      </c>
      <c r="E31" s="2" t="s">
        <v>22</v>
      </c>
      <c r="F31" s="13">
        <f>ROUND((SUM(AE96:AE126)),  2)</f>
        <v>0</v>
      </c>
      <c r="G31" s="3"/>
      <c r="H31" s="3"/>
      <c r="I31" s="14">
        <v>0.21</v>
      </c>
      <c r="J31" s="13">
        <f>ROUND(((SUM(AE96:AE126))*I31),  2)</f>
        <v>0</v>
      </c>
      <c r="K31" s="66"/>
    </row>
    <row r="32" spans="1:11" x14ac:dyDescent="0.3">
      <c r="A32" s="3"/>
      <c r="B32" s="66"/>
      <c r="C32" s="3"/>
      <c r="D32" s="3"/>
      <c r="E32" s="2" t="s">
        <v>23</v>
      </c>
      <c r="F32" s="13">
        <f>ROUND((SUM(AF96:AF126)),  2)</f>
        <v>0</v>
      </c>
      <c r="G32" s="3"/>
      <c r="H32" s="3"/>
      <c r="I32" s="14">
        <v>0.15</v>
      </c>
      <c r="J32" s="13">
        <f>ROUND(((SUM(AF96:AF126))*I32),  2)</f>
        <v>0</v>
      </c>
      <c r="K32" s="66"/>
    </row>
    <row r="33" spans="1:11" x14ac:dyDescent="0.3">
      <c r="A33" s="3"/>
      <c r="B33" s="66"/>
      <c r="C33" s="3"/>
      <c r="D33" s="3"/>
      <c r="E33" s="2" t="s">
        <v>24</v>
      </c>
      <c r="F33" s="13">
        <f>ROUND((SUM(AG96:AG126)),  2)</f>
        <v>0</v>
      </c>
      <c r="G33" s="3"/>
      <c r="H33" s="3"/>
      <c r="I33" s="14">
        <v>0.21</v>
      </c>
      <c r="J33" s="13">
        <f>0</f>
        <v>0</v>
      </c>
      <c r="K33" s="66"/>
    </row>
    <row r="34" spans="1:11" x14ac:dyDescent="0.3">
      <c r="A34" s="3"/>
      <c r="B34" s="66"/>
      <c r="C34" s="3"/>
      <c r="D34" s="3"/>
      <c r="E34" s="2" t="s">
        <v>25</v>
      </c>
      <c r="F34" s="13">
        <f>ROUND((SUM(AH96:AH126)),  2)</f>
        <v>0</v>
      </c>
      <c r="G34" s="3"/>
      <c r="H34" s="3"/>
      <c r="I34" s="14">
        <v>0.15</v>
      </c>
      <c r="J34" s="13">
        <f>0</f>
        <v>0</v>
      </c>
      <c r="K34" s="66"/>
    </row>
    <row r="35" spans="1:11" x14ac:dyDescent="0.3">
      <c r="A35" s="3"/>
      <c r="B35" s="66"/>
      <c r="C35" s="3"/>
      <c r="D35" s="3"/>
      <c r="E35" s="2" t="s">
        <v>26</v>
      </c>
      <c r="F35" s="13">
        <f>ROUND((SUM(AI96:AI126)),  2)</f>
        <v>0</v>
      </c>
      <c r="G35" s="3"/>
      <c r="H35" s="3"/>
      <c r="I35" s="14">
        <v>0</v>
      </c>
      <c r="J35" s="13">
        <f>0</f>
        <v>0</v>
      </c>
      <c r="K35" s="66"/>
    </row>
    <row r="36" spans="1:11" x14ac:dyDescent="0.3">
      <c r="A36" s="3"/>
      <c r="B36" s="66"/>
      <c r="C36" s="3"/>
      <c r="D36" s="3"/>
      <c r="E36" s="3"/>
      <c r="F36" s="3"/>
      <c r="G36" s="3"/>
      <c r="H36" s="3"/>
      <c r="I36" s="3"/>
      <c r="J36" s="3"/>
      <c r="K36" s="66"/>
    </row>
    <row r="37" spans="1:11" ht="15.6" x14ac:dyDescent="0.3">
      <c r="A37" s="3"/>
      <c r="B37" s="66"/>
      <c r="C37" s="15"/>
      <c r="D37" s="16" t="s">
        <v>27</v>
      </c>
      <c r="E37" s="17"/>
      <c r="F37" s="17"/>
      <c r="G37" s="18" t="s">
        <v>28</v>
      </c>
      <c r="H37" s="19" t="s">
        <v>29</v>
      </c>
      <c r="I37" s="17"/>
      <c r="J37" s="20">
        <f>SUM(J28:J35)</f>
        <v>0</v>
      </c>
      <c r="K37" s="66"/>
    </row>
    <row r="38" spans="1:11" x14ac:dyDescent="0.3">
      <c r="A38" s="3"/>
      <c r="B38" s="66"/>
      <c r="C38" s="3"/>
      <c r="D38" s="3"/>
      <c r="E38" s="3"/>
      <c r="F38" s="3"/>
      <c r="G38" s="3"/>
      <c r="H38" s="3"/>
      <c r="I38" s="3"/>
      <c r="J38" s="3"/>
      <c r="K38" s="66"/>
    </row>
    <row r="39" spans="1:11" x14ac:dyDescent="0.3">
      <c r="B39" s="65"/>
      <c r="K39" s="65"/>
    </row>
    <row r="40" spans="1:11" x14ac:dyDescent="0.3">
      <c r="A40" s="3"/>
      <c r="B40" s="66"/>
      <c r="C40" s="3"/>
      <c r="D40" s="21" t="s">
        <v>30</v>
      </c>
      <c r="E40" s="22"/>
      <c r="F40" s="22"/>
      <c r="G40" s="21" t="s">
        <v>31</v>
      </c>
      <c r="H40" s="22"/>
      <c r="I40" s="22"/>
      <c r="J40" s="22"/>
      <c r="K40" s="66"/>
    </row>
    <row r="41" spans="1:11" x14ac:dyDescent="0.3">
      <c r="B41" s="65"/>
      <c r="K41" s="65"/>
    </row>
    <row r="42" spans="1:11" x14ac:dyDescent="0.3">
      <c r="B42" s="65"/>
      <c r="K42" s="65"/>
    </row>
    <row r="43" spans="1:11" x14ac:dyDescent="0.3">
      <c r="A43" s="3"/>
      <c r="B43" s="66"/>
      <c r="C43" s="3"/>
      <c r="D43" s="23" t="s">
        <v>32</v>
      </c>
      <c r="E43" s="24"/>
      <c r="F43" s="25" t="s">
        <v>33</v>
      </c>
      <c r="G43" s="23" t="s">
        <v>32</v>
      </c>
      <c r="H43" s="24"/>
      <c r="I43" s="24"/>
      <c r="J43" s="26" t="s">
        <v>33</v>
      </c>
      <c r="K43" s="66"/>
    </row>
    <row r="44" spans="1:11" x14ac:dyDescent="0.3">
      <c r="B44" s="65"/>
      <c r="K44" s="65"/>
    </row>
    <row r="45" spans="1:11" x14ac:dyDescent="0.3">
      <c r="B45" s="65"/>
      <c r="K45" s="65"/>
    </row>
    <row r="46" spans="1:11" x14ac:dyDescent="0.3">
      <c r="A46" s="3"/>
      <c r="B46" s="66"/>
      <c r="C46" s="3"/>
      <c r="D46" s="21" t="s">
        <v>34</v>
      </c>
      <c r="E46" s="22"/>
      <c r="F46" s="22"/>
      <c r="G46" s="21" t="s">
        <v>35</v>
      </c>
      <c r="H46" s="22"/>
      <c r="I46" s="22"/>
      <c r="J46" s="22"/>
      <c r="K46" s="66"/>
    </row>
    <row r="47" spans="1:11" x14ac:dyDescent="0.3">
      <c r="B47" s="65"/>
      <c r="K47" s="65"/>
    </row>
    <row r="48" spans="1:11" x14ac:dyDescent="0.3">
      <c r="B48" s="65"/>
      <c r="K48" s="65"/>
    </row>
    <row r="49" spans="1:11" x14ac:dyDescent="0.3">
      <c r="A49" s="3"/>
      <c r="B49" s="66"/>
      <c r="C49" s="3"/>
      <c r="D49" s="23" t="s">
        <v>32</v>
      </c>
      <c r="E49" s="24"/>
      <c r="F49" s="25" t="s">
        <v>33</v>
      </c>
      <c r="G49" s="23" t="s">
        <v>32</v>
      </c>
      <c r="H49" s="24"/>
      <c r="I49" s="24"/>
      <c r="J49" s="26" t="s">
        <v>33</v>
      </c>
      <c r="K49" s="66"/>
    </row>
    <row r="50" spans="1:11" ht="8.4" customHeight="1" x14ac:dyDescent="0.3">
      <c r="A50" s="3"/>
      <c r="B50" s="68"/>
      <c r="C50" s="27"/>
      <c r="D50" s="27"/>
      <c r="E50" s="27"/>
      <c r="F50" s="27"/>
      <c r="G50" s="27"/>
      <c r="H50" s="27"/>
      <c r="I50" s="27"/>
      <c r="J50" s="27"/>
      <c r="K50" s="66"/>
    </row>
    <row r="53" spans="1:11" x14ac:dyDescent="0.3">
      <c r="A53" s="3"/>
      <c r="B53" s="69"/>
      <c r="C53" s="28"/>
      <c r="D53" s="28"/>
      <c r="E53" s="28"/>
      <c r="F53" s="28"/>
      <c r="G53" s="28"/>
      <c r="H53" s="28"/>
      <c r="I53" s="28"/>
      <c r="J53" s="28"/>
      <c r="K53" s="66"/>
    </row>
    <row r="54" spans="1:11" ht="17.399999999999999" x14ac:dyDescent="0.3">
      <c r="A54" s="3"/>
      <c r="B54" s="66"/>
      <c r="C54" s="1" t="s">
        <v>36</v>
      </c>
      <c r="D54" s="3"/>
      <c r="E54" s="3"/>
      <c r="F54" s="3"/>
      <c r="G54" s="3"/>
      <c r="H54" s="3"/>
      <c r="I54" s="3"/>
      <c r="J54" s="3"/>
      <c r="K54" s="66"/>
    </row>
    <row r="55" spans="1:11" x14ac:dyDescent="0.3">
      <c r="A55" s="3"/>
      <c r="B55" s="66"/>
      <c r="C55" s="3"/>
      <c r="D55" s="3"/>
      <c r="E55" s="3"/>
      <c r="F55" s="3"/>
      <c r="G55" s="3"/>
      <c r="H55" s="3"/>
      <c r="I55" s="3"/>
      <c r="J55" s="3"/>
      <c r="K55" s="66"/>
    </row>
    <row r="56" spans="1:11" x14ac:dyDescent="0.3">
      <c r="A56" s="3"/>
      <c r="B56" s="66"/>
      <c r="C56" s="2" t="s">
        <v>1</v>
      </c>
      <c r="D56" s="3"/>
      <c r="E56" s="3"/>
      <c r="F56" s="3"/>
      <c r="G56" s="3"/>
      <c r="H56" s="3"/>
      <c r="I56" s="3"/>
      <c r="J56" s="3"/>
      <c r="K56" s="66"/>
    </row>
    <row r="57" spans="1:11" x14ac:dyDescent="0.3">
      <c r="A57" s="3"/>
      <c r="B57" s="66"/>
      <c r="C57" s="3"/>
      <c r="D57" s="3"/>
      <c r="E57" s="130"/>
      <c r="F57" s="131"/>
      <c r="G57" s="131"/>
      <c r="H57" s="131"/>
      <c r="I57" s="3"/>
      <c r="J57" s="3"/>
      <c r="K57" s="66"/>
    </row>
    <row r="58" spans="1:11" x14ac:dyDescent="0.3">
      <c r="A58" s="3"/>
      <c r="B58" s="66"/>
      <c r="C58" s="2" t="s">
        <v>2</v>
      </c>
      <c r="D58" s="3"/>
      <c r="E58" s="3"/>
      <c r="F58" s="3"/>
      <c r="G58" s="3"/>
      <c r="H58" s="3"/>
      <c r="I58" s="3"/>
      <c r="J58" s="3"/>
      <c r="K58" s="66"/>
    </row>
    <row r="59" spans="1:11" x14ac:dyDescent="0.3">
      <c r="A59" s="3"/>
      <c r="B59" s="66"/>
      <c r="C59" s="3"/>
      <c r="D59" s="3"/>
      <c r="E59" s="120" t="str">
        <f>E8</f>
        <v>001 - výměna žlábků</v>
      </c>
      <c r="F59" s="129"/>
      <c r="G59" s="129"/>
      <c r="H59" s="129"/>
      <c r="I59" s="3"/>
      <c r="J59" s="3"/>
      <c r="K59" s="66"/>
    </row>
    <row r="60" spans="1:11" x14ac:dyDescent="0.3">
      <c r="A60" s="3"/>
      <c r="B60" s="66"/>
      <c r="C60" s="3"/>
      <c r="D60" s="3"/>
      <c r="E60" s="3"/>
      <c r="F60" s="3"/>
      <c r="G60" s="3"/>
      <c r="H60" s="3"/>
      <c r="I60" s="3"/>
      <c r="J60" s="3"/>
      <c r="K60" s="66"/>
    </row>
    <row r="61" spans="1:11" x14ac:dyDescent="0.3">
      <c r="A61" s="3"/>
      <c r="B61" s="66"/>
      <c r="C61" s="2" t="s">
        <v>7</v>
      </c>
      <c r="D61" s="3"/>
      <c r="E61" s="3"/>
      <c r="F61" s="4" t="str">
        <f>F11</f>
        <v xml:space="preserve"> </v>
      </c>
      <c r="G61" s="3"/>
      <c r="H61" s="3"/>
      <c r="I61" s="2" t="s">
        <v>9</v>
      </c>
      <c r="J61" s="5" t="str">
        <f>IF(J11="","",J11)</f>
        <v/>
      </c>
      <c r="K61" s="66"/>
    </row>
    <row r="62" spans="1:11" x14ac:dyDescent="0.3">
      <c r="A62" s="3"/>
      <c r="B62" s="66"/>
      <c r="C62" s="3"/>
      <c r="D62" s="3"/>
      <c r="E62" s="3"/>
      <c r="F62" s="3"/>
      <c r="G62" s="3"/>
      <c r="H62" s="3"/>
      <c r="I62" s="3"/>
      <c r="J62" s="3"/>
      <c r="K62" s="66"/>
    </row>
    <row r="63" spans="1:11" x14ac:dyDescent="0.3">
      <c r="A63" s="3"/>
      <c r="B63" s="66"/>
      <c r="C63" s="2" t="s">
        <v>10</v>
      </c>
      <c r="D63" s="3"/>
      <c r="E63" s="3"/>
      <c r="F63" s="4" t="str">
        <f>E14</f>
        <v/>
      </c>
      <c r="G63" s="3"/>
      <c r="H63" s="3"/>
      <c r="I63" s="2" t="s">
        <v>14</v>
      </c>
      <c r="J63" s="7" t="str">
        <f>E20</f>
        <v/>
      </c>
      <c r="K63" s="66"/>
    </row>
    <row r="64" spans="1:11" x14ac:dyDescent="0.3">
      <c r="A64" s="3"/>
      <c r="B64" s="66"/>
      <c r="C64" s="2" t="s">
        <v>13</v>
      </c>
      <c r="D64" s="3"/>
      <c r="E64" s="3"/>
      <c r="F64" s="4" t="str">
        <f>IF(E17="","",E17)</f>
        <v/>
      </c>
      <c r="G64" s="3"/>
      <c r="H64" s="3"/>
      <c r="I64" s="2" t="s">
        <v>15</v>
      </c>
      <c r="J64" s="7" t="str">
        <f>E23</f>
        <v/>
      </c>
      <c r="K64" s="66"/>
    </row>
    <row r="65" spans="1:11" x14ac:dyDescent="0.3">
      <c r="A65" s="3"/>
      <c r="B65" s="66"/>
      <c r="C65" s="3"/>
      <c r="D65" s="3"/>
      <c r="E65" s="3"/>
      <c r="F65" s="3"/>
      <c r="G65" s="3"/>
      <c r="H65" s="3"/>
      <c r="I65" s="3"/>
      <c r="J65" s="3"/>
      <c r="K65" s="66"/>
    </row>
    <row r="66" spans="1:11" x14ac:dyDescent="0.3">
      <c r="A66" s="3"/>
      <c r="B66" s="66"/>
      <c r="C66" s="29" t="s">
        <v>37</v>
      </c>
      <c r="D66" s="15"/>
      <c r="E66" s="15"/>
      <c r="F66" s="15"/>
      <c r="G66" s="15"/>
      <c r="H66" s="15"/>
      <c r="I66" s="15"/>
      <c r="J66" s="30" t="s">
        <v>38</v>
      </c>
      <c r="K66" s="66"/>
    </row>
    <row r="67" spans="1:11" x14ac:dyDescent="0.3">
      <c r="A67" s="3"/>
      <c r="B67" s="66"/>
      <c r="C67" s="3"/>
      <c r="D67" s="3"/>
      <c r="E67" s="3"/>
      <c r="F67" s="3"/>
      <c r="G67" s="3"/>
      <c r="H67" s="3"/>
      <c r="I67" s="3"/>
      <c r="J67" s="3"/>
      <c r="K67" s="66"/>
    </row>
    <row r="68" spans="1:11" ht="15.6" x14ac:dyDescent="0.3">
      <c r="A68" s="3"/>
      <c r="B68" s="66"/>
      <c r="C68" s="31" t="s">
        <v>39</v>
      </c>
      <c r="D68" s="3"/>
      <c r="E68" s="3"/>
      <c r="F68" s="3"/>
      <c r="G68" s="3"/>
      <c r="H68" s="3"/>
      <c r="I68" s="3"/>
      <c r="J68" s="10">
        <f>J96</f>
        <v>0</v>
      </c>
      <c r="K68" s="66"/>
    </row>
    <row r="69" spans="1:11" ht="15" x14ac:dyDescent="0.3">
      <c r="A69" s="32"/>
      <c r="B69" s="70"/>
      <c r="C69" s="32"/>
      <c r="D69" s="33" t="s">
        <v>40</v>
      </c>
      <c r="E69" s="34"/>
      <c r="F69" s="34"/>
      <c r="G69" s="34"/>
      <c r="H69" s="34"/>
      <c r="I69" s="34"/>
      <c r="J69" s="35">
        <f>J97</f>
        <v>0</v>
      </c>
      <c r="K69" s="70"/>
    </row>
    <row r="70" spans="1:11" x14ac:dyDescent="0.3">
      <c r="A70" s="36"/>
      <c r="B70" s="71"/>
      <c r="C70" s="36"/>
      <c r="D70" s="37" t="s">
        <v>41</v>
      </c>
      <c r="E70" s="38"/>
      <c r="F70" s="38"/>
      <c r="G70" s="38"/>
      <c r="H70" s="38"/>
      <c r="I70" s="38"/>
      <c r="J70" s="39">
        <f>J98</f>
        <v>0</v>
      </c>
      <c r="K70" s="71"/>
    </row>
    <row r="71" spans="1:11" x14ac:dyDescent="0.3">
      <c r="A71" s="36"/>
      <c r="B71" s="71"/>
      <c r="C71" s="36"/>
      <c r="D71" s="37" t="s">
        <v>42</v>
      </c>
      <c r="E71" s="38"/>
      <c r="F71" s="38"/>
      <c r="G71" s="38"/>
      <c r="H71" s="38"/>
      <c r="I71" s="38"/>
      <c r="J71" s="39">
        <f>J100</f>
        <v>0</v>
      </c>
      <c r="K71" s="71"/>
    </row>
    <row r="72" spans="1:11" x14ac:dyDescent="0.3">
      <c r="A72" s="36"/>
      <c r="B72" s="71"/>
      <c r="C72" s="36"/>
      <c r="D72" s="37" t="s">
        <v>43</v>
      </c>
      <c r="E72" s="38"/>
      <c r="F72" s="38"/>
      <c r="G72" s="38"/>
      <c r="H72" s="38"/>
      <c r="I72" s="38"/>
      <c r="J72" s="39">
        <f>J106</f>
        <v>0</v>
      </c>
      <c r="K72" s="71"/>
    </row>
    <row r="73" spans="1:11" ht="15" x14ac:dyDescent="0.3">
      <c r="A73" s="32"/>
      <c r="B73" s="70"/>
      <c r="C73" s="32"/>
      <c r="D73" s="33" t="s">
        <v>44</v>
      </c>
      <c r="E73" s="34"/>
      <c r="F73" s="34"/>
      <c r="G73" s="34"/>
      <c r="H73" s="34"/>
      <c r="I73" s="34"/>
      <c r="J73" s="35">
        <f>J108</f>
        <v>0</v>
      </c>
      <c r="K73" s="70"/>
    </row>
    <row r="74" spans="1:11" x14ac:dyDescent="0.3">
      <c r="A74" s="36"/>
      <c r="B74" s="71"/>
      <c r="C74" s="36"/>
      <c r="D74" s="37" t="s">
        <v>45</v>
      </c>
      <c r="E74" s="38"/>
      <c r="F74" s="38"/>
      <c r="G74" s="38"/>
      <c r="H74" s="38"/>
      <c r="I74" s="38"/>
      <c r="J74" s="39">
        <f>J109</f>
        <v>0</v>
      </c>
      <c r="K74" s="71"/>
    </row>
    <row r="75" spans="1:11" x14ac:dyDescent="0.3">
      <c r="A75" s="36"/>
      <c r="B75" s="71"/>
      <c r="C75" s="36"/>
      <c r="D75" s="37" t="s">
        <v>46</v>
      </c>
      <c r="E75" s="38"/>
      <c r="F75" s="38"/>
      <c r="G75" s="38"/>
      <c r="H75" s="38"/>
      <c r="I75" s="38"/>
      <c r="J75" s="39">
        <f>J112</f>
        <v>0</v>
      </c>
      <c r="K75" s="71"/>
    </row>
    <row r="76" spans="1:11" x14ac:dyDescent="0.3">
      <c r="A76" s="36"/>
      <c r="B76" s="71"/>
      <c r="C76" s="36"/>
      <c r="D76" s="37" t="s">
        <v>47</v>
      </c>
      <c r="E76" s="38"/>
      <c r="F76" s="38"/>
      <c r="G76" s="38"/>
      <c r="H76" s="38"/>
      <c r="I76" s="38"/>
      <c r="J76" s="39">
        <f>J118</f>
        <v>0</v>
      </c>
      <c r="K76" s="71"/>
    </row>
    <row r="77" spans="1:11" x14ac:dyDescent="0.3">
      <c r="A77" s="36"/>
      <c r="B77" s="71"/>
      <c r="C77" s="36"/>
      <c r="D77" s="37" t="s">
        <v>48</v>
      </c>
      <c r="E77" s="38"/>
      <c r="F77" s="38"/>
      <c r="G77" s="38"/>
      <c r="H77" s="38"/>
      <c r="I77" s="38"/>
      <c r="J77" s="39">
        <f>J124</f>
        <v>0</v>
      </c>
      <c r="K77" s="71"/>
    </row>
    <row r="78" spans="1:11" x14ac:dyDescent="0.3">
      <c r="A78" s="3"/>
      <c r="B78" s="66"/>
      <c r="C78" s="3"/>
      <c r="D78" s="3"/>
      <c r="E78" s="3"/>
      <c r="F78" s="3"/>
      <c r="G78" s="3"/>
      <c r="H78" s="3"/>
      <c r="I78" s="3"/>
      <c r="J78" s="3"/>
      <c r="K78" s="66"/>
    </row>
    <row r="79" spans="1:11" x14ac:dyDescent="0.3">
      <c r="A79" s="3"/>
      <c r="B79" s="68"/>
      <c r="C79" s="27"/>
      <c r="D79" s="27"/>
      <c r="E79" s="27"/>
      <c r="F79" s="27"/>
      <c r="G79" s="27"/>
      <c r="H79" s="27"/>
      <c r="I79" s="27"/>
      <c r="J79" s="27"/>
      <c r="K79" s="66"/>
    </row>
    <row r="82" spans="1:11" x14ac:dyDescent="0.3">
      <c r="A82" s="3"/>
      <c r="B82" s="69"/>
      <c r="C82" s="28"/>
      <c r="D82" s="28"/>
      <c r="E82" s="28"/>
      <c r="F82" s="28"/>
      <c r="G82" s="28"/>
      <c r="H82" s="28"/>
      <c r="I82" s="28"/>
      <c r="J82" s="28"/>
      <c r="K82" s="66"/>
    </row>
    <row r="83" spans="1:11" ht="17.399999999999999" x14ac:dyDescent="0.3">
      <c r="A83" s="3"/>
      <c r="B83" s="66"/>
      <c r="C83" s="1" t="s">
        <v>49</v>
      </c>
      <c r="D83" s="3"/>
      <c r="E83" s="3"/>
      <c r="F83" s="3"/>
      <c r="G83" s="3"/>
      <c r="H83" s="3"/>
      <c r="I83" s="3"/>
      <c r="J83" s="3"/>
      <c r="K83" s="66"/>
    </row>
    <row r="84" spans="1:11" x14ac:dyDescent="0.3">
      <c r="A84" s="3"/>
      <c r="B84" s="66"/>
      <c r="C84" s="3"/>
      <c r="D84" s="3"/>
      <c r="E84" s="3"/>
      <c r="F84" s="3"/>
      <c r="G84" s="3"/>
      <c r="H84" s="3"/>
      <c r="I84" s="3"/>
      <c r="J84" s="3"/>
      <c r="K84" s="66"/>
    </row>
    <row r="85" spans="1:11" x14ac:dyDescent="0.3">
      <c r="A85" s="3"/>
      <c r="B85" s="66"/>
      <c r="C85" s="2" t="s">
        <v>1</v>
      </c>
      <c r="D85" s="3"/>
      <c r="E85" s="3"/>
      <c r="F85" s="3"/>
      <c r="G85" s="3"/>
      <c r="H85" s="3"/>
      <c r="I85" s="3"/>
      <c r="J85" s="3"/>
      <c r="K85" s="66"/>
    </row>
    <row r="86" spans="1:11" x14ac:dyDescent="0.3">
      <c r="A86" s="3"/>
      <c r="B86" s="66"/>
      <c r="C86" s="3"/>
      <c r="D86" s="3"/>
      <c r="E86" s="130"/>
      <c r="F86" s="131"/>
      <c r="G86" s="131"/>
      <c r="H86" s="131"/>
      <c r="I86" s="3"/>
      <c r="J86" s="3"/>
      <c r="K86" s="66"/>
    </row>
    <row r="87" spans="1:11" x14ac:dyDescent="0.3">
      <c r="A87" s="3"/>
      <c r="B87" s="66"/>
      <c r="C87" s="2" t="s">
        <v>2</v>
      </c>
      <c r="D87" s="3"/>
      <c r="E87" s="3"/>
      <c r="F87" s="3"/>
      <c r="G87" s="3"/>
      <c r="H87" s="3"/>
      <c r="I87" s="3"/>
      <c r="J87" s="3"/>
      <c r="K87" s="66"/>
    </row>
    <row r="88" spans="1:11" x14ac:dyDescent="0.3">
      <c r="A88" s="3"/>
      <c r="B88" s="66"/>
      <c r="C88" s="3"/>
      <c r="D88" s="3"/>
      <c r="E88" s="120" t="str">
        <f>E8</f>
        <v>001 - výměna žlábků</v>
      </c>
      <c r="F88" s="129"/>
      <c r="G88" s="129"/>
      <c r="H88" s="129"/>
      <c r="I88" s="3"/>
      <c r="J88" s="3"/>
      <c r="K88" s="66"/>
    </row>
    <row r="89" spans="1:11" x14ac:dyDescent="0.3">
      <c r="A89" s="3"/>
      <c r="B89" s="66"/>
      <c r="C89" s="3"/>
      <c r="D89" s="3"/>
      <c r="E89" s="3"/>
      <c r="F89" s="3"/>
      <c r="G89" s="3"/>
      <c r="H89" s="3"/>
      <c r="I89" s="3"/>
      <c r="J89" s="3"/>
      <c r="K89" s="66"/>
    </row>
    <row r="90" spans="1:11" x14ac:dyDescent="0.3">
      <c r="A90" s="3"/>
      <c r="B90" s="66"/>
      <c r="C90" s="2" t="s">
        <v>7</v>
      </c>
      <c r="D90" s="3"/>
      <c r="E90" s="3"/>
      <c r="F90" s="4" t="str">
        <f>F11</f>
        <v xml:space="preserve"> </v>
      </c>
      <c r="G90" s="3"/>
      <c r="H90" s="3"/>
      <c r="I90" s="2" t="s">
        <v>9</v>
      </c>
      <c r="J90" s="5" t="str">
        <f>IF(J11="","",J11)</f>
        <v/>
      </c>
      <c r="K90" s="66"/>
    </row>
    <row r="91" spans="1:11" x14ac:dyDescent="0.3">
      <c r="A91" s="3"/>
      <c r="B91" s="66"/>
      <c r="C91" s="3"/>
      <c r="D91" s="3"/>
      <c r="E91" s="3"/>
      <c r="F91" s="3"/>
      <c r="G91" s="3"/>
      <c r="H91" s="3"/>
      <c r="I91" s="3"/>
      <c r="J91" s="3"/>
      <c r="K91" s="66"/>
    </row>
    <row r="92" spans="1:11" x14ac:dyDescent="0.3">
      <c r="A92" s="3"/>
      <c r="B92" s="66"/>
      <c r="C92" s="2" t="s">
        <v>10</v>
      </c>
      <c r="D92" s="3"/>
      <c r="E92" s="3"/>
      <c r="F92" s="4" t="str">
        <f>E14</f>
        <v/>
      </c>
      <c r="G92" s="3"/>
      <c r="H92" s="3"/>
      <c r="I92" s="2" t="s">
        <v>14</v>
      </c>
      <c r="J92" s="7" t="str">
        <f>E20</f>
        <v/>
      </c>
      <c r="K92" s="66"/>
    </row>
    <row r="93" spans="1:11" x14ac:dyDescent="0.3">
      <c r="A93" s="3"/>
      <c r="B93" s="66"/>
      <c r="C93" s="2" t="s">
        <v>13</v>
      </c>
      <c r="D93" s="3"/>
      <c r="E93" s="3"/>
      <c r="F93" s="4" t="str">
        <f>IF(E17="","",E17)</f>
        <v/>
      </c>
      <c r="G93" s="3"/>
      <c r="H93" s="3"/>
      <c r="I93" s="2" t="s">
        <v>15</v>
      </c>
      <c r="J93" s="7" t="str">
        <f>E23</f>
        <v/>
      </c>
      <c r="K93" s="66"/>
    </row>
    <row r="94" spans="1:11" x14ac:dyDescent="0.3">
      <c r="A94" s="3"/>
      <c r="B94" s="66"/>
      <c r="C94" s="3"/>
      <c r="D94" s="3"/>
      <c r="E94" s="3"/>
      <c r="F94" s="3"/>
      <c r="G94" s="3"/>
      <c r="H94" s="3"/>
      <c r="I94" s="3"/>
      <c r="J94" s="3"/>
      <c r="K94" s="66"/>
    </row>
    <row r="95" spans="1:11" ht="34.200000000000003" x14ac:dyDescent="0.3">
      <c r="A95" s="72"/>
      <c r="B95" s="73"/>
      <c r="C95" s="40" t="s">
        <v>50</v>
      </c>
      <c r="D95" s="41" t="s">
        <v>51</v>
      </c>
      <c r="E95" s="41" t="s">
        <v>52</v>
      </c>
      <c r="F95" s="41" t="s">
        <v>53</v>
      </c>
      <c r="G95" s="41" t="s">
        <v>54</v>
      </c>
      <c r="H95" s="41" t="s">
        <v>55</v>
      </c>
      <c r="I95" s="41" t="s">
        <v>56</v>
      </c>
      <c r="J95" s="42" t="s">
        <v>38</v>
      </c>
      <c r="K95" s="73"/>
    </row>
    <row r="96" spans="1:11" ht="15.6" x14ac:dyDescent="0.3">
      <c r="A96" s="3"/>
      <c r="B96" s="66"/>
      <c r="C96" s="43" t="s">
        <v>57</v>
      </c>
      <c r="D96" s="3"/>
      <c r="E96" s="3"/>
      <c r="F96" s="3"/>
      <c r="G96" s="3"/>
      <c r="H96" s="3"/>
      <c r="I96" s="3"/>
      <c r="J96" s="44"/>
      <c r="K96" s="66"/>
    </row>
    <row r="97" spans="1:11" ht="15.6" x14ac:dyDescent="0.3">
      <c r="A97" s="45"/>
      <c r="B97" s="74"/>
      <c r="C97" s="45"/>
      <c r="D97" s="46" t="s">
        <v>58</v>
      </c>
      <c r="E97" s="47" t="s">
        <v>59</v>
      </c>
      <c r="F97" s="47" t="s">
        <v>60</v>
      </c>
      <c r="G97" s="45"/>
      <c r="H97" s="45"/>
      <c r="I97" s="45"/>
      <c r="J97" s="48"/>
      <c r="K97" s="74"/>
    </row>
    <row r="98" spans="1:11" x14ac:dyDescent="0.3">
      <c r="A98" s="45"/>
      <c r="B98" s="74"/>
      <c r="C98" s="45"/>
      <c r="D98" s="46" t="s">
        <v>58</v>
      </c>
      <c r="E98" s="49" t="s">
        <v>61</v>
      </c>
      <c r="F98" s="49" t="s">
        <v>62</v>
      </c>
      <c r="G98" s="45"/>
      <c r="H98" s="45"/>
      <c r="I98" s="45"/>
      <c r="J98" s="50"/>
      <c r="K98" s="74"/>
    </row>
    <row r="99" spans="1:11" ht="39" customHeight="1" x14ac:dyDescent="0.3">
      <c r="A99" s="3"/>
      <c r="B99" s="66"/>
      <c r="C99" s="51" t="s">
        <v>63</v>
      </c>
      <c r="D99" s="51" t="s">
        <v>64</v>
      </c>
      <c r="E99" s="52" t="s">
        <v>65</v>
      </c>
      <c r="F99" s="53" t="s">
        <v>66</v>
      </c>
      <c r="G99" s="54" t="s">
        <v>67</v>
      </c>
      <c r="H99" s="55">
        <v>0.36699999999999999</v>
      </c>
      <c r="I99" s="56"/>
      <c r="J99" s="56"/>
      <c r="K99" s="66"/>
    </row>
    <row r="100" spans="1:11" x14ac:dyDescent="0.3">
      <c r="A100" s="45"/>
      <c r="B100" s="74"/>
      <c r="C100" s="45"/>
      <c r="D100" s="46" t="s">
        <v>58</v>
      </c>
      <c r="E100" s="49" t="s">
        <v>68</v>
      </c>
      <c r="F100" s="49" t="s">
        <v>69</v>
      </c>
      <c r="G100" s="45"/>
      <c r="H100" s="45"/>
      <c r="I100" s="45"/>
      <c r="J100" s="50"/>
      <c r="K100" s="74"/>
    </row>
    <row r="101" spans="1:11" ht="50.4" customHeight="1" x14ac:dyDescent="0.3">
      <c r="A101" s="3"/>
      <c r="B101" s="66"/>
      <c r="C101" s="51" t="s">
        <v>70</v>
      </c>
      <c r="D101" s="51" t="s">
        <v>64</v>
      </c>
      <c r="E101" s="52" t="s">
        <v>71</v>
      </c>
      <c r="F101" s="53" t="s">
        <v>72</v>
      </c>
      <c r="G101" s="54" t="s">
        <v>73</v>
      </c>
      <c r="H101" s="55">
        <v>4.2610000000000001</v>
      </c>
      <c r="I101" s="56"/>
      <c r="J101" s="56"/>
      <c r="K101" s="66"/>
    </row>
    <row r="102" spans="1:11" ht="49.2" customHeight="1" x14ac:dyDescent="0.3">
      <c r="A102" s="3"/>
      <c r="B102" s="66"/>
      <c r="C102" s="51" t="s">
        <v>74</v>
      </c>
      <c r="D102" s="51" t="s">
        <v>64</v>
      </c>
      <c r="E102" s="52" t="s">
        <v>75</v>
      </c>
      <c r="F102" s="53" t="s">
        <v>76</v>
      </c>
      <c r="G102" s="54" t="s">
        <v>73</v>
      </c>
      <c r="H102" s="55">
        <v>4.2610000000000001</v>
      </c>
      <c r="I102" s="56"/>
      <c r="J102" s="56"/>
      <c r="K102" s="66"/>
    </row>
    <row r="103" spans="1:11" ht="40.799999999999997" customHeight="1" x14ac:dyDescent="0.3">
      <c r="A103" s="3"/>
      <c r="B103" s="66"/>
      <c r="C103" s="51" t="s">
        <v>77</v>
      </c>
      <c r="D103" s="51" t="s">
        <v>64</v>
      </c>
      <c r="E103" s="52" t="s">
        <v>78</v>
      </c>
      <c r="F103" s="53" t="s">
        <v>79</v>
      </c>
      <c r="G103" s="54" t="s">
        <v>73</v>
      </c>
      <c r="H103" s="55">
        <v>34.088000000000001</v>
      </c>
      <c r="I103" s="56"/>
      <c r="J103" s="56"/>
      <c r="K103" s="66"/>
    </row>
    <row r="104" spans="1:11" ht="60" customHeight="1" x14ac:dyDescent="0.3">
      <c r="A104" s="3"/>
      <c r="B104" s="66"/>
      <c r="C104" s="51" t="s">
        <v>80</v>
      </c>
      <c r="D104" s="51" t="s">
        <v>64</v>
      </c>
      <c r="E104" s="52" t="s">
        <v>81</v>
      </c>
      <c r="F104" s="53" t="s">
        <v>82</v>
      </c>
      <c r="G104" s="54" t="s">
        <v>73</v>
      </c>
      <c r="H104" s="55">
        <v>1.2709999999999999</v>
      </c>
      <c r="I104" s="56"/>
      <c r="J104" s="56"/>
      <c r="K104" s="66"/>
    </row>
    <row r="105" spans="1:11" ht="55.8" customHeight="1" x14ac:dyDescent="0.3">
      <c r="A105" s="3"/>
      <c r="B105" s="66"/>
      <c r="C105" s="51" t="s">
        <v>83</v>
      </c>
      <c r="D105" s="51" t="s">
        <v>64</v>
      </c>
      <c r="E105" s="52" t="s">
        <v>84</v>
      </c>
      <c r="F105" s="53" t="s">
        <v>85</v>
      </c>
      <c r="G105" s="54" t="s">
        <v>73</v>
      </c>
      <c r="H105" s="55">
        <v>2.2450000000000001</v>
      </c>
      <c r="I105" s="56"/>
      <c r="J105" s="56"/>
      <c r="K105" s="66"/>
    </row>
    <row r="106" spans="1:11" x14ac:dyDescent="0.3">
      <c r="A106" s="45"/>
      <c r="B106" s="74"/>
      <c r="C106" s="45"/>
      <c r="D106" s="46" t="s">
        <v>58</v>
      </c>
      <c r="E106" s="49" t="s">
        <v>86</v>
      </c>
      <c r="F106" s="49" t="s">
        <v>87</v>
      </c>
      <c r="G106" s="45"/>
      <c r="H106" s="45"/>
      <c r="I106" s="45"/>
      <c r="J106" s="50"/>
      <c r="K106" s="74"/>
    </row>
    <row r="107" spans="1:11" ht="26.4" customHeight="1" x14ac:dyDescent="0.3">
      <c r="A107" s="3"/>
      <c r="B107" s="66"/>
      <c r="C107" s="51" t="s">
        <v>88</v>
      </c>
      <c r="D107" s="51" t="s">
        <v>64</v>
      </c>
      <c r="E107" s="52" t="s">
        <v>89</v>
      </c>
      <c r="F107" s="53" t="s">
        <v>90</v>
      </c>
      <c r="G107" s="54" t="s">
        <v>73</v>
      </c>
      <c r="H107" s="55">
        <v>0.84399999999999997</v>
      </c>
      <c r="I107" s="56"/>
      <c r="J107" s="56"/>
      <c r="K107" s="66"/>
    </row>
    <row r="108" spans="1:11" ht="15.6" x14ac:dyDescent="0.3">
      <c r="A108" s="45"/>
      <c r="B108" s="74"/>
      <c r="C108" s="45"/>
      <c r="D108" s="46" t="s">
        <v>58</v>
      </c>
      <c r="E108" s="47" t="s">
        <v>91</v>
      </c>
      <c r="F108" s="47" t="s">
        <v>92</v>
      </c>
      <c r="G108" s="45"/>
      <c r="H108" s="45"/>
      <c r="I108" s="45"/>
      <c r="J108" s="48"/>
      <c r="K108" s="74"/>
    </row>
    <row r="109" spans="1:11" x14ac:dyDescent="0.3">
      <c r="A109" s="45"/>
      <c r="B109" s="74"/>
      <c r="C109" s="45"/>
      <c r="D109" s="46" t="s">
        <v>58</v>
      </c>
      <c r="E109" s="49" t="s">
        <v>93</v>
      </c>
      <c r="F109" s="49" t="s">
        <v>94</v>
      </c>
      <c r="G109" s="45"/>
      <c r="H109" s="45"/>
      <c r="I109" s="45"/>
      <c r="J109" s="50"/>
      <c r="K109" s="74"/>
    </row>
    <row r="110" spans="1:11" ht="60.6" customHeight="1" x14ac:dyDescent="0.3">
      <c r="A110" s="3"/>
      <c r="B110" s="66"/>
      <c r="C110" s="51" t="s">
        <v>61</v>
      </c>
      <c r="D110" s="51" t="s">
        <v>64</v>
      </c>
      <c r="E110" s="52" t="s">
        <v>95</v>
      </c>
      <c r="F110" s="53" t="s">
        <v>96</v>
      </c>
      <c r="G110" s="54" t="s">
        <v>97</v>
      </c>
      <c r="H110" s="55">
        <v>36</v>
      </c>
      <c r="I110" s="56"/>
      <c r="J110" s="56"/>
      <c r="K110" s="66"/>
    </row>
    <row r="111" spans="1:11" ht="41.4" customHeight="1" x14ac:dyDescent="0.3">
      <c r="A111" s="3"/>
      <c r="B111" s="66"/>
      <c r="C111" s="51" t="s">
        <v>98</v>
      </c>
      <c r="D111" s="51" t="s">
        <v>64</v>
      </c>
      <c r="E111" s="52" t="s">
        <v>99</v>
      </c>
      <c r="F111" s="53" t="s">
        <v>100</v>
      </c>
      <c r="G111" s="54" t="s">
        <v>73</v>
      </c>
      <c r="H111" s="55">
        <v>0.216</v>
      </c>
      <c r="I111" s="56"/>
      <c r="J111" s="56"/>
      <c r="K111" s="66"/>
    </row>
    <row r="112" spans="1:11" x14ac:dyDescent="0.3">
      <c r="A112" s="45"/>
      <c r="B112" s="74"/>
      <c r="C112" s="45"/>
      <c r="D112" s="46" t="s">
        <v>58</v>
      </c>
      <c r="E112" s="49" t="s">
        <v>101</v>
      </c>
      <c r="F112" s="49" t="s">
        <v>102</v>
      </c>
      <c r="G112" s="45"/>
      <c r="H112" s="45"/>
      <c r="I112" s="45"/>
      <c r="J112" s="50"/>
      <c r="K112" s="74"/>
    </row>
    <row r="113" spans="1:11" ht="25.8" customHeight="1" x14ac:dyDescent="0.3">
      <c r="A113" s="3"/>
      <c r="B113" s="66"/>
      <c r="C113" s="51" t="s">
        <v>103</v>
      </c>
      <c r="D113" s="51" t="s">
        <v>64</v>
      </c>
      <c r="E113" s="52" t="s">
        <v>104</v>
      </c>
      <c r="F113" s="53" t="s">
        <v>105</v>
      </c>
      <c r="G113" s="54" t="s">
        <v>106</v>
      </c>
      <c r="H113" s="55">
        <v>14</v>
      </c>
      <c r="I113" s="56"/>
      <c r="J113" s="56"/>
      <c r="K113" s="66"/>
    </row>
    <row r="114" spans="1:11" ht="26.4" customHeight="1" x14ac:dyDescent="0.3">
      <c r="A114" s="3"/>
      <c r="B114" s="66"/>
      <c r="C114" s="51" t="s">
        <v>107</v>
      </c>
      <c r="D114" s="51" t="s">
        <v>64</v>
      </c>
      <c r="E114" s="52" t="s">
        <v>108</v>
      </c>
      <c r="F114" s="53" t="s">
        <v>109</v>
      </c>
      <c r="G114" s="54" t="s">
        <v>110</v>
      </c>
      <c r="H114" s="55">
        <v>52.4</v>
      </c>
      <c r="I114" s="56"/>
      <c r="J114" s="56"/>
      <c r="K114" s="66"/>
    </row>
    <row r="115" spans="1:11" ht="36.6" customHeight="1" x14ac:dyDescent="0.3">
      <c r="A115" s="3"/>
      <c r="B115" s="66"/>
      <c r="C115" s="51" t="s">
        <v>111</v>
      </c>
      <c r="D115" s="51" t="s">
        <v>64</v>
      </c>
      <c r="E115" s="52" t="s">
        <v>112</v>
      </c>
      <c r="F115" s="53" t="s">
        <v>113</v>
      </c>
      <c r="G115" s="54" t="s">
        <v>106</v>
      </c>
      <c r="H115" s="55">
        <v>14</v>
      </c>
      <c r="I115" s="56"/>
      <c r="J115" s="56"/>
      <c r="K115" s="66"/>
    </row>
    <row r="116" spans="1:11" ht="43.8" customHeight="1" x14ac:dyDescent="0.3">
      <c r="A116" s="3"/>
      <c r="B116" s="66"/>
      <c r="C116" s="57" t="s">
        <v>114</v>
      </c>
      <c r="D116" s="57" t="s">
        <v>115</v>
      </c>
      <c r="E116" s="58" t="s">
        <v>116</v>
      </c>
      <c r="F116" s="59" t="s">
        <v>117</v>
      </c>
      <c r="G116" s="60" t="s">
        <v>118</v>
      </c>
      <c r="H116" s="61">
        <v>14</v>
      </c>
      <c r="I116" s="62"/>
      <c r="J116" s="62"/>
      <c r="K116" s="75"/>
    </row>
    <row r="117" spans="1:11" ht="38.4" customHeight="1" x14ac:dyDescent="0.3">
      <c r="A117" s="3"/>
      <c r="B117" s="66"/>
      <c r="C117" s="51" t="s">
        <v>119</v>
      </c>
      <c r="D117" s="51" t="s">
        <v>64</v>
      </c>
      <c r="E117" s="52" t="s">
        <v>120</v>
      </c>
      <c r="F117" s="53" t="s">
        <v>121</v>
      </c>
      <c r="G117" s="54" t="s">
        <v>73</v>
      </c>
      <c r="H117" s="55">
        <v>7.0999999999999994E-2</v>
      </c>
      <c r="I117" s="56"/>
      <c r="J117" s="56"/>
      <c r="K117" s="66"/>
    </row>
    <row r="118" spans="1:11" x14ac:dyDescent="0.3">
      <c r="A118" s="45"/>
      <c r="B118" s="74"/>
      <c r="C118" s="45"/>
      <c r="D118" s="46" t="s">
        <v>58</v>
      </c>
      <c r="E118" s="49" t="s">
        <v>122</v>
      </c>
      <c r="F118" s="49" t="s">
        <v>123</v>
      </c>
      <c r="G118" s="45"/>
      <c r="H118" s="45"/>
      <c r="I118" s="45"/>
      <c r="J118" s="50"/>
      <c r="K118" s="74"/>
    </row>
    <row r="119" spans="1:11" ht="25.2" customHeight="1" x14ac:dyDescent="0.3">
      <c r="A119" s="3"/>
      <c r="B119" s="66"/>
      <c r="C119" s="51" t="s">
        <v>124</v>
      </c>
      <c r="D119" s="51" t="s">
        <v>64</v>
      </c>
      <c r="E119" s="52" t="s">
        <v>125</v>
      </c>
      <c r="F119" s="53" t="s">
        <v>126</v>
      </c>
      <c r="G119" s="54" t="s">
        <v>97</v>
      </c>
      <c r="H119" s="55">
        <v>36</v>
      </c>
      <c r="I119" s="56"/>
      <c r="J119" s="56"/>
      <c r="K119" s="66"/>
    </row>
    <row r="120" spans="1:11" ht="34.799999999999997" customHeight="1" x14ac:dyDescent="0.3">
      <c r="A120" s="3"/>
      <c r="B120" s="66"/>
      <c r="C120" s="51" t="s">
        <v>127</v>
      </c>
      <c r="D120" s="51" t="s">
        <v>64</v>
      </c>
      <c r="E120" s="52" t="s">
        <v>128</v>
      </c>
      <c r="F120" s="53" t="s">
        <v>129</v>
      </c>
      <c r="G120" s="54" t="s">
        <v>97</v>
      </c>
      <c r="H120" s="55">
        <v>36</v>
      </c>
      <c r="I120" s="56"/>
      <c r="J120" s="56"/>
      <c r="K120" s="66"/>
    </row>
    <row r="121" spans="1:11" ht="34.799999999999997" customHeight="1" x14ac:dyDescent="0.3">
      <c r="A121" s="3"/>
      <c r="B121" s="66"/>
      <c r="C121" s="57" t="s">
        <v>130</v>
      </c>
      <c r="D121" s="57" t="s">
        <v>115</v>
      </c>
      <c r="E121" s="58" t="s">
        <v>131</v>
      </c>
      <c r="F121" s="59" t="s">
        <v>132</v>
      </c>
      <c r="G121" s="60" t="s">
        <v>97</v>
      </c>
      <c r="H121" s="61">
        <v>39.6</v>
      </c>
      <c r="I121" s="62"/>
      <c r="J121" s="62"/>
      <c r="K121" s="75"/>
    </row>
    <row r="122" spans="1:11" ht="60" customHeight="1" x14ac:dyDescent="0.3">
      <c r="A122" s="3"/>
      <c r="B122" s="66"/>
      <c r="C122" s="51" t="s">
        <v>133</v>
      </c>
      <c r="D122" s="51" t="s">
        <v>64</v>
      </c>
      <c r="E122" s="52" t="s">
        <v>134</v>
      </c>
      <c r="F122" s="53" t="s">
        <v>135</v>
      </c>
      <c r="G122" s="54" t="s">
        <v>97</v>
      </c>
      <c r="H122" s="55">
        <v>36</v>
      </c>
      <c r="I122" s="56"/>
      <c r="J122" s="56"/>
      <c r="K122" s="66"/>
    </row>
    <row r="123" spans="1:11" ht="38.4" customHeight="1" x14ac:dyDescent="0.3">
      <c r="A123" s="3"/>
      <c r="B123" s="66"/>
      <c r="C123" s="51" t="s">
        <v>136</v>
      </c>
      <c r="D123" s="51" t="s">
        <v>64</v>
      </c>
      <c r="E123" s="52" t="s">
        <v>137</v>
      </c>
      <c r="F123" s="53" t="s">
        <v>138</v>
      </c>
      <c r="G123" s="54" t="s">
        <v>73</v>
      </c>
      <c r="H123" s="55">
        <v>0.94</v>
      </c>
      <c r="I123" s="56"/>
      <c r="J123" s="56"/>
      <c r="K123" s="66"/>
    </row>
    <row r="124" spans="1:11" x14ac:dyDescent="0.3">
      <c r="A124" s="45"/>
      <c r="B124" s="74"/>
      <c r="C124" s="45"/>
      <c r="D124" s="46" t="s">
        <v>58</v>
      </c>
      <c r="E124" s="49" t="s">
        <v>139</v>
      </c>
      <c r="F124" s="49" t="s">
        <v>140</v>
      </c>
      <c r="G124" s="45"/>
      <c r="H124" s="45"/>
      <c r="I124" s="45"/>
      <c r="J124" s="50"/>
      <c r="K124" s="74"/>
    </row>
    <row r="125" spans="1:11" ht="39.6" customHeight="1" x14ac:dyDescent="0.3">
      <c r="A125" s="3"/>
      <c r="B125" s="66"/>
      <c r="C125" s="51" t="s">
        <v>141</v>
      </c>
      <c r="D125" s="51" t="s">
        <v>64</v>
      </c>
      <c r="E125" s="52" t="s">
        <v>142</v>
      </c>
      <c r="F125" s="53" t="s">
        <v>143</v>
      </c>
      <c r="G125" s="54" t="s">
        <v>106</v>
      </c>
      <c r="H125" s="55">
        <v>250</v>
      </c>
      <c r="I125" s="56"/>
      <c r="J125" s="56"/>
      <c r="K125" s="66"/>
    </row>
    <row r="126" spans="1:11" ht="30" customHeight="1" x14ac:dyDescent="0.3">
      <c r="A126" s="3"/>
      <c r="B126" s="66"/>
      <c r="C126" s="57" t="s">
        <v>144</v>
      </c>
      <c r="D126" s="57" t="s">
        <v>115</v>
      </c>
      <c r="E126" s="58" t="s">
        <v>145</v>
      </c>
      <c r="F126" s="59" t="s">
        <v>146</v>
      </c>
      <c r="G126" s="60" t="s">
        <v>97</v>
      </c>
      <c r="H126" s="61">
        <v>10</v>
      </c>
      <c r="I126" s="62"/>
      <c r="J126" s="62"/>
      <c r="K126" s="75"/>
    </row>
    <row r="127" spans="1:11" ht="8.4" customHeight="1" x14ac:dyDescent="0.3">
      <c r="A127" s="3"/>
      <c r="B127" s="68"/>
      <c r="C127" s="27"/>
      <c r="D127" s="27"/>
      <c r="E127" s="27"/>
      <c r="F127" s="27"/>
      <c r="G127" s="27"/>
      <c r="H127" s="27"/>
      <c r="I127" s="27"/>
      <c r="J127" s="27"/>
      <c r="K127" s="66"/>
    </row>
  </sheetData>
  <mergeCells count="8">
    <mergeCell ref="E88:H88"/>
    <mergeCell ref="E6:H6"/>
    <mergeCell ref="E8:H8"/>
    <mergeCell ref="E17:H17"/>
    <mergeCell ref="E26:H26"/>
    <mergeCell ref="E57:H57"/>
    <mergeCell ref="E59:H59"/>
    <mergeCell ref="E86:H8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E5C80-90F4-46B8-9DB4-D00BF70138E2}">
  <dimension ref="A2:K173"/>
  <sheetViews>
    <sheetView topLeftCell="A91" workbookViewId="0">
      <selection activeCell="N39" sqref="N39"/>
    </sheetView>
  </sheetViews>
  <sheetFormatPr defaultRowHeight="14.4" x14ac:dyDescent="0.3"/>
  <cols>
    <col min="1" max="1" width="1.109375" customWidth="1"/>
    <col min="2" max="2" width="0.6640625" customWidth="1"/>
    <col min="3" max="3" width="3.109375" customWidth="1"/>
    <col min="5" max="5" width="12.33203125" customWidth="1"/>
    <col min="6" max="6" width="18.77734375" customWidth="1"/>
    <col min="9" max="9" width="10.33203125" customWidth="1"/>
    <col min="10" max="10" width="9.33203125" customWidth="1"/>
    <col min="11" max="11" width="2" customWidth="1"/>
  </cols>
  <sheetData>
    <row r="2" spans="1:11" ht="10.199999999999999" customHeight="1" x14ac:dyDescent="0.3">
      <c r="B2" s="63"/>
      <c r="C2" s="64"/>
      <c r="D2" s="64"/>
      <c r="E2" s="64"/>
      <c r="F2" s="64"/>
      <c r="G2" s="64"/>
      <c r="H2" s="64"/>
      <c r="I2" s="64"/>
      <c r="J2" s="64"/>
      <c r="K2" s="65"/>
    </row>
    <row r="3" spans="1:11" ht="17.399999999999999" x14ac:dyDescent="0.3">
      <c r="B3" s="65"/>
      <c r="D3" s="1" t="s">
        <v>0</v>
      </c>
      <c r="K3" s="65"/>
    </row>
    <row r="4" spans="1:11" ht="5.4" customHeight="1" x14ac:dyDescent="0.3">
      <c r="B4" s="65"/>
      <c r="K4" s="65"/>
    </row>
    <row r="5" spans="1:11" x14ac:dyDescent="0.3">
      <c r="B5" s="65"/>
      <c r="D5" s="2" t="s">
        <v>1</v>
      </c>
      <c r="K5" s="65"/>
    </row>
    <row r="6" spans="1:11" x14ac:dyDescent="0.3">
      <c r="B6" s="65"/>
      <c r="E6" s="130"/>
      <c r="F6" s="131"/>
      <c r="G6" s="131"/>
      <c r="H6" s="131"/>
      <c r="K6" s="65"/>
    </row>
    <row r="7" spans="1:11" x14ac:dyDescent="0.3">
      <c r="A7" s="3"/>
      <c r="B7" s="66"/>
      <c r="C7" s="3"/>
      <c r="D7" s="2" t="s">
        <v>2</v>
      </c>
      <c r="E7" s="3"/>
      <c r="F7" s="3"/>
      <c r="G7" s="3"/>
      <c r="H7" s="3"/>
      <c r="I7" s="3"/>
      <c r="J7" s="3"/>
      <c r="K7" s="66"/>
    </row>
    <row r="8" spans="1:11" x14ac:dyDescent="0.3">
      <c r="A8" s="3"/>
      <c r="B8" s="66"/>
      <c r="C8" s="3"/>
      <c r="D8" s="3"/>
      <c r="E8" s="120" t="s">
        <v>147</v>
      </c>
      <c r="F8" s="129"/>
      <c r="G8" s="129"/>
      <c r="H8" s="129"/>
      <c r="I8" s="3"/>
      <c r="J8" s="3"/>
      <c r="K8" s="66"/>
    </row>
    <row r="9" spans="1:11" x14ac:dyDescent="0.3">
      <c r="A9" s="3"/>
      <c r="B9" s="66"/>
      <c r="C9" s="3"/>
      <c r="D9" s="3"/>
      <c r="E9" s="3"/>
      <c r="F9" s="3"/>
      <c r="G9" s="3"/>
      <c r="H9" s="3"/>
      <c r="I9" s="3"/>
      <c r="J9" s="3"/>
      <c r="K9" s="66"/>
    </row>
    <row r="10" spans="1:11" x14ac:dyDescent="0.3">
      <c r="A10" s="3"/>
      <c r="B10" s="66"/>
      <c r="C10" s="3"/>
      <c r="D10" s="2" t="s">
        <v>4</v>
      </c>
      <c r="E10" s="3"/>
      <c r="F10" s="4" t="s">
        <v>5</v>
      </c>
      <c r="G10" s="3"/>
      <c r="H10" s="3"/>
      <c r="I10" s="2" t="s">
        <v>6</v>
      </c>
      <c r="J10" s="4" t="s">
        <v>5</v>
      </c>
      <c r="K10" s="66"/>
    </row>
    <row r="11" spans="1:11" x14ac:dyDescent="0.3">
      <c r="A11" s="3"/>
      <c r="B11" s="66"/>
      <c r="C11" s="3"/>
      <c r="D11" s="2" t="s">
        <v>7</v>
      </c>
      <c r="E11" s="3"/>
      <c r="F11" s="4" t="s">
        <v>8</v>
      </c>
      <c r="G11" s="3"/>
      <c r="H11" s="3"/>
      <c r="I11" s="2" t="s">
        <v>9</v>
      </c>
      <c r="J11" s="5" t="str">
        <f>'[1]Rekapitulace stavby'!AN7</f>
        <v/>
      </c>
      <c r="K11" s="66"/>
    </row>
    <row r="12" spans="1:11" x14ac:dyDescent="0.3">
      <c r="A12" s="3"/>
      <c r="B12" s="66"/>
      <c r="C12" s="3"/>
      <c r="D12" s="3"/>
      <c r="E12" s="3"/>
      <c r="F12" s="3"/>
      <c r="G12" s="3"/>
      <c r="H12" s="3"/>
      <c r="I12" s="3"/>
      <c r="J12" s="3"/>
      <c r="K12" s="66"/>
    </row>
    <row r="13" spans="1:11" x14ac:dyDescent="0.3">
      <c r="A13" s="3"/>
      <c r="B13" s="66"/>
      <c r="C13" s="3"/>
      <c r="D13" s="2" t="s">
        <v>10</v>
      </c>
      <c r="E13" s="3"/>
      <c r="F13" s="3"/>
      <c r="G13" s="3"/>
      <c r="H13" s="3"/>
      <c r="I13" s="2" t="s">
        <v>11</v>
      </c>
      <c r="J13" s="4" t="str">
        <f>IF('[1]Rekapitulace stavby'!AN9="","",'[1]Rekapitulace stavby'!AN9)</f>
        <v/>
      </c>
      <c r="K13" s="66"/>
    </row>
    <row r="14" spans="1:11" x14ac:dyDescent="0.3">
      <c r="A14" s="3"/>
      <c r="B14" s="66"/>
      <c r="C14" s="3"/>
      <c r="D14" s="3"/>
      <c r="E14" s="4" t="str">
        <f>IF('[1]Rekapitulace stavby'!E10="","",'[1]Rekapitulace stavby'!E10)</f>
        <v/>
      </c>
      <c r="F14" s="3"/>
      <c r="G14" s="3"/>
      <c r="H14" s="3"/>
      <c r="I14" s="2" t="s">
        <v>12</v>
      </c>
      <c r="J14" s="4" t="str">
        <f>IF('[1]Rekapitulace stavby'!AN10="","",'[1]Rekapitulace stavby'!AN10)</f>
        <v/>
      </c>
      <c r="K14" s="66"/>
    </row>
    <row r="15" spans="1:11" x14ac:dyDescent="0.3">
      <c r="A15" s="3"/>
      <c r="B15" s="66"/>
      <c r="C15" s="3"/>
      <c r="D15" s="3"/>
      <c r="E15" s="3"/>
      <c r="F15" s="3"/>
      <c r="G15" s="3"/>
      <c r="H15" s="3"/>
      <c r="I15" s="3"/>
      <c r="J15" s="3"/>
      <c r="K15" s="66"/>
    </row>
    <row r="16" spans="1:11" x14ac:dyDescent="0.3">
      <c r="A16" s="3"/>
      <c r="B16" s="66"/>
      <c r="C16" s="3"/>
      <c r="D16" s="2" t="s">
        <v>13</v>
      </c>
      <c r="E16" s="3"/>
      <c r="F16" s="3"/>
      <c r="G16" s="3"/>
      <c r="H16" s="3"/>
      <c r="I16" s="2" t="s">
        <v>11</v>
      </c>
      <c r="J16" s="4"/>
      <c r="K16" s="66"/>
    </row>
    <row r="17" spans="1:11" x14ac:dyDescent="0.3">
      <c r="A17" s="3"/>
      <c r="B17" s="66"/>
      <c r="C17" s="3"/>
      <c r="D17" s="3"/>
      <c r="E17" s="122"/>
      <c r="F17" s="122"/>
      <c r="G17" s="122"/>
      <c r="H17" s="122"/>
      <c r="I17" s="2" t="s">
        <v>12</v>
      </c>
      <c r="J17" s="4" t="str">
        <f>'[1]Rekapitulace stavby'!AN13</f>
        <v/>
      </c>
      <c r="K17" s="66"/>
    </row>
    <row r="18" spans="1:11" x14ac:dyDescent="0.3">
      <c r="A18" s="3"/>
      <c r="B18" s="66"/>
      <c r="C18" s="3"/>
      <c r="D18" s="3"/>
      <c r="E18" s="3"/>
      <c r="F18" s="3"/>
      <c r="G18" s="3"/>
      <c r="H18" s="3"/>
      <c r="I18" s="3"/>
      <c r="J18" s="3"/>
      <c r="K18" s="66"/>
    </row>
    <row r="19" spans="1:11" x14ac:dyDescent="0.3">
      <c r="A19" s="3"/>
      <c r="B19" s="66"/>
      <c r="C19" s="3"/>
      <c r="D19" s="2" t="s">
        <v>14</v>
      </c>
      <c r="E19" s="3"/>
      <c r="F19" s="3"/>
      <c r="G19" s="3"/>
      <c r="H19" s="3"/>
      <c r="I19" s="2" t="s">
        <v>11</v>
      </c>
      <c r="J19" s="4" t="str">
        <f>IF('[1]Rekapitulace stavby'!AN15="","",'[1]Rekapitulace stavby'!AN15)</f>
        <v/>
      </c>
      <c r="K19" s="66"/>
    </row>
    <row r="20" spans="1:11" x14ac:dyDescent="0.3">
      <c r="A20" s="3"/>
      <c r="B20" s="66"/>
      <c r="C20" s="3"/>
      <c r="D20" s="3"/>
      <c r="E20" s="4" t="str">
        <f>IF('[1]Rekapitulace stavby'!E16="","",'[1]Rekapitulace stavby'!E16)</f>
        <v/>
      </c>
      <c r="F20" s="3"/>
      <c r="G20" s="3"/>
      <c r="H20" s="3"/>
      <c r="I20" s="2" t="s">
        <v>12</v>
      </c>
      <c r="J20" s="4" t="str">
        <f>IF('[1]Rekapitulace stavby'!AN16="","",'[1]Rekapitulace stavby'!AN16)</f>
        <v/>
      </c>
      <c r="K20" s="66"/>
    </row>
    <row r="21" spans="1:11" x14ac:dyDescent="0.3">
      <c r="A21" s="3"/>
      <c r="B21" s="66"/>
      <c r="C21" s="3"/>
      <c r="D21" s="3"/>
      <c r="E21" s="3"/>
      <c r="F21" s="3"/>
      <c r="G21" s="3"/>
      <c r="H21" s="3"/>
      <c r="I21" s="3"/>
      <c r="J21" s="3"/>
      <c r="K21" s="66"/>
    </row>
    <row r="22" spans="1:11" x14ac:dyDescent="0.3">
      <c r="A22" s="3"/>
      <c r="B22" s="66"/>
      <c r="C22" s="3"/>
      <c r="D22" s="2" t="s">
        <v>15</v>
      </c>
      <c r="E22" s="3"/>
      <c r="F22" s="3"/>
      <c r="G22" s="3"/>
      <c r="H22" s="3"/>
      <c r="I22" s="2" t="s">
        <v>11</v>
      </c>
      <c r="J22" s="4" t="str">
        <f>IF('[1]Rekapitulace stavby'!AN18="","",'[1]Rekapitulace stavby'!AN18)</f>
        <v/>
      </c>
      <c r="K22" s="66"/>
    </row>
    <row r="23" spans="1:11" x14ac:dyDescent="0.3">
      <c r="A23" s="3"/>
      <c r="B23" s="66"/>
      <c r="C23" s="3"/>
      <c r="D23" s="3"/>
      <c r="E23" s="4" t="str">
        <f>IF('[1]Rekapitulace stavby'!E19="","",'[1]Rekapitulace stavby'!E19)</f>
        <v/>
      </c>
      <c r="F23" s="3"/>
      <c r="G23" s="3"/>
      <c r="H23" s="3"/>
      <c r="I23" s="2" t="s">
        <v>12</v>
      </c>
      <c r="J23" s="4" t="str">
        <f>IF('[1]Rekapitulace stavby'!AN19="","",'[1]Rekapitulace stavby'!AN19)</f>
        <v/>
      </c>
      <c r="K23" s="66"/>
    </row>
    <row r="24" spans="1:11" x14ac:dyDescent="0.3">
      <c r="A24" s="3"/>
      <c r="B24" s="66"/>
      <c r="C24" s="3"/>
      <c r="D24" s="3"/>
      <c r="E24" s="3"/>
      <c r="F24" s="3"/>
      <c r="G24" s="3"/>
      <c r="H24" s="3"/>
      <c r="I24" s="3"/>
      <c r="J24" s="3"/>
      <c r="K24" s="66"/>
    </row>
    <row r="25" spans="1:11" x14ac:dyDescent="0.3">
      <c r="A25" s="3"/>
      <c r="B25" s="66"/>
      <c r="C25" s="3"/>
      <c r="D25" s="2" t="s">
        <v>16</v>
      </c>
      <c r="E25" s="3"/>
      <c r="F25" s="3"/>
      <c r="G25" s="3"/>
      <c r="H25" s="3"/>
      <c r="I25" s="3"/>
      <c r="J25" s="3"/>
      <c r="K25" s="66"/>
    </row>
    <row r="26" spans="1:11" x14ac:dyDescent="0.3">
      <c r="A26" s="6"/>
      <c r="B26" s="67"/>
      <c r="C26" s="6"/>
      <c r="D26" s="6"/>
      <c r="E26" s="125" t="s">
        <v>5</v>
      </c>
      <c r="F26" s="125"/>
      <c r="G26" s="125"/>
      <c r="H26" s="125"/>
      <c r="I26" s="6"/>
      <c r="J26" s="6"/>
      <c r="K26" s="67"/>
    </row>
    <row r="27" spans="1:11" x14ac:dyDescent="0.3">
      <c r="A27" s="3"/>
      <c r="B27" s="66"/>
      <c r="C27" s="3"/>
      <c r="D27" s="8"/>
      <c r="E27" s="8"/>
      <c r="F27" s="8"/>
      <c r="G27" s="8"/>
      <c r="H27" s="8"/>
      <c r="I27" s="8"/>
      <c r="J27" s="8"/>
      <c r="K27" s="66"/>
    </row>
    <row r="28" spans="1:11" ht="15.6" x14ac:dyDescent="0.3">
      <c r="A28" s="3"/>
      <c r="B28" s="66"/>
      <c r="C28" s="3"/>
      <c r="D28" s="9" t="s">
        <v>17</v>
      </c>
      <c r="E28" s="3"/>
      <c r="F28" s="3"/>
      <c r="G28" s="3"/>
      <c r="H28" s="3"/>
      <c r="I28" s="3"/>
      <c r="J28" s="10">
        <f>ROUND(J101, 2)</f>
        <v>0</v>
      </c>
      <c r="K28" s="66"/>
    </row>
    <row r="29" spans="1:11" x14ac:dyDescent="0.3">
      <c r="A29" s="3"/>
      <c r="B29" s="66"/>
      <c r="C29" s="3"/>
      <c r="D29" s="8"/>
      <c r="E29" s="8"/>
      <c r="F29" s="8"/>
      <c r="G29" s="8"/>
      <c r="H29" s="8"/>
      <c r="I29" s="8"/>
      <c r="J29" s="8"/>
      <c r="K29" s="66"/>
    </row>
    <row r="30" spans="1:11" x14ac:dyDescent="0.3">
      <c r="A30" s="3"/>
      <c r="B30" s="66"/>
      <c r="C30" s="3"/>
      <c r="D30" s="3"/>
      <c r="E30" s="3"/>
      <c r="F30" s="11" t="s">
        <v>18</v>
      </c>
      <c r="G30" s="3"/>
      <c r="H30" s="3"/>
      <c r="I30" s="11" t="s">
        <v>19</v>
      </c>
      <c r="J30" s="11" t="s">
        <v>20</v>
      </c>
      <c r="K30" s="66"/>
    </row>
    <row r="31" spans="1:11" x14ac:dyDescent="0.3">
      <c r="A31" s="3"/>
      <c r="B31" s="66"/>
      <c r="C31" s="3"/>
      <c r="D31" s="12" t="s">
        <v>21</v>
      </c>
      <c r="E31" s="2" t="s">
        <v>22</v>
      </c>
      <c r="F31" s="13">
        <f>ROUND((SUM(AT101:AT172)),  2)</f>
        <v>0</v>
      </c>
      <c r="G31" s="3"/>
      <c r="H31" s="3"/>
      <c r="I31" s="14">
        <v>0.21</v>
      </c>
      <c r="J31" s="13">
        <f>ROUND(((SUM(AT101:AT172))*I31),  2)</f>
        <v>0</v>
      </c>
      <c r="K31" s="66"/>
    </row>
    <row r="32" spans="1:11" x14ac:dyDescent="0.3">
      <c r="A32" s="3"/>
      <c r="B32" s="66"/>
      <c r="C32" s="3"/>
      <c r="D32" s="3"/>
      <c r="E32" s="2" t="s">
        <v>23</v>
      </c>
      <c r="F32" s="13">
        <f>ROUND((SUM(AU101:AU172)),  2)</f>
        <v>0</v>
      </c>
      <c r="G32" s="3"/>
      <c r="H32" s="3"/>
      <c r="I32" s="14">
        <v>0.15</v>
      </c>
      <c r="J32" s="13">
        <f>ROUND(((SUM(AU101:AU172))*I32),  2)</f>
        <v>0</v>
      </c>
      <c r="K32" s="66"/>
    </row>
    <row r="33" spans="1:11" x14ac:dyDescent="0.3">
      <c r="A33" s="3"/>
      <c r="B33" s="66"/>
      <c r="C33" s="3"/>
      <c r="D33" s="3"/>
      <c r="E33" s="2" t="s">
        <v>24</v>
      </c>
      <c r="F33" s="13">
        <f>ROUND((SUM(AV101:AV172)),  2)</f>
        <v>0</v>
      </c>
      <c r="G33" s="3"/>
      <c r="H33" s="3"/>
      <c r="I33" s="14">
        <v>0.21</v>
      </c>
      <c r="J33" s="13">
        <f>0</f>
        <v>0</v>
      </c>
      <c r="K33" s="66"/>
    </row>
    <row r="34" spans="1:11" x14ac:dyDescent="0.3">
      <c r="A34" s="3"/>
      <c r="B34" s="66"/>
      <c r="C34" s="3"/>
      <c r="D34" s="3"/>
      <c r="E34" s="2" t="s">
        <v>25</v>
      </c>
      <c r="F34" s="13">
        <f>ROUND((SUM(AW101:AW172)),  2)</f>
        <v>0</v>
      </c>
      <c r="G34" s="3"/>
      <c r="H34" s="3"/>
      <c r="I34" s="14">
        <v>0.15</v>
      </c>
      <c r="J34" s="13">
        <f>0</f>
        <v>0</v>
      </c>
      <c r="K34" s="66"/>
    </row>
    <row r="35" spans="1:11" x14ac:dyDescent="0.3">
      <c r="A35" s="3"/>
      <c r="B35" s="66"/>
      <c r="C35" s="3"/>
      <c r="D35" s="3"/>
      <c r="E35" s="2" t="s">
        <v>26</v>
      </c>
      <c r="F35" s="13">
        <f>ROUND((SUM(AX101:AX172)),  2)</f>
        <v>0</v>
      </c>
      <c r="G35" s="3"/>
      <c r="H35" s="3"/>
      <c r="I35" s="14">
        <v>0</v>
      </c>
      <c r="J35" s="13">
        <f>0</f>
        <v>0</v>
      </c>
      <c r="K35" s="66"/>
    </row>
    <row r="36" spans="1:11" x14ac:dyDescent="0.3">
      <c r="A36" s="3"/>
      <c r="B36" s="66"/>
      <c r="C36" s="3"/>
      <c r="D36" s="3"/>
      <c r="E36" s="3"/>
      <c r="F36" s="3"/>
      <c r="G36" s="3"/>
      <c r="H36" s="3"/>
      <c r="I36" s="3"/>
      <c r="J36" s="3"/>
      <c r="K36" s="66"/>
    </row>
    <row r="37" spans="1:11" ht="15.6" x14ac:dyDescent="0.3">
      <c r="A37" s="3"/>
      <c r="B37" s="66"/>
      <c r="C37" s="15"/>
      <c r="D37" s="16" t="s">
        <v>27</v>
      </c>
      <c r="E37" s="17"/>
      <c r="F37" s="17"/>
      <c r="G37" s="18" t="s">
        <v>28</v>
      </c>
      <c r="H37" s="19" t="s">
        <v>29</v>
      </c>
      <c r="I37" s="17"/>
      <c r="J37" s="20">
        <f>SUM(J28:J35)</f>
        <v>0</v>
      </c>
      <c r="K37" s="66"/>
    </row>
    <row r="38" spans="1:11" x14ac:dyDescent="0.3">
      <c r="A38" s="3"/>
      <c r="B38" s="66"/>
      <c r="C38" s="3"/>
      <c r="D38" s="3"/>
      <c r="E38" s="3"/>
      <c r="F38" s="3"/>
      <c r="G38" s="3"/>
      <c r="H38" s="3"/>
      <c r="I38" s="3"/>
      <c r="J38" s="3"/>
      <c r="K38" s="66"/>
    </row>
    <row r="39" spans="1:11" x14ac:dyDescent="0.3">
      <c r="B39" s="65"/>
      <c r="K39" s="65"/>
    </row>
    <row r="40" spans="1:11" x14ac:dyDescent="0.3">
      <c r="A40" s="3"/>
      <c r="B40" s="66"/>
      <c r="C40" s="3"/>
      <c r="D40" s="21" t="s">
        <v>30</v>
      </c>
      <c r="E40" s="22"/>
      <c r="F40" s="22"/>
      <c r="G40" s="21" t="s">
        <v>31</v>
      </c>
      <c r="H40" s="22"/>
      <c r="I40" s="22"/>
      <c r="J40" s="22"/>
      <c r="K40" s="66"/>
    </row>
    <row r="41" spans="1:11" x14ac:dyDescent="0.3">
      <c r="B41" s="65"/>
      <c r="K41" s="65"/>
    </row>
    <row r="42" spans="1:11" x14ac:dyDescent="0.3">
      <c r="B42" s="65"/>
      <c r="K42" s="65"/>
    </row>
    <row r="43" spans="1:11" x14ac:dyDescent="0.3">
      <c r="A43" s="3"/>
      <c r="B43" s="66"/>
      <c r="C43" s="3"/>
      <c r="D43" s="23" t="s">
        <v>32</v>
      </c>
      <c r="E43" s="24"/>
      <c r="F43" s="25" t="s">
        <v>33</v>
      </c>
      <c r="G43" s="23" t="s">
        <v>32</v>
      </c>
      <c r="H43" s="24"/>
      <c r="I43" s="24"/>
      <c r="J43" s="26" t="s">
        <v>33</v>
      </c>
      <c r="K43" s="66"/>
    </row>
    <row r="44" spans="1:11" x14ac:dyDescent="0.3">
      <c r="B44" s="65"/>
      <c r="K44" s="65"/>
    </row>
    <row r="45" spans="1:11" x14ac:dyDescent="0.3">
      <c r="B45" s="65"/>
      <c r="K45" s="65"/>
    </row>
    <row r="46" spans="1:11" x14ac:dyDescent="0.3">
      <c r="A46" s="3"/>
      <c r="B46" s="66"/>
      <c r="C46" s="3"/>
      <c r="D46" s="21" t="s">
        <v>34</v>
      </c>
      <c r="E46" s="22"/>
      <c r="F46" s="22"/>
      <c r="G46" s="21" t="s">
        <v>35</v>
      </c>
      <c r="H46" s="22"/>
      <c r="I46" s="22"/>
      <c r="J46" s="22"/>
      <c r="K46" s="66"/>
    </row>
    <row r="47" spans="1:11" x14ac:dyDescent="0.3">
      <c r="B47" s="65"/>
      <c r="K47" s="65"/>
    </row>
    <row r="48" spans="1:11" x14ac:dyDescent="0.3">
      <c r="B48" s="65"/>
      <c r="K48" s="65"/>
    </row>
    <row r="49" spans="1:11" x14ac:dyDescent="0.3">
      <c r="A49" s="3"/>
      <c r="B49" s="66"/>
      <c r="C49" s="3"/>
      <c r="D49" s="23" t="s">
        <v>32</v>
      </c>
      <c r="E49" s="24"/>
      <c r="F49" s="25" t="s">
        <v>33</v>
      </c>
      <c r="G49" s="23" t="s">
        <v>32</v>
      </c>
      <c r="H49" s="24"/>
      <c r="I49" s="24"/>
      <c r="J49" s="26" t="s">
        <v>33</v>
      </c>
      <c r="K49" s="66"/>
    </row>
    <row r="50" spans="1:11" x14ac:dyDescent="0.3">
      <c r="A50" s="3"/>
      <c r="B50" s="68"/>
      <c r="C50" s="27"/>
      <c r="D50" s="27"/>
      <c r="E50" s="27"/>
      <c r="F50" s="27"/>
      <c r="G50" s="27"/>
      <c r="H50" s="27"/>
      <c r="I50" s="27"/>
      <c r="J50" s="27"/>
      <c r="K50" s="66"/>
    </row>
    <row r="52" spans="1:11" ht="9" customHeight="1" x14ac:dyDescent="0.3"/>
    <row r="53" spans="1:11" x14ac:dyDescent="0.3">
      <c r="A53" s="3"/>
      <c r="B53" s="69"/>
      <c r="C53" s="28"/>
      <c r="D53" s="28"/>
      <c r="E53" s="28"/>
      <c r="F53" s="28"/>
      <c r="G53" s="28"/>
      <c r="H53" s="28"/>
      <c r="I53" s="28"/>
      <c r="J53" s="28"/>
      <c r="K53" s="66"/>
    </row>
    <row r="54" spans="1:11" ht="17.399999999999999" x14ac:dyDescent="0.3">
      <c r="A54" s="3"/>
      <c r="B54" s="66"/>
      <c r="C54" s="1" t="s">
        <v>36</v>
      </c>
      <c r="D54" s="3"/>
      <c r="E54" s="3"/>
      <c r="F54" s="3"/>
      <c r="G54" s="3"/>
      <c r="H54" s="3"/>
      <c r="I54" s="3"/>
      <c r="J54" s="3"/>
      <c r="K54" s="66"/>
    </row>
    <row r="55" spans="1:11" x14ac:dyDescent="0.3">
      <c r="A55" s="3"/>
      <c r="B55" s="66"/>
      <c r="C55" s="3"/>
      <c r="D55" s="3"/>
      <c r="E55" s="3"/>
      <c r="F55" s="3"/>
      <c r="G55" s="3"/>
      <c r="H55" s="3"/>
      <c r="I55" s="3"/>
      <c r="J55" s="3"/>
      <c r="K55" s="66"/>
    </row>
    <row r="56" spans="1:11" x14ac:dyDescent="0.3">
      <c r="A56" s="3"/>
      <c r="B56" s="66"/>
      <c r="C56" s="2" t="s">
        <v>1</v>
      </c>
      <c r="D56" s="3"/>
      <c r="E56" s="3"/>
      <c r="F56" s="3"/>
      <c r="G56" s="3"/>
      <c r="H56" s="3"/>
      <c r="I56" s="3"/>
      <c r="J56" s="3"/>
      <c r="K56" s="66"/>
    </row>
    <row r="57" spans="1:11" x14ac:dyDescent="0.3">
      <c r="A57" s="3"/>
      <c r="B57" s="66"/>
      <c r="C57" s="3"/>
      <c r="D57" s="3"/>
      <c r="E57" s="130"/>
      <c r="F57" s="131"/>
      <c r="G57" s="131"/>
      <c r="H57" s="131"/>
      <c r="I57" s="3"/>
      <c r="J57" s="3"/>
      <c r="K57" s="66"/>
    </row>
    <row r="58" spans="1:11" x14ac:dyDescent="0.3">
      <c r="A58" s="3"/>
      <c r="B58" s="66"/>
      <c r="C58" s="2" t="s">
        <v>2</v>
      </c>
      <c r="D58" s="3"/>
      <c r="E58" s="3"/>
      <c r="F58" s="3"/>
      <c r="G58" s="3"/>
      <c r="H58" s="3"/>
      <c r="I58" s="3"/>
      <c r="J58" s="3"/>
      <c r="K58" s="66"/>
    </row>
    <row r="59" spans="1:11" x14ac:dyDescent="0.3">
      <c r="A59" s="3"/>
      <c r="B59" s="66"/>
      <c r="C59" s="3"/>
      <c r="D59" s="3"/>
      <c r="E59" s="120" t="str">
        <f>E8</f>
        <v>002 - opravy budovy bazénu</v>
      </c>
      <c r="F59" s="129"/>
      <c r="G59" s="129"/>
      <c r="H59" s="129"/>
      <c r="I59" s="3"/>
      <c r="J59" s="3"/>
      <c r="K59" s="66"/>
    </row>
    <row r="60" spans="1:11" x14ac:dyDescent="0.3">
      <c r="A60" s="3"/>
      <c r="B60" s="66"/>
      <c r="C60" s="3"/>
      <c r="D60" s="3"/>
      <c r="E60" s="3"/>
      <c r="F60" s="3"/>
      <c r="G60" s="3"/>
      <c r="H60" s="3"/>
      <c r="I60" s="3"/>
      <c r="J60" s="3"/>
      <c r="K60" s="66"/>
    </row>
    <row r="61" spans="1:11" x14ac:dyDescent="0.3">
      <c r="A61" s="3"/>
      <c r="B61" s="66"/>
      <c r="C61" s="2" t="s">
        <v>7</v>
      </c>
      <c r="D61" s="3"/>
      <c r="E61" s="3"/>
      <c r="F61" s="4" t="str">
        <f>F11</f>
        <v xml:space="preserve"> </v>
      </c>
      <c r="G61" s="3"/>
      <c r="H61" s="3"/>
      <c r="I61" s="2" t="s">
        <v>9</v>
      </c>
      <c r="J61" s="5" t="str">
        <f>IF(J11="","",J11)</f>
        <v/>
      </c>
      <c r="K61" s="66"/>
    </row>
    <row r="62" spans="1:11" x14ac:dyDescent="0.3">
      <c r="A62" s="3"/>
      <c r="B62" s="66"/>
      <c r="C62" s="3"/>
      <c r="D62" s="3"/>
      <c r="E62" s="3"/>
      <c r="F62" s="3"/>
      <c r="G62" s="3"/>
      <c r="H62" s="3"/>
      <c r="I62" s="3"/>
      <c r="J62" s="3"/>
      <c r="K62" s="66"/>
    </row>
    <row r="63" spans="1:11" x14ac:dyDescent="0.3">
      <c r="A63" s="3"/>
      <c r="B63" s="66"/>
      <c r="C63" s="2" t="s">
        <v>10</v>
      </c>
      <c r="D63" s="3"/>
      <c r="E63" s="3"/>
      <c r="F63" s="4" t="str">
        <f>E14</f>
        <v/>
      </c>
      <c r="G63" s="3"/>
      <c r="H63" s="3"/>
      <c r="I63" s="2" t="s">
        <v>14</v>
      </c>
      <c r="J63" s="7" t="str">
        <f>E20</f>
        <v/>
      </c>
      <c r="K63" s="66"/>
    </row>
    <row r="64" spans="1:11" x14ac:dyDescent="0.3">
      <c r="A64" s="3"/>
      <c r="B64" s="66"/>
      <c r="C64" s="2" t="s">
        <v>13</v>
      </c>
      <c r="D64" s="3"/>
      <c r="E64" s="3"/>
      <c r="F64" s="4" t="str">
        <f>IF(E17="","",E17)</f>
        <v/>
      </c>
      <c r="G64" s="3"/>
      <c r="H64" s="3"/>
      <c r="I64" s="2" t="s">
        <v>15</v>
      </c>
      <c r="J64" s="7" t="str">
        <f>E23</f>
        <v/>
      </c>
      <c r="K64" s="66"/>
    </row>
    <row r="65" spans="1:11" x14ac:dyDescent="0.3">
      <c r="A65" s="3"/>
      <c r="B65" s="66"/>
      <c r="C65" s="3"/>
      <c r="D65" s="3"/>
      <c r="E65" s="3"/>
      <c r="F65" s="3"/>
      <c r="G65" s="3"/>
      <c r="H65" s="3"/>
      <c r="I65" s="3"/>
      <c r="J65" s="3"/>
      <c r="K65" s="66"/>
    </row>
    <row r="66" spans="1:11" x14ac:dyDescent="0.3">
      <c r="A66" s="3"/>
      <c r="B66" s="66"/>
      <c r="C66" s="29" t="s">
        <v>37</v>
      </c>
      <c r="D66" s="15"/>
      <c r="E66" s="15"/>
      <c r="F66" s="15"/>
      <c r="G66" s="15"/>
      <c r="H66" s="15"/>
      <c r="I66" s="15"/>
      <c r="J66" s="30" t="s">
        <v>38</v>
      </c>
      <c r="K66" s="66"/>
    </row>
    <row r="67" spans="1:11" x14ac:dyDescent="0.3">
      <c r="A67" s="3"/>
      <c r="B67" s="66"/>
      <c r="C67" s="3"/>
      <c r="D67" s="3"/>
      <c r="E67" s="3"/>
      <c r="F67" s="3"/>
      <c r="G67" s="3"/>
      <c r="H67" s="3"/>
      <c r="I67" s="3"/>
      <c r="J67" s="3"/>
      <c r="K67" s="66"/>
    </row>
    <row r="68" spans="1:11" ht="15.6" x14ac:dyDescent="0.3">
      <c r="A68" s="3"/>
      <c r="B68" s="66"/>
      <c r="C68" s="31" t="s">
        <v>39</v>
      </c>
      <c r="D68" s="3"/>
      <c r="E68" s="3"/>
      <c r="F68" s="3"/>
      <c r="G68" s="3"/>
      <c r="H68" s="3"/>
      <c r="I68" s="3"/>
      <c r="J68" s="10">
        <f>J101</f>
        <v>0</v>
      </c>
      <c r="K68" s="66"/>
    </row>
    <row r="69" spans="1:11" ht="15" x14ac:dyDescent="0.3">
      <c r="A69" s="32"/>
      <c r="B69" s="70"/>
      <c r="C69" s="32"/>
      <c r="D69" s="33" t="s">
        <v>40</v>
      </c>
      <c r="E69" s="34"/>
      <c r="F69" s="34"/>
      <c r="G69" s="34"/>
      <c r="H69" s="34"/>
      <c r="I69" s="34"/>
      <c r="J69" s="35">
        <f>J102</f>
        <v>0</v>
      </c>
      <c r="K69" s="70"/>
    </row>
    <row r="70" spans="1:11" x14ac:dyDescent="0.3">
      <c r="A70" s="36"/>
      <c r="B70" s="71"/>
      <c r="C70" s="36"/>
      <c r="D70" s="37" t="s">
        <v>148</v>
      </c>
      <c r="E70" s="38"/>
      <c r="F70" s="38"/>
      <c r="G70" s="38"/>
      <c r="H70" s="38"/>
      <c r="I70" s="38"/>
      <c r="J70" s="39">
        <f>J103</f>
        <v>0</v>
      </c>
      <c r="K70" s="71"/>
    </row>
    <row r="71" spans="1:11" x14ac:dyDescent="0.3">
      <c r="A71" s="36"/>
      <c r="B71" s="71"/>
      <c r="C71" s="36"/>
      <c r="D71" s="37" t="s">
        <v>41</v>
      </c>
      <c r="E71" s="38"/>
      <c r="F71" s="38"/>
      <c r="G71" s="38"/>
      <c r="H71" s="38"/>
      <c r="I71" s="38"/>
      <c r="J71" s="39">
        <f>J105</f>
        <v>0</v>
      </c>
      <c r="K71" s="71"/>
    </row>
    <row r="72" spans="1:11" x14ac:dyDescent="0.3">
      <c r="A72" s="36"/>
      <c r="B72" s="71"/>
      <c r="C72" s="36"/>
      <c r="D72" s="37" t="s">
        <v>149</v>
      </c>
      <c r="E72" s="38"/>
      <c r="F72" s="38"/>
      <c r="G72" s="38"/>
      <c r="H72" s="38"/>
      <c r="I72" s="38"/>
      <c r="J72" s="39">
        <f>J108</f>
        <v>0</v>
      </c>
      <c r="K72" s="71"/>
    </row>
    <row r="73" spans="1:11" x14ac:dyDescent="0.3">
      <c r="A73" s="36"/>
      <c r="B73" s="71"/>
      <c r="C73" s="36"/>
      <c r="D73" s="37" t="s">
        <v>42</v>
      </c>
      <c r="E73" s="38"/>
      <c r="F73" s="38"/>
      <c r="G73" s="38"/>
      <c r="H73" s="38"/>
      <c r="I73" s="38"/>
      <c r="J73" s="39">
        <f>J114</f>
        <v>0</v>
      </c>
      <c r="K73" s="71"/>
    </row>
    <row r="74" spans="1:11" ht="15" x14ac:dyDescent="0.3">
      <c r="A74" s="32"/>
      <c r="B74" s="70"/>
      <c r="C74" s="32"/>
      <c r="D74" s="33" t="s">
        <v>44</v>
      </c>
      <c r="E74" s="34"/>
      <c r="F74" s="34"/>
      <c r="G74" s="34"/>
      <c r="H74" s="34"/>
      <c r="I74" s="34"/>
      <c r="J74" s="35">
        <f>J119</f>
        <v>0</v>
      </c>
      <c r="K74" s="70"/>
    </row>
    <row r="75" spans="1:11" x14ac:dyDescent="0.3">
      <c r="A75" s="36"/>
      <c r="B75" s="71"/>
      <c r="C75" s="36"/>
      <c r="D75" s="37" t="s">
        <v>45</v>
      </c>
      <c r="E75" s="38"/>
      <c r="F75" s="38"/>
      <c r="G75" s="38"/>
      <c r="H75" s="38"/>
      <c r="I75" s="38"/>
      <c r="J75" s="39">
        <f>J120</f>
        <v>0</v>
      </c>
      <c r="K75" s="71"/>
    </row>
    <row r="76" spans="1:11" x14ac:dyDescent="0.3">
      <c r="A76" s="36"/>
      <c r="B76" s="71"/>
      <c r="C76" s="36"/>
      <c r="D76" s="37" t="s">
        <v>46</v>
      </c>
      <c r="E76" s="38"/>
      <c r="F76" s="38"/>
      <c r="G76" s="38"/>
      <c r="H76" s="38"/>
      <c r="I76" s="38"/>
      <c r="J76" s="39">
        <f>J124</f>
        <v>0</v>
      </c>
      <c r="K76" s="71"/>
    </row>
    <row r="77" spans="1:11" x14ac:dyDescent="0.3">
      <c r="A77" s="36"/>
      <c r="B77" s="71"/>
      <c r="C77" s="36"/>
      <c r="D77" s="37" t="s">
        <v>150</v>
      </c>
      <c r="E77" s="38"/>
      <c r="F77" s="38"/>
      <c r="G77" s="38"/>
      <c r="H77" s="38"/>
      <c r="I77" s="38"/>
      <c r="J77" s="39">
        <f>J130</f>
        <v>0</v>
      </c>
      <c r="K77" s="71"/>
    </row>
    <row r="78" spans="1:11" x14ac:dyDescent="0.3">
      <c r="A78" s="36"/>
      <c r="B78" s="71"/>
      <c r="C78" s="36"/>
      <c r="D78" s="37" t="s">
        <v>151</v>
      </c>
      <c r="E78" s="38"/>
      <c r="F78" s="38"/>
      <c r="G78" s="38"/>
      <c r="H78" s="38"/>
      <c r="I78" s="38"/>
      <c r="J78" s="39">
        <f>J138</f>
        <v>0</v>
      </c>
      <c r="K78" s="71"/>
    </row>
    <row r="79" spans="1:11" x14ac:dyDescent="0.3">
      <c r="A79" s="36"/>
      <c r="B79" s="71"/>
      <c r="C79" s="36"/>
      <c r="D79" s="37" t="s">
        <v>152</v>
      </c>
      <c r="E79" s="38"/>
      <c r="F79" s="38"/>
      <c r="G79" s="38"/>
      <c r="H79" s="38"/>
      <c r="I79" s="38"/>
      <c r="J79" s="39">
        <f>J140</f>
        <v>0</v>
      </c>
      <c r="K79" s="71"/>
    </row>
    <row r="80" spans="1:11" x14ac:dyDescent="0.3">
      <c r="A80" s="36"/>
      <c r="B80" s="71"/>
      <c r="C80" s="36"/>
      <c r="D80" s="37" t="s">
        <v>47</v>
      </c>
      <c r="E80" s="38"/>
      <c r="F80" s="38"/>
      <c r="G80" s="38"/>
      <c r="H80" s="38"/>
      <c r="I80" s="38"/>
      <c r="J80" s="39">
        <f>J149</f>
        <v>0</v>
      </c>
      <c r="K80" s="71"/>
    </row>
    <row r="81" spans="1:11" x14ac:dyDescent="0.3">
      <c r="A81" s="36"/>
      <c r="B81" s="71"/>
      <c r="C81" s="36"/>
      <c r="D81" s="37" t="s">
        <v>48</v>
      </c>
      <c r="E81" s="38"/>
      <c r="F81" s="38"/>
      <c r="G81" s="38"/>
      <c r="H81" s="38"/>
      <c r="I81" s="38"/>
      <c r="J81" s="39">
        <f>J153</f>
        <v>0</v>
      </c>
      <c r="K81" s="71"/>
    </row>
    <row r="82" spans="1:11" x14ac:dyDescent="0.3">
      <c r="A82" s="36"/>
      <c r="B82" s="71"/>
      <c r="C82" s="36"/>
      <c r="D82" s="37" t="s">
        <v>153</v>
      </c>
      <c r="E82" s="38"/>
      <c r="F82" s="38"/>
      <c r="G82" s="38"/>
      <c r="H82" s="38"/>
      <c r="I82" s="38"/>
      <c r="J82" s="39">
        <f>J161</f>
        <v>0</v>
      </c>
      <c r="K82" s="71"/>
    </row>
    <row r="83" spans="1:11" x14ac:dyDescent="0.3">
      <c r="A83" s="36"/>
      <c r="B83" s="71"/>
      <c r="C83" s="36"/>
      <c r="D83" s="37" t="s">
        <v>154</v>
      </c>
      <c r="E83" s="38"/>
      <c r="F83" s="38"/>
      <c r="G83" s="38"/>
      <c r="H83" s="38"/>
      <c r="I83" s="38"/>
      <c r="J83" s="39">
        <f>J167</f>
        <v>0</v>
      </c>
      <c r="K83" s="71"/>
    </row>
    <row r="84" spans="1:11" x14ac:dyDescent="0.3">
      <c r="A84" s="3"/>
      <c r="B84" s="68"/>
      <c r="C84" s="27"/>
      <c r="D84" s="27"/>
      <c r="E84" s="27"/>
      <c r="F84" s="27"/>
      <c r="G84" s="27"/>
      <c r="H84" s="27"/>
      <c r="I84" s="27"/>
      <c r="J84" s="27"/>
      <c r="K84" s="66"/>
    </row>
    <row r="86" spans="1:11" ht="7.2" customHeight="1" x14ac:dyDescent="0.3"/>
    <row r="87" spans="1:11" x14ac:dyDescent="0.3">
      <c r="A87" s="3"/>
      <c r="B87" s="69"/>
      <c r="C87" s="28"/>
      <c r="D87" s="28"/>
      <c r="E87" s="28"/>
      <c r="F87" s="28"/>
      <c r="G87" s="28"/>
      <c r="H87" s="28"/>
      <c r="I87" s="28"/>
      <c r="J87" s="28"/>
      <c r="K87" s="66"/>
    </row>
    <row r="88" spans="1:11" ht="17.399999999999999" x14ac:dyDescent="0.3">
      <c r="A88" s="3"/>
      <c r="B88" s="66"/>
      <c r="C88" s="1" t="s">
        <v>49</v>
      </c>
      <c r="D88" s="3"/>
      <c r="E88" s="3"/>
      <c r="F88" s="3"/>
      <c r="G88" s="3"/>
      <c r="H88" s="3"/>
      <c r="I88" s="3"/>
      <c r="J88" s="3"/>
      <c r="K88" s="66"/>
    </row>
    <row r="89" spans="1:11" x14ac:dyDescent="0.3">
      <c r="A89" s="3"/>
      <c r="B89" s="66"/>
      <c r="C89" s="3"/>
      <c r="D89" s="3"/>
      <c r="E89" s="3"/>
      <c r="F89" s="3"/>
      <c r="G89" s="3"/>
      <c r="H89" s="3"/>
      <c r="I89" s="3"/>
      <c r="J89" s="3"/>
      <c r="K89" s="66"/>
    </row>
    <row r="90" spans="1:11" x14ac:dyDescent="0.3">
      <c r="A90" s="3"/>
      <c r="B90" s="66"/>
      <c r="C90" s="2" t="s">
        <v>1</v>
      </c>
      <c r="D90" s="3"/>
      <c r="E90" s="3"/>
      <c r="F90" s="3"/>
      <c r="G90" s="3"/>
      <c r="H90" s="3"/>
      <c r="I90" s="3"/>
      <c r="J90" s="3"/>
      <c r="K90" s="66"/>
    </row>
    <row r="91" spans="1:11" x14ac:dyDescent="0.3">
      <c r="A91" s="3"/>
      <c r="B91" s="66"/>
      <c r="C91" s="3"/>
      <c r="D91" s="3"/>
      <c r="E91" s="130"/>
      <c r="F91" s="131"/>
      <c r="G91" s="131"/>
      <c r="H91" s="131"/>
      <c r="I91" s="3"/>
      <c r="J91" s="3"/>
      <c r="K91" s="66"/>
    </row>
    <row r="92" spans="1:11" x14ac:dyDescent="0.3">
      <c r="A92" s="3"/>
      <c r="B92" s="66"/>
      <c r="C92" s="2" t="s">
        <v>2</v>
      </c>
      <c r="D92" s="3"/>
      <c r="E92" s="3"/>
      <c r="F92" s="3"/>
      <c r="G92" s="3"/>
      <c r="H92" s="3"/>
      <c r="I92" s="3"/>
      <c r="J92" s="3"/>
      <c r="K92" s="66"/>
    </row>
    <row r="93" spans="1:11" x14ac:dyDescent="0.3">
      <c r="A93" s="3"/>
      <c r="B93" s="66"/>
      <c r="C93" s="3"/>
      <c r="D93" s="3"/>
      <c r="E93" s="120" t="str">
        <f>E8</f>
        <v>002 - opravy budovy bazénu</v>
      </c>
      <c r="F93" s="129"/>
      <c r="G93" s="129"/>
      <c r="H93" s="129"/>
      <c r="I93" s="3"/>
      <c r="J93" s="3"/>
      <c r="K93" s="66"/>
    </row>
    <row r="94" spans="1:11" x14ac:dyDescent="0.3">
      <c r="A94" s="3"/>
      <c r="B94" s="66"/>
      <c r="C94" s="3"/>
      <c r="D94" s="3"/>
      <c r="E94" s="3"/>
      <c r="F94" s="3"/>
      <c r="G94" s="3"/>
      <c r="H94" s="3"/>
      <c r="I94" s="3"/>
      <c r="J94" s="3"/>
      <c r="K94" s="66"/>
    </row>
    <row r="95" spans="1:11" x14ac:dyDescent="0.3">
      <c r="A95" s="3"/>
      <c r="B95" s="66"/>
      <c r="C95" s="2" t="s">
        <v>7</v>
      </c>
      <c r="D95" s="3"/>
      <c r="E95" s="3"/>
      <c r="F95" s="4" t="str">
        <f>F11</f>
        <v xml:space="preserve"> </v>
      </c>
      <c r="G95" s="3"/>
      <c r="H95" s="3"/>
      <c r="I95" s="2" t="s">
        <v>9</v>
      </c>
      <c r="J95" s="5" t="str">
        <f>IF(J11="","",J11)</f>
        <v/>
      </c>
      <c r="K95" s="66"/>
    </row>
    <row r="96" spans="1:11" x14ac:dyDescent="0.3">
      <c r="A96" s="3"/>
      <c r="B96" s="66"/>
      <c r="C96" s="3"/>
      <c r="D96" s="3"/>
      <c r="E96" s="3"/>
      <c r="F96" s="3"/>
      <c r="G96" s="3"/>
      <c r="H96" s="3"/>
      <c r="I96" s="3"/>
      <c r="J96" s="3"/>
      <c r="K96" s="66"/>
    </row>
    <row r="97" spans="1:11" x14ac:dyDescent="0.3">
      <c r="A97" s="3"/>
      <c r="B97" s="66"/>
      <c r="C97" s="2" t="s">
        <v>10</v>
      </c>
      <c r="D97" s="3"/>
      <c r="E97" s="3"/>
      <c r="F97" s="4" t="str">
        <f>E14</f>
        <v/>
      </c>
      <c r="G97" s="3"/>
      <c r="H97" s="3"/>
      <c r="I97" s="2" t="s">
        <v>14</v>
      </c>
      <c r="J97" s="7" t="str">
        <f>E20</f>
        <v/>
      </c>
      <c r="K97" s="66"/>
    </row>
    <row r="98" spans="1:11" x14ac:dyDescent="0.3">
      <c r="A98" s="3"/>
      <c r="B98" s="66"/>
      <c r="C98" s="2" t="s">
        <v>13</v>
      </c>
      <c r="D98" s="3"/>
      <c r="E98" s="3"/>
      <c r="F98" s="4" t="str">
        <f>IF(E17="","",E17)</f>
        <v/>
      </c>
      <c r="G98" s="3"/>
      <c r="H98" s="3"/>
      <c r="I98" s="2" t="s">
        <v>15</v>
      </c>
      <c r="J98" s="7" t="str">
        <f>E23</f>
        <v/>
      </c>
      <c r="K98" s="66"/>
    </row>
    <row r="99" spans="1:11" x14ac:dyDescent="0.3">
      <c r="A99" s="3"/>
      <c r="B99" s="66"/>
      <c r="C99" s="3"/>
      <c r="D99" s="3"/>
      <c r="E99" s="3"/>
      <c r="F99" s="3"/>
      <c r="G99" s="3"/>
      <c r="H99" s="3"/>
      <c r="I99" s="3"/>
      <c r="J99" s="3"/>
      <c r="K99" s="66"/>
    </row>
    <row r="100" spans="1:11" ht="34.200000000000003" x14ac:dyDescent="0.3">
      <c r="A100" s="72"/>
      <c r="B100" s="73"/>
      <c r="C100" s="40" t="s">
        <v>50</v>
      </c>
      <c r="D100" s="41" t="s">
        <v>51</v>
      </c>
      <c r="E100" s="41" t="s">
        <v>52</v>
      </c>
      <c r="F100" s="41" t="s">
        <v>53</v>
      </c>
      <c r="G100" s="41" t="s">
        <v>54</v>
      </c>
      <c r="H100" s="41" t="s">
        <v>55</v>
      </c>
      <c r="I100" s="41" t="s">
        <v>56</v>
      </c>
      <c r="J100" s="42" t="s">
        <v>38</v>
      </c>
      <c r="K100" s="73"/>
    </row>
    <row r="101" spans="1:11" ht="15.6" x14ac:dyDescent="0.3">
      <c r="A101" s="3"/>
      <c r="B101" s="66"/>
      <c r="C101" s="43" t="s">
        <v>57</v>
      </c>
      <c r="D101" s="3"/>
      <c r="E101" s="3"/>
      <c r="F101" s="3"/>
      <c r="G101" s="3"/>
      <c r="H101" s="3"/>
      <c r="I101" s="3"/>
      <c r="J101" s="44"/>
      <c r="K101" s="66"/>
    </row>
    <row r="102" spans="1:11" ht="15.6" x14ac:dyDescent="0.3">
      <c r="A102" s="45"/>
      <c r="B102" s="74"/>
      <c r="C102" s="45"/>
      <c r="D102" s="46" t="s">
        <v>58</v>
      </c>
      <c r="E102" s="47" t="s">
        <v>59</v>
      </c>
      <c r="F102" s="47" t="s">
        <v>60</v>
      </c>
      <c r="G102" s="45"/>
      <c r="H102" s="45"/>
      <c r="I102" s="45"/>
      <c r="J102" s="48"/>
      <c r="K102" s="74"/>
    </row>
    <row r="103" spans="1:11" x14ac:dyDescent="0.3">
      <c r="A103" s="45"/>
      <c r="B103" s="74"/>
      <c r="C103" s="45"/>
      <c r="D103" s="46" t="s">
        <v>58</v>
      </c>
      <c r="E103" s="49" t="s">
        <v>63</v>
      </c>
      <c r="F103" s="49" t="s">
        <v>155</v>
      </c>
      <c r="G103" s="45"/>
      <c r="H103" s="45"/>
      <c r="I103" s="45"/>
      <c r="J103" s="50"/>
      <c r="K103" s="74"/>
    </row>
    <row r="104" spans="1:11" ht="67.8" customHeight="1" x14ac:dyDescent="0.3">
      <c r="A104" s="3"/>
      <c r="B104" s="66"/>
      <c r="C104" s="51" t="s">
        <v>156</v>
      </c>
      <c r="D104" s="51" t="s">
        <v>64</v>
      </c>
      <c r="E104" s="52" t="s">
        <v>157</v>
      </c>
      <c r="F104" s="53" t="s">
        <v>158</v>
      </c>
      <c r="G104" s="54" t="s">
        <v>97</v>
      </c>
      <c r="H104" s="55">
        <v>9</v>
      </c>
      <c r="I104" s="56"/>
      <c r="J104" s="56"/>
      <c r="K104" s="66"/>
    </row>
    <row r="105" spans="1:11" x14ac:dyDescent="0.3">
      <c r="A105" s="45"/>
      <c r="B105" s="74"/>
      <c r="C105" s="45"/>
      <c r="D105" s="46" t="s">
        <v>58</v>
      </c>
      <c r="E105" s="49" t="s">
        <v>61</v>
      </c>
      <c r="F105" s="49" t="s">
        <v>62</v>
      </c>
      <c r="G105" s="45"/>
      <c r="H105" s="45"/>
      <c r="I105" s="45"/>
      <c r="J105" s="50"/>
      <c r="K105" s="74"/>
    </row>
    <row r="106" spans="1:11" ht="49.2" customHeight="1" x14ac:dyDescent="0.3">
      <c r="A106" s="3"/>
      <c r="B106" s="66"/>
      <c r="C106" s="51" t="s">
        <v>159</v>
      </c>
      <c r="D106" s="51" t="s">
        <v>64</v>
      </c>
      <c r="E106" s="52" t="s">
        <v>160</v>
      </c>
      <c r="F106" s="53" t="s">
        <v>161</v>
      </c>
      <c r="G106" s="54" t="s">
        <v>97</v>
      </c>
      <c r="H106" s="55">
        <v>13.1</v>
      </c>
      <c r="I106" s="56"/>
      <c r="J106" s="56"/>
      <c r="K106" s="66"/>
    </row>
    <row r="107" spans="1:11" ht="49.2" customHeight="1" x14ac:dyDescent="0.3">
      <c r="A107" s="3"/>
      <c r="B107" s="66"/>
      <c r="C107" s="51" t="s">
        <v>162</v>
      </c>
      <c r="D107" s="51" t="s">
        <v>64</v>
      </c>
      <c r="E107" s="52" t="s">
        <v>163</v>
      </c>
      <c r="F107" s="53" t="s">
        <v>164</v>
      </c>
      <c r="G107" s="54" t="s">
        <v>97</v>
      </c>
      <c r="H107" s="55">
        <v>3</v>
      </c>
      <c r="I107" s="56"/>
      <c r="J107" s="56"/>
      <c r="K107" s="66"/>
    </row>
    <row r="108" spans="1:11" x14ac:dyDescent="0.3">
      <c r="A108" s="45"/>
      <c r="B108" s="74"/>
      <c r="C108" s="45"/>
      <c r="D108" s="46" t="s">
        <v>58</v>
      </c>
      <c r="E108" s="49" t="s">
        <v>70</v>
      </c>
      <c r="F108" s="49" t="s">
        <v>165</v>
      </c>
      <c r="G108" s="45"/>
      <c r="H108" s="45"/>
      <c r="I108" s="45"/>
      <c r="J108" s="50"/>
      <c r="K108" s="74"/>
    </row>
    <row r="109" spans="1:11" ht="58.2" customHeight="1" x14ac:dyDescent="0.3">
      <c r="A109" s="3"/>
      <c r="B109" s="66"/>
      <c r="C109" s="51" t="s">
        <v>166</v>
      </c>
      <c r="D109" s="51" t="s">
        <v>64</v>
      </c>
      <c r="E109" s="52" t="s">
        <v>167</v>
      </c>
      <c r="F109" s="53" t="s">
        <v>168</v>
      </c>
      <c r="G109" s="54" t="s">
        <v>97</v>
      </c>
      <c r="H109" s="55">
        <v>35</v>
      </c>
      <c r="I109" s="56"/>
      <c r="J109" s="56"/>
      <c r="K109" s="66"/>
    </row>
    <row r="110" spans="1:11" ht="73.8" customHeight="1" x14ac:dyDescent="0.3">
      <c r="A110" s="3"/>
      <c r="B110" s="66"/>
      <c r="C110" s="51" t="s">
        <v>169</v>
      </c>
      <c r="D110" s="51" t="s">
        <v>64</v>
      </c>
      <c r="E110" s="52" t="s">
        <v>170</v>
      </c>
      <c r="F110" s="53" t="s">
        <v>171</v>
      </c>
      <c r="G110" s="54" t="s">
        <v>97</v>
      </c>
      <c r="H110" s="55">
        <v>350</v>
      </c>
      <c r="I110" s="56"/>
      <c r="J110" s="56"/>
      <c r="K110" s="66"/>
    </row>
    <row r="111" spans="1:11" ht="59.4" customHeight="1" x14ac:dyDescent="0.3">
      <c r="A111" s="3"/>
      <c r="B111" s="66"/>
      <c r="C111" s="51" t="s">
        <v>172</v>
      </c>
      <c r="D111" s="51" t="s">
        <v>64</v>
      </c>
      <c r="E111" s="52" t="s">
        <v>173</v>
      </c>
      <c r="F111" s="53" t="s">
        <v>174</v>
      </c>
      <c r="G111" s="54" t="s">
        <v>97</v>
      </c>
      <c r="H111" s="55">
        <v>35</v>
      </c>
      <c r="I111" s="56"/>
      <c r="J111" s="56"/>
      <c r="K111" s="66"/>
    </row>
    <row r="112" spans="1:11" ht="58.8" customHeight="1" x14ac:dyDescent="0.3">
      <c r="A112" s="3"/>
      <c r="B112" s="66"/>
      <c r="C112" s="51" t="s">
        <v>175</v>
      </c>
      <c r="D112" s="51" t="s">
        <v>64</v>
      </c>
      <c r="E112" s="52" t="s">
        <v>176</v>
      </c>
      <c r="F112" s="53" t="s">
        <v>177</v>
      </c>
      <c r="G112" s="54" t="s">
        <v>97</v>
      </c>
      <c r="H112" s="55">
        <v>20</v>
      </c>
      <c r="I112" s="56"/>
      <c r="J112" s="56"/>
      <c r="K112" s="66"/>
    </row>
    <row r="113" spans="1:11" ht="62.4" customHeight="1" x14ac:dyDescent="0.3">
      <c r="A113" s="3"/>
      <c r="B113" s="66"/>
      <c r="C113" s="51" t="s">
        <v>178</v>
      </c>
      <c r="D113" s="51" t="s">
        <v>64</v>
      </c>
      <c r="E113" s="52" t="s">
        <v>179</v>
      </c>
      <c r="F113" s="53" t="s">
        <v>180</v>
      </c>
      <c r="G113" s="54" t="s">
        <v>97</v>
      </c>
      <c r="H113" s="55">
        <v>39.893000000000001</v>
      </c>
      <c r="I113" s="56"/>
      <c r="J113" s="56"/>
      <c r="K113" s="66"/>
    </row>
    <row r="114" spans="1:11" x14ac:dyDescent="0.3">
      <c r="A114" s="45"/>
      <c r="B114" s="74"/>
      <c r="C114" s="45"/>
      <c r="D114" s="46" t="s">
        <v>58</v>
      </c>
      <c r="E114" s="49" t="s">
        <v>68</v>
      </c>
      <c r="F114" s="49" t="s">
        <v>69</v>
      </c>
      <c r="G114" s="45"/>
      <c r="H114" s="45"/>
      <c r="I114" s="45"/>
      <c r="J114" s="50"/>
      <c r="K114" s="74"/>
    </row>
    <row r="115" spans="1:11" ht="70.8" customHeight="1" x14ac:dyDescent="0.3">
      <c r="A115" s="3"/>
      <c r="B115" s="66"/>
      <c r="C115" s="51" t="s">
        <v>181</v>
      </c>
      <c r="D115" s="51" t="s">
        <v>64</v>
      </c>
      <c r="E115" s="52" t="s">
        <v>71</v>
      </c>
      <c r="F115" s="53" t="s">
        <v>72</v>
      </c>
      <c r="G115" s="54" t="s">
        <v>73</v>
      </c>
      <c r="H115" s="55">
        <v>2.7909999999999999</v>
      </c>
      <c r="I115" s="56"/>
      <c r="J115" s="56"/>
      <c r="K115" s="66"/>
    </row>
    <row r="116" spans="1:11" ht="62.4" customHeight="1" x14ac:dyDescent="0.3">
      <c r="A116" s="3"/>
      <c r="B116" s="66"/>
      <c r="C116" s="51" t="s">
        <v>182</v>
      </c>
      <c r="D116" s="51" t="s">
        <v>64</v>
      </c>
      <c r="E116" s="52" t="s">
        <v>75</v>
      </c>
      <c r="F116" s="53" t="s">
        <v>76</v>
      </c>
      <c r="G116" s="54" t="s">
        <v>73</v>
      </c>
      <c r="H116" s="55">
        <v>2.7909999999999999</v>
      </c>
      <c r="I116" s="56"/>
      <c r="J116" s="56"/>
      <c r="K116" s="66"/>
    </row>
    <row r="117" spans="1:11" ht="49.8" customHeight="1" x14ac:dyDescent="0.3">
      <c r="A117" s="3"/>
      <c r="B117" s="66"/>
      <c r="C117" s="51" t="s">
        <v>183</v>
      </c>
      <c r="D117" s="51" t="s">
        <v>64</v>
      </c>
      <c r="E117" s="52" t="s">
        <v>78</v>
      </c>
      <c r="F117" s="53" t="s">
        <v>79</v>
      </c>
      <c r="G117" s="54" t="s">
        <v>73</v>
      </c>
      <c r="H117" s="55">
        <v>22.327999999999999</v>
      </c>
      <c r="I117" s="56"/>
      <c r="J117" s="56"/>
      <c r="K117" s="66"/>
    </row>
    <row r="118" spans="1:11" ht="57" x14ac:dyDescent="0.3">
      <c r="A118" s="3"/>
      <c r="B118" s="66"/>
      <c r="C118" s="51" t="s">
        <v>184</v>
      </c>
      <c r="D118" s="51" t="s">
        <v>64</v>
      </c>
      <c r="E118" s="52" t="s">
        <v>185</v>
      </c>
      <c r="F118" s="53" t="s">
        <v>186</v>
      </c>
      <c r="G118" s="54" t="s">
        <v>73</v>
      </c>
      <c r="H118" s="55">
        <v>2.7909999999999999</v>
      </c>
      <c r="I118" s="56"/>
      <c r="J118" s="56"/>
      <c r="K118" s="66"/>
    </row>
    <row r="119" spans="1:11" ht="15.6" x14ac:dyDescent="0.3">
      <c r="A119" s="45"/>
      <c r="B119" s="74"/>
      <c r="C119" s="45"/>
      <c r="D119" s="46" t="s">
        <v>58</v>
      </c>
      <c r="E119" s="47" t="s">
        <v>91</v>
      </c>
      <c r="F119" s="47" t="s">
        <v>92</v>
      </c>
      <c r="G119" s="45"/>
      <c r="H119" s="45"/>
      <c r="I119" s="45"/>
      <c r="J119" s="48"/>
      <c r="K119" s="74"/>
    </row>
    <row r="120" spans="1:11" x14ac:dyDescent="0.3">
      <c r="A120" s="45"/>
      <c r="B120" s="74"/>
      <c r="C120" s="45"/>
      <c r="D120" s="46" t="s">
        <v>58</v>
      </c>
      <c r="E120" s="49" t="s">
        <v>93</v>
      </c>
      <c r="F120" s="49" t="s">
        <v>94</v>
      </c>
      <c r="G120" s="45"/>
      <c r="H120" s="45"/>
      <c r="I120" s="45"/>
      <c r="J120" s="50"/>
      <c r="K120" s="74"/>
    </row>
    <row r="121" spans="1:11" x14ac:dyDescent="0.3">
      <c r="A121" s="3"/>
      <c r="B121" s="66"/>
      <c r="C121" s="51" t="s">
        <v>187</v>
      </c>
      <c r="D121" s="51" t="s">
        <v>64</v>
      </c>
      <c r="E121" s="52" t="s">
        <v>188</v>
      </c>
      <c r="F121" s="53" t="s">
        <v>189</v>
      </c>
      <c r="G121" s="54" t="s">
        <v>190</v>
      </c>
      <c r="H121" s="55">
        <v>1</v>
      </c>
      <c r="I121" s="56"/>
      <c r="J121" s="56"/>
      <c r="K121" s="66"/>
    </row>
    <row r="122" spans="1:11" ht="81" customHeight="1" x14ac:dyDescent="0.3">
      <c r="A122" s="3"/>
      <c r="B122" s="66"/>
      <c r="C122" s="51" t="s">
        <v>191</v>
      </c>
      <c r="D122" s="51" t="s">
        <v>64</v>
      </c>
      <c r="E122" s="52" t="s">
        <v>95</v>
      </c>
      <c r="F122" s="53" t="s">
        <v>96</v>
      </c>
      <c r="G122" s="54" t="s">
        <v>97</v>
      </c>
      <c r="H122" s="55">
        <v>3.75</v>
      </c>
      <c r="I122" s="56"/>
      <c r="J122" s="56"/>
      <c r="K122" s="66"/>
    </row>
    <row r="123" spans="1:11" ht="81.599999999999994" customHeight="1" x14ac:dyDescent="0.3">
      <c r="A123" s="3"/>
      <c r="B123" s="66"/>
      <c r="C123" s="51" t="s">
        <v>192</v>
      </c>
      <c r="D123" s="51" t="s">
        <v>64</v>
      </c>
      <c r="E123" s="52" t="s">
        <v>193</v>
      </c>
      <c r="F123" s="53" t="s">
        <v>194</v>
      </c>
      <c r="G123" s="54" t="s">
        <v>97</v>
      </c>
      <c r="H123" s="55">
        <v>7.5</v>
      </c>
      <c r="I123" s="56"/>
      <c r="J123" s="56"/>
      <c r="K123" s="66"/>
    </row>
    <row r="124" spans="1:11" x14ac:dyDescent="0.3">
      <c r="A124" s="45"/>
      <c r="B124" s="74"/>
      <c r="C124" s="45"/>
      <c r="D124" s="46" t="s">
        <v>58</v>
      </c>
      <c r="E124" s="49" t="s">
        <v>101</v>
      </c>
      <c r="F124" s="49" t="s">
        <v>102</v>
      </c>
      <c r="G124" s="45"/>
      <c r="H124" s="45"/>
      <c r="I124" s="45"/>
      <c r="J124" s="50"/>
      <c r="K124" s="74"/>
    </row>
    <row r="125" spans="1:11" ht="25.8" customHeight="1" x14ac:dyDescent="0.3">
      <c r="A125" s="3"/>
      <c r="B125" s="66"/>
      <c r="C125" s="51" t="s">
        <v>195</v>
      </c>
      <c r="D125" s="51" t="s">
        <v>64</v>
      </c>
      <c r="E125" s="52" t="s">
        <v>196</v>
      </c>
      <c r="F125" s="53" t="s">
        <v>197</v>
      </c>
      <c r="G125" s="54" t="s">
        <v>106</v>
      </c>
      <c r="H125" s="55">
        <v>2</v>
      </c>
      <c r="I125" s="56"/>
      <c r="J125" s="56"/>
      <c r="K125" s="66"/>
    </row>
    <row r="126" spans="1:11" ht="57.6" customHeight="1" x14ac:dyDescent="0.3">
      <c r="A126" s="3"/>
      <c r="B126" s="66"/>
      <c r="C126" s="51" t="s">
        <v>198</v>
      </c>
      <c r="D126" s="51" t="s">
        <v>64</v>
      </c>
      <c r="E126" s="52" t="s">
        <v>199</v>
      </c>
      <c r="F126" s="53" t="s">
        <v>200</v>
      </c>
      <c r="G126" s="54" t="s">
        <v>106</v>
      </c>
      <c r="H126" s="55">
        <v>1</v>
      </c>
      <c r="I126" s="56"/>
      <c r="J126" s="56"/>
      <c r="K126" s="66"/>
    </row>
    <row r="127" spans="1:11" ht="37.200000000000003" customHeight="1" x14ac:dyDescent="0.3">
      <c r="A127" s="3"/>
      <c r="B127" s="66"/>
      <c r="C127" s="51" t="s">
        <v>201</v>
      </c>
      <c r="D127" s="51" t="s">
        <v>64</v>
      </c>
      <c r="E127" s="52" t="s">
        <v>202</v>
      </c>
      <c r="F127" s="53" t="s">
        <v>203</v>
      </c>
      <c r="G127" s="54" t="s">
        <v>106</v>
      </c>
      <c r="H127" s="55">
        <v>2</v>
      </c>
      <c r="I127" s="56"/>
      <c r="J127" s="56"/>
      <c r="K127" s="66"/>
    </row>
    <row r="128" spans="1:11" ht="94.8" customHeight="1" x14ac:dyDescent="0.3">
      <c r="A128" s="3"/>
      <c r="B128" s="66"/>
      <c r="C128" s="57" t="s">
        <v>204</v>
      </c>
      <c r="D128" s="57" t="s">
        <v>115</v>
      </c>
      <c r="E128" s="58" t="s">
        <v>205</v>
      </c>
      <c r="F128" s="59" t="s">
        <v>206</v>
      </c>
      <c r="G128" s="60" t="s">
        <v>106</v>
      </c>
      <c r="H128" s="61">
        <v>2</v>
      </c>
      <c r="I128" s="62"/>
      <c r="J128" s="62"/>
      <c r="K128" s="75"/>
    </row>
    <row r="129" spans="1:11" ht="39.6" customHeight="1" x14ac:dyDescent="0.3">
      <c r="A129" s="3"/>
      <c r="B129" s="66"/>
      <c r="C129" s="51" t="s">
        <v>207</v>
      </c>
      <c r="D129" s="51" t="s">
        <v>64</v>
      </c>
      <c r="E129" s="52" t="s">
        <v>120</v>
      </c>
      <c r="F129" s="53" t="s">
        <v>121</v>
      </c>
      <c r="G129" s="54" t="s">
        <v>73</v>
      </c>
      <c r="H129" s="55">
        <v>0.01</v>
      </c>
      <c r="I129" s="56"/>
      <c r="J129" s="56"/>
      <c r="K129" s="66"/>
    </row>
    <row r="130" spans="1:11" x14ac:dyDescent="0.3">
      <c r="A130" s="45"/>
      <c r="B130" s="74"/>
      <c r="C130" s="45"/>
      <c r="D130" s="46" t="s">
        <v>58</v>
      </c>
      <c r="E130" s="49" t="s">
        <v>208</v>
      </c>
      <c r="F130" s="49" t="s">
        <v>209</v>
      </c>
      <c r="G130" s="45"/>
      <c r="H130" s="45"/>
      <c r="I130" s="45"/>
      <c r="J130" s="50"/>
      <c r="K130" s="74"/>
    </row>
    <row r="131" spans="1:11" x14ac:dyDescent="0.3">
      <c r="A131" s="3"/>
      <c r="B131" s="66"/>
      <c r="C131" s="51" t="s">
        <v>103</v>
      </c>
      <c r="D131" s="51" t="s">
        <v>64</v>
      </c>
      <c r="E131" s="52" t="s">
        <v>210</v>
      </c>
      <c r="F131" s="53" t="s">
        <v>211</v>
      </c>
      <c r="G131" s="54" t="s">
        <v>106</v>
      </c>
      <c r="H131" s="55">
        <v>2</v>
      </c>
      <c r="I131" s="56"/>
      <c r="J131" s="56"/>
      <c r="K131" s="66"/>
    </row>
    <row r="132" spans="1:11" ht="22.8" x14ac:dyDescent="0.3">
      <c r="A132" s="3"/>
      <c r="B132" s="66"/>
      <c r="C132" s="51" t="s">
        <v>212</v>
      </c>
      <c r="D132" s="51" t="s">
        <v>64</v>
      </c>
      <c r="E132" s="52" t="s">
        <v>213</v>
      </c>
      <c r="F132" s="53" t="s">
        <v>214</v>
      </c>
      <c r="G132" s="54" t="s">
        <v>215</v>
      </c>
      <c r="H132" s="55">
        <v>1</v>
      </c>
      <c r="I132" s="56"/>
      <c r="J132" s="56"/>
      <c r="K132" s="66"/>
    </row>
    <row r="133" spans="1:11" ht="22.8" x14ac:dyDescent="0.3">
      <c r="A133" s="3"/>
      <c r="B133" s="66"/>
      <c r="C133" s="51" t="s">
        <v>130</v>
      </c>
      <c r="D133" s="51" t="s">
        <v>64</v>
      </c>
      <c r="E133" s="52" t="s">
        <v>216</v>
      </c>
      <c r="F133" s="53" t="s">
        <v>217</v>
      </c>
      <c r="G133" s="54" t="s">
        <v>215</v>
      </c>
      <c r="H133" s="55">
        <v>7</v>
      </c>
      <c r="I133" s="56"/>
      <c r="J133" s="56"/>
      <c r="K133" s="66"/>
    </row>
    <row r="134" spans="1:11" ht="25.2" customHeight="1" x14ac:dyDescent="0.3">
      <c r="A134" s="3"/>
      <c r="B134" s="66"/>
      <c r="C134" s="51" t="s">
        <v>127</v>
      </c>
      <c r="D134" s="51" t="s">
        <v>64</v>
      </c>
      <c r="E134" s="52" t="s">
        <v>218</v>
      </c>
      <c r="F134" s="53" t="s">
        <v>219</v>
      </c>
      <c r="G134" s="54" t="s">
        <v>106</v>
      </c>
      <c r="H134" s="55">
        <v>7</v>
      </c>
      <c r="I134" s="56"/>
      <c r="J134" s="56"/>
      <c r="K134" s="66"/>
    </row>
    <row r="135" spans="1:11" ht="60" customHeight="1" x14ac:dyDescent="0.3">
      <c r="A135" s="3"/>
      <c r="B135" s="66"/>
      <c r="C135" s="51" t="s">
        <v>74</v>
      </c>
      <c r="D135" s="51" t="s">
        <v>64</v>
      </c>
      <c r="E135" s="52" t="s">
        <v>220</v>
      </c>
      <c r="F135" s="53" t="s">
        <v>221</v>
      </c>
      <c r="G135" s="54" t="s">
        <v>215</v>
      </c>
      <c r="H135" s="55">
        <v>7</v>
      </c>
      <c r="I135" s="56"/>
      <c r="J135" s="56"/>
      <c r="K135" s="66"/>
    </row>
    <row r="136" spans="1:11" ht="25.8" customHeight="1" x14ac:dyDescent="0.3">
      <c r="A136" s="3"/>
      <c r="B136" s="66"/>
      <c r="C136" s="51" t="s">
        <v>70</v>
      </c>
      <c r="D136" s="51" t="s">
        <v>64</v>
      </c>
      <c r="E136" s="52" t="s">
        <v>222</v>
      </c>
      <c r="F136" s="53" t="s">
        <v>223</v>
      </c>
      <c r="G136" s="54" t="s">
        <v>215</v>
      </c>
      <c r="H136" s="55">
        <v>7</v>
      </c>
      <c r="I136" s="56"/>
      <c r="J136" s="56"/>
      <c r="K136" s="66"/>
    </row>
    <row r="137" spans="1:11" ht="46.8" customHeight="1" x14ac:dyDescent="0.3">
      <c r="A137" s="3"/>
      <c r="B137" s="66"/>
      <c r="C137" s="51" t="s">
        <v>224</v>
      </c>
      <c r="D137" s="51" t="s">
        <v>64</v>
      </c>
      <c r="E137" s="52" t="s">
        <v>225</v>
      </c>
      <c r="F137" s="53" t="s">
        <v>226</v>
      </c>
      <c r="G137" s="54" t="s">
        <v>73</v>
      </c>
      <c r="H137" s="55">
        <v>3.5000000000000003E-2</v>
      </c>
      <c r="I137" s="56"/>
      <c r="J137" s="56"/>
      <c r="K137" s="66"/>
    </row>
    <row r="138" spans="1:11" x14ac:dyDescent="0.3">
      <c r="A138" s="45"/>
      <c r="B138" s="74"/>
      <c r="C138" s="45"/>
      <c r="D138" s="46" t="s">
        <v>58</v>
      </c>
      <c r="E138" s="49" t="s">
        <v>227</v>
      </c>
      <c r="F138" s="49" t="s">
        <v>228</v>
      </c>
      <c r="G138" s="45"/>
      <c r="H138" s="45"/>
      <c r="I138" s="45"/>
      <c r="J138" s="50"/>
      <c r="K138" s="74"/>
    </row>
    <row r="139" spans="1:11" ht="44.4" customHeight="1" x14ac:dyDescent="0.3">
      <c r="A139" s="3"/>
      <c r="B139" s="66"/>
      <c r="C139" s="51" t="s">
        <v>136</v>
      </c>
      <c r="D139" s="51" t="s">
        <v>64</v>
      </c>
      <c r="E139" s="52" t="s">
        <v>229</v>
      </c>
      <c r="F139" s="53" t="s">
        <v>230</v>
      </c>
      <c r="G139" s="54" t="s">
        <v>231</v>
      </c>
      <c r="H139" s="55">
        <v>2</v>
      </c>
      <c r="I139" s="56"/>
      <c r="J139" s="56"/>
      <c r="K139" s="66"/>
    </row>
    <row r="140" spans="1:11" x14ac:dyDescent="0.3">
      <c r="A140" s="45"/>
      <c r="B140" s="74"/>
      <c r="C140" s="45"/>
      <c r="D140" s="46" t="s">
        <v>58</v>
      </c>
      <c r="E140" s="49" t="s">
        <v>232</v>
      </c>
      <c r="F140" s="49" t="s">
        <v>233</v>
      </c>
      <c r="G140" s="45"/>
      <c r="H140" s="45"/>
      <c r="I140" s="45"/>
      <c r="J140" s="50"/>
      <c r="K140" s="74"/>
    </row>
    <row r="141" spans="1:11" ht="58.8" customHeight="1" x14ac:dyDescent="0.3">
      <c r="A141" s="3"/>
      <c r="B141" s="66"/>
      <c r="C141" s="51" t="s">
        <v>234</v>
      </c>
      <c r="D141" s="51" t="s">
        <v>64</v>
      </c>
      <c r="E141" s="52" t="s">
        <v>235</v>
      </c>
      <c r="F141" s="53" t="s">
        <v>236</v>
      </c>
      <c r="G141" s="54" t="s">
        <v>97</v>
      </c>
      <c r="H141" s="55">
        <v>39.893000000000001</v>
      </c>
      <c r="I141" s="56"/>
      <c r="J141" s="56"/>
      <c r="K141" s="66"/>
    </row>
    <row r="142" spans="1:11" ht="24" customHeight="1" x14ac:dyDescent="0.3">
      <c r="A142" s="3"/>
      <c r="B142" s="66"/>
      <c r="C142" s="57" t="s">
        <v>237</v>
      </c>
      <c r="D142" s="57" t="s">
        <v>115</v>
      </c>
      <c r="E142" s="58" t="s">
        <v>238</v>
      </c>
      <c r="F142" s="59" t="s">
        <v>239</v>
      </c>
      <c r="G142" s="60" t="s">
        <v>97</v>
      </c>
      <c r="H142" s="61">
        <v>43.881999999999998</v>
      </c>
      <c r="I142" s="62"/>
      <c r="J142" s="62"/>
      <c r="K142" s="75"/>
    </row>
    <row r="143" spans="1:11" ht="28.2" customHeight="1" x14ac:dyDescent="0.3">
      <c r="A143" s="3"/>
      <c r="B143" s="66"/>
      <c r="C143" s="51" t="s">
        <v>240</v>
      </c>
      <c r="D143" s="51" t="s">
        <v>64</v>
      </c>
      <c r="E143" s="52" t="s">
        <v>241</v>
      </c>
      <c r="F143" s="53" t="s">
        <v>242</v>
      </c>
      <c r="G143" s="54" t="s">
        <v>110</v>
      </c>
      <c r="H143" s="55">
        <v>88.8</v>
      </c>
      <c r="I143" s="56"/>
      <c r="J143" s="56"/>
      <c r="K143" s="66"/>
    </row>
    <row r="144" spans="1:11" ht="33.6" customHeight="1" x14ac:dyDescent="0.3">
      <c r="A144" s="3"/>
      <c r="B144" s="66"/>
      <c r="C144" s="51" t="s">
        <v>243</v>
      </c>
      <c r="D144" s="51" t="s">
        <v>64</v>
      </c>
      <c r="E144" s="52" t="s">
        <v>244</v>
      </c>
      <c r="F144" s="53" t="s">
        <v>245</v>
      </c>
      <c r="G144" s="54" t="s">
        <v>97</v>
      </c>
      <c r="H144" s="55">
        <v>39.893000000000001</v>
      </c>
      <c r="I144" s="56"/>
      <c r="J144" s="56"/>
      <c r="K144" s="66"/>
    </row>
    <row r="145" spans="1:11" ht="28.2" customHeight="1" x14ac:dyDescent="0.3">
      <c r="A145" s="3"/>
      <c r="B145" s="66"/>
      <c r="C145" s="51" t="s">
        <v>63</v>
      </c>
      <c r="D145" s="51" t="s">
        <v>64</v>
      </c>
      <c r="E145" s="52" t="s">
        <v>246</v>
      </c>
      <c r="F145" s="53" t="s">
        <v>247</v>
      </c>
      <c r="G145" s="54" t="s">
        <v>106</v>
      </c>
      <c r="H145" s="55">
        <v>26</v>
      </c>
      <c r="I145" s="56"/>
      <c r="J145" s="56"/>
      <c r="K145" s="66"/>
    </row>
    <row r="146" spans="1:11" ht="26.4" customHeight="1" x14ac:dyDescent="0.3">
      <c r="A146" s="3"/>
      <c r="B146" s="66"/>
      <c r="C146" s="57" t="s">
        <v>111</v>
      </c>
      <c r="D146" s="57" t="s">
        <v>115</v>
      </c>
      <c r="E146" s="58" t="s">
        <v>248</v>
      </c>
      <c r="F146" s="59" t="s">
        <v>249</v>
      </c>
      <c r="G146" s="60" t="s">
        <v>250</v>
      </c>
      <c r="H146" s="61">
        <v>0.26</v>
      </c>
      <c r="I146" s="62"/>
      <c r="J146" s="62"/>
      <c r="K146" s="75"/>
    </row>
    <row r="147" spans="1:11" ht="49.2" customHeight="1" x14ac:dyDescent="0.3">
      <c r="A147" s="3"/>
      <c r="B147" s="66"/>
      <c r="C147" s="51" t="s">
        <v>114</v>
      </c>
      <c r="D147" s="51" t="s">
        <v>64</v>
      </c>
      <c r="E147" s="52" t="s">
        <v>251</v>
      </c>
      <c r="F147" s="53" t="s">
        <v>252</v>
      </c>
      <c r="G147" s="54" t="s">
        <v>106</v>
      </c>
      <c r="H147" s="55">
        <v>13</v>
      </c>
      <c r="I147" s="56"/>
      <c r="J147" s="56"/>
      <c r="K147" s="66"/>
    </row>
    <row r="148" spans="1:11" ht="37.799999999999997" customHeight="1" x14ac:dyDescent="0.3">
      <c r="A148" s="3"/>
      <c r="B148" s="66"/>
      <c r="C148" s="51" t="s">
        <v>253</v>
      </c>
      <c r="D148" s="51" t="s">
        <v>64</v>
      </c>
      <c r="E148" s="52" t="s">
        <v>254</v>
      </c>
      <c r="F148" s="53" t="s">
        <v>255</v>
      </c>
      <c r="G148" s="54" t="s">
        <v>73</v>
      </c>
      <c r="H148" s="55">
        <v>4.7E-2</v>
      </c>
      <c r="I148" s="56"/>
      <c r="J148" s="56"/>
      <c r="K148" s="66"/>
    </row>
    <row r="149" spans="1:11" x14ac:dyDescent="0.3">
      <c r="A149" s="45"/>
      <c r="B149" s="74"/>
      <c r="C149" s="45"/>
      <c r="D149" s="46" t="s">
        <v>58</v>
      </c>
      <c r="E149" s="49" t="s">
        <v>122</v>
      </c>
      <c r="F149" s="49" t="s">
        <v>123</v>
      </c>
      <c r="G149" s="45"/>
      <c r="H149" s="45"/>
      <c r="I149" s="45"/>
      <c r="J149" s="50"/>
      <c r="K149" s="74"/>
    </row>
    <row r="150" spans="1:11" ht="36" customHeight="1" x14ac:dyDescent="0.3">
      <c r="A150" s="3"/>
      <c r="B150" s="66"/>
      <c r="C150" s="51" t="s">
        <v>256</v>
      </c>
      <c r="D150" s="51" t="s">
        <v>64</v>
      </c>
      <c r="E150" s="52" t="s">
        <v>125</v>
      </c>
      <c r="F150" s="53" t="s">
        <v>126</v>
      </c>
      <c r="G150" s="54" t="s">
        <v>97</v>
      </c>
      <c r="H150" s="55">
        <v>1</v>
      </c>
      <c r="I150" s="56"/>
      <c r="J150" s="56"/>
      <c r="K150" s="66"/>
    </row>
    <row r="151" spans="1:11" ht="25.8" customHeight="1" x14ac:dyDescent="0.3">
      <c r="A151" s="3"/>
      <c r="B151" s="66"/>
      <c r="C151" s="51" t="s">
        <v>107</v>
      </c>
      <c r="D151" s="51" t="s">
        <v>64</v>
      </c>
      <c r="E151" s="52" t="s">
        <v>257</v>
      </c>
      <c r="F151" s="53" t="s">
        <v>258</v>
      </c>
      <c r="G151" s="54" t="s">
        <v>231</v>
      </c>
      <c r="H151" s="55">
        <v>9.1999999999999993</v>
      </c>
      <c r="I151" s="56"/>
      <c r="J151" s="56"/>
      <c r="K151" s="66"/>
    </row>
    <row r="152" spans="1:11" ht="41.4" customHeight="1" x14ac:dyDescent="0.3">
      <c r="A152" s="3"/>
      <c r="B152" s="66"/>
      <c r="C152" s="51" t="s">
        <v>259</v>
      </c>
      <c r="D152" s="51" t="s">
        <v>64</v>
      </c>
      <c r="E152" s="52" t="s">
        <v>137</v>
      </c>
      <c r="F152" s="53" t="s">
        <v>138</v>
      </c>
      <c r="G152" s="54" t="s">
        <v>73</v>
      </c>
      <c r="H152" s="55">
        <v>0</v>
      </c>
      <c r="I152" s="56"/>
      <c r="J152" s="56"/>
      <c r="K152" s="66"/>
    </row>
    <row r="153" spans="1:11" x14ac:dyDescent="0.3">
      <c r="A153" s="45"/>
      <c r="B153" s="74"/>
      <c r="C153" s="45"/>
      <c r="D153" s="46" t="s">
        <v>58</v>
      </c>
      <c r="E153" s="49" t="s">
        <v>139</v>
      </c>
      <c r="F153" s="49" t="s">
        <v>140</v>
      </c>
      <c r="G153" s="45"/>
      <c r="H153" s="45"/>
      <c r="I153" s="45"/>
      <c r="J153" s="50"/>
      <c r="K153" s="74"/>
    </row>
    <row r="154" spans="1:11" ht="39.6" customHeight="1" x14ac:dyDescent="0.3">
      <c r="A154" s="3"/>
      <c r="B154" s="66"/>
      <c r="C154" s="51" t="s">
        <v>61</v>
      </c>
      <c r="D154" s="51" t="s">
        <v>64</v>
      </c>
      <c r="E154" s="52" t="s">
        <v>260</v>
      </c>
      <c r="F154" s="53" t="s">
        <v>261</v>
      </c>
      <c r="G154" s="54" t="s">
        <v>97</v>
      </c>
      <c r="H154" s="55">
        <v>16.899999999999999</v>
      </c>
      <c r="I154" s="56"/>
      <c r="J154" s="56"/>
      <c r="K154" s="66"/>
    </row>
    <row r="155" spans="1:11" ht="48" customHeight="1" x14ac:dyDescent="0.3">
      <c r="A155" s="3"/>
      <c r="B155" s="66"/>
      <c r="C155" s="51" t="s">
        <v>262</v>
      </c>
      <c r="D155" s="51" t="s">
        <v>64</v>
      </c>
      <c r="E155" s="52" t="s">
        <v>142</v>
      </c>
      <c r="F155" s="53" t="s">
        <v>143</v>
      </c>
      <c r="G155" s="54" t="s">
        <v>106</v>
      </c>
      <c r="H155" s="55">
        <v>100</v>
      </c>
      <c r="I155" s="56"/>
      <c r="J155" s="56"/>
      <c r="K155" s="66"/>
    </row>
    <row r="156" spans="1:11" ht="36" customHeight="1" x14ac:dyDescent="0.3">
      <c r="A156" s="3"/>
      <c r="B156" s="66"/>
      <c r="C156" s="57" t="s">
        <v>263</v>
      </c>
      <c r="D156" s="57" t="s">
        <v>115</v>
      </c>
      <c r="E156" s="58" t="s">
        <v>145</v>
      </c>
      <c r="F156" s="59" t="s">
        <v>146</v>
      </c>
      <c r="G156" s="60" t="s">
        <v>97</v>
      </c>
      <c r="H156" s="61">
        <v>4</v>
      </c>
      <c r="I156" s="62"/>
      <c r="J156" s="62"/>
      <c r="K156" s="75"/>
    </row>
    <row r="157" spans="1:11" ht="60.6" customHeight="1" x14ac:dyDescent="0.3">
      <c r="A157" s="3"/>
      <c r="B157" s="66"/>
      <c r="C157" s="51" t="s">
        <v>77</v>
      </c>
      <c r="D157" s="51" t="s">
        <v>64</v>
      </c>
      <c r="E157" s="52" t="s">
        <v>264</v>
      </c>
      <c r="F157" s="53" t="s">
        <v>265</v>
      </c>
      <c r="G157" s="54" t="s">
        <v>97</v>
      </c>
      <c r="H157" s="55">
        <v>21</v>
      </c>
      <c r="I157" s="56"/>
      <c r="J157" s="56"/>
      <c r="K157" s="66"/>
    </row>
    <row r="158" spans="1:11" ht="28.8" customHeight="1" x14ac:dyDescent="0.3">
      <c r="A158" s="3"/>
      <c r="B158" s="66"/>
      <c r="C158" s="57" t="s">
        <v>83</v>
      </c>
      <c r="D158" s="57" t="s">
        <v>115</v>
      </c>
      <c r="E158" s="58" t="s">
        <v>266</v>
      </c>
      <c r="F158" s="59" t="s">
        <v>267</v>
      </c>
      <c r="G158" s="60" t="s">
        <v>97</v>
      </c>
      <c r="H158" s="61">
        <v>23.1</v>
      </c>
      <c r="I158" s="62"/>
      <c r="J158" s="62"/>
      <c r="K158" s="75"/>
    </row>
    <row r="159" spans="1:11" ht="48" customHeight="1" x14ac:dyDescent="0.3">
      <c r="A159" s="3"/>
      <c r="B159" s="66"/>
      <c r="C159" s="51" t="s">
        <v>80</v>
      </c>
      <c r="D159" s="51" t="s">
        <v>64</v>
      </c>
      <c r="E159" s="52" t="s">
        <v>268</v>
      </c>
      <c r="F159" s="53" t="s">
        <v>269</v>
      </c>
      <c r="G159" s="54" t="s">
        <v>97</v>
      </c>
      <c r="H159" s="55">
        <v>20.100000000000001</v>
      </c>
      <c r="I159" s="56"/>
      <c r="J159" s="56"/>
      <c r="K159" s="66"/>
    </row>
    <row r="160" spans="1:11" ht="39.6" customHeight="1" x14ac:dyDescent="0.3">
      <c r="A160" s="3"/>
      <c r="B160" s="66"/>
      <c r="C160" s="51" t="s">
        <v>270</v>
      </c>
      <c r="D160" s="51" t="s">
        <v>64</v>
      </c>
      <c r="E160" s="52" t="s">
        <v>271</v>
      </c>
      <c r="F160" s="53" t="s">
        <v>272</v>
      </c>
      <c r="G160" s="54" t="s">
        <v>73</v>
      </c>
      <c r="H160" s="55">
        <v>0.45900000000000002</v>
      </c>
      <c r="I160" s="56"/>
      <c r="J160" s="56"/>
      <c r="K160" s="66"/>
    </row>
    <row r="161" spans="1:11" x14ac:dyDescent="0.3">
      <c r="A161" s="45"/>
      <c r="B161" s="74"/>
      <c r="C161" s="45"/>
      <c r="D161" s="46" t="s">
        <v>58</v>
      </c>
      <c r="E161" s="49" t="s">
        <v>273</v>
      </c>
      <c r="F161" s="49" t="s">
        <v>274</v>
      </c>
      <c r="G161" s="45"/>
      <c r="H161" s="45"/>
      <c r="I161" s="45"/>
      <c r="J161" s="50"/>
      <c r="K161" s="74"/>
    </row>
    <row r="162" spans="1:11" ht="30.6" customHeight="1" x14ac:dyDescent="0.3">
      <c r="A162" s="3"/>
      <c r="B162" s="66"/>
      <c r="C162" s="51" t="s">
        <v>133</v>
      </c>
      <c r="D162" s="51" t="s">
        <v>64</v>
      </c>
      <c r="E162" s="52" t="s">
        <v>275</v>
      </c>
      <c r="F162" s="53" t="s">
        <v>276</v>
      </c>
      <c r="G162" s="54" t="s">
        <v>97</v>
      </c>
      <c r="H162" s="55">
        <v>35</v>
      </c>
      <c r="I162" s="56"/>
      <c r="J162" s="56"/>
      <c r="K162" s="66"/>
    </row>
    <row r="163" spans="1:11" ht="47.4" customHeight="1" x14ac:dyDescent="0.3">
      <c r="A163" s="3"/>
      <c r="B163" s="66"/>
      <c r="C163" s="51" t="s">
        <v>141</v>
      </c>
      <c r="D163" s="51" t="s">
        <v>64</v>
      </c>
      <c r="E163" s="52" t="s">
        <v>277</v>
      </c>
      <c r="F163" s="53" t="s">
        <v>278</v>
      </c>
      <c r="G163" s="54" t="s">
        <v>97</v>
      </c>
      <c r="H163" s="55">
        <v>35</v>
      </c>
      <c r="I163" s="56"/>
      <c r="J163" s="56"/>
      <c r="K163" s="66"/>
    </row>
    <row r="164" spans="1:11" ht="49.8" customHeight="1" x14ac:dyDescent="0.3">
      <c r="A164" s="3"/>
      <c r="B164" s="66"/>
      <c r="C164" s="51" t="s">
        <v>144</v>
      </c>
      <c r="D164" s="51" t="s">
        <v>64</v>
      </c>
      <c r="E164" s="52" t="s">
        <v>279</v>
      </c>
      <c r="F164" s="53" t="s">
        <v>280</v>
      </c>
      <c r="G164" s="54" t="s">
        <v>97</v>
      </c>
      <c r="H164" s="55">
        <v>35</v>
      </c>
      <c r="I164" s="56"/>
      <c r="J164" s="56"/>
      <c r="K164" s="66"/>
    </row>
    <row r="165" spans="1:11" ht="38.4" customHeight="1" x14ac:dyDescent="0.3">
      <c r="A165" s="3"/>
      <c r="B165" s="66"/>
      <c r="C165" s="51" t="s">
        <v>281</v>
      </c>
      <c r="D165" s="51" t="s">
        <v>64</v>
      </c>
      <c r="E165" s="52" t="s">
        <v>282</v>
      </c>
      <c r="F165" s="53" t="s">
        <v>283</v>
      </c>
      <c r="G165" s="54" t="s">
        <v>97</v>
      </c>
      <c r="H165" s="55">
        <v>35</v>
      </c>
      <c r="I165" s="56"/>
      <c r="J165" s="56"/>
      <c r="K165" s="66"/>
    </row>
    <row r="166" spans="1:11" ht="49.2" customHeight="1" x14ac:dyDescent="0.3">
      <c r="A166" s="3"/>
      <c r="B166" s="66"/>
      <c r="C166" s="51" t="s">
        <v>284</v>
      </c>
      <c r="D166" s="51" t="s">
        <v>64</v>
      </c>
      <c r="E166" s="52" t="s">
        <v>285</v>
      </c>
      <c r="F166" s="53" t="s">
        <v>286</v>
      </c>
      <c r="G166" s="54" t="s">
        <v>97</v>
      </c>
      <c r="H166" s="55">
        <v>35</v>
      </c>
      <c r="I166" s="56"/>
      <c r="J166" s="56"/>
      <c r="K166" s="66"/>
    </row>
    <row r="167" spans="1:11" x14ac:dyDescent="0.3">
      <c r="A167" s="45"/>
      <c r="B167" s="74"/>
      <c r="C167" s="45"/>
      <c r="D167" s="46" t="s">
        <v>58</v>
      </c>
      <c r="E167" s="49" t="s">
        <v>287</v>
      </c>
      <c r="F167" s="49" t="s">
        <v>288</v>
      </c>
      <c r="G167" s="45"/>
      <c r="H167" s="45"/>
      <c r="I167" s="45"/>
      <c r="J167" s="50"/>
      <c r="K167" s="74"/>
    </row>
    <row r="168" spans="1:11" ht="37.200000000000003" customHeight="1" x14ac:dyDescent="0.3">
      <c r="A168" s="3"/>
      <c r="B168" s="66"/>
      <c r="C168" s="51" t="s">
        <v>289</v>
      </c>
      <c r="D168" s="51" t="s">
        <v>64</v>
      </c>
      <c r="E168" s="52" t="s">
        <v>290</v>
      </c>
      <c r="F168" s="53" t="s">
        <v>291</v>
      </c>
      <c r="G168" s="54" t="s">
        <v>97</v>
      </c>
      <c r="H168" s="55">
        <v>30</v>
      </c>
      <c r="I168" s="56"/>
      <c r="J168" s="56"/>
      <c r="K168" s="66"/>
    </row>
    <row r="169" spans="1:11" ht="37.799999999999997" customHeight="1" x14ac:dyDescent="0.3">
      <c r="A169" s="3"/>
      <c r="B169" s="66"/>
      <c r="C169" s="51" t="s">
        <v>292</v>
      </c>
      <c r="D169" s="51" t="s">
        <v>64</v>
      </c>
      <c r="E169" s="52" t="s">
        <v>293</v>
      </c>
      <c r="F169" s="53" t="s">
        <v>294</v>
      </c>
      <c r="G169" s="54" t="s">
        <v>97</v>
      </c>
      <c r="H169" s="55">
        <v>30</v>
      </c>
      <c r="I169" s="56"/>
      <c r="J169" s="56"/>
      <c r="K169" s="66"/>
    </row>
    <row r="170" spans="1:11" ht="28.8" customHeight="1" x14ac:dyDescent="0.3">
      <c r="A170" s="3"/>
      <c r="B170" s="66"/>
      <c r="C170" s="51" t="s">
        <v>295</v>
      </c>
      <c r="D170" s="51" t="s">
        <v>64</v>
      </c>
      <c r="E170" s="52" t="s">
        <v>296</v>
      </c>
      <c r="F170" s="53" t="s">
        <v>297</v>
      </c>
      <c r="G170" s="54" t="s">
        <v>97</v>
      </c>
      <c r="H170" s="55">
        <v>20</v>
      </c>
      <c r="I170" s="56"/>
      <c r="J170" s="56"/>
      <c r="K170" s="66"/>
    </row>
    <row r="171" spans="1:11" ht="49.2" customHeight="1" x14ac:dyDescent="0.3">
      <c r="A171" s="3"/>
      <c r="B171" s="66"/>
      <c r="C171" s="51" t="s">
        <v>298</v>
      </c>
      <c r="D171" s="51" t="s">
        <v>64</v>
      </c>
      <c r="E171" s="52" t="s">
        <v>299</v>
      </c>
      <c r="F171" s="53" t="s">
        <v>300</v>
      </c>
      <c r="G171" s="54" t="s">
        <v>97</v>
      </c>
      <c r="H171" s="55">
        <v>50</v>
      </c>
      <c r="I171" s="56"/>
      <c r="J171" s="56"/>
      <c r="K171" s="66"/>
    </row>
    <row r="172" spans="1:11" ht="51" customHeight="1" x14ac:dyDescent="0.3">
      <c r="A172" s="3"/>
      <c r="B172" s="66"/>
      <c r="C172" s="51" t="s">
        <v>301</v>
      </c>
      <c r="D172" s="51" t="s">
        <v>64</v>
      </c>
      <c r="E172" s="52" t="s">
        <v>302</v>
      </c>
      <c r="F172" s="53" t="s">
        <v>303</v>
      </c>
      <c r="G172" s="54" t="s">
        <v>97</v>
      </c>
      <c r="H172" s="55">
        <v>50</v>
      </c>
      <c r="I172" s="56"/>
      <c r="J172" s="56"/>
      <c r="K172" s="66"/>
    </row>
    <row r="173" spans="1:11" ht="7.2" customHeight="1" x14ac:dyDescent="0.3">
      <c r="A173" s="3"/>
      <c r="B173" s="68"/>
      <c r="C173" s="27"/>
      <c r="D173" s="27"/>
      <c r="E173" s="27"/>
      <c r="F173" s="27"/>
      <c r="G173" s="27"/>
      <c r="H173" s="27"/>
      <c r="I173" s="27"/>
      <c r="J173" s="27"/>
      <c r="K173" s="66"/>
    </row>
  </sheetData>
  <mergeCells count="8">
    <mergeCell ref="E59:H59"/>
    <mergeCell ref="E91:H91"/>
    <mergeCell ref="E93:H93"/>
    <mergeCell ref="E6:H6"/>
    <mergeCell ref="E8:H8"/>
    <mergeCell ref="E17:H17"/>
    <mergeCell ref="E26:H26"/>
    <mergeCell ref="E57:H5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Rekapitulace stavby</vt:lpstr>
      <vt:lpstr>Výměna žlábků</vt:lpstr>
      <vt:lpstr>Oprava budovy bazénu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Motl</dc:creator>
  <cp:lastModifiedBy>Motl</cp:lastModifiedBy>
  <cp:lastPrinted>2023-04-21T05:52:25Z</cp:lastPrinted>
  <dcterms:created xsi:type="dcterms:W3CDTF">2023-04-21T04:47:19Z</dcterms:created>
  <dcterms:modified xsi:type="dcterms:W3CDTF">2023-04-21T06:04:00Z</dcterms:modified>
</cp:coreProperties>
</file>