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6. Bea\810.812.813.- 2018 Celotelová ochrana tela\05. PT Josephine\01. Výzva na predlozenie ponuky + Prílohy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</sheets>
  <externalReferences>
    <externalReference r:id="rId7"/>
  </externalReferences>
  <definedNames>
    <definedName name="_xlnm.Print_Area" localSheetId="2">'Príloha č. 3'!$A$1:$M$29</definedName>
    <definedName name="_xlnm.Print_Area" localSheetId="3">'Príloha č. 4'!$A$1:$I$97</definedName>
    <definedName name="_xlnm.Print_Area" localSheetId="4">'Príloha č. 5'!$A$1:$D$21</definedName>
    <definedName name="_xlnm.Print_Area" localSheetId="5">'Príloha č. 6 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1" l="1"/>
  <c r="I88" i="14" l="1"/>
  <c r="B15" i="15" l="1"/>
  <c r="B14" i="15"/>
  <c r="C9" i="15"/>
  <c r="C8" i="15"/>
  <c r="C7" i="15"/>
  <c r="C6" i="15"/>
  <c r="L9" i="11" l="1"/>
  <c r="L10" i="11"/>
  <c r="L11" i="11"/>
  <c r="L12" i="11"/>
  <c r="J12" i="11"/>
  <c r="K12" i="11" s="1"/>
  <c r="M12" i="11" s="1"/>
  <c r="I77" i="14" l="1"/>
  <c r="I72" i="14"/>
  <c r="I67" i="14"/>
  <c r="I62" i="14"/>
  <c r="I52" i="14"/>
  <c r="I47" i="14"/>
  <c r="I42" i="14"/>
  <c r="I37" i="14"/>
  <c r="I2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86" i="14" l="1"/>
  <c r="I85" i="14"/>
  <c r="I84" i="14"/>
  <c r="I83" i="14"/>
  <c r="I81" i="14"/>
  <c r="I80" i="14"/>
  <c r="I79" i="14"/>
  <c r="I78" i="14"/>
  <c r="I76" i="14"/>
  <c r="I75" i="14"/>
  <c r="I74" i="14"/>
  <c r="I73" i="14"/>
  <c r="I71" i="14"/>
  <c r="I70" i="14"/>
  <c r="I69" i="14"/>
  <c r="I68" i="14"/>
  <c r="I66" i="14"/>
  <c r="I65" i="14"/>
  <c r="I64" i="14"/>
  <c r="I63" i="14"/>
  <c r="I61" i="14"/>
  <c r="I60" i="14"/>
  <c r="I59" i="14"/>
  <c r="I58" i="14"/>
  <c r="I56" i="14"/>
  <c r="I55" i="14"/>
  <c r="I54" i="14"/>
  <c r="I53" i="14"/>
  <c r="I51" i="14"/>
  <c r="I50" i="14"/>
  <c r="I49" i="14"/>
  <c r="I48" i="14"/>
  <c r="I46" i="14"/>
  <c r="I45" i="14"/>
  <c r="I44" i="14"/>
  <c r="I43" i="14"/>
  <c r="I41" i="14"/>
  <c r="I40" i="14"/>
  <c r="I39" i="14"/>
  <c r="I38" i="14"/>
  <c r="B92" i="14" l="1"/>
  <c r="B91" i="14"/>
  <c r="B46" i="6"/>
  <c r="I36" i="14" l="1"/>
  <c r="I35" i="14"/>
  <c r="I34" i="14"/>
  <c r="I33" i="14"/>
  <c r="I31" i="14"/>
  <c r="I30" i="14"/>
  <c r="I29" i="14"/>
  <c r="I28" i="14"/>
  <c r="E36" i="6" l="1"/>
  <c r="E35" i="6"/>
  <c r="L8" i="11" l="1"/>
  <c r="J8" i="11"/>
  <c r="K8" i="11" s="1"/>
  <c r="M8" i="11" s="1"/>
  <c r="J9" i="11"/>
  <c r="K9" i="11" s="1"/>
  <c r="M9" i="11" s="1"/>
  <c r="J10" i="11"/>
  <c r="K10" i="11" s="1"/>
  <c r="M10" i="11" s="1"/>
  <c r="J11" i="11"/>
  <c r="K11" i="11" s="1"/>
  <c r="M11" i="11" s="1"/>
  <c r="B15" i="12" l="1"/>
  <c r="C9" i="12"/>
  <c r="C8" i="12"/>
  <c r="C7" i="12"/>
  <c r="C6" i="12"/>
  <c r="C14" i="11"/>
  <c r="C15" i="11"/>
  <c r="E37" i="6"/>
  <c r="A2" i="12"/>
  <c r="C17" i="11" l="1"/>
  <c r="C16" i="11"/>
  <c r="E38" i="6" l="1"/>
  <c r="E41" i="6"/>
  <c r="E42" i="6"/>
  <c r="E43" i="6"/>
  <c r="E44" i="6"/>
  <c r="B47" i="6"/>
  <c r="A2" i="11" l="1"/>
  <c r="A2" i="6" l="1"/>
  <c r="B21" i="11" l="1"/>
  <c r="B14" i="12"/>
  <c r="B20" i="11"/>
</calcChain>
</file>

<file path=xl/sharedStrings.xml><?xml version="1.0" encoding="utf-8"?>
<sst xmlns="http://schemas.openxmlformats.org/spreadsheetml/2006/main" count="466" uniqueCount="262">
  <si>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</si>
  <si>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</si>
  <si>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</si>
  <si>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</si>
  <si>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</si>
  <si>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</si>
  <si>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</si>
  <si>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</si>
  <si>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</si>
  <si>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</si>
  <si>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</si>
  <si>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</si>
  <si>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</si>
  <si>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</si>
  <si>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</si>
  <si>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</si>
  <si>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</si>
  <si>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</si>
  <si>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</si>
  <si>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</si>
  <si>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</si>
  <si>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</si>
  <si>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</si>
  <si>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</si>
  <si>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</si>
  <si>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</si>
  <si>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</si>
  <si>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</si>
  <si>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</si>
  <si>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</si>
  <si>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</si>
  <si>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</si>
  <si>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</si>
  <si>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</si>
  <si>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</si>
  <si>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</si>
  <si>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</si>
  <si>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</si>
  <si>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</si>
  <si>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</si>
  <si>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</si>
  <si>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</si>
  <si>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</si>
  <si>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</si>
  <si>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</si>
  <si>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</si>
  <si>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</si>
  <si>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</si>
  <si>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</si>
  <si>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</si>
  <si>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</si>
  <si>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</si>
  <si>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</si>
  <si>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</si>
  <si>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</si>
  <si>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Popis predmetu:</t>
  </si>
  <si>
    <t>VYHLÁSENIE UCHÁDZAČA O SÚHLASE 
S OBSAHOM NÁVRHU ZMLUVNÝCH PODMIENOK</t>
  </si>
  <si>
    <t>Sukňa</t>
  </si>
  <si>
    <t>Vesta</t>
  </si>
  <si>
    <t>Zástera</t>
  </si>
  <si>
    <t>Nákrčník</t>
  </si>
  <si>
    <t>Ekvivalent olova min. 0,25 mm olova</t>
  </si>
  <si>
    <t>Pri prekrytí predných častí musí byť ekvivalent olova 0,5 mm</t>
  </si>
  <si>
    <t>Filtračný materiál pozostávajúci z antimónu a bizmutu v minimálne dvoch vrstvách pre vyššiu ochranu</t>
  </si>
  <si>
    <t>Zapínanie na suchý zips s dodatočným zapínaním na pracku</t>
  </si>
  <si>
    <t>Súčasťou záster musia byť vypchávky ramien na odľahčenie</t>
  </si>
  <si>
    <t>Súčasťou záster musí byť vrecko na dozimeter</t>
  </si>
  <si>
    <t>Ľahká údržba vodou a mydlom</t>
  </si>
  <si>
    <t>Odolnosť voči používaniu farebných dezinfekčných prostriedkov</t>
  </si>
  <si>
    <t xml:space="preserve">Možnosť výberu z viacerých farieb </t>
  </si>
  <si>
    <t>Požaduje sa možnosť vyskúšania rôznych rozmerov a typov ochranného oblečenia</t>
  </si>
  <si>
    <t>Ochranné prostriedky musia spĺňať normy OEKO -TEX 100</t>
  </si>
  <si>
    <t>Ekvivalent olova min. 0,35 mm olova</t>
  </si>
  <si>
    <t>Možnosť výberu z viacerých farieb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</si>
  <si>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</si>
  <si>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Názov položky predmetu zákazky</t>
  </si>
  <si>
    <t>MJ</t>
  </si>
  <si>
    <t>Obchodný názov ponúkaného tovaru</t>
  </si>
  <si>
    <t>Názov výrobcu ponúkaného tovaru</t>
  </si>
  <si>
    <t>Vesta:</t>
  </si>
  <si>
    <t>Zástera:</t>
  </si>
  <si>
    <t>Nákrčník:</t>
  </si>
  <si>
    <t>Položka č.7 - Nákrčník</t>
  </si>
  <si>
    <t>SORTIMENT PONÚKANÉHO TOVARU</t>
  </si>
  <si>
    <t>Počet
MJ</t>
  </si>
  <si>
    <t>Jednotková cena za MJ
v EUR
bez DPH</t>
  </si>
  <si>
    <t>Sadzba
DPH
v %</t>
  </si>
  <si>
    <t>Jednotková cena za MJ
v EUR
s DPH</t>
  </si>
  <si>
    <t>Kontaktná osoba uchádzača - počas prieskumu trhu</t>
  </si>
  <si>
    <t>Kontaktná osoba uchádzača - plnenie zmluvy</t>
  </si>
  <si>
    <t>Uchádzač je povinný produkt s najvyššou zmluvnou jednotkovou cenou bez DPH uvedený u príslušnej položky viditeľne označíť (žltým podfarbením celého riadku).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</si>
  <si>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</si>
  <si>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Sukňa - S</t>
  </si>
  <si>
    <t>Sukňa - M</t>
  </si>
  <si>
    <t>Sukňa - L</t>
  </si>
  <si>
    <t>Sukňa - XL</t>
  </si>
  <si>
    <t>Sukňa predĺžená - S</t>
  </si>
  <si>
    <t>Sukňa predĺžená - M</t>
  </si>
  <si>
    <t>Sukňa predĺžená - L</t>
  </si>
  <si>
    <t>Sukňa predĺžená - XL</t>
  </si>
  <si>
    <t>Sukňa s prekrytím + 3-6 cm  - S</t>
  </si>
  <si>
    <t>Sukňa s prekrytím + 3-6 cm  - M</t>
  </si>
  <si>
    <t>Sukňa s prekrytím + 3-6 cm  - L</t>
  </si>
  <si>
    <t>Sukňa s prekrytím + 3-6 cm  - XL</t>
  </si>
  <si>
    <t>Sukňa s prekrytím + 9-12 cm - S</t>
  </si>
  <si>
    <t>Sukňa s prekrytím +  9-12 cm  - M</t>
  </si>
  <si>
    <t>Sukňa s prekrytím +  9-12 cm  - L</t>
  </si>
  <si>
    <t>Sukňa s prekrytím +  9-12 cm  - XL</t>
  </si>
  <si>
    <t>Sukňa predĺžená s prekrytím + 3-6 cm  - S</t>
  </si>
  <si>
    <t>Sukňa predĺžená s prekrytím + 3-6 cm  - M</t>
  </si>
  <si>
    <t>Sukňa predĺžená s prekrytím + 3-6 cm  - L</t>
  </si>
  <si>
    <t>Sukňa predĺžená s prekrytím + 3-6 cm  - XL</t>
  </si>
  <si>
    <t>Sukňa predĺžená s prekrytím + 9,-12 cm  - S</t>
  </si>
  <si>
    <t>Sukňa predĺžená s prekrytím + 9,-12 cm  - M</t>
  </si>
  <si>
    <t>Sukňa predĺžená s prekrytím +9,-12 cm  - L</t>
  </si>
  <si>
    <t>Sukňa predĺžená s prekrytím + 9,-12 cm  - XL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</si>
  <si>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</si>
  <si>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</si>
  <si>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</si>
  <si>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</si>
  <si>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</si>
  <si>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</si>
  <si>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</si>
  <si>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</si>
  <si>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</si>
  <si>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</si>
  <si>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</si>
  <si>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</si>
  <si>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</si>
  <si>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</si>
  <si>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</si>
  <si>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</si>
  <si>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</si>
  <si>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</si>
  <si>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</si>
  <si>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</si>
  <si>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</si>
  <si>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</si>
  <si>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</si>
  <si>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</si>
  <si>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Vesta - S</t>
  </si>
  <si>
    <t>Vesta - M</t>
  </si>
  <si>
    <t>Vesta- L</t>
  </si>
  <si>
    <t>Vesta - XL</t>
  </si>
  <si>
    <t>Vesta predĺžená - S</t>
  </si>
  <si>
    <t>Vesta predĺžená - M</t>
  </si>
  <si>
    <t>Vesta predĺžená - L</t>
  </si>
  <si>
    <t>Vesta predĺžená - XL</t>
  </si>
  <si>
    <t>Vesta s prekrytím + 3-6 cm  - S</t>
  </si>
  <si>
    <t>Vesta s prekrytím + 3-6 cm  - M</t>
  </si>
  <si>
    <t>Vesta s prekrytím + 3-6 cm  - L</t>
  </si>
  <si>
    <t>Vesta s prekrytím + 3-6 cm  - XL</t>
  </si>
  <si>
    <t>Vesta s prekrytím + 9-12 cm - S</t>
  </si>
  <si>
    <t>Vesta s prekrytím +  9-12 cm  - M</t>
  </si>
  <si>
    <t>Vesta s prekrytím +  9-12 cm  - L</t>
  </si>
  <si>
    <t>Vesta s prekrytím +  9-12 cm  - XL</t>
  </si>
  <si>
    <t>Vesta predĺžená s prekrytím + 3-6 cm  - S</t>
  </si>
  <si>
    <t>Vesta predĺžená s prekrytím + 3-6 cm  - M</t>
  </si>
  <si>
    <t>Vesta predĺžená s prekrytím + 3-6 cm  - L</t>
  </si>
  <si>
    <t>Vestapredĺžená s prekrytím + 3-6 cm  - XL</t>
  </si>
  <si>
    <t>Vesta predĺžená s prekrytím + 9,-12 cm  - S</t>
  </si>
  <si>
    <t>Vesta predĺžená s prekrytím + 9,-12 cm  - M</t>
  </si>
  <si>
    <t>Vesta predĺžená s prekrytím +9,-12 cm  - L</t>
  </si>
  <si>
    <t>Vesta predĺžená s prekrytím + 9,-12 cm  - XL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</si>
  <si>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</si>
  <si>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</si>
  <si>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</si>
  <si>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</si>
  <si>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</si>
  <si>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</si>
  <si>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</si>
  <si>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</si>
  <si>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</si>
  <si>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</si>
  <si>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</si>
  <si>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</si>
  <si>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</si>
  <si>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</si>
  <si>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</si>
  <si>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</si>
  <si>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</si>
  <si>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</si>
  <si>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</si>
  <si>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</si>
  <si>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</si>
  <si>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</si>
  <si>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</si>
  <si>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</si>
  <si>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Sukňa:</t>
  </si>
  <si>
    <t>Zástera - S</t>
  </si>
  <si>
    <t>Zástera - M</t>
  </si>
  <si>
    <t>Zástera- L</t>
  </si>
  <si>
    <t>Zástera - XL</t>
  </si>
  <si>
    <t>Zástera predĺžená - S</t>
  </si>
  <si>
    <t>Zástera predĺžená - M</t>
  </si>
  <si>
    <t>Zástera predĺžená - L</t>
  </si>
  <si>
    <t>Zástera predĺžená - XL</t>
  </si>
  <si>
    <t>Zástera s prekrytím + 3-6 cm  - S</t>
  </si>
  <si>
    <t>Zástera s prekrytím + 3-6 cm  - M</t>
  </si>
  <si>
    <t>Zástera s prekrytím + 3-6 cm  - L</t>
  </si>
  <si>
    <t>Zástera s prekrytím + 3-6 cm  - XL</t>
  </si>
  <si>
    <t>Zástera s prekrytím + 9-12 cm - S</t>
  </si>
  <si>
    <t>Zástera s prekrytím +  9-12 cm  - M</t>
  </si>
  <si>
    <t>Zástera s prekrytím +  9-12 cm  - L</t>
  </si>
  <si>
    <t>Zástera s prekrytím +  9-12 cm  - XL</t>
  </si>
  <si>
    <t>Zástera predĺžená s prekrytím + 3-6 cm  - S</t>
  </si>
  <si>
    <t>Zástera predĺžená s prekrytím + 3-6 cm  - M</t>
  </si>
  <si>
    <t>Zástera predĺžená s prekrytím + 3-6 cm  - L</t>
  </si>
  <si>
    <t>Zástera predĺžená s prekrytím + 3-6 cm  - XL</t>
  </si>
  <si>
    <t>Zástera predĺžená s prekrytím + 9,-12 cm  - S</t>
  </si>
  <si>
    <t>Zástera predĺžená s prekrytím + 9,-12 cm  - M</t>
  </si>
  <si>
    <t>Zástera predĺžená s prekrytím +9,-12 cm  - L</t>
  </si>
  <si>
    <t>Zástera predĺžená s prekrytím + 9,-12 cm  - XL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</si>
  <si>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</si>
  <si>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</si>
  <si>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</si>
  <si>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</si>
  <si>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</si>
  <si>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</si>
  <si>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</si>
  <si>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</si>
  <si>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</si>
  <si>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</si>
  <si>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</si>
  <si>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</si>
  <si>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</si>
  <si>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</si>
  <si>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</si>
  <si>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</si>
  <si>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</si>
  <si>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</si>
  <si>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</si>
  <si>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</si>
  <si>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</si>
  <si>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</si>
  <si>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</si>
  <si>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Nákrčník- S</t>
  </si>
  <si>
    <t>Nákrčník - M</t>
  </si>
  <si>
    <t>Nákrčník- L</t>
  </si>
  <si>
    <t>Nákrčník - XL</t>
  </si>
  <si>
    <t>4.1</t>
  </si>
  <si>
    <t>4.2</t>
  </si>
  <si>
    <t>4.3</t>
  </si>
  <si>
    <t>4.4</t>
  </si>
  <si>
    <t>Zapínanie na magnet, respektíve na suchý zips s dodatočným zapínaním na pracku</t>
  </si>
  <si>
    <t>Celotelová ochrana tela</t>
  </si>
  <si>
    <t>Položka č.1 - č.3:</t>
  </si>
  <si>
    <t>Položka č.4 - Nákrčník:</t>
  </si>
  <si>
    <t>Položka č.5 - Okuliare:</t>
  </si>
  <si>
    <t>5.1</t>
  </si>
  <si>
    <t>Bočná ochrana 0,75 mm Pb</t>
  </si>
  <si>
    <t>5.2</t>
  </si>
  <si>
    <t>Predná ochrana 0,50 mm Pb</t>
  </si>
  <si>
    <t>5.3</t>
  </si>
  <si>
    <t>Hmotnosť do 70 g</t>
  </si>
  <si>
    <t>5.4</t>
  </si>
  <si>
    <t>Požaduje sa možnosť vyskúšania rôznych rozmerov a typov ochranných okuliarov</t>
  </si>
  <si>
    <t>Okuliare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</si>
  <si>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</si>
  <si>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</si>
  <si>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Celotelová olovená ochrana</t>
  </si>
  <si>
    <t>Por.
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</si>
</sst>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0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6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wrapText="1"/>
    </xf>
    <xf numFmtId="0" fontId="12" fillId="0" borderId="0" xfId="3" applyFont="1" applyAlignment="1">
      <alignment vertical="center"/>
    </xf>
    <xf numFmtId="0" fontId="12" fillId="6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0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Alignment="1" applyProtection="1">
      <alignment horizontal="center" wrapText="1"/>
      <protection locked="0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35" xfId="3" applyNumberFormat="1" applyFont="1" applyBorder="1" applyAlignment="1">
      <alignment horizontal="left" vertical="center" wrapText="1"/>
    </xf>
    <xf numFmtId="0" fontId="6" fillId="0" borderId="35" xfId="3" applyFont="1" applyBorder="1" applyAlignment="1">
      <alignment horizontal="center" vertical="center" wrapText="1"/>
    </xf>
    <xf numFmtId="3" fontId="6" fillId="0" borderId="36" xfId="3" applyNumberFormat="1" applyFont="1" applyFill="1" applyBorder="1" applyAlignment="1">
      <alignment horizontal="center" vertical="center"/>
    </xf>
    <xf numFmtId="0" fontId="6" fillId="0" borderId="3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164" fontId="6" fillId="0" borderId="3" xfId="3" applyNumberFormat="1" applyFont="1" applyFill="1" applyBorder="1" applyAlignment="1">
      <alignment horizontal="right" vertical="center"/>
    </xf>
    <xf numFmtId="9" fontId="6" fillId="0" borderId="3" xfId="3" applyNumberFormat="1" applyFont="1" applyFill="1" applyBorder="1" applyAlignment="1">
      <alignment horizontal="center" vertical="center"/>
    </xf>
    <xf numFmtId="49" fontId="6" fillId="0" borderId="35" xfId="3" applyNumberFormat="1" applyFont="1" applyFill="1" applyBorder="1" applyAlignment="1">
      <alignment horizontal="left" vertical="center" wrapText="1"/>
    </xf>
    <xf numFmtId="0" fontId="6" fillId="0" borderId="3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16" fontId="6" fillId="0" borderId="41" xfId="3" applyNumberFormat="1" applyFont="1" applyFill="1" applyBorder="1" applyAlignment="1">
      <alignment horizontal="center" vertical="center" wrapText="1"/>
    </xf>
    <xf numFmtId="0" fontId="9" fillId="0" borderId="41" xfId="3" applyFont="1" applyFill="1" applyBorder="1" applyAlignment="1">
      <alignment horizontal="center" vertical="top" wrapText="1"/>
    </xf>
    <xf numFmtId="0" fontId="9" fillId="0" borderId="35" xfId="3" applyFont="1" applyFill="1" applyBorder="1" applyAlignment="1">
      <alignment horizontal="left" vertical="top" wrapText="1"/>
    </xf>
    <xf numFmtId="0" fontId="9" fillId="0" borderId="35" xfId="3" applyFont="1" applyFill="1" applyBorder="1" applyAlignment="1">
      <alignment horizontal="center" vertical="top" wrapText="1"/>
    </xf>
    <xf numFmtId="3" fontId="9" fillId="0" borderId="36" xfId="3" applyNumberFormat="1" applyFont="1" applyFill="1" applyBorder="1" applyAlignment="1">
      <alignment horizontal="center" vertical="top" wrapText="1"/>
    </xf>
    <xf numFmtId="49" fontId="14" fillId="0" borderId="41" xfId="3" applyNumberFormat="1" applyFont="1" applyFill="1" applyBorder="1" applyAlignment="1">
      <alignment horizontal="center" vertical="center" wrapText="1"/>
    </xf>
    <xf numFmtId="49" fontId="14" fillId="0" borderId="35" xfId="3" applyNumberFormat="1" applyFont="1" applyFill="1" applyBorder="1" applyAlignment="1">
      <alignment horizontal="center" vertical="center" wrapText="1"/>
    </xf>
    <xf numFmtId="49" fontId="14" fillId="0" borderId="4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left" vertical="top" wrapText="1"/>
    </xf>
    <xf numFmtId="0" fontId="9" fillId="0" borderId="5" xfId="3" applyFont="1" applyFill="1" applyBorder="1" applyAlignment="1">
      <alignment horizontal="left" vertical="top" wrapText="1"/>
    </xf>
    <xf numFmtId="164" fontId="9" fillId="0" borderId="7" xfId="3" applyNumberFormat="1" applyFont="1" applyFill="1" applyBorder="1" applyAlignment="1">
      <alignment horizontal="center" vertical="top" wrapText="1"/>
    </xf>
    <xf numFmtId="9" fontId="9" fillId="0" borderId="7" xfId="3" applyNumberFormat="1" applyFont="1" applyFill="1" applyBorder="1" applyAlignment="1">
      <alignment horizontal="center" vertical="top" wrapText="1"/>
    </xf>
    <xf numFmtId="49" fontId="14" fillId="2" borderId="9" xfId="3" applyNumberFormat="1" applyFont="1" applyFill="1" applyBorder="1" applyAlignment="1">
      <alignment horizontal="center" vertical="center" wrapText="1"/>
    </xf>
    <xf numFmtId="0" fontId="9" fillId="5" borderId="41" xfId="3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6" fillId="0" borderId="41" xfId="3" applyNumberFormat="1" applyFont="1" applyBorder="1" applyAlignment="1">
      <alignment horizontal="center" vertical="center" wrapText="1"/>
    </xf>
    <xf numFmtId="49" fontId="6" fillId="0" borderId="41" xfId="3" applyNumberFormat="1" applyFont="1" applyFill="1" applyBorder="1" applyAlignment="1">
      <alignment horizontal="center" vertical="center" wrapText="1"/>
    </xf>
    <xf numFmtId="49" fontId="6" fillId="0" borderId="35" xfId="3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49" fontId="6" fillId="0" borderId="22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0" fontId="6" fillId="0" borderId="34" xfId="2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/>
    </xf>
    <xf numFmtId="49" fontId="9" fillId="5" borderId="2" xfId="0" applyNumberFormat="1" applyFont="1" applyFill="1" applyBorder="1" applyAlignment="1">
      <alignment horizontal="left" vertical="center"/>
    </xf>
    <xf numFmtId="49" fontId="9" fillId="5" borderId="20" xfId="0" applyNumberFormat="1" applyFont="1" applyFill="1" applyBorder="1" applyAlignment="1">
      <alignment horizontal="left" vertical="center"/>
    </xf>
    <xf numFmtId="49" fontId="9" fillId="5" borderId="40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9" fillId="5" borderId="31" xfId="0" applyNumberFormat="1" applyFont="1" applyFill="1" applyBorder="1" applyAlignment="1">
      <alignment horizontal="left" vertical="center"/>
    </xf>
    <xf numFmtId="49" fontId="9" fillId="5" borderId="32" xfId="0" applyNumberFormat="1" applyFont="1" applyFill="1" applyBorder="1" applyAlignment="1">
      <alignment horizontal="left" vertical="center"/>
    </xf>
    <xf numFmtId="49" fontId="9" fillId="5" borderId="33" xfId="0" applyNumberFormat="1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7" fillId="0" borderId="26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49" fontId="9" fillId="5" borderId="4" xfId="3" applyNumberFormat="1" applyFont="1" applyFill="1" applyBorder="1" applyAlignment="1">
      <alignment horizontal="left" vertical="center" wrapText="1"/>
    </xf>
    <xf numFmtId="49" fontId="9" fillId="5" borderId="20" xfId="3" applyNumberFormat="1" applyFont="1" applyFill="1" applyBorder="1" applyAlignment="1">
      <alignment horizontal="left" vertical="center" wrapText="1"/>
    </xf>
    <xf numFmtId="49" fontId="9" fillId="5" borderId="6" xfId="3" applyNumberFormat="1" applyFont="1" applyFill="1" applyBorder="1" applyAlignment="1">
      <alignment horizontal="left" vertical="center" wrapText="1"/>
    </xf>
    <xf numFmtId="49" fontId="9" fillId="5" borderId="42" xfId="3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5.%20Juraj/04%20-%202018%20-%20646.%20(ZsNH)%20Ventil&#225;tor%20transportn&#253;/06.%20Josephine/01.%20V&#253;zva%20na%20predlo&#382;enie%20CP/Pr&#237;lohy%20&#269;.%201,%202,%203,%204,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showGridLines="0" tabSelected="1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41" t="s">
        <v>11</v>
      </c>
      <c r="B1" s="141"/>
    </row>
    <row r="2" spans="1:10" x14ac:dyDescent="0.25">
      <c r="A2" s="142" t="s">
        <v>245</v>
      </c>
      <c r="B2" s="142"/>
      <c r="C2" s="142"/>
      <c r="D2" s="142"/>
    </row>
    <row r="3" spans="1:10" ht="24.95" customHeight="1" x14ac:dyDescent="0.25">
      <c r="A3" s="135"/>
      <c r="B3" s="135"/>
      <c r="C3" s="135"/>
    </row>
    <row r="4" spans="1:10" ht="36" customHeight="1" x14ac:dyDescent="0.3">
      <c r="A4" s="136" t="s">
        <v>41</v>
      </c>
      <c r="B4" s="137"/>
      <c r="C4" s="137"/>
      <c r="D4" s="137"/>
      <c r="E4" s="2"/>
      <c r="F4" s="2"/>
      <c r="G4" s="2"/>
      <c r="H4" s="2"/>
      <c r="I4" s="2"/>
      <c r="J4" s="2"/>
    </row>
    <row r="6" spans="1:10" x14ac:dyDescent="0.25">
      <c r="A6" s="128" t="s">
        <v>0</v>
      </c>
      <c r="B6" s="128"/>
      <c r="C6" s="138"/>
      <c r="D6" s="138"/>
      <c r="F6" s="20"/>
    </row>
    <row r="7" spans="1:10" x14ac:dyDescent="0.25">
      <c r="A7" s="128" t="s">
        <v>1</v>
      </c>
      <c r="B7" s="128"/>
      <c r="C7" s="133"/>
      <c r="D7" s="133"/>
    </row>
    <row r="8" spans="1:10" x14ac:dyDescent="0.25">
      <c r="A8" s="128" t="s">
        <v>2</v>
      </c>
      <c r="B8" s="128"/>
      <c r="C8" s="133"/>
      <c r="D8" s="133"/>
    </row>
    <row r="9" spans="1:10" x14ac:dyDescent="0.25">
      <c r="A9" s="128" t="s">
        <v>3</v>
      </c>
      <c r="B9" s="128"/>
      <c r="C9" s="133"/>
      <c r="D9" s="133"/>
    </row>
    <row r="10" spans="1:10" x14ac:dyDescent="0.25">
      <c r="A10" s="3"/>
      <c r="B10" s="3"/>
      <c r="C10" s="3"/>
    </row>
    <row r="11" spans="1:10" x14ac:dyDescent="0.25">
      <c r="A11" s="140" t="s">
        <v>88</v>
      </c>
      <c r="B11" s="140"/>
      <c r="C11" s="140"/>
      <c r="D11" s="5"/>
      <c r="E11" s="5"/>
      <c r="F11" s="5"/>
      <c r="G11" s="5"/>
      <c r="H11" s="5"/>
      <c r="I11" s="5"/>
      <c r="J11" s="5"/>
    </row>
    <row r="12" spans="1:10" x14ac:dyDescent="0.25">
      <c r="A12" s="128" t="s">
        <v>4</v>
      </c>
      <c r="B12" s="128"/>
      <c r="C12" s="131"/>
      <c r="D12" s="131"/>
    </row>
    <row r="13" spans="1:10" x14ac:dyDescent="0.25">
      <c r="A13" s="128" t="s">
        <v>21</v>
      </c>
      <c r="B13" s="128"/>
      <c r="C13" s="130"/>
      <c r="D13" s="130"/>
    </row>
    <row r="14" spans="1:10" x14ac:dyDescent="0.25">
      <c r="A14" s="128" t="s">
        <v>5</v>
      </c>
      <c r="B14" s="128"/>
      <c r="C14" s="130"/>
      <c r="D14" s="130"/>
    </row>
    <row r="15" spans="1:10" x14ac:dyDescent="0.25">
      <c r="A15" s="128" t="s">
        <v>6</v>
      </c>
      <c r="B15" s="128"/>
      <c r="C15" s="129"/>
      <c r="D15" s="130"/>
    </row>
    <row r="17" spans="1:10" ht="14.25" customHeight="1" x14ac:dyDescent="0.25">
      <c r="A17" s="140" t="s">
        <v>89</v>
      </c>
      <c r="B17" s="140"/>
      <c r="C17" s="140"/>
      <c r="D17" s="5"/>
      <c r="E17" s="5"/>
      <c r="F17" s="5"/>
      <c r="G17" s="5"/>
      <c r="H17" s="5"/>
      <c r="I17" s="5"/>
      <c r="J17" s="5"/>
    </row>
    <row r="18" spans="1:10" x14ac:dyDescent="0.25">
      <c r="A18" s="128" t="s">
        <v>4</v>
      </c>
      <c r="B18" s="128"/>
      <c r="C18" s="131"/>
      <c r="D18" s="131"/>
    </row>
    <row r="19" spans="1:10" x14ac:dyDescent="0.25">
      <c r="A19" s="128" t="s">
        <v>21</v>
      </c>
      <c r="B19" s="128"/>
      <c r="C19" s="130"/>
      <c r="D19" s="130"/>
    </row>
    <row r="20" spans="1:10" x14ac:dyDescent="0.25">
      <c r="A20" s="128" t="s">
        <v>5</v>
      </c>
      <c r="B20" s="128"/>
      <c r="C20" s="130"/>
      <c r="D20" s="130"/>
    </row>
    <row r="21" spans="1:10" x14ac:dyDescent="0.25">
      <c r="A21" s="128" t="s">
        <v>6</v>
      </c>
      <c r="B21" s="128"/>
      <c r="C21" s="129"/>
      <c r="D21" s="130"/>
    </row>
    <row r="22" spans="1:10" x14ac:dyDescent="0.25">
      <c r="A22" s="3"/>
      <c r="B22" s="3"/>
      <c r="C22" s="3"/>
    </row>
    <row r="23" spans="1:10" ht="24.95" customHeight="1" x14ac:dyDescent="0.25">
      <c r="A23" s="135"/>
      <c r="B23" s="135"/>
      <c r="C23" s="135"/>
    </row>
    <row r="24" spans="1:10" x14ac:dyDescent="0.25">
      <c r="A24" s="1" t="s">
        <v>7</v>
      </c>
      <c r="B24" s="133"/>
      <c r="C24" s="133"/>
    </row>
    <row r="25" spans="1:10" x14ac:dyDescent="0.25">
      <c r="A25" s="4" t="s">
        <v>9</v>
      </c>
      <c r="B25" s="134"/>
      <c r="C25" s="134"/>
    </row>
    <row r="31" spans="1:10" ht="28.5" customHeight="1" x14ac:dyDescent="0.25">
      <c r="D31" s="14"/>
    </row>
    <row r="32" spans="1:10" x14ac:dyDescent="0.25">
      <c r="D32" s="53" t="s">
        <v>38</v>
      </c>
    </row>
    <row r="35" spans="1:5" s="10" customFormat="1" ht="11.25" x14ac:dyDescent="0.2">
      <c r="A35" s="139" t="s">
        <v>10</v>
      </c>
      <c r="B35" s="139"/>
    </row>
    <row r="36" spans="1:5" s="11" customFormat="1" ht="15" customHeight="1" x14ac:dyDescent="0.2">
      <c r="A36" s="15"/>
      <c r="B36" s="132" t="s">
        <v>12</v>
      </c>
      <c r="C36" s="132"/>
      <c r="D36" s="12"/>
      <c r="E36" s="13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6:C36"/>
    <mergeCell ref="B24:C24"/>
    <mergeCell ref="B25:C25"/>
    <mergeCell ref="A23:C23"/>
    <mergeCell ref="A4:D4"/>
    <mergeCell ref="C6:D6"/>
    <mergeCell ref="A35:B35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">
    <cfRule type="containsBlanks" dxfId="35" priority="16">
      <formula>LEN(TRIM(C6))=0</formula>
    </cfRule>
  </conditionalFormatting>
  <conditionalFormatting sqref="C7:D9">
    <cfRule type="containsBlanks" dxfId="34" priority="13">
      <formula>LEN(TRIM(C7))=0</formula>
    </cfRule>
  </conditionalFormatting>
  <conditionalFormatting sqref="C12:D12 C14:D15">
    <cfRule type="containsBlanks" dxfId="33" priority="12">
      <formula>LEN(TRIM(C12))=0</formula>
    </cfRule>
  </conditionalFormatting>
  <conditionalFormatting sqref="A36:B36">
    <cfRule type="containsBlanks" dxfId="32" priority="11">
      <formula>LEN(TRIM(A36))=0</formula>
    </cfRule>
  </conditionalFormatting>
  <conditionalFormatting sqref="B24:C25">
    <cfRule type="containsBlanks" dxfId="31" priority="4">
      <formula>LEN(TRIM(B24))=0</formula>
    </cfRule>
  </conditionalFormatting>
  <conditionalFormatting sqref="C13:D13">
    <cfRule type="containsBlanks" dxfId="30" priority="3">
      <formula>LEN(TRIM(C13))=0</formula>
    </cfRule>
  </conditionalFormatting>
  <conditionalFormatting sqref="C18:D18 C20:D21">
    <cfRule type="containsBlanks" dxfId="29" priority="2">
      <formula>LEN(TRIM(C18))=0</formula>
    </cfRule>
  </conditionalFormatting>
  <conditionalFormatting sqref="C19:D19">
    <cfRule type="containsBlanks" dxfId="28" priority="1">
      <formula>LEN(TRIM(C19))=0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2"/>
  <sheetViews>
    <sheetView showGridLines="0" zoomScaleNormal="100" workbookViewId="0">
      <selection activeCell="A37" sqref="A37:D37"/>
    </sheetView>
  </sheetViews>
  <sheetFormatPr defaultRowHeight="15" x14ac:dyDescent="0.25"/>
  <cols>
    <col min="1" max="1" width="5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13" x14ac:dyDescent="0.25">
      <c r="A1" s="128" t="s">
        <v>11</v>
      </c>
      <c r="B1" s="128"/>
      <c r="C1" s="128"/>
      <c r="D1" s="128"/>
      <c r="E1" s="56"/>
    </row>
    <row r="2" spans="1:13" ht="15" customHeight="1" x14ac:dyDescent="0.25">
      <c r="A2" s="157" t="str">
        <f>'Príloha č. 1'!A2:C2</f>
        <v>Celotelová ochrana tela</v>
      </c>
      <c r="B2" s="157"/>
      <c r="C2" s="157"/>
      <c r="D2" s="157"/>
      <c r="E2" s="157"/>
      <c r="F2" s="157"/>
      <c r="G2" s="157"/>
    </row>
    <row r="3" spans="1:13" ht="15" customHeight="1" x14ac:dyDescent="0.25">
      <c r="A3" s="160"/>
      <c r="B3" s="160"/>
      <c r="C3" s="160"/>
      <c r="D3" s="160"/>
      <c r="E3" s="160"/>
      <c r="F3" s="160"/>
    </row>
    <row r="4" spans="1:13" ht="18.75" customHeight="1" x14ac:dyDescent="0.3">
      <c r="A4" s="136" t="s">
        <v>22</v>
      </c>
      <c r="B4" s="136"/>
      <c r="C4" s="136"/>
      <c r="D4" s="136"/>
      <c r="E4" s="136"/>
      <c r="F4" s="136"/>
      <c r="G4" s="136"/>
      <c r="H4" s="9"/>
      <c r="I4" s="9"/>
      <c r="J4" s="9"/>
      <c r="K4" s="9"/>
      <c r="L4" s="9"/>
      <c r="M4" s="9"/>
    </row>
    <row r="5" spans="1:13" s="8" customFormat="1" ht="15" customHeight="1" x14ac:dyDescent="0.25">
      <c r="A5" s="17"/>
      <c r="B5" s="17"/>
      <c r="C5" s="17"/>
      <c r="D5" s="17"/>
      <c r="E5" s="17"/>
      <c r="F5" s="17"/>
      <c r="G5" s="17"/>
    </row>
    <row r="6" spans="1:13" s="8" customFormat="1" ht="30" customHeight="1" x14ac:dyDescent="0.25">
      <c r="A6" s="163" t="s">
        <v>17</v>
      </c>
      <c r="B6" s="164"/>
      <c r="C6" s="164"/>
      <c r="D6" s="164"/>
      <c r="E6" s="165"/>
      <c r="F6" s="18" t="s">
        <v>19</v>
      </c>
      <c r="G6" s="19" t="s">
        <v>18</v>
      </c>
    </row>
    <row r="7" spans="1:13" s="8" customFormat="1" ht="30" customHeight="1" x14ac:dyDescent="0.25">
      <c r="A7" s="117" t="s">
        <v>43</v>
      </c>
      <c r="B7" s="158" t="s">
        <v>55</v>
      </c>
      <c r="C7" s="158"/>
      <c r="D7" s="158"/>
      <c r="E7" s="158"/>
      <c r="F7" s="158"/>
      <c r="G7" s="158"/>
    </row>
    <row r="8" spans="1:13" s="7" customFormat="1" ht="30" customHeight="1" x14ac:dyDescent="0.25">
      <c r="A8" s="166" t="s">
        <v>246</v>
      </c>
      <c r="B8" s="167"/>
      <c r="C8" s="167"/>
      <c r="D8" s="167"/>
      <c r="E8" s="167"/>
      <c r="F8" s="167"/>
      <c r="G8" s="168"/>
    </row>
    <row r="9" spans="1:13" s="7" customFormat="1" ht="30" customHeight="1" x14ac:dyDescent="0.25">
      <c r="A9" s="71" t="s">
        <v>13</v>
      </c>
      <c r="B9" s="146" t="s">
        <v>61</v>
      </c>
      <c r="C9" s="147"/>
      <c r="D9" s="147"/>
      <c r="E9" s="147"/>
      <c r="F9" s="90" t="s">
        <v>44</v>
      </c>
      <c r="G9" s="91"/>
    </row>
    <row r="10" spans="1:13" s="7" customFormat="1" ht="30" customHeight="1" x14ac:dyDescent="0.25">
      <c r="A10" s="69" t="s">
        <v>14</v>
      </c>
      <c r="B10" s="143" t="s">
        <v>62</v>
      </c>
      <c r="C10" s="144"/>
      <c r="D10" s="144"/>
      <c r="E10" s="144"/>
      <c r="F10" s="58" t="s">
        <v>44</v>
      </c>
      <c r="G10" s="70"/>
    </row>
    <row r="11" spans="1:13" s="7" customFormat="1" ht="30" customHeight="1" x14ac:dyDescent="0.25">
      <c r="A11" s="69" t="s">
        <v>15</v>
      </c>
      <c r="B11" s="143" t="s">
        <v>63</v>
      </c>
      <c r="C11" s="144"/>
      <c r="D11" s="144"/>
      <c r="E11" s="144"/>
      <c r="F11" s="58" t="s">
        <v>44</v>
      </c>
      <c r="G11" s="70"/>
    </row>
    <row r="12" spans="1:13" s="7" customFormat="1" ht="30" customHeight="1" x14ac:dyDescent="0.25">
      <c r="A12" s="69" t="s">
        <v>16</v>
      </c>
      <c r="B12" s="143" t="s">
        <v>64</v>
      </c>
      <c r="C12" s="144"/>
      <c r="D12" s="144"/>
      <c r="E12" s="144"/>
      <c r="F12" s="58" t="s">
        <v>44</v>
      </c>
      <c r="G12" s="70"/>
    </row>
    <row r="13" spans="1:13" s="7" customFormat="1" ht="30" customHeight="1" x14ac:dyDescent="0.25">
      <c r="A13" s="69" t="s">
        <v>26</v>
      </c>
      <c r="B13" s="143" t="s">
        <v>65</v>
      </c>
      <c r="C13" s="144"/>
      <c r="D13" s="144"/>
      <c r="E13" s="144"/>
      <c r="F13" s="58" t="s">
        <v>44</v>
      </c>
      <c r="G13" s="70"/>
    </row>
    <row r="14" spans="1:13" s="7" customFormat="1" ht="30" customHeight="1" x14ac:dyDescent="0.25">
      <c r="A14" s="69" t="s">
        <v>27</v>
      </c>
      <c r="B14" s="143" t="s">
        <v>66</v>
      </c>
      <c r="C14" s="144"/>
      <c r="D14" s="144"/>
      <c r="E14" s="144"/>
      <c r="F14" s="58" t="s">
        <v>44</v>
      </c>
      <c r="G14" s="70"/>
    </row>
    <row r="15" spans="1:13" s="7" customFormat="1" ht="30" customHeight="1" x14ac:dyDescent="0.25">
      <c r="A15" s="69" t="s">
        <v>28</v>
      </c>
      <c r="B15" s="143" t="s">
        <v>67</v>
      </c>
      <c r="C15" s="144"/>
      <c r="D15" s="144"/>
      <c r="E15" s="144"/>
      <c r="F15" s="58" t="s">
        <v>44</v>
      </c>
      <c r="G15" s="70"/>
    </row>
    <row r="16" spans="1:13" s="7" customFormat="1" ht="30" customHeight="1" x14ac:dyDescent="0.25">
      <c r="A16" s="69" t="s">
        <v>29</v>
      </c>
      <c r="B16" s="143" t="s">
        <v>68</v>
      </c>
      <c r="C16" s="144"/>
      <c r="D16" s="144"/>
      <c r="E16" s="144"/>
      <c r="F16" s="58" t="s">
        <v>44</v>
      </c>
      <c r="G16" s="70"/>
    </row>
    <row r="17" spans="1:7" s="7" customFormat="1" ht="30" customHeight="1" x14ac:dyDescent="0.25">
      <c r="A17" s="69" t="s">
        <v>30</v>
      </c>
      <c r="B17" s="143" t="s">
        <v>69</v>
      </c>
      <c r="C17" s="144"/>
      <c r="D17" s="144"/>
      <c r="E17" s="144"/>
      <c r="F17" s="58" t="s">
        <v>44</v>
      </c>
      <c r="G17" s="70"/>
    </row>
    <row r="18" spans="1:7" s="7" customFormat="1" ht="30" customHeight="1" x14ac:dyDescent="0.25">
      <c r="A18" s="69" t="s">
        <v>51</v>
      </c>
      <c r="B18" s="143" t="s">
        <v>70</v>
      </c>
      <c r="C18" s="144"/>
      <c r="D18" s="144"/>
      <c r="E18" s="144"/>
      <c r="F18" s="58" t="s">
        <v>44</v>
      </c>
      <c r="G18" s="70"/>
    </row>
    <row r="19" spans="1:7" s="7" customFormat="1" ht="30" customHeight="1" x14ac:dyDescent="0.25">
      <c r="A19" s="69" t="s">
        <v>52</v>
      </c>
      <c r="B19" s="143" t="s">
        <v>71</v>
      </c>
      <c r="C19" s="144"/>
      <c r="D19" s="144"/>
      <c r="E19" s="144"/>
      <c r="F19" s="58" t="s">
        <v>44</v>
      </c>
      <c r="G19" s="70"/>
    </row>
    <row r="20" spans="1:7" s="7" customFormat="1" ht="30" customHeight="1" x14ac:dyDescent="0.25">
      <c r="A20" s="148" t="s">
        <v>247</v>
      </c>
      <c r="B20" s="149" t="s">
        <v>82</v>
      </c>
      <c r="C20" s="149"/>
      <c r="D20" s="149"/>
      <c r="E20" s="149"/>
      <c r="F20" s="149"/>
      <c r="G20" s="150"/>
    </row>
    <row r="21" spans="1:7" s="7" customFormat="1" ht="30" customHeight="1" x14ac:dyDescent="0.25">
      <c r="A21" s="71" t="s">
        <v>13</v>
      </c>
      <c r="B21" s="146" t="s">
        <v>72</v>
      </c>
      <c r="C21" s="147"/>
      <c r="D21" s="147"/>
      <c r="E21" s="147"/>
      <c r="F21" s="90" t="s">
        <v>44</v>
      </c>
      <c r="G21" s="91"/>
    </row>
    <row r="22" spans="1:7" s="7" customFormat="1" ht="30" customHeight="1" x14ac:dyDescent="0.25">
      <c r="A22" s="69" t="s">
        <v>14</v>
      </c>
      <c r="B22" s="143" t="s">
        <v>63</v>
      </c>
      <c r="C22" s="144"/>
      <c r="D22" s="144"/>
      <c r="E22" s="144"/>
      <c r="F22" s="58" t="s">
        <v>44</v>
      </c>
      <c r="G22" s="70"/>
    </row>
    <row r="23" spans="1:7" s="7" customFormat="1" ht="30" customHeight="1" x14ac:dyDescent="0.25">
      <c r="A23" s="69" t="s">
        <v>15</v>
      </c>
      <c r="B23" s="143" t="s">
        <v>244</v>
      </c>
      <c r="C23" s="144"/>
      <c r="D23" s="144"/>
      <c r="E23" s="144"/>
      <c r="F23" s="58" t="s">
        <v>44</v>
      </c>
      <c r="G23" s="70"/>
    </row>
    <row r="24" spans="1:7" s="7" customFormat="1" ht="30" customHeight="1" x14ac:dyDescent="0.25">
      <c r="A24" s="69" t="s">
        <v>16</v>
      </c>
      <c r="B24" s="143" t="s">
        <v>67</v>
      </c>
      <c r="C24" s="144"/>
      <c r="D24" s="144"/>
      <c r="E24" s="144"/>
      <c r="F24" s="58" t="s">
        <v>44</v>
      </c>
      <c r="G24" s="70"/>
    </row>
    <row r="25" spans="1:7" s="7" customFormat="1" ht="30" customHeight="1" x14ac:dyDescent="0.25">
      <c r="A25" s="69" t="s">
        <v>26</v>
      </c>
      <c r="B25" s="143" t="s">
        <v>68</v>
      </c>
      <c r="C25" s="144"/>
      <c r="D25" s="144"/>
      <c r="E25" s="144"/>
      <c r="F25" s="58" t="s">
        <v>44</v>
      </c>
      <c r="G25" s="70"/>
    </row>
    <row r="26" spans="1:7" s="7" customFormat="1" ht="30" customHeight="1" x14ac:dyDescent="0.25">
      <c r="A26" s="69" t="s">
        <v>27</v>
      </c>
      <c r="B26" s="143" t="s">
        <v>73</v>
      </c>
      <c r="C26" s="144"/>
      <c r="D26" s="144"/>
      <c r="E26" s="144"/>
      <c r="F26" s="58" t="s">
        <v>44</v>
      </c>
      <c r="G26" s="70"/>
    </row>
    <row r="27" spans="1:7" s="7" customFormat="1" ht="30" customHeight="1" x14ac:dyDescent="0.25">
      <c r="A27" s="69" t="s">
        <v>28</v>
      </c>
      <c r="B27" s="143" t="s">
        <v>70</v>
      </c>
      <c r="C27" s="144"/>
      <c r="D27" s="144"/>
      <c r="E27" s="144"/>
      <c r="F27" s="58" t="s">
        <v>44</v>
      </c>
      <c r="G27" s="70"/>
    </row>
    <row r="28" spans="1:7" s="7" customFormat="1" ht="30" customHeight="1" x14ac:dyDescent="0.25">
      <c r="A28" s="69" t="s">
        <v>29</v>
      </c>
      <c r="B28" s="143" t="s">
        <v>71</v>
      </c>
      <c r="C28" s="144"/>
      <c r="D28" s="144"/>
      <c r="E28" s="144"/>
      <c r="F28" s="58" t="s">
        <v>44</v>
      </c>
      <c r="G28" s="70"/>
    </row>
    <row r="29" spans="1:7" s="7" customFormat="1" ht="30" customHeight="1" x14ac:dyDescent="0.25">
      <c r="A29" s="148" t="s">
        <v>248</v>
      </c>
      <c r="B29" s="149"/>
      <c r="C29" s="149"/>
      <c r="D29" s="149"/>
      <c r="E29" s="149"/>
      <c r="F29" s="149"/>
      <c r="G29" s="150"/>
    </row>
    <row r="30" spans="1:7" s="7" customFormat="1" ht="30" customHeight="1" x14ac:dyDescent="0.25">
      <c r="A30" s="69" t="s">
        <v>249</v>
      </c>
      <c r="B30" s="143" t="s">
        <v>250</v>
      </c>
      <c r="C30" s="144"/>
      <c r="D30" s="144"/>
      <c r="E30" s="144"/>
      <c r="F30" s="58" t="s">
        <v>44</v>
      </c>
      <c r="G30" s="70"/>
    </row>
    <row r="31" spans="1:7" s="7" customFormat="1" ht="30" customHeight="1" x14ac:dyDescent="0.25">
      <c r="A31" s="69" t="s">
        <v>251</v>
      </c>
      <c r="B31" s="143" t="s">
        <v>252</v>
      </c>
      <c r="C31" s="144"/>
      <c r="D31" s="144"/>
      <c r="E31" s="144"/>
      <c r="F31" s="58" t="s">
        <v>44</v>
      </c>
      <c r="G31" s="70"/>
    </row>
    <row r="32" spans="1:7" s="7" customFormat="1" ht="30" customHeight="1" x14ac:dyDescent="0.25">
      <c r="A32" s="69" t="s">
        <v>253</v>
      </c>
      <c r="B32" s="143" t="s">
        <v>254</v>
      </c>
      <c r="C32" s="144"/>
      <c r="D32" s="144"/>
      <c r="E32" s="144"/>
      <c r="F32" s="58" t="s">
        <v>44</v>
      </c>
      <c r="G32" s="70"/>
    </row>
    <row r="33" spans="1:8" s="7" customFormat="1" ht="30" customHeight="1" x14ac:dyDescent="0.25">
      <c r="A33" s="69" t="s">
        <v>255</v>
      </c>
      <c r="B33" s="143" t="s">
        <v>256</v>
      </c>
      <c r="C33" s="144"/>
      <c r="D33" s="144"/>
      <c r="E33" s="144"/>
      <c r="F33" s="58" t="s">
        <v>44</v>
      </c>
      <c r="G33" s="70"/>
    </row>
    <row r="34" spans="1:8" s="21" customFormat="1" ht="28.35" customHeight="1" x14ac:dyDescent="0.25">
      <c r="A34" s="145" t="s">
        <v>36</v>
      </c>
      <c r="B34" s="145"/>
      <c r="C34" s="145"/>
      <c r="D34" s="145"/>
      <c r="E34" s="145"/>
      <c r="F34" s="145"/>
      <c r="G34" s="145"/>
    </row>
    <row r="35" spans="1:8" ht="30" customHeight="1" x14ac:dyDescent="0.25">
      <c r="A35" s="153" t="s">
        <v>0</v>
      </c>
      <c r="B35" s="153"/>
      <c r="C35" s="153"/>
      <c r="D35" s="153"/>
      <c r="E35" s="152" t="str">
        <f>IF('Príloha č. 1'!$C$6="","",'Príloha č. 1'!$C$6)</f>
        <v/>
      </c>
      <c r="F35" s="152"/>
    </row>
    <row r="36" spans="1:8" ht="15" customHeight="1" x14ac:dyDescent="0.25">
      <c r="A36" s="153" t="s">
        <v>1</v>
      </c>
      <c r="B36" s="153"/>
      <c r="C36" s="153"/>
      <c r="D36" s="153"/>
      <c r="E36" s="152" t="str">
        <f>IF('Príloha č. 1'!$C$7="","",'Príloha č. 1'!$C$7)</f>
        <v/>
      </c>
      <c r="F36" s="152"/>
    </row>
    <row r="37" spans="1:8" x14ac:dyDescent="0.25">
      <c r="A37" s="153" t="s">
        <v>2</v>
      </c>
      <c r="B37" s="153"/>
      <c r="C37" s="153"/>
      <c r="D37" s="153"/>
      <c r="E37" s="152" t="str">
        <f>IF('Príloha č. 1'!$C$8="","",'Príloha č. 1'!$C$8)</f>
        <v/>
      </c>
      <c r="F37" s="152"/>
    </row>
    <row r="38" spans="1:8" x14ac:dyDescent="0.25">
      <c r="A38" s="153" t="s">
        <v>3</v>
      </c>
      <c r="B38" s="153"/>
      <c r="C38" s="153"/>
      <c r="D38" s="153"/>
      <c r="E38" s="152" t="str">
        <f>IF('Príloha č. 1'!$C$9="","",'Príloha č. 1'!$C$9)</f>
        <v/>
      </c>
      <c r="F38" s="152"/>
    </row>
    <row r="39" spans="1:8" x14ac:dyDescent="0.25">
      <c r="F39" s="6"/>
    </row>
    <row r="40" spans="1:8" s="16" customFormat="1" ht="30" customHeight="1" x14ac:dyDescent="0.25">
      <c r="A40" s="154" t="s">
        <v>20</v>
      </c>
      <c r="B40" s="154"/>
      <c r="C40" s="154"/>
      <c r="D40" s="154"/>
      <c r="E40" s="154"/>
      <c r="F40" s="154"/>
      <c r="G40" s="154"/>
    </row>
    <row r="41" spans="1:8" s="8" customFormat="1" ht="15.75" customHeight="1" x14ac:dyDescent="0.25">
      <c r="A41" s="153" t="s">
        <v>4</v>
      </c>
      <c r="B41" s="153"/>
      <c r="C41" s="153"/>
      <c r="D41" s="153"/>
      <c r="E41" s="156" t="str">
        <f>IF('Príloha č. 1'!$C$12="","",'Príloha č. 1'!$C$12)</f>
        <v/>
      </c>
      <c r="F41" s="156"/>
      <c r="H41" s="4"/>
    </row>
    <row r="42" spans="1:8" s="8" customFormat="1" x14ac:dyDescent="0.25">
      <c r="A42" s="155" t="s">
        <v>21</v>
      </c>
      <c r="B42" s="155"/>
      <c r="C42" s="155"/>
      <c r="D42" s="155"/>
      <c r="E42" s="152" t="str">
        <f>IF('Príloha č. 1'!$C$13="","",'Príloha č. 1'!$C$13)</f>
        <v/>
      </c>
      <c r="F42" s="152"/>
      <c r="H42" s="16"/>
    </row>
    <row r="43" spans="1:8" s="8" customFormat="1" x14ac:dyDescent="0.25">
      <c r="A43" s="153" t="s">
        <v>5</v>
      </c>
      <c r="B43" s="153"/>
      <c r="C43" s="153"/>
      <c r="D43" s="153"/>
      <c r="E43" s="152" t="str">
        <f>IF('Príloha č. 1'!$C$14="","",'Príloha č. 1'!$C$14)</f>
        <v/>
      </c>
      <c r="F43" s="152"/>
      <c r="H43" s="16"/>
    </row>
    <row r="44" spans="1:8" s="8" customFormat="1" x14ac:dyDescent="0.25">
      <c r="A44" s="153" t="s">
        <v>6</v>
      </c>
      <c r="B44" s="153"/>
      <c r="C44" s="153"/>
      <c r="D44" s="153"/>
      <c r="E44" s="152" t="str">
        <f>IF('Príloha č. 1'!$C$15="","",'Príloha č. 1'!$C$15)</f>
        <v/>
      </c>
      <c r="F44" s="152"/>
      <c r="H44" s="16"/>
    </row>
    <row r="46" spans="1:8" ht="15" customHeight="1" x14ac:dyDescent="0.25">
      <c r="A46" s="3" t="s">
        <v>7</v>
      </c>
      <c r="B46" s="128" t="str">
        <f>IF('Príloha č. 1'!B24:C24="","",'Príloha č. 1'!B24:C24)</f>
        <v/>
      </c>
      <c r="C46" s="128"/>
      <c r="D46" s="128"/>
    </row>
    <row r="47" spans="1:8" ht="15" customHeight="1" x14ac:dyDescent="0.25">
      <c r="A47" s="3" t="s">
        <v>8</v>
      </c>
      <c r="B47" s="151" t="str">
        <f>IF('Príloha č. 1'!B25:C25="","",'Príloha č. 1'!B25:C25)</f>
        <v/>
      </c>
      <c r="C47" s="151"/>
      <c r="D47" s="151"/>
    </row>
    <row r="49" spans="1:8" ht="9.75" customHeight="1" x14ac:dyDescent="0.25">
      <c r="F49" s="162"/>
      <c r="G49" s="162"/>
    </row>
    <row r="50" spans="1:8" ht="15" customHeight="1" x14ac:dyDescent="0.25">
      <c r="F50" s="161" t="s">
        <v>39</v>
      </c>
      <c r="G50" s="161"/>
    </row>
    <row r="51" spans="1:8" s="10" customFormat="1" ht="11.25" x14ac:dyDescent="0.2">
      <c r="A51" s="139" t="s">
        <v>10</v>
      </c>
      <c r="B51" s="139"/>
      <c r="C51" s="139"/>
      <c r="D51" s="139"/>
      <c r="E51" s="57"/>
    </row>
    <row r="52" spans="1:8" s="11" customFormat="1" ht="15" customHeight="1" x14ac:dyDescent="0.2">
      <c r="A52" s="15"/>
      <c r="B52" s="159" t="s">
        <v>12</v>
      </c>
      <c r="C52" s="159"/>
      <c r="D52" s="159"/>
      <c r="G52" s="12"/>
      <c r="H52" s="13"/>
    </row>
  </sheetData>
  <mergeCells count="56">
    <mergeCell ref="B13:E13"/>
    <mergeCell ref="B16:E16"/>
    <mergeCell ref="B17:E17"/>
    <mergeCell ref="B18:E18"/>
    <mergeCell ref="B14:E14"/>
    <mergeCell ref="B15:E15"/>
    <mergeCell ref="A6:E6"/>
    <mergeCell ref="B9:E9"/>
    <mergeCell ref="B10:E10"/>
    <mergeCell ref="B11:E11"/>
    <mergeCell ref="B12:E12"/>
    <mergeCell ref="A8:G8"/>
    <mergeCell ref="A2:G2"/>
    <mergeCell ref="B7:G7"/>
    <mergeCell ref="B52:D52"/>
    <mergeCell ref="A1:D1"/>
    <mergeCell ref="A4:G4"/>
    <mergeCell ref="A35:D35"/>
    <mergeCell ref="E35:F35"/>
    <mergeCell ref="A3:F3"/>
    <mergeCell ref="A36:D36"/>
    <mergeCell ref="E36:F36"/>
    <mergeCell ref="A37:D37"/>
    <mergeCell ref="E37:F37"/>
    <mergeCell ref="A38:D38"/>
    <mergeCell ref="F50:G50"/>
    <mergeCell ref="F49:G49"/>
    <mergeCell ref="E38:F38"/>
    <mergeCell ref="A41:D41"/>
    <mergeCell ref="A40:G40"/>
    <mergeCell ref="A42:D42"/>
    <mergeCell ref="A43:D43"/>
    <mergeCell ref="A44:D44"/>
    <mergeCell ref="E41:F41"/>
    <mergeCell ref="E42:F42"/>
    <mergeCell ref="A51:D51"/>
    <mergeCell ref="B47:D47"/>
    <mergeCell ref="E43:F43"/>
    <mergeCell ref="E44:F44"/>
    <mergeCell ref="B46:D46"/>
    <mergeCell ref="B25:E25"/>
    <mergeCell ref="A34:G34"/>
    <mergeCell ref="B19:E19"/>
    <mergeCell ref="B24:E24"/>
    <mergeCell ref="B21:E21"/>
    <mergeCell ref="B22:E22"/>
    <mergeCell ref="B23:E23"/>
    <mergeCell ref="B26:E26"/>
    <mergeCell ref="B27:E27"/>
    <mergeCell ref="B28:E28"/>
    <mergeCell ref="A20:G20"/>
    <mergeCell ref="A29:G29"/>
    <mergeCell ref="B30:E30"/>
    <mergeCell ref="B31:E31"/>
    <mergeCell ref="B32:E32"/>
    <mergeCell ref="B33:E33"/>
  </mergeCells>
  <conditionalFormatting sqref="E35:F38 G24">
    <cfRule type="containsBlanks" dxfId="27" priority="64">
      <formula>LEN(TRIM(E24))=0</formula>
    </cfRule>
  </conditionalFormatting>
  <conditionalFormatting sqref="E35:F38">
    <cfRule type="containsBlanks" dxfId="26" priority="58">
      <formula>LEN(TRIM(E35))=0</formula>
    </cfRule>
  </conditionalFormatting>
  <conditionalFormatting sqref="B46:D47">
    <cfRule type="containsBlanks" dxfId="25" priority="45">
      <formula>LEN(TRIM(B46))=0</formula>
    </cfRule>
  </conditionalFormatting>
  <conditionalFormatting sqref="E41:F41">
    <cfRule type="containsBlanks" dxfId="24" priority="43">
      <formula>LEN(TRIM(E41))=0</formula>
    </cfRule>
  </conditionalFormatting>
  <conditionalFormatting sqref="E42:F44">
    <cfRule type="containsBlanks" dxfId="23" priority="42">
      <formula>LEN(TRIM(E42))=0</formula>
    </cfRule>
  </conditionalFormatting>
  <conditionalFormatting sqref="E41:F44">
    <cfRule type="containsBlanks" dxfId="22" priority="41">
      <formula>LEN(TRIM(E41))=0</formula>
    </cfRule>
  </conditionalFormatting>
  <conditionalFormatting sqref="A52">
    <cfRule type="containsBlanks" dxfId="21" priority="25">
      <formula>LEN(TRIM(A52))=0</formula>
    </cfRule>
  </conditionalFormatting>
  <conditionalFormatting sqref="G9:G15">
    <cfRule type="containsBlanks" dxfId="20" priority="21">
      <formula>LEN(TRIM(G9))=0</formula>
    </cfRule>
  </conditionalFormatting>
  <conditionalFormatting sqref="G25">
    <cfRule type="containsBlanks" dxfId="19" priority="19">
      <formula>LEN(TRIM(G25))=0</formula>
    </cfRule>
  </conditionalFormatting>
  <conditionalFormatting sqref="G16:G19">
    <cfRule type="containsBlanks" dxfId="18" priority="20">
      <formula>LEN(TRIM(G16))=0</formula>
    </cfRule>
  </conditionalFormatting>
  <conditionalFormatting sqref="G22:G23">
    <cfRule type="containsBlanks" dxfId="17" priority="9">
      <formula>LEN(TRIM(G22))=0</formula>
    </cfRule>
  </conditionalFormatting>
  <conditionalFormatting sqref="G21">
    <cfRule type="containsBlanks" dxfId="16" priority="8">
      <formula>LEN(TRIM(G21))=0</formula>
    </cfRule>
  </conditionalFormatting>
  <conditionalFormatting sqref="G26:G27">
    <cfRule type="containsBlanks" dxfId="15" priority="7">
      <formula>LEN(TRIM(G26))=0</formula>
    </cfRule>
  </conditionalFormatting>
  <conditionalFormatting sqref="G28">
    <cfRule type="containsBlanks" dxfId="14" priority="6">
      <formula>LEN(TRIM(G28))=0</formula>
    </cfRule>
  </conditionalFormatting>
  <conditionalFormatting sqref="G30:G31">
    <cfRule type="containsBlanks" dxfId="13" priority="3">
      <formula>LEN(TRIM(G30))=0</formula>
    </cfRule>
  </conditionalFormatting>
  <conditionalFormatting sqref="G32">
    <cfRule type="containsBlanks" dxfId="12" priority="2">
      <formula>LEN(TRIM(G32))=0</formula>
    </cfRule>
  </conditionalFormatting>
  <conditionalFormatting sqref="G33">
    <cfRule type="containsBlanks" dxfId="11" priority="1">
      <formula>LEN(TRIM(G33))=0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2 &amp;"Times New Roman,Normálne"
Špecifikácia predmetu zákazky</oddHead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9"/>
  <sheetViews>
    <sheetView showGridLines="0" zoomScaleNormal="100" workbookViewId="0">
      <selection activeCell="M14" sqref="M14"/>
    </sheetView>
  </sheetViews>
  <sheetFormatPr defaultRowHeight="15" x14ac:dyDescent="0.25"/>
  <cols>
    <col min="1" max="1" width="5.28515625" style="22" customWidth="1"/>
    <col min="2" max="2" width="37.5703125" style="22" customWidth="1"/>
    <col min="3" max="3" width="10" style="22" customWidth="1"/>
    <col min="4" max="4" width="13.85546875" style="22" customWidth="1"/>
    <col min="5" max="5" width="30.7109375" style="22" customWidth="1"/>
    <col min="6" max="6" width="11.42578125" style="22" customWidth="1"/>
    <col min="7" max="7" width="12.5703125" style="22" customWidth="1"/>
    <col min="8" max="8" width="15.7109375" style="22" customWidth="1"/>
    <col min="9" max="9" width="7.28515625" style="22" customWidth="1"/>
    <col min="10" max="13" width="15.7109375" style="22" customWidth="1"/>
    <col min="14" max="16384" width="9.140625" style="22"/>
  </cols>
  <sheetData>
    <row r="1" spans="1:13" x14ac:dyDescent="0.25">
      <c r="A1" s="171" t="s">
        <v>11</v>
      </c>
      <c r="B1" s="171"/>
      <c r="C1" s="62"/>
      <c r="D1" s="62"/>
    </row>
    <row r="2" spans="1:13" ht="15" customHeight="1" x14ac:dyDescent="0.25">
      <c r="A2" s="172" t="str">
        <f>'Príloha č. 1'!A2:C2</f>
        <v>Celotelová ochrana tela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3" ht="15" customHeight="1" x14ac:dyDescent="0.25">
      <c r="A3" s="173"/>
      <c r="B3" s="173"/>
      <c r="C3" s="173"/>
      <c r="D3" s="173"/>
      <c r="E3" s="173"/>
      <c r="F3" s="63"/>
      <c r="G3" s="63"/>
    </row>
    <row r="4" spans="1:13" s="35" customFormat="1" ht="30" customHeight="1" x14ac:dyDescent="0.25">
      <c r="A4" s="174" t="s">
        <v>42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s="23" customFormat="1" ht="28.35" customHeight="1" x14ac:dyDescent="0.25">
      <c r="A5" s="175" t="s">
        <v>23</v>
      </c>
      <c r="B5" s="179" t="s">
        <v>31</v>
      </c>
      <c r="C5" s="175" t="s">
        <v>32</v>
      </c>
      <c r="D5" s="177" t="s">
        <v>47</v>
      </c>
      <c r="E5" s="181" t="s">
        <v>24</v>
      </c>
      <c r="F5" s="181" t="s">
        <v>48</v>
      </c>
      <c r="G5" s="179" t="s">
        <v>46</v>
      </c>
      <c r="H5" s="188" t="s">
        <v>49</v>
      </c>
      <c r="I5" s="189"/>
      <c r="J5" s="189"/>
      <c r="K5" s="190"/>
      <c r="L5" s="186" t="s">
        <v>50</v>
      </c>
      <c r="M5" s="187"/>
    </row>
    <row r="6" spans="1:13" s="23" customFormat="1" ht="45" customHeight="1" x14ac:dyDescent="0.25">
      <c r="A6" s="176"/>
      <c r="B6" s="180"/>
      <c r="C6" s="176"/>
      <c r="D6" s="178"/>
      <c r="E6" s="182"/>
      <c r="F6" s="182"/>
      <c r="G6" s="180"/>
      <c r="H6" s="65" t="s">
        <v>33</v>
      </c>
      <c r="I6" s="66" t="s">
        <v>35</v>
      </c>
      <c r="J6" s="66" t="s">
        <v>25</v>
      </c>
      <c r="K6" s="67" t="s">
        <v>34</v>
      </c>
      <c r="L6" s="24" t="s">
        <v>33</v>
      </c>
      <c r="M6" s="25" t="s">
        <v>34</v>
      </c>
    </row>
    <row r="7" spans="1:13" s="47" customFormat="1" ht="15" customHeight="1" x14ac:dyDescent="0.25">
      <c r="A7" s="55" t="s">
        <v>13</v>
      </c>
      <c r="B7" s="124" t="s">
        <v>14</v>
      </c>
      <c r="C7" s="125" t="s">
        <v>15</v>
      </c>
      <c r="D7" s="27" t="s">
        <v>16</v>
      </c>
      <c r="E7" s="26" t="s">
        <v>26</v>
      </c>
      <c r="F7" s="26" t="s">
        <v>27</v>
      </c>
      <c r="G7" s="26" t="s">
        <v>28</v>
      </c>
      <c r="H7" s="26" t="s">
        <v>29</v>
      </c>
      <c r="I7" s="26" t="s">
        <v>30</v>
      </c>
      <c r="J7" s="26" t="s">
        <v>51</v>
      </c>
      <c r="K7" s="26" t="s">
        <v>52</v>
      </c>
      <c r="L7" s="26" t="s">
        <v>53</v>
      </c>
      <c r="M7" s="127" t="s">
        <v>54</v>
      </c>
    </row>
    <row r="8" spans="1:13" s="48" customFormat="1" ht="52.5" customHeight="1" x14ac:dyDescent="0.25">
      <c r="A8" s="28" t="s">
        <v>13</v>
      </c>
      <c r="B8" s="54" t="s">
        <v>57</v>
      </c>
      <c r="C8" s="28" t="s">
        <v>45</v>
      </c>
      <c r="D8" s="52">
        <v>34</v>
      </c>
      <c r="E8" s="29"/>
      <c r="F8" s="29"/>
      <c r="G8" s="29"/>
      <c r="H8" s="51"/>
      <c r="I8" s="31"/>
      <c r="J8" s="30">
        <f t="shared" ref="J8:J12" si="0">H8*I8</f>
        <v>0</v>
      </c>
      <c r="K8" s="50">
        <f t="shared" ref="K8:K12" si="1">H8+J8</f>
        <v>0</v>
      </c>
      <c r="L8" s="64">
        <f>H8*D8</f>
        <v>0</v>
      </c>
      <c r="M8" s="50">
        <f>K8*D8</f>
        <v>0</v>
      </c>
    </row>
    <row r="9" spans="1:13" s="48" customFormat="1" ht="52.5" customHeight="1" x14ac:dyDescent="0.25">
      <c r="A9" s="28" t="s">
        <v>14</v>
      </c>
      <c r="B9" s="54" t="s">
        <v>58</v>
      </c>
      <c r="C9" s="28" t="s">
        <v>45</v>
      </c>
      <c r="D9" s="52">
        <v>34</v>
      </c>
      <c r="E9" s="29"/>
      <c r="F9" s="29"/>
      <c r="G9" s="29"/>
      <c r="H9" s="51"/>
      <c r="I9" s="31"/>
      <c r="J9" s="30">
        <f t="shared" si="0"/>
        <v>0</v>
      </c>
      <c r="K9" s="50">
        <f t="shared" si="1"/>
        <v>0</v>
      </c>
      <c r="L9" s="64">
        <f>H9*D9</f>
        <v>0</v>
      </c>
      <c r="M9" s="50">
        <f>K9*D9</f>
        <v>0</v>
      </c>
    </row>
    <row r="10" spans="1:13" s="48" customFormat="1" ht="52.5" customHeight="1" x14ac:dyDescent="0.25">
      <c r="A10" s="28" t="s">
        <v>15</v>
      </c>
      <c r="B10" s="54" t="s">
        <v>59</v>
      </c>
      <c r="C10" s="28" t="s">
        <v>45</v>
      </c>
      <c r="D10" s="52">
        <v>10</v>
      </c>
      <c r="E10" s="29"/>
      <c r="F10" s="29"/>
      <c r="G10" s="29"/>
      <c r="H10" s="51"/>
      <c r="I10" s="31"/>
      <c r="J10" s="30">
        <f t="shared" si="0"/>
        <v>0</v>
      </c>
      <c r="K10" s="50">
        <f t="shared" si="1"/>
        <v>0</v>
      </c>
      <c r="L10" s="64">
        <f>H10*D10</f>
        <v>0</v>
      </c>
      <c r="M10" s="50">
        <f>K10*D10</f>
        <v>0</v>
      </c>
    </row>
    <row r="11" spans="1:13" s="48" customFormat="1" ht="52.5" customHeight="1" x14ac:dyDescent="0.25">
      <c r="A11" s="28" t="s">
        <v>16</v>
      </c>
      <c r="B11" s="54" t="s">
        <v>60</v>
      </c>
      <c r="C11" s="28" t="s">
        <v>45</v>
      </c>
      <c r="D11" s="52">
        <v>40</v>
      </c>
      <c r="E11" s="29"/>
      <c r="F11" s="29"/>
      <c r="G11" s="29"/>
      <c r="H11" s="51"/>
      <c r="I11" s="31"/>
      <c r="J11" s="30">
        <f t="shared" si="0"/>
        <v>0</v>
      </c>
      <c r="K11" s="50">
        <f t="shared" si="1"/>
        <v>0</v>
      </c>
      <c r="L11" s="64">
        <f>H11*D11</f>
        <v>0</v>
      </c>
      <c r="M11" s="50">
        <f>K11*D11</f>
        <v>0</v>
      </c>
    </row>
    <row r="12" spans="1:13" s="48" customFormat="1" ht="52.5" customHeight="1" thickBot="1" x14ac:dyDescent="0.3">
      <c r="A12" s="28" t="s">
        <v>26</v>
      </c>
      <c r="B12" s="54" t="s">
        <v>257</v>
      </c>
      <c r="C12" s="28" t="s">
        <v>45</v>
      </c>
      <c r="D12" s="52">
        <v>38</v>
      </c>
      <c r="E12" s="29"/>
      <c r="F12" s="29"/>
      <c r="G12" s="29"/>
      <c r="H12" s="51"/>
      <c r="I12" s="31"/>
      <c r="J12" s="30">
        <f t="shared" si="0"/>
        <v>0</v>
      </c>
      <c r="K12" s="50">
        <f t="shared" si="1"/>
        <v>0</v>
      </c>
      <c r="L12" s="64">
        <f>H12*D12</f>
        <v>0</v>
      </c>
      <c r="M12" s="126">
        <f>K12*D12</f>
        <v>0</v>
      </c>
    </row>
    <row r="13" spans="1:13" s="49" customFormat="1" ht="24.95" customHeight="1" thickBot="1" x14ac:dyDescent="0.3">
      <c r="A13" s="32"/>
      <c r="B13" s="33"/>
      <c r="C13" s="33"/>
      <c r="D13" s="33"/>
      <c r="E13" s="34"/>
      <c r="F13" s="34"/>
      <c r="G13" s="34"/>
      <c r="H13" s="33"/>
      <c r="I13" s="33"/>
      <c r="J13" s="33"/>
      <c r="K13" s="33"/>
      <c r="L13" s="33"/>
      <c r="M13" s="46">
        <f>SUM(M8:M12)</f>
        <v>0</v>
      </c>
    </row>
    <row r="14" spans="1:13" s="35" customFormat="1" ht="30" customHeight="1" x14ac:dyDescent="0.25">
      <c r="A14" s="169" t="s">
        <v>0</v>
      </c>
      <c r="B14" s="169"/>
      <c r="C14" s="156" t="str">
        <f>IF('Príloha č. 1'!$C$6="","",'Príloha č. 1'!$C$6)</f>
        <v/>
      </c>
      <c r="D14" s="156"/>
    </row>
    <row r="15" spans="1:13" s="35" customFormat="1" ht="15" customHeight="1" x14ac:dyDescent="0.25">
      <c r="A15" s="170" t="s">
        <v>1</v>
      </c>
      <c r="B15" s="170"/>
      <c r="C15" s="156" t="str">
        <f>IF('Príloha č. 1'!$C$7="","",'Príloha č. 1'!$C$7)</f>
        <v/>
      </c>
      <c r="D15" s="156"/>
    </row>
    <row r="16" spans="1:13" s="35" customFormat="1" x14ac:dyDescent="0.25">
      <c r="A16" s="170" t="s">
        <v>2</v>
      </c>
      <c r="B16" s="170"/>
      <c r="C16" s="156" t="str">
        <f>IF('Príloha č. 1'!$C$8="","",'Príloha č. 1'!$C$8)</f>
        <v/>
      </c>
      <c r="D16" s="156"/>
    </row>
    <row r="17" spans="1:13" s="35" customFormat="1" x14ac:dyDescent="0.25">
      <c r="A17" s="170" t="s">
        <v>3</v>
      </c>
      <c r="B17" s="170"/>
      <c r="C17" s="156" t="str">
        <f>IF('Príloha č. 1'!$C$9="","",'Príloha č. 1'!$C$9)</f>
        <v/>
      </c>
      <c r="D17" s="156"/>
    </row>
    <row r="18" spans="1:13" x14ac:dyDescent="0.25">
      <c r="E18" s="36"/>
      <c r="F18" s="62"/>
      <c r="G18" s="62"/>
      <c r="J18" s="35"/>
      <c r="K18" s="35"/>
    </row>
    <row r="19" spans="1:13" x14ac:dyDescent="0.25">
      <c r="C19" s="59"/>
      <c r="D19" s="37"/>
      <c r="E19" s="37"/>
      <c r="F19" s="62"/>
      <c r="G19" s="62"/>
      <c r="J19" s="35"/>
      <c r="K19" s="183" t="s">
        <v>39</v>
      </c>
      <c r="L19" s="183"/>
    </row>
    <row r="20" spans="1:13" ht="15" customHeight="1" x14ac:dyDescent="0.25">
      <c r="A20" s="22" t="s">
        <v>7</v>
      </c>
      <c r="B20" s="68" t="str">
        <f>IF('Príloha č. 1'!B24:C24="","",'Príloha č. 1'!B24:C24)</f>
        <v/>
      </c>
      <c r="F20" s="62"/>
      <c r="G20" s="62"/>
      <c r="J20" s="35"/>
      <c r="K20" s="35"/>
    </row>
    <row r="21" spans="1:13" ht="15" customHeight="1" x14ac:dyDescent="0.25">
      <c r="A21" s="22" t="s">
        <v>8</v>
      </c>
      <c r="B21" s="61" t="str">
        <f>IF('Príloha č. 1'!B25:C25="","",'Príloha č. 1'!B25:C25)</f>
        <v/>
      </c>
      <c r="C21" s="59"/>
      <c r="D21" s="37"/>
      <c r="E21" s="37"/>
      <c r="F21" s="62"/>
      <c r="G21" s="62"/>
      <c r="J21" s="35"/>
      <c r="K21" s="35"/>
    </row>
    <row r="22" spans="1:13" x14ac:dyDescent="0.25">
      <c r="F22" s="62"/>
      <c r="G22" s="62"/>
      <c r="J22" s="35"/>
      <c r="K22" s="35"/>
    </row>
    <row r="23" spans="1:13" s="37" customFormat="1" x14ac:dyDescent="0.25">
      <c r="A23" s="184" t="s">
        <v>10</v>
      </c>
      <c r="B23" s="184"/>
      <c r="C23" s="59"/>
      <c r="J23" s="22"/>
      <c r="K23" s="22"/>
      <c r="M23" s="22"/>
    </row>
    <row r="24" spans="1:13" s="39" customFormat="1" ht="15" customHeight="1" x14ac:dyDescent="0.25">
      <c r="A24" s="38"/>
      <c r="B24" s="185" t="s">
        <v>12</v>
      </c>
      <c r="C24" s="185"/>
      <c r="D24" s="185"/>
      <c r="E24" s="185"/>
      <c r="F24" s="60"/>
      <c r="G24" s="60"/>
    </row>
    <row r="25" spans="1:13" s="44" customFormat="1" ht="5.85" customHeight="1" x14ac:dyDescent="0.25">
      <c r="A25" s="22"/>
      <c r="B25" s="40"/>
      <c r="C25" s="40"/>
      <c r="D25" s="40"/>
      <c r="E25" s="41"/>
      <c r="F25" s="41"/>
      <c r="G25" s="41"/>
      <c r="H25" s="43"/>
      <c r="I25" s="42"/>
      <c r="L25" s="43"/>
    </row>
    <row r="26" spans="1:13" s="44" customFormat="1" x14ac:dyDescent="0.25">
      <c r="A26" s="45"/>
      <c r="B26" s="40" t="s">
        <v>40</v>
      </c>
      <c r="C26" s="40"/>
      <c r="D26" s="40"/>
      <c r="E26" s="41"/>
      <c r="F26" s="41"/>
      <c r="G26" s="41"/>
      <c r="H26" s="43"/>
      <c r="I26" s="42"/>
      <c r="L26" s="43"/>
    </row>
    <row r="27" spans="1:13" s="44" customFormat="1" ht="5.85" customHeight="1" thickBot="1" x14ac:dyDescent="0.3">
      <c r="A27" s="22"/>
      <c r="B27" s="40"/>
      <c r="C27" s="40"/>
      <c r="D27" s="40"/>
      <c r="E27" s="41"/>
      <c r="F27" s="41"/>
      <c r="G27" s="41"/>
      <c r="H27" s="43"/>
      <c r="I27" s="42"/>
      <c r="L27" s="43"/>
    </row>
    <row r="28" spans="1:13" s="44" customFormat="1" ht="15.75" thickBot="1" x14ac:dyDescent="0.3">
      <c r="A28" s="46"/>
      <c r="B28" s="40" t="s">
        <v>37</v>
      </c>
      <c r="C28" s="40"/>
      <c r="D28" s="40"/>
      <c r="E28" s="41"/>
      <c r="F28" s="41"/>
      <c r="G28" s="41"/>
      <c r="H28" s="43"/>
      <c r="I28" s="42"/>
      <c r="L28" s="43"/>
    </row>
    <row r="29" spans="1:13" ht="27" customHeight="1" x14ac:dyDescent="0.25">
      <c r="A29" s="170" t="s">
        <v>91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</sheetData>
  <mergeCells count="25">
    <mergeCell ref="L5:M5"/>
    <mergeCell ref="F5:F6"/>
    <mergeCell ref="G5:G6"/>
    <mergeCell ref="H5:K5"/>
    <mergeCell ref="C14:D14"/>
    <mergeCell ref="C16:D16"/>
    <mergeCell ref="C17:D17"/>
    <mergeCell ref="K19:L19"/>
    <mergeCell ref="A29:M29"/>
    <mergeCell ref="A23:B23"/>
    <mergeCell ref="B24:E24"/>
    <mergeCell ref="A16:B16"/>
    <mergeCell ref="A17:B17"/>
    <mergeCell ref="A14:B14"/>
    <mergeCell ref="A15:B15"/>
    <mergeCell ref="A1:B1"/>
    <mergeCell ref="A2:K2"/>
    <mergeCell ref="A3:E3"/>
    <mergeCell ref="A4:K4"/>
    <mergeCell ref="C5:C6"/>
    <mergeCell ref="D5:D6"/>
    <mergeCell ref="A5:A6"/>
    <mergeCell ref="B5:B6"/>
    <mergeCell ref="E5:E6"/>
    <mergeCell ref="C15:D15"/>
  </mergeCells>
  <conditionalFormatting sqref="B20:B21">
    <cfRule type="containsBlanks" dxfId="10" priority="9">
      <formula>LEN(TRIM(B20))=0</formula>
    </cfRule>
  </conditionalFormatting>
  <conditionalFormatting sqref="C14:D17">
    <cfRule type="containsBlanks" dxfId="9" priority="1">
      <formula>LEN(TRIM(C14))=0</formula>
    </cfRule>
  </conditionalFormatting>
  <pageMargins left="0.98425196850393704" right="0.39370078740157483" top="0.98425196850393704" bottom="0.39370078740157483" header="0.31496062992125984" footer="0.31496062992125984"/>
  <pageSetup paperSize="9" scale="63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0:B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97"/>
  <sheetViews>
    <sheetView showGridLines="0" zoomScaleNormal="100" workbookViewId="0">
      <selection activeCell="A4" sqref="A4:I4"/>
    </sheetView>
  </sheetViews>
  <sheetFormatPr defaultRowHeight="15" x14ac:dyDescent="0.25"/>
  <cols>
    <col min="1" max="1" width="6.5703125" customWidth="1"/>
    <col min="2" max="2" width="47.5703125" customWidth="1"/>
    <col min="3" max="4" width="7.7109375" customWidth="1"/>
    <col min="5" max="5" width="31.28515625" customWidth="1"/>
    <col min="6" max="6" width="30.7109375" customWidth="1"/>
    <col min="7" max="7" width="12.7109375" customWidth="1"/>
    <col min="8" max="8" width="7.7109375" customWidth="1"/>
    <col min="9" max="9" width="12.7109375" customWidth="1"/>
    <col min="10" max="10" width="10.5703125" customWidth="1"/>
    <col min="11" max="11" width="15.7109375" customWidth="1"/>
    <col min="12" max="12" width="17.5703125" customWidth="1"/>
    <col min="13" max="71" width="9.140625" style="88"/>
  </cols>
  <sheetData>
    <row r="1" spans="1:71" s="81" customFormat="1" ht="15" customHeight="1" x14ac:dyDescent="0.25">
      <c r="A1" s="171" t="s">
        <v>11</v>
      </c>
      <c r="B1" s="171"/>
      <c r="C1" s="80"/>
      <c r="D1" s="80"/>
      <c r="E1" s="22"/>
      <c r="F1" s="22"/>
      <c r="G1" s="22"/>
      <c r="H1" s="22"/>
      <c r="I1" s="22"/>
      <c r="J1" s="22"/>
      <c r="K1" s="22"/>
      <c r="L1" s="22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</row>
    <row r="2" spans="1:71" s="82" customFormat="1" ht="14.25" x14ac:dyDescent="0.2">
      <c r="A2" s="172" t="s">
        <v>245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</row>
    <row r="3" spans="1:71" s="22" customFormat="1" ht="15" customHeight="1" x14ac:dyDescent="0.25">
      <c r="A3" s="173"/>
      <c r="B3" s="173"/>
      <c r="C3" s="173"/>
      <c r="D3" s="173"/>
      <c r="E3" s="173"/>
      <c r="F3" s="89"/>
      <c r="G3" s="89"/>
      <c r="H3" s="89"/>
    </row>
    <row r="4" spans="1:71" s="83" customFormat="1" ht="30" customHeight="1" x14ac:dyDescent="0.25">
      <c r="A4" s="200" t="s">
        <v>83</v>
      </c>
      <c r="B4" s="200"/>
      <c r="C4" s="200"/>
      <c r="D4" s="200"/>
      <c r="E4" s="200"/>
      <c r="F4" s="200"/>
      <c r="G4" s="200"/>
      <c r="H4" s="200"/>
      <c r="I4" s="200"/>
      <c r="J4" s="81"/>
      <c r="K4" s="81"/>
      <c r="L4" s="81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</row>
    <row r="5" spans="1:71" s="83" customFormat="1" ht="65.25" customHeight="1" x14ac:dyDescent="0.25">
      <c r="A5" s="104" t="s">
        <v>261</v>
      </c>
      <c r="B5" s="105" t="s">
        <v>75</v>
      </c>
      <c r="C5" s="106" t="s">
        <v>76</v>
      </c>
      <c r="D5" s="107" t="s">
        <v>84</v>
      </c>
      <c r="E5" s="111" t="s">
        <v>77</v>
      </c>
      <c r="F5" s="112" t="s">
        <v>78</v>
      </c>
      <c r="G5" s="113" t="s">
        <v>85</v>
      </c>
      <c r="H5" s="114" t="s">
        <v>86</v>
      </c>
      <c r="I5" s="113" t="s">
        <v>87</v>
      </c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83" customFormat="1" ht="15" customHeight="1" x14ac:dyDescent="0.25">
      <c r="A6" s="108" t="s">
        <v>13</v>
      </c>
      <c r="B6" s="109" t="s">
        <v>14</v>
      </c>
      <c r="C6" s="109" t="s">
        <v>15</v>
      </c>
      <c r="D6" s="110" t="s">
        <v>16</v>
      </c>
      <c r="E6" s="115" t="s">
        <v>26</v>
      </c>
      <c r="F6" s="115" t="s">
        <v>27</v>
      </c>
      <c r="G6" s="115" t="s">
        <v>28</v>
      </c>
      <c r="H6" s="115" t="s">
        <v>29</v>
      </c>
      <c r="I6" s="115" t="s">
        <v>30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</row>
    <row r="7" spans="1:71" s="83" customFormat="1" ht="24" customHeight="1" x14ac:dyDescent="0.25">
      <c r="A7" s="116" t="s">
        <v>13</v>
      </c>
      <c r="B7" s="191" t="s">
        <v>188</v>
      </c>
      <c r="C7" s="192"/>
      <c r="D7" s="192"/>
      <c r="E7" s="193"/>
      <c r="F7" s="193"/>
      <c r="G7" s="193"/>
      <c r="H7" s="193"/>
      <c r="I7" s="19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</row>
    <row r="8" spans="1:71" s="83" customFormat="1" ht="24" customHeight="1" x14ac:dyDescent="0.25">
      <c r="A8" s="118" t="s">
        <v>116</v>
      </c>
      <c r="B8" s="92" t="s">
        <v>92</v>
      </c>
      <c r="C8" s="93" t="s">
        <v>45</v>
      </c>
      <c r="D8" s="94">
        <v>1</v>
      </c>
      <c r="E8" s="95"/>
      <c r="F8" s="96"/>
      <c r="G8" s="97"/>
      <c r="H8" s="98"/>
      <c r="I8" s="97">
        <f>G8+(G8*H8)</f>
        <v>0</v>
      </c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</row>
    <row r="9" spans="1:71" s="84" customFormat="1" ht="21" customHeight="1" x14ac:dyDescent="0.25">
      <c r="A9" s="118" t="s">
        <v>117</v>
      </c>
      <c r="B9" s="92" t="s">
        <v>93</v>
      </c>
      <c r="C9" s="93" t="s">
        <v>45</v>
      </c>
      <c r="D9" s="94">
        <v>1</v>
      </c>
      <c r="E9" s="95"/>
      <c r="F9" s="96"/>
      <c r="G9" s="97"/>
      <c r="H9" s="98"/>
      <c r="I9" s="97">
        <f t="shared" ref="I9:I11" si="0">G9+(G9*H9)</f>
        <v>0</v>
      </c>
      <c r="J9" s="83"/>
      <c r="K9" s="83"/>
      <c r="L9" s="83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</row>
    <row r="10" spans="1:71" s="83" customFormat="1" ht="24" customHeight="1" x14ac:dyDescent="0.25">
      <c r="A10" s="118" t="s">
        <v>118</v>
      </c>
      <c r="B10" s="92" t="s">
        <v>94</v>
      </c>
      <c r="C10" s="93" t="s">
        <v>45</v>
      </c>
      <c r="D10" s="94">
        <v>1</v>
      </c>
      <c r="E10" s="95"/>
      <c r="F10" s="96"/>
      <c r="G10" s="97"/>
      <c r="H10" s="98"/>
      <c r="I10" s="97">
        <f t="shared" si="0"/>
        <v>0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</row>
    <row r="11" spans="1:71" s="83" customFormat="1" ht="22.5" customHeight="1" x14ac:dyDescent="0.25">
      <c r="A11" s="119" t="s">
        <v>119</v>
      </c>
      <c r="B11" s="99" t="s">
        <v>95</v>
      </c>
      <c r="C11" s="100" t="s">
        <v>45</v>
      </c>
      <c r="D11" s="94">
        <v>1</v>
      </c>
      <c r="E11" s="101"/>
      <c r="F11" s="102"/>
      <c r="G11" s="97"/>
      <c r="H11" s="98"/>
      <c r="I11" s="97">
        <f t="shared" si="0"/>
        <v>0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</row>
    <row r="12" spans="1:71" s="83" customFormat="1" ht="24" customHeight="1" x14ac:dyDescent="0.25">
      <c r="A12" s="118" t="s">
        <v>120</v>
      </c>
      <c r="B12" s="92" t="s">
        <v>96</v>
      </c>
      <c r="C12" s="93" t="s">
        <v>45</v>
      </c>
      <c r="D12" s="94">
        <v>1</v>
      </c>
      <c r="E12" s="95"/>
      <c r="F12" s="96"/>
      <c r="G12" s="97"/>
      <c r="H12" s="98"/>
      <c r="I12" s="97">
        <f t="shared" ref="I12:I15" si="1">G12+(G12*H12)</f>
        <v>0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</row>
    <row r="13" spans="1:71" s="84" customFormat="1" ht="21" customHeight="1" x14ac:dyDescent="0.25">
      <c r="A13" s="118" t="s">
        <v>121</v>
      </c>
      <c r="B13" s="92" t="s">
        <v>97</v>
      </c>
      <c r="C13" s="93" t="s">
        <v>45</v>
      </c>
      <c r="D13" s="94">
        <v>1</v>
      </c>
      <c r="E13" s="95"/>
      <c r="F13" s="96"/>
      <c r="G13" s="97"/>
      <c r="H13" s="98"/>
      <c r="I13" s="97">
        <f t="shared" si="1"/>
        <v>0</v>
      </c>
      <c r="J13" s="83"/>
      <c r="K13" s="83"/>
      <c r="L13" s="83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</row>
    <row r="14" spans="1:71" s="83" customFormat="1" ht="24" customHeight="1" x14ac:dyDescent="0.25">
      <c r="A14" s="118" t="s">
        <v>122</v>
      </c>
      <c r="B14" s="92" t="s">
        <v>98</v>
      </c>
      <c r="C14" s="93" t="s">
        <v>45</v>
      </c>
      <c r="D14" s="94">
        <v>1</v>
      </c>
      <c r="E14" s="95"/>
      <c r="F14" s="96"/>
      <c r="G14" s="97"/>
      <c r="H14" s="98"/>
      <c r="I14" s="97">
        <f>G14+(G14*H14)</f>
        <v>0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</row>
    <row r="15" spans="1:71" s="83" customFormat="1" ht="22.5" customHeight="1" x14ac:dyDescent="0.25">
      <c r="A15" s="119" t="s">
        <v>123</v>
      </c>
      <c r="B15" s="99" t="s">
        <v>99</v>
      </c>
      <c r="C15" s="100" t="s">
        <v>45</v>
      </c>
      <c r="D15" s="94">
        <v>1</v>
      </c>
      <c r="E15" s="101"/>
      <c r="F15" s="102"/>
      <c r="G15" s="97"/>
      <c r="H15" s="98"/>
      <c r="I15" s="97">
        <f t="shared" si="1"/>
        <v>0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</row>
    <row r="16" spans="1:71" s="83" customFormat="1" ht="24" customHeight="1" x14ac:dyDescent="0.25">
      <c r="A16" s="118" t="s">
        <v>124</v>
      </c>
      <c r="B16" s="92" t="s">
        <v>100</v>
      </c>
      <c r="C16" s="93" t="s">
        <v>45</v>
      </c>
      <c r="D16" s="94">
        <v>1</v>
      </c>
      <c r="E16" s="95"/>
      <c r="F16" s="96"/>
      <c r="G16" s="97"/>
      <c r="H16" s="98"/>
      <c r="I16" s="97">
        <f t="shared" ref="I16:I19" si="2">G16+(G16*H16)</f>
        <v>0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</row>
    <row r="17" spans="1:71" s="84" customFormat="1" ht="21" customHeight="1" x14ac:dyDescent="0.25">
      <c r="A17" s="118" t="s">
        <v>125</v>
      </c>
      <c r="B17" s="92" t="s">
        <v>101</v>
      </c>
      <c r="C17" s="93" t="s">
        <v>45</v>
      </c>
      <c r="D17" s="94">
        <v>1</v>
      </c>
      <c r="E17" s="95"/>
      <c r="F17" s="96"/>
      <c r="G17" s="97"/>
      <c r="H17" s="98"/>
      <c r="I17" s="97">
        <f t="shared" si="2"/>
        <v>0</v>
      </c>
      <c r="J17" s="83"/>
      <c r="K17" s="83"/>
      <c r="L17" s="83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</row>
    <row r="18" spans="1:71" s="83" customFormat="1" ht="24" customHeight="1" x14ac:dyDescent="0.25">
      <c r="A18" s="118" t="s">
        <v>126</v>
      </c>
      <c r="B18" s="92" t="s">
        <v>102</v>
      </c>
      <c r="C18" s="93" t="s">
        <v>45</v>
      </c>
      <c r="D18" s="94">
        <v>1</v>
      </c>
      <c r="E18" s="95"/>
      <c r="F18" s="96"/>
      <c r="G18" s="97"/>
      <c r="H18" s="98"/>
      <c r="I18" s="97">
        <f t="shared" si="2"/>
        <v>0</v>
      </c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</row>
    <row r="19" spans="1:71" s="83" customFormat="1" ht="22.5" customHeight="1" x14ac:dyDescent="0.25">
      <c r="A19" s="119" t="s">
        <v>127</v>
      </c>
      <c r="B19" s="99" t="s">
        <v>103</v>
      </c>
      <c r="C19" s="100" t="s">
        <v>45</v>
      </c>
      <c r="D19" s="94">
        <v>1</v>
      </c>
      <c r="E19" s="101"/>
      <c r="F19" s="102"/>
      <c r="G19" s="97"/>
      <c r="H19" s="98"/>
      <c r="I19" s="97">
        <f t="shared" si="2"/>
        <v>0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</row>
    <row r="20" spans="1:71" s="83" customFormat="1" ht="24" customHeight="1" x14ac:dyDescent="0.25">
      <c r="A20" s="118" t="s">
        <v>128</v>
      </c>
      <c r="B20" s="92" t="s">
        <v>104</v>
      </c>
      <c r="C20" s="93" t="s">
        <v>45</v>
      </c>
      <c r="D20" s="94">
        <v>1</v>
      </c>
      <c r="E20" s="95"/>
      <c r="F20" s="96"/>
      <c r="G20" s="97"/>
      <c r="H20" s="98"/>
      <c r="I20" s="97">
        <f t="shared" ref="I20:I23" si="3">G20+(G20*H20)</f>
        <v>0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</row>
    <row r="21" spans="1:71" s="84" customFormat="1" ht="21" customHeight="1" x14ac:dyDescent="0.25">
      <c r="A21" s="118" t="s">
        <v>129</v>
      </c>
      <c r="B21" s="92" t="s">
        <v>105</v>
      </c>
      <c r="C21" s="93" t="s">
        <v>45</v>
      </c>
      <c r="D21" s="94">
        <v>1</v>
      </c>
      <c r="E21" s="95"/>
      <c r="F21" s="96"/>
      <c r="G21" s="97"/>
      <c r="H21" s="98"/>
      <c r="I21" s="97">
        <f t="shared" si="3"/>
        <v>0</v>
      </c>
      <c r="J21" s="83"/>
      <c r="K21" s="83"/>
      <c r="L21" s="83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</row>
    <row r="22" spans="1:71" s="83" customFormat="1" ht="24" customHeight="1" x14ac:dyDescent="0.25">
      <c r="A22" s="118" t="s">
        <v>130</v>
      </c>
      <c r="B22" s="92" t="s">
        <v>106</v>
      </c>
      <c r="C22" s="93" t="s">
        <v>45</v>
      </c>
      <c r="D22" s="94">
        <v>1</v>
      </c>
      <c r="E22" s="95"/>
      <c r="F22" s="96"/>
      <c r="G22" s="97"/>
      <c r="H22" s="98"/>
      <c r="I22" s="97">
        <f t="shared" si="3"/>
        <v>0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</row>
    <row r="23" spans="1:71" s="83" customFormat="1" ht="22.5" customHeight="1" x14ac:dyDescent="0.25">
      <c r="A23" s="119" t="s">
        <v>131</v>
      </c>
      <c r="B23" s="99" t="s">
        <v>107</v>
      </c>
      <c r="C23" s="100" t="s">
        <v>45</v>
      </c>
      <c r="D23" s="94">
        <v>1</v>
      </c>
      <c r="E23" s="101"/>
      <c r="F23" s="102"/>
      <c r="G23" s="97"/>
      <c r="H23" s="98"/>
      <c r="I23" s="97">
        <f t="shared" si="3"/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</row>
    <row r="24" spans="1:71" s="83" customFormat="1" ht="24" customHeight="1" x14ac:dyDescent="0.25">
      <c r="A24" s="118" t="s">
        <v>132</v>
      </c>
      <c r="B24" s="92" t="s">
        <v>108</v>
      </c>
      <c r="C24" s="93" t="s">
        <v>45</v>
      </c>
      <c r="D24" s="94">
        <v>1</v>
      </c>
      <c r="E24" s="95"/>
      <c r="F24" s="96"/>
      <c r="G24" s="97"/>
      <c r="H24" s="98"/>
      <c r="I24" s="97">
        <f t="shared" ref="I24:I27" si="4">G24+(G24*H24)</f>
        <v>0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</row>
    <row r="25" spans="1:71" s="84" customFormat="1" ht="21" customHeight="1" x14ac:dyDescent="0.25">
      <c r="A25" s="118" t="s">
        <v>133</v>
      </c>
      <c r="B25" s="92" t="s">
        <v>109</v>
      </c>
      <c r="C25" s="93" t="s">
        <v>45</v>
      </c>
      <c r="D25" s="94">
        <v>1</v>
      </c>
      <c r="E25" s="95"/>
      <c r="F25" s="96"/>
      <c r="G25" s="97"/>
      <c r="H25" s="98"/>
      <c r="I25" s="97">
        <f t="shared" si="4"/>
        <v>0</v>
      </c>
      <c r="J25" s="83"/>
      <c r="K25" s="83"/>
      <c r="L25" s="83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</row>
    <row r="26" spans="1:71" s="83" customFormat="1" ht="24" customHeight="1" x14ac:dyDescent="0.25">
      <c r="A26" s="118" t="s">
        <v>134</v>
      </c>
      <c r="B26" s="92" t="s">
        <v>110</v>
      </c>
      <c r="C26" s="93" t="s">
        <v>45</v>
      </c>
      <c r="D26" s="94">
        <v>1</v>
      </c>
      <c r="E26" s="95"/>
      <c r="F26" s="96"/>
      <c r="G26" s="97"/>
      <c r="H26" s="98"/>
      <c r="I26" s="97">
        <f t="shared" si="4"/>
        <v>0</v>
      </c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</row>
    <row r="27" spans="1:71" s="83" customFormat="1" ht="24" customHeight="1" x14ac:dyDescent="0.25">
      <c r="A27" s="118" t="s">
        <v>135</v>
      </c>
      <c r="B27" s="92" t="s">
        <v>111</v>
      </c>
      <c r="C27" s="93" t="s">
        <v>45</v>
      </c>
      <c r="D27" s="94">
        <v>1</v>
      </c>
      <c r="E27" s="95"/>
      <c r="F27" s="96"/>
      <c r="G27" s="97"/>
      <c r="H27" s="98"/>
      <c r="I27" s="97">
        <f t="shared" si="4"/>
        <v>0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</row>
    <row r="28" spans="1:71" s="83" customFormat="1" ht="24" customHeight="1" x14ac:dyDescent="0.25">
      <c r="A28" s="118" t="s">
        <v>136</v>
      </c>
      <c r="B28" s="92" t="s">
        <v>112</v>
      </c>
      <c r="C28" s="93" t="s">
        <v>45</v>
      </c>
      <c r="D28" s="94">
        <v>1</v>
      </c>
      <c r="E28" s="95"/>
      <c r="F28" s="96"/>
      <c r="G28" s="97"/>
      <c r="H28" s="98"/>
      <c r="I28" s="97">
        <f t="shared" ref="I28:I31" si="5">G28+(G28*H28)</f>
        <v>0</v>
      </c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</row>
    <row r="29" spans="1:71" s="84" customFormat="1" ht="21" customHeight="1" x14ac:dyDescent="0.25">
      <c r="A29" s="118" t="s">
        <v>137</v>
      </c>
      <c r="B29" s="92" t="s">
        <v>113</v>
      </c>
      <c r="C29" s="93" t="s">
        <v>45</v>
      </c>
      <c r="D29" s="94">
        <v>1</v>
      </c>
      <c r="E29" s="95"/>
      <c r="F29" s="96"/>
      <c r="G29" s="97"/>
      <c r="H29" s="98"/>
      <c r="I29" s="97">
        <f t="shared" si="5"/>
        <v>0</v>
      </c>
      <c r="J29" s="83"/>
      <c r="K29" s="83"/>
      <c r="L29" s="83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</row>
    <row r="30" spans="1:71" s="83" customFormat="1" ht="24" customHeight="1" x14ac:dyDescent="0.25">
      <c r="A30" s="118" t="s">
        <v>138</v>
      </c>
      <c r="B30" s="92" t="s">
        <v>114</v>
      </c>
      <c r="C30" s="93" t="s">
        <v>45</v>
      </c>
      <c r="D30" s="94">
        <v>1</v>
      </c>
      <c r="E30" s="95"/>
      <c r="F30" s="96"/>
      <c r="G30" s="97"/>
      <c r="H30" s="98"/>
      <c r="I30" s="97">
        <f t="shared" si="5"/>
        <v>0</v>
      </c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</row>
    <row r="31" spans="1:71" s="83" customFormat="1" ht="21" customHeight="1" x14ac:dyDescent="0.25">
      <c r="A31" s="119" t="s">
        <v>139</v>
      </c>
      <c r="B31" s="99" t="s">
        <v>115</v>
      </c>
      <c r="C31" s="100" t="s">
        <v>45</v>
      </c>
      <c r="D31" s="94">
        <v>1</v>
      </c>
      <c r="E31" s="101"/>
      <c r="F31" s="102"/>
      <c r="G31" s="97"/>
      <c r="H31" s="98"/>
      <c r="I31" s="97">
        <f t="shared" si="5"/>
        <v>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</row>
    <row r="32" spans="1:71" s="83" customFormat="1" ht="24" customHeight="1" x14ac:dyDescent="0.25">
      <c r="A32" s="116" t="s">
        <v>14</v>
      </c>
      <c r="B32" s="191" t="s">
        <v>79</v>
      </c>
      <c r="C32" s="192"/>
      <c r="D32" s="192"/>
      <c r="E32" s="193"/>
      <c r="F32" s="193"/>
      <c r="G32" s="193"/>
      <c r="H32" s="193"/>
      <c r="I32" s="194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</row>
    <row r="33" spans="1:71" s="83" customFormat="1" ht="24" customHeight="1" x14ac:dyDescent="0.25">
      <c r="A33" s="118" t="s">
        <v>164</v>
      </c>
      <c r="B33" s="92" t="s">
        <v>140</v>
      </c>
      <c r="C33" s="93" t="s">
        <v>45</v>
      </c>
      <c r="D33" s="94">
        <v>1</v>
      </c>
      <c r="E33" s="95"/>
      <c r="F33" s="96"/>
      <c r="G33" s="97"/>
      <c r="H33" s="98"/>
      <c r="I33" s="97">
        <f t="shared" ref="I33:I35" si="6">G33+(G33*H33)</f>
        <v>0</v>
      </c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</row>
    <row r="34" spans="1:71" s="84" customFormat="1" ht="21" customHeight="1" x14ac:dyDescent="0.25">
      <c r="A34" s="118" t="s">
        <v>165</v>
      </c>
      <c r="B34" s="92" t="s">
        <v>141</v>
      </c>
      <c r="C34" s="93" t="s">
        <v>45</v>
      </c>
      <c r="D34" s="94">
        <v>1</v>
      </c>
      <c r="E34" s="95"/>
      <c r="F34" s="96"/>
      <c r="G34" s="97"/>
      <c r="H34" s="98"/>
      <c r="I34" s="97">
        <f t="shared" si="6"/>
        <v>0</v>
      </c>
      <c r="J34" s="83"/>
      <c r="K34" s="83"/>
      <c r="L34" s="83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</row>
    <row r="35" spans="1:71" s="83" customFormat="1" ht="24" customHeight="1" x14ac:dyDescent="0.25">
      <c r="A35" s="118" t="s">
        <v>166</v>
      </c>
      <c r="B35" s="92" t="s">
        <v>142</v>
      </c>
      <c r="C35" s="93" t="s">
        <v>45</v>
      </c>
      <c r="D35" s="94">
        <v>1</v>
      </c>
      <c r="E35" s="95"/>
      <c r="F35" s="96"/>
      <c r="G35" s="97"/>
      <c r="H35" s="98"/>
      <c r="I35" s="97">
        <f t="shared" si="6"/>
        <v>0</v>
      </c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</row>
    <row r="36" spans="1:71" s="83" customFormat="1" ht="22.5" customHeight="1" x14ac:dyDescent="0.25">
      <c r="A36" s="119" t="s">
        <v>167</v>
      </c>
      <c r="B36" s="99" t="s">
        <v>143</v>
      </c>
      <c r="C36" s="100" t="s">
        <v>45</v>
      </c>
      <c r="D36" s="94">
        <v>1</v>
      </c>
      <c r="E36" s="101"/>
      <c r="F36" s="102"/>
      <c r="G36" s="97"/>
      <c r="H36" s="98"/>
      <c r="I36" s="97">
        <f>G36+(G36*H36)</f>
        <v>0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</row>
    <row r="37" spans="1:71" s="83" customFormat="1" ht="22.5" customHeight="1" x14ac:dyDescent="0.25">
      <c r="A37" s="119" t="s">
        <v>168</v>
      </c>
      <c r="B37" s="99" t="s">
        <v>144</v>
      </c>
      <c r="C37" s="100" t="s">
        <v>45</v>
      </c>
      <c r="D37" s="94">
        <v>1</v>
      </c>
      <c r="E37" s="101"/>
      <c r="F37" s="102"/>
      <c r="G37" s="97"/>
      <c r="H37" s="98"/>
      <c r="I37" s="97">
        <f t="shared" ref="I37" si="7">G37+(G37*H37)</f>
        <v>0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</row>
    <row r="38" spans="1:71" s="83" customFormat="1" ht="24" customHeight="1" x14ac:dyDescent="0.25">
      <c r="A38" s="118" t="s">
        <v>169</v>
      </c>
      <c r="B38" s="92" t="s">
        <v>145</v>
      </c>
      <c r="C38" s="93" t="s">
        <v>45</v>
      </c>
      <c r="D38" s="94">
        <v>1</v>
      </c>
      <c r="E38" s="95"/>
      <c r="F38" s="96"/>
      <c r="G38" s="97"/>
      <c r="H38" s="98"/>
      <c r="I38" s="97">
        <f t="shared" ref="I38:I39" si="8">G38+(G38*H38)</f>
        <v>0</v>
      </c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</row>
    <row r="39" spans="1:71" s="84" customFormat="1" ht="21" customHeight="1" x14ac:dyDescent="0.25">
      <c r="A39" s="118" t="s">
        <v>170</v>
      </c>
      <c r="B39" s="92" t="s">
        <v>146</v>
      </c>
      <c r="C39" s="93" t="s">
        <v>45</v>
      </c>
      <c r="D39" s="94">
        <v>1</v>
      </c>
      <c r="E39" s="95"/>
      <c r="F39" s="96"/>
      <c r="G39" s="97"/>
      <c r="H39" s="98"/>
      <c r="I39" s="97">
        <f t="shared" si="8"/>
        <v>0</v>
      </c>
      <c r="J39" s="83"/>
      <c r="K39" s="83"/>
      <c r="L39" s="83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</row>
    <row r="40" spans="1:71" s="83" customFormat="1" ht="24" customHeight="1" x14ac:dyDescent="0.25">
      <c r="A40" s="118" t="s">
        <v>171</v>
      </c>
      <c r="B40" s="92" t="s">
        <v>147</v>
      </c>
      <c r="C40" s="93" t="s">
        <v>45</v>
      </c>
      <c r="D40" s="94">
        <v>1</v>
      </c>
      <c r="E40" s="95"/>
      <c r="F40" s="96"/>
      <c r="G40" s="97"/>
      <c r="H40" s="98"/>
      <c r="I40" s="97">
        <f>G40+(G40*H40)</f>
        <v>0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</row>
    <row r="41" spans="1:71" s="83" customFormat="1" ht="22.5" customHeight="1" x14ac:dyDescent="0.25">
      <c r="A41" s="119" t="s">
        <v>172</v>
      </c>
      <c r="B41" s="99" t="s">
        <v>148</v>
      </c>
      <c r="C41" s="100" t="s">
        <v>45</v>
      </c>
      <c r="D41" s="94">
        <v>1</v>
      </c>
      <c r="E41" s="101"/>
      <c r="F41" s="102"/>
      <c r="G41" s="97"/>
      <c r="H41" s="98"/>
      <c r="I41" s="97">
        <f t="shared" ref="I41:I42" si="9">G41+(G41*H41)</f>
        <v>0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</row>
    <row r="42" spans="1:71" s="83" customFormat="1" ht="24" customHeight="1" x14ac:dyDescent="0.25">
      <c r="A42" s="118" t="s">
        <v>173</v>
      </c>
      <c r="B42" s="92" t="s">
        <v>149</v>
      </c>
      <c r="C42" s="100" t="s">
        <v>45</v>
      </c>
      <c r="D42" s="94">
        <v>1</v>
      </c>
      <c r="E42" s="95"/>
      <c r="F42" s="96"/>
      <c r="G42" s="97"/>
      <c r="H42" s="98"/>
      <c r="I42" s="97">
        <f t="shared" si="9"/>
        <v>0</v>
      </c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</row>
    <row r="43" spans="1:71" s="83" customFormat="1" ht="24" customHeight="1" x14ac:dyDescent="0.25">
      <c r="A43" s="118" t="s">
        <v>174</v>
      </c>
      <c r="B43" s="92" t="s">
        <v>150</v>
      </c>
      <c r="C43" s="93" t="s">
        <v>45</v>
      </c>
      <c r="D43" s="94">
        <v>1</v>
      </c>
      <c r="E43" s="95"/>
      <c r="F43" s="96"/>
      <c r="G43" s="97"/>
      <c r="H43" s="98"/>
      <c r="I43" s="97">
        <f t="shared" ref="I43:I44" si="10">G43+(G43*H43)</f>
        <v>0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</row>
    <row r="44" spans="1:71" s="84" customFormat="1" ht="21" customHeight="1" x14ac:dyDescent="0.25">
      <c r="A44" s="118" t="s">
        <v>175</v>
      </c>
      <c r="B44" s="92" t="s">
        <v>151</v>
      </c>
      <c r="C44" s="93" t="s">
        <v>45</v>
      </c>
      <c r="D44" s="94">
        <v>1</v>
      </c>
      <c r="E44" s="95"/>
      <c r="F44" s="96"/>
      <c r="G44" s="97"/>
      <c r="H44" s="98"/>
      <c r="I44" s="97">
        <f t="shared" si="10"/>
        <v>0</v>
      </c>
      <c r="J44" s="83"/>
      <c r="K44" s="83"/>
      <c r="L44" s="83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</row>
    <row r="45" spans="1:71" s="83" customFormat="1" ht="24" customHeight="1" x14ac:dyDescent="0.25">
      <c r="A45" s="118" t="s">
        <v>176</v>
      </c>
      <c r="B45" s="92" t="s">
        <v>152</v>
      </c>
      <c r="C45" s="93" t="s">
        <v>45</v>
      </c>
      <c r="D45" s="94">
        <v>1</v>
      </c>
      <c r="E45" s="95"/>
      <c r="F45" s="96"/>
      <c r="G45" s="97"/>
      <c r="H45" s="98"/>
      <c r="I45" s="97">
        <f>G45+(G45*H45)</f>
        <v>0</v>
      </c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</row>
    <row r="46" spans="1:71" s="83" customFormat="1" ht="22.5" customHeight="1" x14ac:dyDescent="0.25">
      <c r="A46" s="119" t="s">
        <v>177</v>
      </c>
      <c r="B46" s="99" t="s">
        <v>153</v>
      </c>
      <c r="C46" s="100" t="s">
        <v>45</v>
      </c>
      <c r="D46" s="94">
        <v>1</v>
      </c>
      <c r="E46" s="101"/>
      <c r="F46" s="102"/>
      <c r="G46" s="97"/>
      <c r="H46" s="98"/>
      <c r="I46" s="97">
        <f t="shared" ref="I46:I47" si="11">G46+(G46*H46)</f>
        <v>0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</row>
    <row r="47" spans="1:71" s="83" customFormat="1" ht="24" customHeight="1" x14ac:dyDescent="0.25">
      <c r="A47" s="118" t="s">
        <v>178</v>
      </c>
      <c r="B47" s="92" t="s">
        <v>154</v>
      </c>
      <c r="C47" s="93" t="s">
        <v>45</v>
      </c>
      <c r="D47" s="94">
        <v>1</v>
      </c>
      <c r="E47" s="95"/>
      <c r="F47" s="96"/>
      <c r="G47" s="97"/>
      <c r="H47" s="98"/>
      <c r="I47" s="97">
        <f t="shared" si="11"/>
        <v>0</v>
      </c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</row>
    <row r="48" spans="1:71" s="83" customFormat="1" ht="24" customHeight="1" x14ac:dyDescent="0.25">
      <c r="A48" s="118" t="s">
        <v>179</v>
      </c>
      <c r="B48" s="92" t="s">
        <v>155</v>
      </c>
      <c r="C48" s="93" t="s">
        <v>45</v>
      </c>
      <c r="D48" s="94">
        <v>1</v>
      </c>
      <c r="E48" s="95"/>
      <c r="F48" s="96"/>
      <c r="G48" s="97"/>
      <c r="H48" s="98"/>
      <c r="I48" s="97">
        <f t="shared" ref="I48:I49" si="12">G48+(G48*H48)</f>
        <v>0</v>
      </c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</row>
    <row r="49" spans="1:71" s="84" customFormat="1" ht="21" customHeight="1" x14ac:dyDescent="0.25">
      <c r="A49" s="118" t="s">
        <v>180</v>
      </c>
      <c r="B49" s="92" t="s">
        <v>156</v>
      </c>
      <c r="C49" s="93" t="s">
        <v>45</v>
      </c>
      <c r="D49" s="94">
        <v>1</v>
      </c>
      <c r="E49" s="95"/>
      <c r="F49" s="96"/>
      <c r="G49" s="97"/>
      <c r="H49" s="98"/>
      <c r="I49" s="97">
        <f t="shared" si="12"/>
        <v>0</v>
      </c>
      <c r="J49" s="83"/>
      <c r="K49" s="83"/>
      <c r="L49" s="83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</row>
    <row r="50" spans="1:71" s="83" customFormat="1" ht="24" customHeight="1" x14ac:dyDescent="0.25">
      <c r="A50" s="118" t="s">
        <v>181</v>
      </c>
      <c r="B50" s="92" t="s">
        <v>157</v>
      </c>
      <c r="C50" s="93" t="s">
        <v>45</v>
      </c>
      <c r="D50" s="94">
        <v>1</v>
      </c>
      <c r="E50" s="95"/>
      <c r="F50" s="96"/>
      <c r="G50" s="97"/>
      <c r="H50" s="98"/>
      <c r="I50" s="97">
        <f>G50+(G50*H50)</f>
        <v>0</v>
      </c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</row>
    <row r="51" spans="1:71" s="83" customFormat="1" ht="22.5" customHeight="1" x14ac:dyDescent="0.25">
      <c r="A51" s="119" t="s">
        <v>182</v>
      </c>
      <c r="B51" s="99" t="s">
        <v>158</v>
      </c>
      <c r="C51" s="100" t="s">
        <v>45</v>
      </c>
      <c r="D51" s="94">
        <v>1</v>
      </c>
      <c r="E51" s="101"/>
      <c r="F51" s="102"/>
      <c r="G51" s="97"/>
      <c r="H51" s="98"/>
      <c r="I51" s="97">
        <f t="shared" ref="I51:I52" si="13">G51+(G51*H51)</f>
        <v>0</v>
      </c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</row>
    <row r="52" spans="1:71" s="83" customFormat="1" ht="24" customHeight="1" x14ac:dyDescent="0.25">
      <c r="A52" s="118" t="s">
        <v>183</v>
      </c>
      <c r="B52" s="92" t="s">
        <v>159</v>
      </c>
      <c r="C52" s="93" t="s">
        <v>45</v>
      </c>
      <c r="D52" s="94">
        <v>1</v>
      </c>
      <c r="E52" s="95"/>
      <c r="F52" s="96"/>
      <c r="G52" s="97"/>
      <c r="H52" s="98"/>
      <c r="I52" s="97">
        <f t="shared" si="13"/>
        <v>0</v>
      </c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</row>
    <row r="53" spans="1:71" s="83" customFormat="1" ht="24" customHeight="1" x14ac:dyDescent="0.25">
      <c r="A53" s="118" t="s">
        <v>184</v>
      </c>
      <c r="B53" s="92" t="s">
        <v>160</v>
      </c>
      <c r="C53" s="93" t="s">
        <v>45</v>
      </c>
      <c r="D53" s="94">
        <v>1</v>
      </c>
      <c r="E53" s="95"/>
      <c r="F53" s="96"/>
      <c r="G53" s="97"/>
      <c r="H53" s="98"/>
      <c r="I53" s="97">
        <f t="shared" ref="I53:I54" si="14">G53+(G53*H53)</f>
        <v>0</v>
      </c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</row>
    <row r="54" spans="1:71" s="84" customFormat="1" ht="21" customHeight="1" x14ac:dyDescent="0.25">
      <c r="A54" s="118" t="s">
        <v>185</v>
      </c>
      <c r="B54" s="92" t="s">
        <v>161</v>
      </c>
      <c r="C54" s="93" t="s">
        <v>45</v>
      </c>
      <c r="D54" s="94">
        <v>1</v>
      </c>
      <c r="E54" s="95"/>
      <c r="F54" s="96"/>
      <c r="G54" s="97"/>
      <c r="H54" s="98"/>
      <c r="I54" s="97">
        <f t="shared" si="14"/>
        <v>0</v>
      </c>
      <c r="J54" s="83"/>
      <c r="K54" s="83"/>
      <c r="L54" s="83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</row>
    <row r="55" spans="1:71" s="83" customFormat="1" ht="24" customHeight="1" x14ac:dyDescent="0.25">
      <c r="A55" s="118" t="s">
        <v>186</v>
      </c>
      <c r="B55" s="92" t="s">
        <v>162</v>
      </c>
      <c r="C55" s="93" t="s">
        <v>45</v>
      </c>
      <c r="D55" s="94">
        <v>1</v>
      </c>
      <c r="E55" s="95"/>
      <c r="F55" s="96"/>
      <c r="G55" s="97"/>
      <c r="H55" s="98"/>
      <c r="I55" s="97">
        <f>G55+(G55*H55)</f>
        <v>0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</row>
    <row r="56" spans="1:71" s="83" customFormat="1" ht="22.5" customHeight="1" x14ac:dyDescent="0.25">
      <c r="A56" s="119" t="s">
        <v>187</v>
      </c>
      <c r="B56" s="99" t="s">
        <v>163</v>
      </c>
      <c r="C56" s="100" t="s">
        <v>45</v>
      </c>
      <c r="D56" s="94">
        <v>1</v>
      </c>
      <c r="E56" s="101"/>
      <c r="F56" s="102"/>
      <c r="G56" s="97"/>
      <c r="H56" s="98"/>
      <c r="I56" s="97">
        <f t="shared" ref="I56" si="15">G56+(G56*H56)</f>
        <v>0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</row>
    <row r="57" spans="1:71" s="83" customFormat="1" ht="24" customHeight="1" x14ac:dyDescent="0.25">
      <c r="A57" s="116" t="s">
        <v>15</v>
      </c>
      <c r="B57" s="191" t="s">
        <v>80</v>
      </c>
      <c r="C57" s="192"/>
      <c r="D57" s="192"/>
      <c r="E57" s="193"/>
      <c r="F57" s="193"/>
      <c r="G57" s="193"/>
      <c r="H57" s="193"/>
      <c r="I57" s="194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</row>
    <row r="58" spans="1:71" s="83" customFormat="1" ht="24" customHeight="1" x14ac:dyDescent="0.25">
      <c r="A58" s="118" t="s">
        <v>213</v>
      </c>
      <c r="B58" s="92" t="s">
        <v>189</v>
      </c>
      <c r="C58" s="93" t="s">
        <v>45</v>
      </c>
      <c r="D58" s="94">
        <v>1</v>
      </c>
      <c r="E58" s="95"/>
      <c r="F58" s="96"/>
      <c r="G58" s="97"/>
      <c r="H58" s="98"/>
      <c r="I58" s="97">
        <f t="shared" ref="I58:I59" si="16">G58+(G58*H58)</f>
        <v>0</v>
      </c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</row>
    <row r="59" spans="1:71" s="84" customFormat="1" ht="21" customHeight="1" x14ac:dyDescent="0.25">
      <c r="A59" s="118" t="s">
        <v>214</v>
      </c>
      <c r="B59" s="92" t="s">
        <v>190</v>
      </c>
      <c r="C59" s="93" t="s">
        <v>45</v>
      </c>
      <c r="D59" s="94">
        <v>1</v>
      </c>
      <c r="E59" s="95"/>
      <c r="F59" s="96"/>
      <c r="G59" s="97"/>
      <c r="H59" s="98"/>
      <c r="I59" s="97">
        <f t="shared" si="16"/>
        <v>0</v>
      </c>
      <c r="J59" s="83"/>
      <c r="K59" s="83"/>
      <c r="L59" s="83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</row>
    <row r="60" spans="1:71" s="83" customFormat="1" ht="24" customHeight="1" x14ac:dyDescent="0.25">
      <c r="A60" s="118" t="s">
        <v>215</v>
      </c>
      <c r="B60" s="92" t="s">
        <v>191</v>
      </c>
      <c r="C60" s="93" t="s">
        <v>45</v>
      </c>
      <c r="D60" s="94">
        <v>1</v>
      </c>
      <c r="E60" s="95"/>
      <c r="F60" s="96"/>
      <c r="G60" s="97"/>
      <c r="H60" s="98"/>
      <c r="I60" s="97">
        <f>G60+(G60*H60)</f>
        <v>0</v>
      </c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</row>
    <row r="61" spans="1:71" s="83" customFormat="1" ht="22.5" customHeight="1" x14ac:dyDescent="0.25">
      <c r="A61" s="119" t="s">
        <v>216</v>
      </c>
      <c r="B61" s="99" t="s">
        <v>192</v>
      </c>
      <c r="C61" s="100" t="s">
        <v>45</v>
      </c>
      <c r="D61" s="94">
        <v>1</v>
      </c>
      <c r="E61" s="101"/>
      <c r="F61" s="102"/>
      <c r="G61" s="97"/>
      <c r="H61" s="98"/>
      <c r="I61" s="97">
        <f t="shared" ref="I61:I62" si="17">G61+(G61*H61)</f>
        <v>0</v>
      </c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</row>
    <row r="62" spans="1:71" s="83" customFormat="1" ht="22.5" customHeight="1" x14ac:dyDescent="0.25">
      <c r="A62" s="119" t="s">
        <v>217</v>
      </c>
      <c r="B62" s="99" t="s">
        <v>193</v>
      </c>
      <c r="C62" s="93" t="s">
        <v>45</v>
      </c>
      <c r="D62" s="94">
        <v>1</v>
      </c>
      <c r="E62" s="101"/>
      <c r="F62" s="102"/>
      <c r="G62" s="97"/>
      <c r="H62" s="98"/>
      <c r="I62" s="97">
        <f t="shared" si="17"/>
        <v>0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</row>
    <row r="63" spans="1:71" s="83" customFormat="1" ht="24" customHeight="1" x14ac:dyDescent="0.25">
      <c r="A63" s="118" t="s">
        <v>218</v>
      </c>
      <c r="B63" s="92" t="s">
        <v>194</v>
      </c>
      <c r="C63" s="93" t="s">
        <v>45</v>
      </c>
      <c r="D63" s="94">
        <v>1</v>
      </c>
      <c r="E63" s="95"/>
      <c r="F63" s="96"/>
      <c r="G63" s="97"/>
      <c r="H63" s="98"/>
      <c r="I63" s="97">
        <f t="shared" ref="I63:I64" si="18">G63+(G63*H63)</f>
        <v>0</v>
      </c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</row>
    <row r="64" spans="1:71" s="84" customFormat="1" ht="21" customHeight="1" x14ac:dyDescent="0.25">
      <c r="A64" s="118" t="s">
        <v>219</v>
      </c>
      <c r="B64" s="92" t="s">
        <v>195</v>
      </c>
      <c r="C64" s="93" t="s">
        <v>45</v>
      </c>
      <c r="D64" s="94">
        <v>1</v>
      </c>
      <c r="E64" s="95"/>
      <c r="F64" s="96"/>
      <c r="G64" s="97"/>
      <c r="H64" s="98"/>
      <c r="I64" s="97">
        <f t="shared" si="18"/>
        <v>0</v>
      </c>
      <c r="J64" s="83"/>
      <c r="K64" s="83"/>
      <c r="L64" s="83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</row>
    <row r="65" spans="1:71" s="83" customFormat="1" ht="24" customHeight="1" x14ac:dyDescent="0.25">
      <c r="A65" s="118" t="s">
        <v>220</v>
      </c>
      <c r="B65" s="92" t="s">
        <v>196</v>
      </c>
      <c r="C65" s="93" t="s">
        <v>45</v>
      </c>
      <c r="D65" s="94">
        <v>1</v>
      </c>
      <c r="E65" s="95"/>
      <c r="F65" s="96"/>
      <c r="G65" s="97"/>
      <c r="H65" s="98"/>
      <c r="I65" s="97">
        <f>G65+(G65*H65)</f>
        <v>0</v>
      </c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</row>
    <row r="66" spans="1:71" s="83" customFormat="1" ht="22.5" customHeight="1" x14ac:dyDescent="0.25">
      <c r="A66" s="119" t="s">
        <v>221</v>
      </c>
      <c r="B66" s="99" t="s">
        <v>197</v>
      </c>
      <c r="C66" s="100" t="s">
        <v>45</v>
      </c>
      <c r="D66" s="94">
        <v>1</v>
      </c>
      <c r="E66" s="101"/>
      <c r="F66" s="102"/>
      <c r="G66" s="97"/>
      <c r="H66" s="98"/>
      <c r="I66" s="97">
        <f t="shared" ref="I66:I67" si="19">G66+(G66*H66)</f>
        <v>0</v>
      </c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</row>
    <row r="67" spans="1:71" s="83" customFormat="1" ht="22.5" customHeight="1" x14ac:dyDescent="0.25">
      <c r="A67" s="119" t="s">
        <v>222</v>
      </c>
      <c r="B67" s="99" t="s">
        <v>198</v>
      </c>
      <c r="C67" s="93" t="s">
        <v>45</v>
      </c>
      <c r="D67" s="94">
        <v>1</v>
      </c>
      <c r="E67" s="101"/>
      <c r="F67" s="102"/>
      <c r="G67" s="97"/>
      <c r="H67" s="98"/>
      <c r="I67" s="97">
        <f t="shared" si="19"/>
        <v>0</v>
      </c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</row>
    <row r="68" spans="1:71" s="83" customFormat="1" ht="24" customHeight="1" x14ac:dyDescent="0.25">
      <c r="A68" s="118" t="s">
        <v>223</v>
      </c>
      <c r="B68" s="92" t="s">
        <v>199</v>
      </c>
      <c r="C68" s="93" t="s">
        <v>45</v>
      </c>
      <c r="D68" s="94">
        <v>1</v>
      </c>
      <c r="E68" s="95"/>
      <c r="F68" s="96"/>
      <c r="G68" s="97"/>
      <c r="H68" s="98"/>
      <c r="I68" s="97">
        <f t="shared" ref="I68:I69" si="20">G68+(G68*H68)</f>
        <v>0</v>
      </c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</row>
    <row r="69" spans="1:71" s="84" customFormat="1" ht="21" customHeight="1" x14ac:dyDescent="0.25">
      <c r="A69" s="118" t="s">
        <v>224</v>
      </c>
      <c r="B69" s="92" t="s">
        <v>200</v>
      </c>
      <c r="C69" s="93" t="s">
        <v>45</v>
      </c>
      <c r="D69" s="94">
        <v>1</v>
      </c>
      <c r="E69" s="95"/>
      <c r="F69" s="96"/>
      <c r="G69" s="97"/>
      <c r="H69" s="98"/>
      <c r="I69" s="97">
        <f t="shared" si="20"/>
        <v>0</v>
      </c>
      <c r="J69" s="83"/>
      <c r="K69" s="83"/>
      <c r="L69" s="83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</row>
    <row r="70" spans="1:71" s="83" customFormat="1" ht="24" customHeight="1" x14ac:dyDescent="0.25">
      <c r="A70" s="118" t="s">
        <v>225</v>
      </c>
      <c r="B70" s="92" t="s">
        <v>201</v>
      </c>
      <c r="C70" s="93" t="s">
        <v>45</v>
      </c>
      <c r="D70" s="94">
        <v>1</v>
      </c>
      <c r="E70" s="95"/>
      <c r="F70" s="96"/>
      <c r="G70" s="97"/>
      <c r="H70" s="98"/>
      <c r="I70" s="97">
        <f>G70+(G70*H70)</f>
        <v>0</v>
      </c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</row>
    <row r="71" spans="1:71" s="83" customFormat="1" ht="22.5" customHeight="1" x14ac:dyDescent="0.25">
      <c r="A71" s="119" t="s">
        <v>226</v>
      </c>
      <c r="B71" s="99" t="s">
        <v>202</v>
      </c>
      <c r="C71" s="100" t="s">
        <v>45</v>
      </c>
      <c r="D71" s="94">
        <v>1</v>
      </c>
      <c r="E71" s="101"/>
      <c r="F71" s="102"/>
      <c r="G71" s="97"/>
      <c r="H71" s="98"/>
      <c r="I71" s="97">
        <f t="shared" ref="I71:I72" si="21">G71+(G71*H71)</f>
        <v>0</v>
      </c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</row>
    <row r="72" spans="1:71" s="83" customFormat="1" ht="22.5" customHeight="1" x14ac:dyDescent="0.25">
      <c r="A72" s="119" t="s">
        <v>227</v>
      </c>
      <c r="B72" s="99" t="s">
        <v>203</v>
      </c>
      <c r="C72" s="93" t="s">
        <v>45</v>
      </c>
      <c r="D72" s="94">
        <v>1</v>
      </c>
      <c r="E72" s="101"/>
      <c r="F72" s="102"/>
      <c r="G72" s="97"/>
      <c r="H72" s="98"/>
      <c r="I72" s="97">
        <f t="shared" si="21"/>
        <v>0</v>
      </c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</row>
    <row r="73" spans="1:71" s="83" customFormat="1" ht="24" customHeight="1" x14ac:dyDescent="0.25">
      <c r="A73" s="118" t="s">
        <v>228</v>
      </c>
      <c r="B73" s="92" t="s">
        <v>204</v>
      </c>
      <c r="C73" s="93" t="s">
        <v>45</v>
      </c>
      <c r="D73" s="94">
        <v>1</v>
      </c>
      <c r="E73" s="95"/>
      <c r="F73" s="96"/>
      <c r="G73" s="97"/>
      <c r="H73" s="98"/>
      <c r="I73" s="97">
        <f t="shared" ref="I73:I74" si="22">G73+(G73*H73)</f>
        <v>0</v>
      </c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</row>
    <row r="74" spans="1:71" s="84" customFormat="1" ht="21" customHeight="1" x14ac:dyDescent="0.25">
      <c r="A74" s="118" t="s">
        <v>229</v>
      </c>
      <c r="B74" s="92" t="s">
        <v>205</v>
      </c>
      <c r="C74" s="93" t="s">
        <v>45</v>
      </c>
      <c r="D74" s="94">
        <v>1</v>
      </c>
      <c r="E74" s="95"/>
      <c r="F74" s="96"/>
      <c r="G74" s="97"/>
      <c r="H74" s="98"/>
      <c r="I74" s="97">
        <f t="shared" si="22"/>
        <v>0</v>
      </c>
      <c r="J74" s="83"/>
      <c r="K74" s="83"/>
      <c r="L74" s="83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</row>
    <row r="75" spans="1:71" s="83" customFormat="1" ht="24" customHeight="1" x14ac:dyDescent="0.25">
      <c r="A75" s="118" t="s">
        <v>230</v>
      </c>
      <c r="B75" s="92" t="s">
        <v>206</v>
      </c>
      <c r="C75" s="93" t="s">
        <v>45</v>
      </c>
      <c r="D75" s="94">
        <v>1</v>
      </c>
      <c r="E75" s="95"/>
      <c r="F75" s="96"/>
      <c r="G75" s="97"/>
      <c r="H75" s="98"/>
      <c r="I75" s="97">
        <f>G75+(G75*H75)</f>
        <v>0</v>
      </c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</row>
    <row r="76" spans="1:71" s="83" customFormat="1" ht="22.5" customHeight="1" x14ac:dyDescent="0.25">
      <c r="A76" s="119" t="s">
        <v>231</v>
      </c>
      <c r="B76" s="99" t="s">
        <v>207</v>
      </c>
      <c r="C76" s="100" t="s">
        <v>45</v>
      </c>
      <c r="D76" s="94">
        <v>1</v>
      </c>
      <c r="E76" s="101"/>
      <c r="F76" s="102"/>
      <c r="G76" s="97"/>
      <c r="H76" s="98"/>
      <c r="I76" s="97">
        <f t="shared" ref="I76:I77" si="23">G76+(G76*H76)</f>
        <v>0</v>
      </c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</row>
    <row r="77" spans="1:71" s="83" customFormat="1" ht="22.5" customHeight="1" x14ac:dyDescent="0.25">
      <c r="A77" s="119" t="s">
        <v>232</v>
      </c>
      <c r="B77" s="99" t="s">
        <v>208</v>
      </c>
      <c r="C77" s="100" t="s">
        <v>45</v>
      </c>
      <c r="D77" s="94">
        <v>1</v>
      </c>
      <c r="E77" s="101"/>
      <c r="F77" s="102"/>
      <c r="G77" s="97"/>
      <c r="H77" s="98"/>
      <c r="I77" s="97">
        <f t="shared" si="23"/>
        <v>0</v>
      </c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</row>
    <row r="78" spans="1:71" s="83" customFormat="1" ht="24" customHeight="1" x14ac:dyDescent="0.25">
      <c r="A78" s="118" t="s">
        <v>233</v>
      </c>
      <c r="B78" s="92" t="s">
        <v>209</v>
      </c>
      <c r="C78" s="93" t="s">
        <v>45</v>
      </c>
      <c r="D78" s="94">
        <v>1</v>
      </c>
      <c r="E78" s="95"/>
      <c r="F78" s="96"/>
      <c r="G78" s="97"/>
      <c r="H78" s="98"/>
      <c r="I78" s="97">
        <f t="shared" ref="I78:I79" si="24">G78+(G78*H78)</f>
        <v>0</v>
      </c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</row>
    <row r="79" spans="1:71" s="84" customFormat="1" ht="21" customHeight="1" x14ac:dyDescent="0.25">
      <c r="A79" s="118" t="s">
        <v>234</v>
      </c>
      <c r="B79" s="92" t="s">
        <v>210</v>
      </c>
      <c r="C79" s="93" t="s">
        <v>45</v>
      </c>
      <c r="D79" s="94">
        <v>1</v>
      </c>
      <c r="E79" s="95"/>
      <c r="F79" s="96"/>
      <c r="G79" s="97"/>
      <c r="H79" s="98"/>
      <c r="I79" s="97">
        <f t="shared" si="24"/>
        <v>0</v>
      </c>
      <c r="J79" s="83"/>
      <c r="K79" s="83"/>
      <c r="L79" s="83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</row>
    <row r="80" spans="1:71" s="83" customFormat="1" ht="24" customHeight="1" x14ac:dyDescent="0.25">
      <c r="A80" s="118" t="s">
        <v>235</v>
      </c>
      <c r="B80" s="92" t="s">
        <v>211</v>
      </c>
      <c r="C80" s="93" t="s">
        <v>45</v>
      </c>
      <c r="D80" s="94">
        <v>1</v>
      </c>
      <c r="E80" s="95"/>
      <c r="F80" s="96"/>
      <c r="G80" s="97"/>
      <c r="H80" s="98"/>
      <c r="I80" s="97">
        <f>G80+(G80*H80)</f>
        <v>0</v>
      </c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</row>
    <row r="81" spans="1:71" s="83" customFormat="1" ht="22.5" customHeight="1" x14ac:dyDescent="0.25">
      <c r="A81" s="103">
        <v>43192</v>
      </c>
      <c r="B81" s="99" t="s">
        <v>212</v>
      </c>
      <c r="C81" s="100" t="s">
        <v>45</v>
      </c>
      <c r="D81" s="94">
        <v>1</v>
      </c>
      <c r="E81" s="101"/>
      <c r="F81" s="102"/>
      <c r="G81" s="97"/>
      <c r="H81" s="98"/>
      <c r="I81" s="97">
        <f t="shared" ref="I81" si="25">G81+(G81*H81)</f>
        <v>0</v>
      </c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</row>
    <row r="82" spans="1:71" s="83" customFormat="1" ht="24" customHeight="1" x14ac:dyDescent="0.25">
      <c r="A82" s="116" t="s">
        <v>16</v>
      </c>
      <c r="B82" s="191" t="s">
        <v>81</v>
      </c>
      <c r="C82" s="192"/>
      <c r="D82" s="192"/>
      <c r="E82" s="193"/>
      <c r="F82" s="193"/>
      <c r="G82" s="193"/>
      <c r="H82" s="193"/>
      <c r="I82" s="194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</row>
    <row r="83" spans="1:71" s="83" customFormat="1" ht="24" customHeight="1" x14ac:dyDescent="0.25">
      <c r="A83" s="92" t="s">
        <v>240</v>
      </c>
      <c r="B83" s="92" t="s">
        <v>236</v>
      </c>
      <c r="C83" s="120" t="s">
        <v>45</v>
      </c>
      <c r="D83" s="94">
        <v>1</v>
      </c>
      <c r="E83" s="95"/>
      <c r="F83" s="96"/>
      <c r="G83" s="97"/>
      <c r="H83" s="98"/>
      <c r="I83" s="97">
        <f t="shared" ref="I83:I84" si="26">G83+(G83*H83)</f>
        <v>0</v>
      </c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</row>
    <row r="84" spans="1:71" s="84" customFormat="1" ht="21" customHeight="1" x14ac:dyDescent="0.25">
      <c r="A84" s="92" t="s">
        <v>241</v>
      </c>
      <c r="B84" s="92" t="s">
        <v>237</v>
      </c>
      <c r="C84" s="120" t="s">
        <v>45</v>
      </c>
      <c r="D84" s="94">
        <v>1</v>
      </c>
      <c r="E84" s="95"/>
      <c r="F84" s="96"/>
      <c r="G84" s="97"/>
      <c r="H84" s="98"/>
      <c r="I84" s="97">
        <f t="shared" si="26"/>
        <v>0</v>
      </c>
      <c r="J84" s="83"/>
      <c r="K84" s="83"/>
      <c r="L84" s="83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</row>
    <row r="85" spans="1:71" s="83" customFormat="1" ht="24" customHeight="1" x14ac:dyDescent="0.25">
      <c r="A85" s="92" t="s">
        <v>242</v>
      </c>
      <c r="B85" s="92" t="s">
        <v>238</v>
      </c>
      <c r="C85" s="120" t="s">
        <v>45</v>
      </c>
      <c r="D85" s="94">
        <v>1</v>
      </c>
      <c r="E85" s="95"/>
      <c r="F85" s="96"/>
      <c r="G85" s="97"/>
      <c r="H85" s="98"/>
      <c r="I85" s="97">
        <f>G85+(G85*H85)</f>
        <v>0</v>
      </c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</row>
    <row r="86" spans="1:71" s="83" customFormat="1" ht="22.5" customHeight="1" x14ac:dyDescent="0.25">
      <c r="A86" s="92" t="s">
        <v>243</v>
      </c>
      <c r="B86" s="92" t="s">
        <v>239</v>
      </c>
      <c r="C86" s="120" t="s">
        <v>45</v>
      </c>
      <c r="D86" s="94">
        <v>1</v>
      </c>
      <c r="E86" s="101"/>
      <c r="F86" s="102"/>
      <c r="G86" s="97"/>
      <c r="H86" s="98"/>
      <c r="I86" s="97">
        <f t="shared" ref="I86" si="27">G86+(G86*H86)</f>
        <v>0</v>
      </c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</row>
    <row r="87" spans="1:71" s="83" customFormat="1" ht="24" customHeight="1" x14ac:dyDescent="0.25">
      <c r="A87" s="116" t="s">
        <v>26</v>
      </c>
      <c r="B87" s="191" t="s">
        <v>257</v>
      </c>
      <c r="C87" s="192"/>
      <c r="D87" s="192"/>
      <c r="E87" s="193"/>
      <c r="F87" s="193"/>
      <c r="G87" s="193"/>
      <c r="H87" s="193"/>
      <c r="I87" s="194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</row>
    <row r="88" spans="1:71" s="83" customFormat="1" ht="24" customHeight="1" x14ac:dyDescent="0.25">
      <c r="A88" s="92" t="s">
        <v>249</v>
      </c>
      <c r="B88" s="92" t="s">
        <v>257</v>
      </c>
      <c r="C88" s="120" t="s">
        <v>45</v>
      </c>
      <c r="D88" s="94">
        <v>1</v>
      </c>
      <c r="E88" s="95"/>
      <c r="F88" s="96"/>
      <c r="G88" s="97"/>
      <c r="H88" s="98"/>
      <c r="I88" s="97">
        <f>G88+(G88*H88)</f>
        <v>0</v>
      </c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</row>
    <row r="89" spans="1:71" s="83" customFormat="1" ht="24" customHeight="1" x14ac:dyDescent="0.25">
      <c r="A89" s="92"/>
      <c r="B89" s="92"/>
      <c r="C89" s="120"/>
      <c r="D89" s="94"/>
      <c r="E89" s="95"/>
      <c r="F89" s="96"/>
      <c r="G89" s="97"/>
      <c r="H89" s="98"/>
      <c r="I89" s="97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</row>
    <row r="91" spans="1:71" s="22" customFormat="1" ht="15" customHeight="1" x14ac:dyDescent="0.25">
      <c r="A91" s="22" t="s">
        <v>7</v>
      </c>
      <c r="B91" s="196" t="str">
        <f>IF('Príloha č. 1'!B24:C24="","",'Príloha č. 1'!B24:C24)</f>
        <v/>
      </c>
      <c r="C91" s="196"/>
    </row>
    <row r="92" spans="1:71" s="22" customFormat="1" ht="15" customHeight="1" x14ac:dyDescent="0.25">
      <c r="A92" s="22" t="s">
        <v>8</v>
      </c>
      <c r="B92" s="197" t="str">
        <f>IF('Príloha č. 1'!B25:C25="","",'Príloha č. 1'!B25:C25)</f>
        <v/>
      </c>
      <c r="C92" s="197"/>
    </row>
    <row r="93" spans="1:71" s="22" customFormat="1" x14ac:dyDescent="0.25">
      <c r="G93" s="198"/>
      <c r="H93" s="198"/>
    </row>
    <row r="94" spans="1:71" s="22" customFormat="1" ht="30.75" customHeight="1" x14ac:dyDescent="0.25">
      <c r="G94" s="199" t="s">
        <v>39</v>
      </c>
      <c r="H94" s="199"/>
    </row>
    <row r="95" spans="1:71" s="37" customFormat="1" x14ac:dyDescent="0.25">
      <c r="A95" s="184" t="s">
        <v>10</v>
      </c>
      <c r="B95" s="184"/>
      <c r="E95" s="22"/>
    </row>
    <row r="96" spans="1:71" s="39" customFormat="1" ht="15" customHeight="1" x14ac:dyDescent="0.25">
      <c r="A96" s="38"/>
      <c r="B96" s="185" t="s">
        <v>12</v>
      </c>
      <c r="C96" s="185"/>
      <c r="D96" s="79"/>
      <c r="E96" s="22"/>
    </row>
    <row r="97" spans="1:9" ht="41.25" customHeight="1" x14ac:dyDescent="0.25">
      <c r="A97" s="195" t="s">
        <v>90</v>
      </c>
      <c r="B97" s="195"/>
      <c r="C97" s="195"/>
      <c r="D97" s="195"/>
      <c r="E97" s="195"/>
      <c r="F97" s="195"/>
      <c r="G97" s="195"/>
      <c r="H97" s="195"/>
      <c r="I97" s="195"/>
    </row>
  </sheetData>
  <mergeCells count="16">
    <mergeCell ref="A4:I4"/>
    <mergeCell ref="A1:B1"/>
    <mergeCell ref="A2:L2"/>
    <mergeCell ref="B7:I7"/>
    <mergeCell ref="A3:E3"/>
    <mergeCell ref="B32:I32"/>
    <mergeCell ref="A97:I97"/>
    <mergeCell ref="B91:C91"/>
    <mergeCell ref="B92:C92"/>
    <mergeCell ref="A95:B95"/>
    <mergeCell ref="B96:C96"/>
    <mergeCell ref="G93:H93"/>
    <mergeCell ref="G94:H94"/>
    <mergeCell ref="B57:I57"/>
    <mergeCell ref="B82:I82"/>
    <mergeCell ref="B87:I87"/>
  </mergeCells>
  <conditionalFormatting sqref="B91:C92">
    <cfRule type="containsBlanks" dxfId="8" priority="1">
      <formula>LEN(TRIM(B91))=0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Header>&amp;L&amp;"Times New Roman,Tučné"&amp;12Príloha č. 4&amp;"Times New Roman,Normálne"
Sortiment ponúkaného tovaru</oddHeader>
  </headerFooter>
  <rowBreaks count="1" manualBreakCount="1">
    <brk id="56" max="8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22" customWidth="1"/>
    <col min="2" max="2" width="18.140625" style="22" customWidth="1"/>
    <col min="3" max="3" width="19.85546875" style="22" customWidth="1"/>
    <col min="4" max="4" width="37" style="22" customWidth="1"/>
    <col min="5" max="5" width="10.7109375" style="22" customWidth="1"/>
    <col min="6" max="6" width="15.7109375" style="22" customWidth="1"/>
    <col min="7" max="7" width="7.28515625" style="22" customWidth="1"/>
    <col min="8" max="12" width="15.7109375" style="22" customWidth="1"/>
    <col min="13" max="16384" width="9.140625" style="22"/>
  </cols>
  <sheetData>
    <row r="1" spans="1:12" x14ac:dyDescent="0.25">
      <c r="A1" s="171" t="s">
        <v>11</v>
      </c>
      <c r="B1" s="171"/>
    </row>
    <row r="2" spans="1:12" ht="15" customHeight="1" x14ac:dyDescent="0.25">
      <c r="A2" s="172" t="str">
        <f>'Príloha č. 1'!A2:D2</f>
        <v>Celotelová ochrana tela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5" customHeight="1" x14ac:dyDescent="0.25">
      <c r="A3" s="173"/>
      <c r="B3" s="173"/>
      <c r="C3" s="173"/>
      <c r="D3" s="173"/>
      <c r="E3" s="173"/>
      <c r="F3" s="89"/>
      <c r="G3" s="89"/>
      <c r="H3" s="89"/>
    </row>
    <row r="4" spans="1:12" s="35" customFormat="1" ht="45.75" customHeight="1" x14ac:dyDescent="0.25">
      <c r="A4" s="174" t="s">
        <v>56</v>
      </c>
      <c r="B4" s="174"/>
      <c r="C4" s="174"/>
      <c r="D4" s="174"/>
      <c r="E4" s="75"/>
      <c r="F4" s="75"/>
      <c r="G4" s="75"/>
      <c r="H4" s="75"/>
      <c r="I4" s="75"/>
      <c r="J4" s="75"/>
      <c r="K4" s="75"/>
      <c r="L4" s="75"/>
    </row>
    <row r="5" spans="1:12" s="35" customFormat="1" ht="18.75" x14ac:dyDescent="0.25">
      <c r="A5" s="74"/>
      <c r="B5" s="74"/>
      <c r="C5" s="74"/>
      <c r="D5" s="74"/>
      <c r="E5" s="75"/>
      <c r="F5" s="75"/>
      <c r="G5" s="75"/>
      <c r="H5" s="75"/>
      <c r="I5" s="75"/>
      <c r="J5" s="75"/>
      <c r="K5" s="75"/>
      <c r="L5" s="75"/>
    </row>
    <row r="6" spans="1:12" s="35" customFormat="1" x14ac:dyDescent="0.25">
      <c r="A6" s="169" t="s">
        <v>0</v>
      </c>
      <c r="B6" s="169"/>
      <c r="C6" s="201" t="str">
        <f>IF('Príloha č. 1'!$C$6="","",'Príloha č. 1'!$C$6)</f>
        <v/>
      </c>
      <c r="D6" s="201"/>
      <c r="J6" s="76"/>
    </row>
    <row r="7" spans="1:12" s="35" customFormat="1" ht="15" customHeight="1" x14ac:dyDescent="0.25">
      <c r="A7" s="170" t="s">
        <v>1</v>
      </c>
      <c r="B7" s="170"/>
      <c r="C7" s="201" t="str">
        <f>IF('Príloha č. 1'!$C$7="","",'Príloha č. 1'!$C$7)</f>
        <v/>
      </c>
      <c r="D7" s="201"/>
    </row>
    <row r="8" spans="1:12" s="35" customFormat="1" x14ac:dyDescent="0.25">
      <c r="A8" s="170" t="s">
        <v>2</v>
      </c>
      <c r="B8" s="170"/>
      <c r="C8" s="201" t="str">
        <f>IF('Príloha č. 1'!$C$8="","",'Príloha č. 1'!$C$8)</f>
        <v/>
      </c>
      <c r="D8" s="201"/>
    </row>
    <row r="9" spans="1:12" s="35" customFormat="1" x14ac:dyDescent="0.25">
      <c r="A9" s="170" t="s">
        <v>3</v>
      </c>
      <c r="B9" s="170"/>
      <c r="C9" s="201" t="str">
        <f>IF('Príloha č. 1'!$C$9="","",'Príloha č. 1'!$C$9)</f>
        <v/>
      </c>
      <c r="D9" s="201"/>
    </row>
    <row r="10" spans="1:12" x14ac:dyDescent="0.25">
      <c r="C10" s="72"/>
    </row>
    <row r="11" spans="1:12" ht="37.5" customHeight="1" x14ac:dyDescent="0.25">
      <c r="A11" s="195" t="s">
        <v>74</v>
      </c>
      <c r="B11" s="195"/>
      <c r="C11" s="195"/>
      <c r="D11" s="195"/>
    </row>
    <row r="12" spans="1:12" x14ac:dyDescent="0.25">
      <c r="C12" s="72"/>
    </row>
    <row r="14" spans="1:12" ht="15" customHeight="1" x14ac:dyDescent="0.25">
      <c r="A14" s="22" t="s">
        <v>7</v>
      </c>
      <c r="B14" s="196" t="str">
        <f>IF('Príloha č. 1'!B24:C24="","",'Príloha č. 1'!B24:C24)</f>
        <v/>
      </c>
      <c r="C14" s="196"/>
    </row>
    <row r="15" spans="1:12" ht="15" customHeight="1" x14ac:dyDescent="0.25">
      <c r="A15" s="22" t="s">
        <v>8</v>
      </c>
      <c r="B15" s="197" t="str">
        <f>IF('Príloha č. 1'!B25:C25="","",'Príloha č. 1'!B25:C25)</f>
        <v/>
      </c>
      <c r="C15" s="197"/>
    </row>
    <row r="18" spans="1:12" x14ac:dyDescent="0.25">
      <c r="D18" s="77"/>
      <c r="K18" s="78"/>
      <c r="L18" s="78"/>
    </row>
    <row r="19" spans="1:12" x14ac:dyDescent="0.25">
      <c r="D19" s="73" t="s">
        <v>39</v>
      </c>
    </row>
    <row r="20" spans="1:12" s="37" customFormat="1" x14ac:dyDescent="0.25">
      <c r="A20" s="184" t="s">
        <v>10</v>
      </c>
      <c r="B20" s="184"/>
      <c r="E20" s="22"/>
    </row>
    <row r="21" spans="1:12" s="39" customFormat="1" ht="15" customHeight="1" x14ac:dyDescent="0.25">
      <c r="A21" s="38"/>
      <c r="B21" s="185" t="s">
        <v>12</v>
      </c>
      <c r="C21" s="185"/>
      <c r="D21" s="79"/>
      <c r="E21" s="22"/>
    </row>
    <row r="22" spans="1:12" s="44" customFormat="1" x14ac:dyDescent="0.25">
      <c r="A22" s="22"/>
      <c r="B22" s="40"/>
      <c r="C22" s="41"/>
      <c r="D22" s="42"/>
      <c r="E22" s="22"/>
      <c r="F22" s="43"/>
      <c r="G22" s="42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0:B20"/>
    <mergeCell ref="B21:C21"/>
  </mergeCells>
  <conditionalFormatting sqref="C6:D9">
    <cfRule type="containsBlanks" dxfId="7" priority="4">
      <formula>LEN(TRIM(C6))=0</formula>
    </cfRule>
  </conditionalFormatting>
  <conditionalFormatting sqref="C7:D9">
    <cfRule type="containsBlanks" dxfId="6" priority="3">
      <formula>LEN(TRIM(C7))=0</formula>
    </cfRule>
  </conditionalFormatting>
  <conditionalFormatting sqref="C6:D9">
    <cfRule type="containsBlanks" dxfId="5" priority="2">
      <formula>LEN(TRIM(C6))=0</formula>
    </cfRule>
  </conditionalFormatting>
  <conditionalFormatting sqref="B14:C15">
    <cfRule type="containsBlanks" dxfId="4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zoomScaleNormal="100" workbookViewId="0">
      <selection activeCell="D15" sqref="D15"/>
    </sheetView>
  </sheetViews>
  <sheetFormatPr defaultRowHeight="15" x14ac:dyDescent="0.25"/>
  <cols>
    <col min="1" max="1" width="7.5703125" style="22" customWidth="1"/>
    <col min="2" max="2" width="18.140625" style="22" customWidth="1"/>
    <col min="3" max="3" width="19.85546875" style="22" customWidth="1"/>
    <col min="4" max="4" width="37" style="22" customWidth="1"/>
    <col min="5" max="5" width="10.7109375" style="22" customWidth="1"/>
    <col min="6" max="6" width="15.7109375" style="22" customWidth="1"/>
    <col min="7" max="7" width="7.28515625" style="22" customWidth="1"/>
    <col min="8" max="12" width="15.7109375" style="22" customWidth="1"/>
    <col min="13" max="16384" width="9.140625" style="22"/>
  </cols>
  <sheetData>
    <row r="1" spans="1:12" x14ac:dyDescent="0.25">
      <c r="A1" s="171" t="s">
        <v>11</v>
      </c>
      <c r="B1" s="171"/>
    </row>
    <row r="2" spans="1:12" ht="15" customHeight="1" x14ac:dyDescent="0.25">
      <c r="A2" s="202" t="s">
        <v>260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5" customHeight="1" x14ac:dyDescent="0.25">
      <c r="A3" s="173"/>
      <c r="B3" s="173"/>
      <c r="C3" s="173"/>
      <c r="D3" s="173"/>
      <c r="E3" s="173"/>
      <c r="F3" s="122"/>
      <c r="G3" s="122"/>
      <c r="H3" s="122"/>
    </row>
    <row r="4" spans="1:12" s="35" customFormat="1" ht="55.5" customHeight="1" x14ac:dyDescent="0.25">
      <c r="A4" s="174" t="s">
        <v>258</v>
      </c>
      <c r="B4" s="174"/>
      <c r="C4" s="174"/>
      <c r="D4" s="174"/>
      <c r="E4" s="75"/>
      <c r="F4" s="75"/>
      <c r="G4" s="75"/>
      <c r="H4" s="75"/>
      <c r="I4" s="75"/>
      <c r="J4" s="75"/>
      <c r="K4" s="75"/>
      <c r="L4" s="75"/>
    </row>
    <row r="5" spans="1:12" s="35" customFormat="1" ht="18.75" x14ac:dyDescent="0.25">
      <c r="A5" s="123"/>
      <c r="B5" s="123"/>
      <c r="C5" s="123"/>
      <c r="D5" s="123"/>
      <c r="E5" s="75"/>
      <c r="F5" s="75"/>
      <c r="G5" s="75"/>
      <c r="H5" s="75"/>
      <c r="I5" s="75"/>
      <c r="J5" s="75"/>
      <c r="K5" s="75"/>
      <c r="L5" s="75"/>
    </row>
    <row r="6" spans="1:12" s="35" customFormat="1" x14ac:dyDescent="0.25">
      <c r="A6" s="169" t="s">
        <v>0</v>
      </c>
      <c r="B6" s="169"/>
      <c r="C6" s="201" t="str">
        <f>IF('[1]Príloha č. 1'!$C$6="","",'[1]Príloha č. 1'!$C$6)</f>
        <v/>
      </c>
      <c r="D6" s="201"/>
      <c r="J6" s="76"/>
    </row>
    <row r="7" spans="1:12" s="35" customFormat="1" ht="15" customHeight="1" x14ac:dyDescent="0.25">
      <c r="A7" s="170" t="s">
        <v>1</v>
      </c>
      <c r="B7" s="170"/>
      <c r="C7" s="201" t="str">
        <f>IF('[1]Príloha č. 1'!$C$7="","",'[1]Príloha č. 1'!$C$7)</f>
        <v/>
      </c>
      <c r="D7" s="201"/>
    </row>
    <row r="8" spans="1:12" s="35" customFormat="1" x14ac:dyDescent="0.25">
      <c r="A8" s="170" t="s">
        <v>2</v>
      </c>
      <c r="B8" s="170"/>
      <c r="C8" s="201" t="str">
        <f>IF('[1]Príloha č. 1'!$C$8="","",'[1]Príloha č. 1'!$C$8)</f>
        <v/>
      </c>
      <c r="D8" s="201"/>
    </row>
    <row r="9" spans="1:12" s="35" customFormat="1" x14ac:dyDescent="0.25">
      <c r="A9" s="170" t="s">
        <v>3</v>
      </c>
      <c r="B9" s="170"/>
      <c r="C9" s="201" t="str">
        <f>IF('[1]Príloha č. 1'!$C$9="","",'[1]Príloha č. 1'!$C$9)</f>
        <v/>
      </c>
      <c r="D9" s="201"/>
    </row>
    <row r="10" spans="1:12" x14ac:dyDescent="0.25">
      <c r="C10" s="121"/>
    </row>
    <row r="11" spans="1:12" ht="48" customHeight="1" x14ac:dyDescent="0.25">
      <c r="A11" s="195" t="s">
        <v>259</v>
      </c>
      <c r="B11" s="195"/>
      <c r="C11" s="195"/>
      <c r="D11" s="195"/>
    </row>
    <row r="12" spans="1:12" x14ac:dyDescent="0.25">
      <c r="C12" s="121"/>
    </row>
    <row r="14" spans="1:12" ht="15" customHeight="1" x14ac:dyDescent="0.25">
      <c r="A14" s="22" t="s">
        <v>7</v>
      </c>
      <c r="B14" s="196" t="str">
        <f>IF('[1]Príloha č. 1'!B24:C24="","",'[1]Príloha č. 1'!B24:C24)</f>
        <v/>
      </c>
      <c r="C14" s="196"/>
    </row>
    <row r="15" spans="1:12" ht="15" customHeight="1" x14ac:dyDescent="0.25">
      <c r="A15" s="22" t="s">
        <v>8</v>
      </c>
      <c r="B15" s="197" t="str">
        <f>IF('[1]Príloha č. 1'!B25:C25="","",'[1]Príloha č. 1'!B25:C25)</f>
        <v/>
      </c>
      <c r="C15" s="197"/>
    </row>
    <row r="18" spans="1:12" x14ac:dyDescent="0.25">
      <c r="D18" s="77"/>
      <c r="K18" s="78"/>
      <c r="L18" s="78"/>
    </row>
    <row r="19" spans="1:12" x14ac:dyDescent="0.25">
      <c r="D19" s="122" t="s">
        <v>39</v>
      </c>
    </row>
    <row r="20" spans="1:12" s="37" customFormat="1" x14ac:dyDescent="0.25">
      <c r="A20" s="184" t="s">
        <v>10</v>
      </c>
      <c r="B20" s="184"/>
      <c r="E20" s="22"/>
    </row>
    <row r="21" spans="1:12" s="39" customFormat="1" ht="15" customHeight="1" x14ac:dyDescent="0.25">
      <c r="A21" s="38"/>
      <c r="B21" s="185" t="s">
        <v>12</v>
      </c>
      <c r="C21" s="185"/>
      <c r="D21" s="79"/>
      <c r="E21" s="22"/>
    </row>
    <row r="22" spans="1:12" s="44" customFormat="1" x14ac:dyDescent="0.25">
      <c r="A22" s="22"/>
      <c r="B22" s="40"/>
      <c r="C22" s="41"/>
      <c r="D22" s="42"/>
      <c r="E22" s="22"/>
      <c r="F22" s="43"/>
      <c r="G22" s="42"/>
    </row>
  </sheetData>
  <mergeCells count="17">
    <mergeCell ref="A11:D11"/>
    <mergeCell ref="B14:C14"/>
    <mergeCell ref="B15:C15"/>
    <mergeCell ref="A20:B20"/>
    <mergeCell ref="B21:C21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'Príloha č. 3'!Oblasť_tlače</vt:lpstr>
      <vt:lpstr>'Príloha č. 4'!Oblasť_tlače</vt:lpstr>
      <vt:lpstr>'Príloha č. 5'!Oblasť_tlače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2019-03-12T13:26:53Z</cp:lastPrinted>
  <dcterms:created xsi:type="dcterms:W3CDTF">2014-08-04T05:30:35Z</dcterms:created>
  <dcterms:modified xsi:type="dcterms:W3CDTF">2019-06-27T10:47:29Z</dcterms:modified>
</cp:coreProperties>
</file>