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3. Lenka\2019 - 306. Pozáručný servis systémov výrobcu značky BMT\06. Súťažné podklady\"/>
    </mc:Choice>
  </mc:AlternateContent>
  <bookViews>
    <workbookView xWindow="0" yWindow="0" windowWidth="28800" windowHeight="12450" tabRatio="742"/>
  </bookViews>
  <sheets>
    <sheet name="Príloha č. 1" sheetId="5" r:id="rId1"/>
    <sheet name="Príloha č. 2" sheetId="6" r:id="rId2"/>
    <sheet name="Príloha č. 3" sheetId="7" r:id="rId3"/>
    <sheet name="Príloha č. 4" sheetId="12" r:id="rId4"/>
    <sheet name="Príloha č. 5" sheetId="14" r:id="rId5"/>
    <sheet name="Príloha č. 6" sheetId="15" r:id="rId6"/>
  </sheet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4'!$A$1:$G$68</definedName>
  </definedNames>
  <calcPr calcId="162913"/>
</workbook>
</file>

<file path=xl/calcChain.xml><?xml version="1.0" encoding="utf-8"?>
<calcChain xmlns="http://schemas.openxmlformats.org/spreadsheetml/2006/main">
  <c r="F8" i="14" l="1"/>
  <c r="E8" i="14"/>
  <c r="E27" i="15" l="1"/>
  <c r="I28" i="14"/>
  <c r="B23" i="15"/>
  <c r="B27" i="14"/>
  <c r="B22" i="15"/>
  <c r="B26" i="14"/>
  <c r="C18" i="15"/>
  <c r="C23" i="14"/>
  <c r="C17" i="15"/>
  <c r="C22" i="14"/>
  <c r="C16" i="15"/>
  <c r="C21" i="14"/>
  <c r="C15" i="15"/>
  <c r="C20" i="14"/>
  <c r="A2" i="15"/>
  <c r="A2" i="14"/>
  <c r="A2" i="12" l="1"/>
  <c r="I18" i="14" l="1"/>
  <c r="G18" i="14"/>
  <c r="H18" i="14" s="1"/>
  <c r="J18" i="14" s="1"/>
  <c r="I17" i="14"/>
  <c r="G17" i="14"/>
  <c r="H17" i="14" s="1"/>
  <c r="J17" i="14" s="1"/>
  <c r="I16" i="14"/>
  <c r="G16" i="14"/>
  <c r="H16" i="14" s="1"/>
  <c r="J16" i="14" s="1"/>
  <c r="I15" i="14"/>
  <c r="G15" i="14"/>
  <c r="H15" i="14" s="1"/>
  <c r="J15" i="14" s="1"/>
  <c r="I14" i="14"/>
  <c r="G14" i="14"/>
  <c r="H14" i="14" s="1"/>
  <c r="J14" i="14" s="1"/>
  <c r="I8" i="14" l="1"/>
  <c r="G8" i="14" l="1"/>
  <c r="H8" i="14" s="1"/>
  <c r="J8" i="14" s="1"/>
  <c r="F66" i="12"/>
  <c r="D21" i="7"/>
  <c r="D21" i="6"/>
  <c r="B18" i="6"/>
  <c r="B16" i="7" l="1"/>
  <c r="B15" i="7"/>
  <c r="C6" i="6"/>
  <c r="E59" i="12" l="1"/>
  <c r="E58" i="12"/>
  <c r="E57" i="12"/>
  <c r="B65" i="12"/>
  <c r="B64" i="12"/>
  <c r="C9" i="7"/>
  <c r="C8" i="7"/>
  <c r="C7" i="7"/>
  <c r="C9" i="6"/>
  <c r="C8" i="6"/>
  <c r="C7" i="6"/>
  <c r="B19" i="6"/>
  <c r="E56" i="12"/>
  <c r="C6" i="7"/>
  <c r="A2" i="7" l="1"/>
  <c r="A2" i="6"/>
  <c r="D97" i="5" l="1"/>
</calcChain>
</file>

<file path=xl/sharedStrings.xml><?xml version="1.0" encoding="utf-8"?>
<sst xmlns="http://schemas.openxmlformats.org/spreadsheetml/2006/main" count="316" uniqueCount="139">
  <si>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</si>
  <si>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</si>
  <si>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</si>
  <si>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</si>
  <si>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</si>
  <si>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</si>
  <si>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</si>
  <si>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</si>
  <si>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</si>
  <si>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</si>
  <si>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</si>
  <si>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</si>
  <si>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</si>
  <si>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</si>
  <si>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</si>
  <si>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</si>
  <si>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</si>
  <si>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</si>
  <si>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</si>
  <si>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</si>
  <si>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</si>
  <si>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</si>
  <si>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</si>
  <si>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</si>
  <si>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</si>
  <si>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</si>
  <si>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</si>
  <si>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</si>
  <si>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</si>
  <si>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VYHLÁSENIE UCHÁDZAČA O SÚHLASE 
S OBSAHOM NÁVRHU ZMLUVNÝCH PODMIENOK</t>
  </si>
  <si>
    <t>Týmto potvrdzujem, že všetky uvedené informácie sú pravdivé.</t>
  </si>
  <si>
    <t>KALKULÁCIA CENY A NÁVRH NA PLNENIE KRITÉRIA NA VYHODNOTENIE PONÚK</t>
  </si>
  <si>
    <t>Por. č.</t>
  </si>
  <si>
    <t>Názov položky</t>
  </si>
  <si>
    <t>Jednotková cena za MJ</t>
  </si>
  <si>
    <t>bez DPH</t>
  </si>
  <si>
    <t>Požadovaná hodnota</t>
  </si>
  <si>
    <t>áno/spĺňa</t>
  </si>
  <si>
    <t>Ponúkaná hodnota</t>
  </si>
  <si>
    <t>6.</t>
  </si>
  <si>
    <t>sadzba DPH v %</t>
  </si>
  <si>
    <t>vrátane DPH</t>
  </si>
  <si>
    <t>Pozáručná servisná starostlivosť systémov výrobcu značky BMT</t>
  </si>
  <si>
    <t>Pozáručná servisná starostlivosť sa týka nasledovných systémov/prístrojov, vrátane dodávky a výmeny originálnych náhradných dielov:</t>
  </si>
  <si>
    <t>výrobné číslo: 091432</t>
  </si>
  <si>
    <t>rok zaradenia: 2009</t>
  </si>
  <si>
    <t>počet preventívnych údržieb za rok: každých šesť mesiacov</t>
  </si>
  <si>
    <t>kontrola parametrov a funkčnosti</t>
  </si>
  <si>
    <t>kontrola funkčnosti nastavenej teploty</t>
  </si>
  <si>
    <t>kontrola sterilizačného cyklu a času</t>
  </si>
  <si>
    <t>1.1</t>
  </si>
  <si>
    <t>1.2</t>
  </si>
  <si>
    <t>1.3</t>
  </si>
  <si>
    <t>1.4</t>
  </si>
  <si>
    <t>1.4.1</t>
  </si>
  <si>
    <t>1.4.2</t>
  </si>
  <si>
    <t>1.4.3</t>
  </si>
  <si>
    <t>xxx</t>
  </si>
  <si>
    <t>výrobné číslo: 080120</t>
  </si>
  <si>
    <t>počet preventívnych údržieb za rok: každých 6 mesiacov</t>
  </si>
  <si>
    <t>kontrola tlakovej komory</t>
  </si>
  <si>
    <t>kontrola a mazanie tlakových tesnení</t>
  </si>
  <si>
    <t>kontrola poistných ventilov</t>
  </si>
  <si>
    <t>kontrola vývev</t>
  </si>
  <si>
    <t>kontrola tlačiarní denných pások</t>
  </si>
  <si>
    <t>1 x ročne odborná skúška tlakovej nádoby podľa STN EN 690012</t>
  </si>
  <si>
    <t>2.1</t>
  </si>
  <si>
    <t>2.2</t>
  </si>
  <si>
    <t>2.3</t>
  </si>
  <si>
    <t>2.4</t>
  </si>
  <si>
    <t>2.4.1</t>
  </si>
  <si>
    <t>2.4.2</t>
  </si>
  <si>
    <t>2.4.3</t>
  </si>
  <si>
    <t>2.4.4</t>
  </si>
  <si>
    <t>2.4.5</t>
  </si>
  <si>
    <t>2.4.6</t>
  </si>
  <si>
    <t>výrobné číslo: 080119</t>
  </si>
  <si>
    <t>3.1</t>
  </si>
  <si>
    <t>3.2</t>
  </si>
  <si>
    <t>3.3</t>
  </si>
  <si>
    <t>3.4</t>
  </si>
  <si>
    <t>3.4.1</t>
  </si>
  <si>
    <t>3.4.2</t>
  </si>
  <si>
    <t>3.4.3</t>
  </si>
  <si>
    <t>3.4.4</t>
  </si>
  <si>
    <t>3.4.5</t>
  </si>
  <si>
    <t>3.4.6</t>
  </si>
  <si>
    <t>4.1</t>
  </si>
  <si>
    <t>4.2</t>
  </si>
  <si>
    <t>4.3</t>
  </si>
  <si>
    <t>4.3.1</t>
  </si>
  <si>
    <t>4.3.2</t>
  </si>
  <si>
    <t>4.3.3</t>
  </si>
  <si>
    <t>5.1</t>
  </si>
  <si>
    <t>5.2</t>
  </si>
  <si>
    <t>5.3</t>
  </si>
  <si>
    <t>5.4</t>
  </si>
  <si>
    <t>výrobné číslo: 55/B090728</t>
  </si>
  <si>
    <t>5.4.1</t>
  </si>
  <si>
    <t>5.4.2</t>
  </si>
  <si>
    <t>5.4.3</t>
  </si>
  <si>
    <t>súhlasím s podmienkami určenými verejným obstarávateľom v tomto verejnom obstarávaní uvedené vo výzve na predkladanie ponúk a v súťažných podkladoch,</t>
  </si>
  <si>
    <t>Prístroj č. 1 - Sterilizátor Stericell 222 comfort - horúcovzdušný</t>
  </si>
  <si>
    <t>Prístroj č. 2 - Sterilizátor parný STERIVARP HP 669-2</t>
  </si>
  <si>
    <t>Prístroj č. 3 - Sterilizátor parný STERIVARP HP 669-2</t>
  </si>
  <si>
    <t>Prístroj č. 4 - Ultrazvuková myčka Ultramic 600</t>
  </si>
  <si>
    <t>Prístroj č. 5 - Sterilizátor Stericell 55 comfort - horúcovzdušný</t>
  </si>
  <si>
    <t>Merná jednotka
(MJ)</t>
  </si>
  <si>
    <t>7.</t>
  </si>
  <si>
    <t>mesačný paušál</t>
  </si>
  <si>
    <t>8.</t>
  </si>
  <si>
    <t>Požadovaný počet
MJ</t>
  </si>
  <si>
    <t>ŠPECIFIKÁCIA PREDMETU ZÁKAZKY</t>
  </si>
  <si>
    <t>rozsah preventívnej údržby:</t>
  </si>
  <si>
    <t>Položka č. 1 - Pozáručný servis systémov výrobcu značky BMT</t>
  </si>
  <si>
    <t>- kritérium na vyhodnotenie ponúk</t>
  </si>
  <si>
    <t>výška DPH v EUR</t>
  </si>
  <si>
    <t>Meno a priezvisko (titul) oprávnenej osoby:</t>
  </si>
  <si>
    <t xml:space="preserve">Podpis a pečiatka uchádzača </t>
  </si>
  <si>
    <t>Celková cena za požadovaný počet MJ</t>
  </si>
  <si>
    <t>9.</t>
  </si>
  <si>
    <t>10.</t>
  </si>
  <si>
    <t>Názov systému</t>
  </si>
  <si>
    <t>Jednotková cena za MJ na mesiac</t>
  </si>
  <si>
    <t>Celková cena za požadovaný počet MJ na mesiac</t>
  </si>
  <si>
    <t>ks</t>
  </si>
  <si>
    <t>Zoznam prístrojov:</t>
  </si>
  <si>
    <t>počet preventívnych údržieb za rok: každý mesiac</t>
  </si>
  <si>
    <t>Kontaktné údaje na klienstké pracovisko (pre potreby plnenia zmluvy)</t>
  </si>
  <si>
    <t>Hotline/ Helpdesk / Call centrum:</t>
  </si>
  <si>
    <t>ZOZNAM SERVISNÝCH TECHNIKOV</t>
  </si>
  <si>
    <t>P.č.</t>
  </si>
  <si>
    <t>Meno a priezvisko, titul</t>
  </si>
  <si>
    <t>Popis činnosti, ktoré bude vykonávať</t>
  </si>
  <si>
    <t>E-mail</t>
  </si>
  <si>
    <t>Telefónne číslo</t>
  </si>
  <si>
    <t>Informácia
o tom, či je zamestnancom uchádzača
(áno / nie)</t>
  </si>
  <si>
    <r>
      <t xml:space="preserve">Uchádzač vo verejnom obstarávaní na uvedený predmet zákazky týmto vyhlasuje, že s návrhom zmluvných podmienok uvedených v prílohe č. 7 SP bez výhrad </t>
    </r>
    <r>
      <rPr>
        <b/>
        <sz val="9"/>
        <color theme="1"/>
        <rFont val="Arial"/>
        <family val="2"/>
        <charset val="238"/>
      </rPr>
      <t>SÚHLASÍ.</t>
    </r>
  </si>
  <si>
    <t>poskytnem verejnému obstarávateľovi za úhradu plnenie požadovaného predmetu zákazky pri dodržaní podmienok stanovených vo výzve na predkladanie ponúk, v súťažných podkladoch a podmienok uvedených v mojom predloženom návrhu záväzných zmluvných podmienok na uvedený predmet zákazky, vrátane príloh,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</si>
</sst>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_-* #,##0.00\ [$EUR]_-;\-* #,##0.00\ [$EUR]_-;_-* &quot;-&quot;??\ [$EUR]_-;_-@_-"/>
  </numFmts>
  <fonts count="2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 applyNumberFormat="0" applyFill="0" applyBorder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264">
    <xf numFmtId="0" fontId="0" fillId="0" borderId="0" xfId="0" applyFont="1" applyAlignment="1"/>
    <xf numFmtId="0" fontId="4" fillId="0" borderId="0" xfId="1" applyFont="1"/>
    <xf numFmtId="0" fontId="5" fillId="0" borderId="0" xfId="1" applyFont="1" applyAlignment="1"/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left"/>
    </xf>
    <xf numFmtId="49" fontId="5" fillId="0" borderId="0" xfId="1" applyNumberFormat="1" applyFont="1" applyBorder="1" applyAlignment="1">
      <alignment wrapText="1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4" fillId="0" borderId="0" xfId="1" applyNumberFormat="1" applyFont="1" applyAlignment="1">
      <alignment vertical="top" wrapText="1"/>
    </xf>
    <xf numFmtId="0" fontId="4" fillId="0" borderId="0" xfId="1" applyNumberFormat="1" applyFont="1" applyBorder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0" xfId="1" applyNumberFormat="1" applyFont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8" fillId="0" borderId="0" xfId="1" applyFont="1"/>
    <xf numFmtId="3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13" fillId="0" borderId="0" xfId="3" applyFont="1" applyAlignment="1">
      <alignment vertical="center"/>
    </xf>
    <xf numFmtId="14" fontId="4" fillId="0" borderId="0" xfId="1" applyNumberFormat="1" applyFont="1" applyBorder="1" applyAlignment="1">
      <alignment vertical="top" wrapText="1"/>
    </xf>
    <xf numFmtId="0" fontId="4" fillId="0" borderId="0" xfId="1" applyFont="1" applyAlignment="1" applyProtection="1">
      <alignment wrapText="1"/>
      <protection locked="0"/>
    </xf>
    <xf numFmtId="0" fontId="5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Protection="1">
      <protection locked="0"/>
    </xf>
    <xf numFmtId="0" fontId="4" fillId="2" borderId="2" xfId="1" applyFont="1" applyFill="1" applyBorder="1" applyAlignment="1" applyProtection="1">
      <alignment wrapText="1"/>
      <protection locked="0"/>
    </xf>
    <xf numFmtId="0" fontId="4" fillId="0" borderId="0" xfId="1" applyFont="1" applyAlignment="1" applyProtection="1">
      <protection locked="0"/>
    </xf>
    <xf numFmtId="0" fontId="4" fillId="0" borderId="0" xfId="5" applyFont="1" applyAlignment="1">
      <alignment vertical="center"/>
    </xf>
    <xf numFmtId="49" fontId="4" fillId="0" borderId="0" xfId="1" applyNumberFormat="1" applyFont="1" applyAlignment="1" applyProtection="1">
      <alignment wrapText="1"/>
      <protection locked="0"/>
    </xf>
    <xf numFmtId="49" fontId="4" fillId="0" borderId="0" xfId="1" applyNumberFormat="1" applyFont="1" applyAlignment="1">
      <alignment wrapText="1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wrapText="1"/>
    </xf>
    <xf numFmtId="0" fontId="4" fillId="0" borderId="0" xfId="5" applyFont="1" applyAlignment="1">
      <alignment horizontal="center" wrapText="1"/>
    </xf>
    <xf numFmtId="0" fontId="4" fillId="0" borderId="0" xfId="7" applyFont="1" applyAlignment="1">
      <alignment wrapText="1"/>
    </xf>
    <xf numFmtId="164" fontId="4" fillId="0" borderId="0" xfId="7" applyNumberFormat="1" applyFont="1" applyAlignment="1">
      <alignment horizontal="right" wrapText="1"/>
    </xf>
    <xf numFmtId="0" fontId="4" fillId="0" borderId="0" xfId="7" applyFont="1"/>
    <xf numFmtId="0" fontId="4" fillId="0" borderId="0" xfId="7" applyFont="1" applyAlignment="1">
      <alignment vertical="top" wrapText="1"/>
    </xf>
    <xf numFmtId="0" fontId="4" fillId="0" borderId="0" xfId="7" applyFont="1" applyAlignment="1">
      <alignment vertical="top"/>
    </xf>
    <xf numFmtId="0" fontId="4" fillId="0" borderId="0" xfId="5" applyFont="1" applyAlignment="1" applyProtection="1">
      <alignment wrapText="1"/>
      <protection locked="0"/>
    </xf>
    <xf numFmtId="0" fontId="5" fillId="0" borderId="0" xfId="5" applyNumberFormat="1" applyFont="1" applyAlignment="1" applyProtection="1">
      <alignment vertical="top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top" wrapText="1"/>
      <protection locked="0"/>
    </xf>
    <xf numFmtId="0" fontId="4" fillId="0" borderId="19" xfId="5" applyFont="1" applyBorder="1" applyAlignment="1" applyProtection="1">
      <alignment horizontal="center" vertical="center" wrapText="1"/>
      <protection locked="0"/>
    </xf>
    <xf numFmtId="0" fontId="4" fillId="0" borderId="7" xfId="5" applyFont="1" applyBorder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vertical="center"/>
      <protection locked="0"/>
    </xf>
    <xf numFmtId="0" fontId="4" fillId="0" borderId="0" xfId="5" applyFont="1" applyBorder="1" applyAlignment="1" applyProtection="1">
      <alignment horizontal="center"/>
      <protection locked="0"/>
    </xf>
    <xf numFmtId="49" fontId="13" fillId="0" borderId="0" xfId="5" applyNumberFormat="1" applyFont="1" applyBorder="1" applyAlignment="1" applyProtection="1">
      <alignment horizontal="center" wrapText="1"/>
      <protection locked="0"/>
    </xf>
    <xf numFmtId="49" fontId="13" fillId="0" borderId="0" xfId="5" applyNumberFormat="1" applyFont="1" applyBorder="1" applyAlignment="1" applyProtection="1">
      <alignment horizontal="left" wrapText="1"/>
      <protection locked="0"/>
    </xf>
    <xf numFmtId="3" fontId="13" fillId="0" borderId="0" xfId="5" applyNumberFormat="1" applyFont="1" applyBorder="1" applyAlignment="1" applyProtection="1">
      <alignment horizontal="center" wrapText="1"/>
      <protection locked="0"/>
    </xf>
    <xf numFmtId="164" fontId="16" fillId="0" borderId="0" xfId="5" applyNumberFormat="1" applyFont="1" applyAlignment="1" applyProtection="1">
      <alignment wrapText="1"/>
      <protection hidden="1"/>
    </xf>
    <xf numFmtId="164" fontId="4" fillId="0" borderId="0" xfId="5" applyNumberFormat="1" applyFont="1" applyBorder="1" applyAlignment="1" applyProtection="1">
      <alignment horizontal="right"/>
      <protection locked="0"/>
    </xf>
    <xf numFmtId="0" fontId="4" fillId="0" borderId="0" xfId="5" applyFont="1" applyAlignment="1" applyProtection="1">
      <protection locked="0"/>
    </xf>
    <xf numFmtId="0" fontId="4" fillId="0" borderId="0" xfId="7" applyFont="1" applyBorder="1" applyAlignment="1">
      <alignment vertical="top" wrapText="1"/>
    </xf>
    <xf numFmtId="0" fontId="4" fillId="0" borderId="0" xfId="5" applyFont="1" applyProtection="1">
      <protection locked="0"/>
    </xf>
    <xf numFmtId="0" fontId="4" fillId="2" borderId="2" xfId="5" applyFont="1" applyFill="1" applyBorder="1" applyAlignment="1" applyProtection="1">
      <alignment wrapText="1"/>
      <protection locked="0"/>
    </xf>
    <xf numFmtId="0" fontId="4" fillId="0" borderId="0" xfId="5" applyFont="1" applyAlignment="1" applyProtection="1">
      <alignment horizontal="left" vertical="center" wrapText="1"/>
      <protection locked="0"/>
    </xf>
    <xf numFmtId="0" fontId="4" fillId="0" borderId="0" xfId="5" applyFont="1" applyAlignment="1" applyProtection="1">
      <alignment horizontal="center"/>
      <protection locked="0"/>
    </xf>
    <xf numFmtId="3" fontId="4" fillId="0" borderId="0" xfId="5" applyNumberFormat="1" applyFont="1" applyAlignment="1" applyProtection="1">
      <alignment horizontal="center"/>
      <protection locked="0"/>
    </xf>
    <xf numFmtId="0" fontId="4" fillId="0" borderId="0" xfId="5" applyFont="1" applyAlignment="1">
      <alignment vertical="top"/>
    </xf>
    <xf numFmtId="0" fontId="4" fillId="0" borderId="0" xfId="1" applyFont="1" applyAlignment="1">
      <alignment horizontal="center" wrapText="1"/>
    </xf>
    <xf numFmtId="49" fontId="4" fillId="0" borderId="21" xfId="5" applyNumberFormat="1" applyFont="1" applyBorder="1" applyAlignment="1">
      <alignment horizontal="center" vertical="center" wrapText="1"/>
    </xf>
    <xf numFmtId="49" fontId="4" fillId="0" borderId="22" xfId="5" applyNumberFormat="1" applyFont="1" applyBorder="1" applyAlignment="1">
      <alignment vertical="center"/>
    </xf>
    <xf numFmtId="49" fontId="4" fillId="0" borderId="4" xfId="5" applyNumberFormat="1" applyFont="1" applyBorder="1" applyAlignment="1">
      <alignment vertical="center"/>
    </xf>
    <xf numFmtId="0" fontId="5" fillId="0" borderId="0" xfId="1" applyFont="1" applyAlignment="1" applyProtection="1">
      <alignment horizontal="center" vertical="top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top" wrapText="1"/>
    </xf>
    <xf numFmtId="0" fontId="5" fillId="0" borderId="0" xfId="5" applyFont="1" applyAlignment="1">
      <alignment vertical="top"/>
    </xf>
    <xf numFmtId="49" fontId="4" fillId="0" borderId="26" xfId="5" applyNumberFormat="1" applyFont="1" applyBorder="1" applyAlignment="1">
      <alignment horizontal="center" vertical="center" wrapText="1"/>
    </xf>
    <xf numFmtId="49" fontId="4" fillId="0" borderId="22" xfId="5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3" xfId="5" applyFont="1" applyBorder="1" applyAlignment="1">
      <alignment wrapText="1"/>
    </xf>
    <xf numFmtId="0" fontId="4" fillId="0" borderId="3" xfId="5" applyFont="1" applyBorder="1" applyAlignment="1">
      <alignment horizontal="center" wrapText="1"/>
    </xf>
    <xf numFmtId="49" fontId="4" fillId="0" borderId="3" xfId="5" applyNumberFormat="1" applyFont="1" applyBorder="1" applyAlignment="1">
      <alignment wrapText="1"/>
    </xf>
    <xf numFmtId="0" fontId="4" fillId="0" borderId="24" xfId="5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 wrapText="1"/>
    </xf>
    <xf numFmtId="0" fontId="4" fillId="0" borderId="27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5" fillId="0" borderId="0" xfId="7" applyFont="1" applyAlignment="1">
      <alignment wrapText="1"/>
    </xf>
    <xf numFmtId="14" fontId="5" fillId="0" borderId="0" xfId="1" applyNumberFormat="1" applyFont="1" applyBorder="1" applyAlignment="1">
      <alignment horizontal="left" vertical="center" wrapText="1"/>
    </xf>
    <xf numFmtId="14" fontId="5" fillId="0" borderId="0" xfId="7" applyNumberFormat="1" applyFont="1" applyAlignment="1">
      <alignment horizontal="left" wrapText="1"/>
    </xf>
    <xf numFmtId="49" fontId="5" fillId="2" borderId="2" xfId="1" applyNumberFormat="1" applyFont="1" applyFill="1" applyBorder="1" applyAlignment="1">
      <alignment wrapText="1"/>
    </xf>
    <xf numFmtId="49" fontId="18" fillId="0" borderId="20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49" fontId="18" fillId="3" borderId="34" xfId="5" applyNumberFormat="1" applyFont="1" applyFill="1" applyBorder="1" applyAlignment="1">
      <alignment horizontal="center" vertical="center" wrapText="1"/>
    </xf>
    <xf numFmtId="49" fontId="18" fillId="3" borderId="35" xfId="5" applyNumberFormat="1" applyFont="1" applyFill="1" applyBorder="1" applyAlignment="1">
      <alignment horizontal="center" vertical="center" wrapText="1"/>
    </xf>
    <xf numFmtId="49" fontId="15" fillId="3" borderId="10" xfId="5" applyNumberFormat="1" applyFont="1" applyFill="1" applyBorder="1" applyAlignment="1">
      <alignment horizontal="center" vertical="top" wrapText="1"/>
    </xf>
    <xf numFmtId="49" fontId="15" fillId="3" borderId="11" xfId="5" applyNumberFormat="1" applyFont="1" applyFill="1" applyBorder="1" applyAlignment="1">
      <alignment horizontal="center" vertical="top" wrapText="1"/>
    </xf>
    <xf numFmtId="49" fontId="4" fillId="0" borderId="40" xfId="5" applyNumberFormat="1" applyFont="1" applyBorder="1" applyAlignment="1">
      <alignment horizontal="center" vertical="center"/>
    </xf>
    <xf numFmtId="49" fontId="4" fillId="0" borderId="44" xfId="5" applyNumberFormat="1" applyFont="1" applyBorder="1" applyAlignment="1">
      <alignment horizontal="center" vertical="center" wrapText="1"/>
    </xf>
    <xf numFmtId="0" fontId="5" fillId="0" borderId="0" xfId="5" applyFont="1" applyBorder="1" applyAlignment="1" applyProtection="1">
      <alignment vertical="center"/>
      <protection locked="0"/>
    </xf>
    <xf numFmtId="0" fontId="18" fillId="2" borderId="37" xfId="5" applyFont="1" applyFill="1" applyBorder="1" applyAlignment="1" applyProtection="1">
      <alignment horizontal="center" vertical="center" wrapText="1"/>
      <protection locked="0"/>
    </xf>
    <xf numFmtId="0" fontId="18" fillId="2" borderId="9" xfId="5" applyFont="1" applyFill="1" applyBorder="1" applyAlignment="1" applyProtection="1">
      <alignment horizontal="center" vertical="center" wrapText="1"/>
      <protection locked="0"/>
    </xf>
    <xf numFmtId="0" fontId="18" fillId="0" borderId="0" xfId="5" applyFont="1" applyAlignment="1" applyProtection="1">
      <alignment horizontal="center" vertical="center" wrapText="1"/>
      <protection locked="0"/>
    </xf>
    <xf numFmtId="0" fontId="18" fillId="2" borderId="2" xfId="5" applyFont="1" applyFill="1" applyBorder="1" applyAlignment="1" applyProtection="1">
      <alignment horizontal="center" vertical="center" wrapText="1"/>
      <protection locked="0"/>
    </xf>
    <xf numFmtId="0" fontId="4" fillId="4" borderId="9" xfId="5" applyFont="1" applyFill="1" applyBorder="1" applyAlignment="1" applyProtection="1">
      <alignment wrapText="1"/>
      <protection locked="0"/>
    </xf>
    <xf numFmtId="49" fontId="4" fillId="0" borderId="0" xfId="5" applyNumberFormat="1" applyFont="1" applyAlignment="1" applyProtection="1">
      <alignment horizontal="left" vertical="center" wrapText="1"/>
      <protection locked="0"/>
    </xf>
    <xf numFmtId="165" fontId="4" fillId="0" borderId="45" xfId="5" applyNumberFormat="1" applyFont="1" applyBorder="1" applyAlignment="1" applyProtection="1">
      <alignment horizontal="right" vertical="center" wrapText="1"/>
      <protection locked="0"/>
    </xf>
    <xf numFmtId="0" fontId="4" fillId="0" borderId="0" xfId="1" applyFont="1" applyAlignment="1">
      <alignment horizontal="right" vertical="center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13" fillId="0" borderId="0" xfId="3" applyFont="1" applyAlignment="1">
      <alignment horizontal="left" vertical="center"/>
    </xf>
    <xf numFmtId="0" fontId="4" fillId="0" borderId="1" xfId="5" applyFont="1" applyBorder="1" applyAlignment="1" applyProtection="1">
      <alignment wrapText="1"/>
      <protection locked="0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9" fontId="4" fillId="0" borderId="47" xfId="5" applyNumberFormat="1" applyFont="1" applyBorder="1" applyAlignment="1" applyProtection="1">
      <alignment horizontal="center" vertical="center"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left"/>
      <protection locked="0"/>
    </xf>
    <xf numFmtId="0" fontId="4" fillId="0" borderId="51" xfId="5" applyFont="1" applyBorder="1" applyAlignment="1" applyProtection="1">
      <alignment horizontal="center" vertical="center" wrapText="1"/>
      <protection locked="0"/>
    </xf>
    <xf numFmtId="0" fontId="18" fillId="2" borderId="52" xfId="5" applyFont="1" applyFill="1" applyBorder="1" applyAlignment="1" applyProtection="1">
      <alignment horizontal="center" vertical="center" wrapText="1"/>
      <protection locked="0"/>
    </xf>
    <xf numFmtId="0" fontId="18" fillId="2" borderId="53" xfId="5" applyFont="1" applyFill="1" applyBorder="1" applyAlignment="1" applyProtection="1">
      <alignment horizontal="center" vertical="center" wrapText="1"/>
      <protection locked="0"/>
    </xf>
    <xf numFmtId="0" fontId="18" fillId="2" borderId="54" xfId="5" applyFont="1" applyFill="1" applyBorder="1" applyAlignment="1" applyProtection="1">
      <alignment horizontal="center" vertical="center" wrapText="1"/>
      <protection locked="0"/>
    </xf>
    <xf numFmtId="0" fontId="4" fillId="0" borderId="32" xfId="5" applyFont="1" applyBorder="1" applyAlignment="1" applyProtection="1">
      <alignment horizontal="center" vertical="center" wrapText="1"/>
      <protection locked="0"/>
    </xf>
    <xf numFmtId="0" fontId="4" fillId="0" borderId="55" xfId="5" applyFont="1" applyBorder="1" applyAlignment="1" applyProtection="1">
      <alignment horizontal="left" vertical="center" wrapText="1"/>
      <protection locked="0"/>
    </xf>
    <xf numFmtId="0" fontId="4" fillId="0" borderId="33" xfId="5" applyFont="1" applyBorder="1" applyAlignment="1" applyProtection="1">
      <alignment horizontal="center" vertical="center" wrapText="1"/>
      <protection locked="0"/>
    </xf>
    <xf numFmtId="0" fontId="4" fillId="0" borderId="56" xfId="5" applyFont="1" applyBorder="1" applyAlignment="1" applyProtection="1">
      <alignment horizontal="center" vertical="center" wrapText="1"/>
      <protection locked="0"/>
    </xf>
    <xf numFmtId="165" fontId="4" fillId="0" borderId="57" xfId="5" applyNumberFormat="1" applyFont="1" applyBorder="1" applyAlignment="1" applyProtection="1">
      <alignment horizontal="right" vertical="center" wrapText="1"/>
      <protection locked="0"/>
    </xf>
    <xf numFmtId="165" fontId="4" fillId="0" borderId="47" xfId="5" applyNumberFormat="1" applyFont="1" applyBorder="1" applyAlignment="1" applyProtection="1">
      <alignment horizontal="right" vertical="center" wrapText="1"/>
      <protection locked="0"/>
    </xf>
    <xf numFmtId="165" fontId="4" fillId="0" borderId="58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58" xfId="5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5" applyNumberFormat="1" applyFont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left" vertical="center"/>
      <protection locked="0"/>
    </xf>
    <xf numFmtId="49" fontId="4" fillId="0" borderId="10" xfId="5" applyNumberFormat="1" applyFont="1" applyBorder="1" applyAlignment="1" applyProtection="1">
      <alignment vertical="center" wrapText="1"/>
      <protection locked="0"/>
    </xf>
    <xf numFmtId="49" fontId="4" fillId="0" borderId="9" xfId="5" applyNumberFormat="1" applyFont="1" applyBorder="1" applyAlignment="1" applyProtection="1">
      <alignment horizontal="center" vertical="center" wrapText="1"/>
      <protection locked="0"/>
    </xf>
    <xf numFmtId="3" fontId="4" fillId="0" borderId="11" xfId="5" applyNumberFormat="1" applyFont="1" applyBorder="1" applyAlignment="1" applyProtection="1">
      <alignment horizontal="center" vertical="center" wrapText="1"/>
      <protection locked="0"/>
    </xf>
    <xf numFmtId="165" fontId="4" fillId="0" borderId="60" xfId="1" applyNumberFormat="1" applyFont="1" applyBorder="1" applyAlignment="1">
      <alignment horizontal="right" vertical="center" wrapText="1"/>
    </xf>
    <xf numFmtId="165" fontId="4" fillId="0" borderId="46" xfId="5" applyNumberFormat="1" applyFont="1" applyBorder="1" applyAlignment="1" applyProtection="1">
      <alignment horizontal="right" vertical="center" wrapText="1"/>
      <protection locked="0"/>
    </xf>
    <xf numFmtId="165" fontId="4" fillId="0" borderId="62" xfId="5" applyNumberFormat="1" applyFont="1" applyBorder="1" applyAlignment="1" applyProtection="1">
      <alignment horizontal="right" vertical="center" wrapText="1"/>
      <protection locked="0"/>
    </xf>
    <xf numFmtId="2" fontId="4" fillId="0" borderId="10" xfId="5" applyNumberFormat="1" applyFont="1" applyBorder="1" applyAlignment="1" applyProtection="1">
      <alignment vertical="center" wrapText="1"/>
      <protection locked="0"/>
    </xf>
    <xf numFmtId="165" fontId="4" fillId="0" borderId="63" xfId="1" applyNumberFormat="1" applyFont="1" applyBorder="1" applyAlignment="1">
      <alignment horizontal="right" vertical="center" wrapText="1"/>
    </xf>
    <xf numFmtId="165" fontId="4" fillId="0" borderId="65" xfId="5" applyNumberFormat="1" applyFont="1" applyBorder="1" applyAlignment="1" applyProtection="1">
      <alignment horizontal="right" vertical="center" wrapText="1"/>
      <protection locked="0"/>
    </xf>
    <xf numFmtId="165" fontId="4" fillId="0" borderId="66" xfId="5" applyNumberFormat="1" applyFont="1" applyBorder="1" applyAlignment="1" applyProtection="1">
      <alignment horizontal="right" vertical="center" wrapText="1"/>
      <protection locked="0"/>
    </xf>
    <xf numFmtId="165" fontId="4" fillId="0" borderId="63" xfId="5" applyNumberFormat="1" applyFont="1" applyBorder="1" applyAlignment="1" applyProtection="1">
      <alignment horizontal="right" vertical="center" wrapText="1"/>
      <protection locked="0"/>
    </xf>
    <xf numFmtId="0" fontId="4" fillId="0" borderId="10" xfId="5" applyFont="1" applyBorder="1" applyAlignment="1" applyProtection="1">
      <alignment vertical="center" wrapText="1"/>
      <protection locked="0"/>
    </xf>
    <xf numFmtId="0" fontId="4" fillId="0" borderId="68" xfId="5" applyFont="1" applyBorder="1" applyAlignment="1" applyProtection="1">
      <alignment vertical="center" wrapText="1"/>
      <protection locked="0"/>
    </xf>
    <xf numFmtId="0" fontId="4" fillId="0" borderId="55" xfId="5" applyFont="1" applyBorder="1" applyAlignment="1" applyProtection="1">
      <alignment horizontal="center" vertical="center" wrapText="1"/>
      <protection locked="0"/>
    </xf>
    <xf numFmtId="3" fontId="4" fillId="0" borderId="56" xfId="5" applyNumberFormat="1" applyFont="1" applyBorder="1" applyAlignment="1" applyProtection="1">
      <alignment horizontal="center" vertical="center" wrapText="1"/>
      <protection locked="0"/>
    </xf>
    <xf numFmtId="165" fontId="4" fillId="0" borderId="69" xfId="1" applyNumberFormat="1" applyFont="1" applyBorder="1" applyAlignment="1">
      <alignment horizontal="right" vertical="center" wrapText="1"/>
    </xf>
    <xf numFmtId="165" fontId="4" fillId="0" borderId="71" xfId="5" applyNumberFormat="1" applyFont="1" applyBorder="1" applyAlignment="1" applyProtection="1">
      <alignment horizontal="right" vertical="center" wrapText="1"/>
      <protection locked="0"/>
    </xf>
    <xf numFmtId="165" fontId="4" fillId="0" borderId="72" xfId="5" applyNumberFormat="1" applyFont="1" applyBorder="1" applyAlignment="1" applyProtection="1">
      <alignment horizontal="right" vertical="center" wrapText="1"/>
      <protection locked="0"/>
    </xf>
    <xf numFmtId="165" fontId="4" fillId="0" borderId="69" xfId="5" applyNumberFormat="1" applyFont="1" applyBorder="1" applyAlignment="1" applyProtection="1">
      <alignment horizontal="right" vertical="center" wrapText="1"/>
      <protection locked="0"/>
    </xf>
    <xf numFmtId="49" fontId="4" fillId="0" borderId="59" xfId="5" applyNumberFormat="1" applyFont="1" applyBorder="1" applyAlignment="1" applyProtection="1">
      <alignment horizontal="center" vertical="center" wrapText="1"/>
      <protection locked="0"/>
    </xf>
    <xf numFmtId="49" fontId="4" fillId="0" borderId="67" xfId="5" applyNumberFormat="1" applyFont="1" applyBorder="1" applyAlignment="1" applyProtection="1">
      <alignment horizontal="center" vertical="center"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5" fillId="0" borderId="73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15" fillId="0" borderId="74" xfId="1" applyFont="1" applyBorder="1" applyAlignment="1">
      <alignment horizontal="left" vertical="top" wrapText="1"/>
    </xf>
    <xf numFmtId="0" fontId="15" fillId="0" borderId="75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4" fillId="0" borderId="76" xfId="1" applyNumberFormat="1" applyFont="1" applyBorder="1" applyAlignment="1">
      <alignment horizontal="center" vertical="center" wrapText="1"/>
    </xf>
    <xf numFmtId="49" fontId="4" fillId="0" borderId="77" xfId="1" applyNumberFormat="1" applyFont="1" applyBorder="1" applyAlignment="1">
      <alignment horizontal="left" vertical="center" wrapText="1"/>
    </xf>
    <xf numFmtId="9" fontId="4" fillId="0" borderId="77" xfId="1" applyNumberFormat="1" applyFont="1" applyBorder="1" applyAlignment="1">
      <alignment horizontal="left" vertical="center" wrapText="1"/>
    </xf>
    <xf numFmtId="49" fontId="17" fillId="0" borderId="77" xfId="2" applyNumberFormat="1" applyFont="1" applyBorder="1" applyAlignment="1">
      <alignment horizontal="left" vertical="center" wrapText="1"/>
    </xf>
    <xf numFmtId="49" fontId="4" fillId="0" borderId="78" xfId="1" applyNumberFormat="1" applyFont="1" applyBorder="1" applyAlignment="1">
      <alignment horizontal="center" vertical="center" wrapText="1"/>
    </xf>
    <xf numFmtId="166" fontId="4" fillId="0" borderId="79" xfId="1" applyNumberFormat="1" applyFont="1" applyBorder="1" applyAlignment="1">
      <alignment horizontal="center" vertical="center" wrapText="1"/>
    </xf>
    <xf numFmtId="49" fontId="4" fillId="0" borderId="67" xfId="1" applyNumberFormat="1" applyFont="1" applyBorder="1" applyAlignment="1">
      <alignment horizontal="center" vertical="center" wrapText="1"/>
    </xf>
    <xf numFmtId="49" fontId="4" fillId="0" borderId="55" xfId="1" applyNumberFormat="1" applyFont="1" applyBorder="1" applyAlignment="1">
      <alignment horizontal="left" vertical="center" wrapText="1"/>
    </xf>
    <xf numFmtId="9" fontId="4" fillId="0" borderId="55" xfId="1" applyNumberFormat="1" applyFont="1" applyBorder="1" applyAlignment="1">
      <alignment horizontal="left" vertical="center" wrapText="1"/>
    </xf>
    <xf numFmtId="49" fontId="17" fillId="0" borderId="55" xfId="2" applyNumberFormat="1" applyFont="1" applyBorder="1" applyAlignment="1">
      <alignment horizontal="left" vertical="center" wrapText="1"/>
    </xf>
    <xf numFmtId="49" fontId="4" fillId="0" borderId="68" xfId="1" applyNumberFormat="1" applyFont="1" applyBorder="1" applyAlignment="1">
      <alignment horizontal="center" vertical="center" wrapText="1"/>
    </xf>
    <xf numFmtId="166" fontId="4" fillId="0" borderId="56" xfId="1" applyNumberFormat="1" applyFont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0" fillId="0" borderId="1" xfId="0" applyFont="1" applyBorder="1" applyAlignment="1"/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4" fillId="0" borderId="0" xfId="1" quotePrefix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0" xfId="1" quotePrefix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14" fillId="0" borderId="0" xfId="1" applyFont="1" applyAlignment="1">
      <alignment horizontal="center" vertical="center" wrapText="1"/>
    </xf>
    <xf numFmtId="49" fontId="4" fillId="0" borderId="23" xfId="5" applyNumberFormat="1" applyFont="1" applyBorder="1" applyAlignment="1">
      <alignment horizontal="left" vertical="center"/>
    </xf>
    <xf numFmtId="49" fontId="4" fillId="0" borderId="5" xfId="5" applyNumberFormat="1" applyFont="1" applyBorder="1" applyAlignment="1">
      <alignment horizontal="left" vertical="center"/>
    </xf>
    <xf numFmtId="49" fontId="4" fillId="0" borderId="6" xfId="5" applyNumberFormat="1" applyFont="1" applyBorder="1" applyAlignment="1">
      <alignment horizontal="left" vertical="center"/>
    </xf>
    <xf numFmtId="49" fontId="15" fillId="2" borderId="25" xfId="5" applyNumberFormat="1" applyFont="1" applyFill="1" applyBorder="1" applyAlignment="1">
      <alignment horizontal="left" vertical="center" wrapText="1"/>
    </xf>
    <xf numFmtId="49" fontId="15" fillId="2" borderId="16" xfId="5" applyNumberFormat="1" applyFont="1" applyFill="1" applyBorder="1" applyAlignment="1">
      <alignment horizontal="left" vertical="center" wrapText="1"/>
    </xf>
    <xf numFmtId="49" fontId="15" fillId="2" borderId="29" xfId="5" applyNumberFormat="1" applyFont="1" applyFill="1" applyBorder="1" applyAlignment="1">
      <alignment horizontal="left" vertical="center" wrapText="1"/>
    </xf>
    <xf numFmtId="49" fontId="13" fillId="0" borderId="23" xfId="5" applyNumberFormat="1" applyFont="1" applyBorder="1" applyAlignment="1">
      <alignment horizontal="left" vertical="center" wrapText="1"/>
    </xf>
    <xf numFmtId="49" fontId="13" fillId="0" borderId="5" xfId="5" applyNumberFormat="1" applyFont="1" applyBorder="1" applyAlignment="1">
      <alignment horizontal="left" vertical="center" wrapText="1"/>
    </xf>
    <xf numFmtId="49" fontId="13" fillId="0" borderId="6" xfId="5" applyNumberFormat="1" applyFont="1" applyBorder="1" applyAlignment="1">
      <alignment horizontal="left" vertical="center" wrapText="1"/>
    </xf>
    <xf numFmtId="49" fontId="4" fillId="0" borderId="23" xfId="5" applyNumberFormat="1" applyFont="1" applyFill="1" applyBorder="1" applyAlignment="1">
      <alignment horizontal="left" vertical="center"/>
    </xf>
    <xf numFmtId="49" fontId="4" fillId="0" borderId="5" xfId="5" applyNumberFormat="1" applyFont="1" applyFill="1" applyBorder="1" applyAlignment="1">
      <alignment horizontal="left" vertical="center"/>
    </xf>
    <xf numFmtId="49" fontId="4" fillId="0" borderId="6" xfId="5" applyNumberFormat="1" applyFont="1" applyFill="1" applyBorder="1" applyAlignment="1">
      <alignment horizontal="left" vertical="center"/>
    </xf>
    <xf numFmtId="0" fontId="13" fillId="0" borderId="0" xfId="3" applyFont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14" fontId="5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 applyProtection="1">
      <alignment horizontal="left" vertical="center" wrapText="1"/>
      <protection locked="0"/>
    </xf>
    <xf numFmtId="49" fontId="4" fillId="0" borderId="41" xfId="5" applyNumberFormat="1" applyFont="1" applyBorder="1" applyAlignment="1">
      <alignment horizontal="left" vertical="center"/>
    </xf>
    <xf numFmtId="49" fontId="4" fillId="0" borderId="42" xfId="5" applyNumberFormat="1" applyFont="1" applyBorder="1" applyAlignment="1">
      <alignment horizontal="left" vertical="center"/>
    </xf>
    <xf numFmtId="49" fontId="4" fillId="0" borderId="43" xfId="5" applyNumberFormat="1" applyFont="1" applyBorder="1" applyAlignment="1">
      <alignment horizontal="left" vertical="center"/>
    </xf>
    <xf numFmtId="0" fontId="14" fillId="0" borderId="0" xfId="1" applyFont="1" applyAlignment="1" applyProtection="1">
      <alignment horizontal="center" vertical="center" wrapText="1"/>
      <protection locked="0"/>
    </xf>
    <xf numFmtId="49" fontId="18" fillId="3" borderId="32" xfId="5" applyNumberFormat="1" applyFont="1" applyFill="1" applyBorder="1" applyAlignment="1">
      <alignment horizontal="center" vertical="center" wrapText="1"/>
    </xf>
    <xf numFmtId="49" fontId="18" fillId="3" borderId="33" xfId="5" applyNumberFormat="1" applyFont="1" applyFill="1" applyBorder="1" applyAlignment="1">
      <alignment horizontal="center" vertical="center" wrapText="1"/>
    </xf>
    <xf numFmtId="49" fontId="18" fillId="3" borderId="34" xfId="5" applyNumberFormat="1" applyFont="1" applyFill="1" applyBorder="1" applyAlignment="1">
      <alignment horizontal="center" vertical="center" wrapText="1"/>
    </xf>
    <xf numFmtId="49" fontId="5" fillId="3" borderId="15" xfId="5" applyNumberFormat="1" applyFont="1" applyFill="1" applyBorder="1" applyAlignment="1">
      <alignment horizontal="left" vertical="center" wrapText="1"/>
    </xf>
    <xf numFmtId="49" fontId="5" fillId="3" borderId="13" xfId="5" applyNumberFormat="1" applyFont="1" applyFill="1" applyBorder="1" applyAlignment="1">
      <alignment horizontal="left" vertical="center" wrapText="1"/>
    </xf>
    <xf numFmtId="49" fontId="5" fillId="3" borderId="36" xfId="5" applyNumberFormat="1" applyFont="1" applyFill="1" applyBorder="1" applyAlignment="1">
      <alignment horizontal="left" vertical="center" wrapText="1"/>
    </xf>
    <xf numFmtId="0" fontId="4" fillId="0" borderId="0" xfId="1" applyFont="1" applyAlignment="1" applyProtection="1">
      <alignment horizontal="left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15" fillId="3" borderId="37" xfId="5" applyNumberFormat="1" applyFont="1" applyFill="1" applyBorder="1" applyAlignment="1">
      <alignment horizontal="left" vertical="top" wrapText="1"/>
    </xf>
    <xf numFmtId="49" fontId="15" fillId="3" borderId="38" xfId="5" applyNumberFormat="1" applyFont="1" applyFill="1" applyBorder="1" applyAlignment="1">
      <alignment horizontal="left" vertical="top" wrapText="1"/>
    </xf>
    <xf numFmtId="49" fontId="15" fillId="3" borderId="39" xfId="5" applyNumberFormat="1" applyFont="1" applyFill="1" applyBorder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  <protection locked="0"/>
    </xf>
    <xf numFmtId="0" fontId="4" fillId="0" borderId="0" xfId="5" applyFont="1" applyAlignment="1" applyProtection="1">
      <alignment horizontal="left"/>
      <protection locked="0"/>
    </xf>
    <xf numFmtId="9" fontId="4" fillId="0" borderId="61" xfId="1" applyNumberFormat="1" applyFont="1" applyBorder="1" applyAlignment="1">
      <alignment horizontal="center" vertical="center" wrapText="1"/>
    </xf>
    <xf numFmtId="9" fontId="4" fillId="0" borderId="64" xfId="1" applyNumberFormat="1" applyFont="1" applyBorder="1" applyAlignment="1">
      <alignment horizontal="center" vertical="center" wrapText="1"/>
    </xf>
    <xf numFmtId="9" fontId="4" fillId="0" borderId="70" xfId="1" applyNumberFormat="1" applyFont="1" applyBorder="1" applyAlignment="1">
      <alignment horizontal="center" vertical="center" wrapText="1"/>
    </xf>
    <xf numFmtId="0" fontId="5" fillId="0" borderId="0" xfId="5" applyFont="1" applyBorder="1" applyAlignment="1" applyProtection="1">
      <alignment horizontal="right" vertical="center" wrapText="1"/>
      <protection locked="0"/>
    </xf>
    <xf numFmtId="0" fontId="5" fillId="0" borderId="0" xfId="5" applyFont="1" applyBorder="1" applyAlignment="1" applyProtection="1">
      <alignment horizontal="right" vertical="center"/>
      <protection locked="0"/>
    </xf>
    <xf numFmtId="3" fontId="5" fillId="0" borderId="49" xfId="5" applyNumberFormat="1" applyFont="1" applyFill="1" applyBorder="1" applyAlignment="1" applyProtection="1">
      <alignment horizontal="center" vertical="top" wrapText="1"/>
      <protection locked="0"/>
    </xf>
    <xf numFmtId="3" fontId="5" fillId="0" borderId="18" xfId="5" applyNumberFormat="1" applyFont="1" applyFill="1" applyBorder="1" applyAlignment="1" applyProtection="1">
      <alignment horizontal="center" vertical="top" wrapText="1"/>
      <protection locked="0"/>
    </xf>
    <xf numFmtId="0" fontId="4" fillId="0" borderId="0" xfId="5" applyFont="1" applyAlignment="1" applyProtection="1">
      <alignment horizontal="left"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0" fontId="5" fillId="0" borderId="14" xfId="5" applyFont="1" applyBorder="1" applyAlignment="1" applyProtection="1">
      <alignment horizontal="center" vertical="top" wrapText="1"/>
      <protection locked="0"/>
    </xf>
    <xf numFmtId="0" fontId="5" fillId="0" borderId="20" xfId="5" applyFont="1" applyBorder="1" applyAlignment="1" applyProtection="1">
      <alignment horizontal="center" vertical="top" wrapText="1"/>
      <protection locked="0"/>
    </xf>
    <xf numFmtId="0" fontId="5" fillId="0" borderId="30" xfId="5" applyFont="1" applyBorder="1" applyAlignment="1" applyProtection="1">
      <alignment horizontal="left" vertical="top" wrapText="1"/>
      <protection locked="0"/>
    </xf>
    <xf numFmtId="0" fontId="5" fillId="0" borderId="31" xfId="5" applyFont="1" applyBorder="1" applyAlignment="1" applyProtection="1">
      <alignment horizontal="left" vertical="top" wrapText="1"/>
      <protection locked="0"/>
    </xf>
    <xf numFmtId="0" fontId="5" fillId="0" borderId="8" xfId="5" applyFont="1" applyBorder="1" applyAlignment="1" applyProtection="1">
      <alignment horizontal="center" vertical="top" wrapText="1"/>
      <protection locked="0"/>
    </xf>
    <xf numFmtId="0" fontId="5" fillId="0" borderId="28" xfId="5" applyFont="1" applyBorder="1" applyAlignment="1" applyProtection="1">
      <alignment horizontal="center" vertical="top" wrapText="1"/>
      <protection locked="0"/>
    </xf>
    <xf numFmtId="0" fontId="5" fillId="0" borderId="48" xfId="5" applyFont="1" applyBorder="1" applyAlignment="1" applyProtection="1">
      <alignment horizontal="center" vertical="top" wrapText="1"/>
      <protection locked="0"/>
    </xf>
    <xf numFmtId="0" fontId="5" fillId="0" borderId="50" xfId="5" applyFont="1" applyBorder="1" applyAlignment="1" applyProtection="1">
      <alignment horizontal="center" vertical="top" wrapText="1"/>
      <protection locked="0"/>
    </xf>
    <xf numFmtId="3" fontId="5" fillId="0" borderId="17" xfId="5" applyNumberFormat="1" applyFont="1" applyFill="1" applyBorder="1" applyAlignment="1" applyProtection="1">
      <alignment horizontal="center" vertical="top" wrapText="1"/>
      <protection locked="0"/>
    </xf>
  </cellXfs>
  <cellStyles count="8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e 2 2" xfId="3"/>
    <cellStyle name="Normálne 4" xfId="6"/>
  </cellStyles>
  <dxfs count="2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3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90" t="s">
        <v>6</v>
      </c>
      <c r="B1" s="190"/>
    </row>
    <row r="2" spans="1:10" ht="30" customHeight="1" x14ac:dyDescent="0.2">
      <c r="A2" s="200" t="s">
        <v>42</v>
      </c>
      <c r="B2" s="200"/>
      <c r="C2" s="200"/>
      <c r="D2" s="200"/>
    </row>
    <row r="3" spans="1:10" ht="24.95" customHeight="1" x14ac:dyDescent="0.2">
      <c r="A3" s="201"/>
      <c r="B3" s="201"/>
      <c r="C3" s="201"/>
    </row>
    <row r="4" spans="1:10" ht="15" x14ac:dyDescent="0.25">
      <c r="A4" s="202" t="s">
        <v>7</v>
      </c>
      <c r="B4" s="202"/>
      <c r="C4" s="202"/>
      <c r="D4" s="202"/>
      <c r="E4" s="2"/>
      <c r="F4" s="2"/>
      <c r="G4" s="2"/>
      <c r="H4" s="2"/>
      <c r="I4" s="2"/>
      <c r="J4" s="2"/>
    </row>
    <row r="6" spans="1:10" s="3" customFormat="1" ht="15" customHeight="1" x14ac:dyDescent="0.25">
      <c r="A6" s="193" t="s">
        <v>8</v>
      </c>
      <c r="B6" s="193"/>
      <c r="C6" s="203"/>
      <c r="D6" s="203"/>
      <c r="F6" s="4"/>
    </row>
    <row r="7" spans="1:10" s="3" customFormat="1" ht="15" customHeight="1" x14ac:dyDescent="0.25">
      <c r="A7" s="193" t="s">
        <v>9</v>
      </c>
      <c r="B7" s="193"/>
      <c r="C7" s="198"/>
      <c r="D7" s="198"/>
    </row>
    <row r="8" spans="1:10" s="3" customFormat="1" ht="15" customHeight="1" x14ac:dyDescent="0.25">
      <c r="A8" s="193" t="s">
        <v>10</v>
      </c>
      <c r="B8" s="193"/>
      <c r="C8" s="199"/>
      <c r="D8" s="199"/>
    </row>
    <row r="9" spans="1:10" s="3" customFormat="1" ht="15" customHeight="1" x14ac:dyDescent="0.25">
      <c r="A9" s="193" t="s">
        <v>11</v>
      </c>
      <c r="B9" s="193"/>
      <c r="C9" s="199"/>
      <c r="D9" s="199"/>
    </row>
    <row r="10" spans="1:10" x14ac:dyDescent="0.2">
      <c r="A10" s="5"/>
      <c r="B10" s="5"/>
      <c r="C10" s="5"/>
    </row>
    <row r="11" spans="1:10" x14ac:dyDescent="0.2">
      <c r="A11" s="192" t="s">
        <v>12</v>
      </c>
      <c r="B11" s="192"/>
      <c r="C11" s="192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93" t="s">
        <v>13</v>
      </c>
      <c r="B12" s="193"/>
      <c r="C12" s="194"/>
      <c r="D12" s="194"/>
    </row>
    <row r="13" spans="1:10" s="3" customFormat="1" ht="15" customHeight="1" x14ac:dyDescent="0.25">
      <c r="A13" s="193" t="s">
        <v>14</v>
      </c>
      <c r="B13" s="193"/>
      <c r="C13" s="195"/>
      <c r="D13" s="195"/>
    </row>
    <row r="14" spans="1:10" s="3" customFormat="1" ht="15" customHeight="1" x14ac:dyDescent="0.25">
      <c r="A14" s="193" t="s">
        <v>15</v>
      </c>
      <c r="B14" s="193"/>
      <c r="C14" s="196"/>
      <c r="D14" s="197"/>
    </row>
    <row r="15" spans="1:10" x14ac:dyDescent="0.2">
      <c r="A15" s="5"/>
      <c r="B15" s="5"/>
      <c r="C15" s="5"/>
    </row>
    <row r="16" spans="1:10" x14ac:dyDescent="0.2">
      <c r="A16" s="192" t="s">
        <v>16</v>
      </c>
      <c r="B16" s="192"/>
      <c r="C16" s="192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93" t="s">
        <v>13</v>
      </c>
      <c r="B17" s="193"/>
      <c r="C17" s="194"/>
      <c r="D17" s="194"/>
    </row>
    <row r="18" spans="1:5" s="3" customFormat="1" ht="15" customHeight="1" x14ac:dyDescent="0.25">
      <c r="A18" s="193" t="s">
        <v>17</v>
      </c>
      <c r="B18" s="193"/>
      <c r="C18" s="195"/>
      <c r="D18" s="195"/>
    </row>
    <row r="19" spans="1:5" s="3" customFormat="1" ht="15" customHeight="1" x14ac:dyDescent="0.25">
      <c r="A19" s="193" t="s">
        <v>15</v>
      </c>
      <c r="B19" s="193"/>
      <c r="C19" s="196"/>
      <c r="D19" s="197"/>
    </row>
    <row r="20" spans="1:5" x14ac:dyDescent="0.2">
      <c r="B20" s="190"/>
      <c r="C20" s="190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85"/>
      <c r="C23" s="7"/>
    </row>
    <row r="24" spans="1:5" s="3" customFormat="1" x14ac:dyDescent="0.25">
      <c r="A24" s="3" t="s">
        <v>19</v>
      </c>
      <c r="B24" s="98"/>
      <c r="C24" s="7"/>
    </row>
    <row r="26" spans="1:5" ht="15" customHeight="1" x14ac:dyDescent="0.2">
      <c r="D26" s="8"/>
    </row>
    <row r="27" spans="1:5" ht="15" customHeight="1" x14ac:dyDescent="0.2">
      <c r="C27" s="118" t="s">
        <v>117</v>
      </c>
      <c r="D27" s="94"/>
    </row>
    <row r="28" spans="1:5" x14ac:dyDescent="0.2">
      <c r="D28" s="93" t="s">
        <v>118</v>
      </c>
    </row>
    <row r="29" spans="1:5" x14ac:dyDescent="0.2">
      <c r="A29" s="190" t="s">
        <v>20</v>
      </c>
      <c r="B29" s="190"/>
    </row>
    <row r="30" spans="1:5" s="6" customFormat="1" ht="12" customHeight="1" x14ac:dyDescent="0.2">
      <c r="A30" s="9"/>
      <c r="B30" s="191" t="s">
        <v>21</v>
      </c>
      <c r="C30" s="191"/>
      <c r="D30" s="10"/>
      <c r="E30" s="11"/>
    </row>
    <row r="97" spans="4:4" x14ac:dyDescent="0.2">
      <c r="D97" s="1" t="str">
        <f>IF('Príloha č. 1'!C8="","",'Príloha č. 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28" priority="6">
      <formula>LEN(TRIM(A30))=0</formula>
    </cfRule>
  </conditionalFormatting>
  <conditionalFormatting sqref="B23:B24">
    <cfRule type="containsBlanks" dxfId="27" priority="5">
      <formula>LEN(TRIM(B23))=0</formula>
    </cfRule>
  </conditionalFormatting>
  <conditionalFormatting sqref="C6:D9">
    <cfRule type="containsBlanks" dxfId="26" priority="7">
      <formula>LEN(TRIM(C6))=0</formula>
    </cfRule>
  </conditionalFormatting>
  <conditionalFormatting sqref="C12:D14">
    <cfRule type="containsBlanks" dxfId="25" priority="8">
      <formula>LEN(TRIM(C12))=0</formula>
    </cfRule>
  </conditionalFormatting>
  <conditionalFormatting sqref="C17:D19">
    <cfRule type="containsBlanks" dxfId="24" priority="9">
      <formula>LEN(TRIM(C17))=0</formula>
    </cfRule>
  </conditionalFormatting>
  <conditionalFormatting sqref="D27">
    <cfRule type="containsBlanks" dxfId="23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04" t="s">
        <v>6</v>
      </c>
      <c r="B1" s="204"/>
    </row>
    <row r="2" spans="1:10" s="12" customFormat="1" ht="30" customHeight="1" x14ac:dyDescent="0.25">
      <c r="A2" s="200" t="str">
        <f>'Príloha č. 1'!A2:D2</f>
        <v>Pozáručná servisná starostlivosť systémov výrobcu značky BMT</v>
      </c>
      <c r="B2" s="200"/>
      <c r="C2" s="200"/>
      <c r="D2" s="200"/>
    </row>
    <row r="3" spans="1:10" ht="24.95" customHeight="1" x14ac:dyDescent="0.2">
      <c r="A3" s="208"/>
      <c r="B3" s="208"/>
      <c r="C3" s="208"/>
    </row>
    <row r="4" spans="1:10" ht="15" customHeight="1" x14ac:dyDescent="0.25">
      <c r="A4" s="209" t="s">
        <v>22</v>
      </c>
      <c r="B4" s="209"/>
      <c r="C4" s="209"/>
      <c r="D4" s="209"/>
      <c r="E4" s="13"/>
      <c r="F4" s="13"/>
      <c r="G4" s="13"/>
      <c r="H4" s="13"/>
      <c r="I4" s="13"/>
      <c r="J4" s="13"/>
    </row>
    <row r="6" spans="1:10" s="12" customFormat="1" ht="15" customHeight="1" x14ac:dyDescent="0.25">
      <c r="A6" s="205" t="s">
        <v>8</v>
      </c>
      <c r="B6" s="205"/>
      <c r="C6" s="210" t="str">
        <f>IF('Príloha č. 1'!$C$6="","",'Príloha č. 1'!$C$6)</f>
        <v/>
      </c>
      <c r="D6" s="211"/>
      <c r="E6" s="14"/>
    </row>
    <row r="7" spans="1:10" s="12" customFormat="1" ht="15" customHeight="1" x14ac:dyDescent="0.25">
      <c r="A7" s="205" t="s">
        <v>9</v>
      </c>
      <c r="B7" s="205"/>
      <c r="C7" s="206" t="str">
        <f>IF('Príloha č. 1'!$C$7="","",'Príloha č. 1'!$C$7)</f>
        <v/>
      </c>
      <c r="D7" s="207"/>
    </row>
    <row r="8" spans="1:10" ht="15" customHeight="1" x14ac:dyDescent="0.2">
      <c r="A8" s="204" t="s">
        <v>10</v>
      </c>
      <c r="B8" s="204"/>
      <c r="C8" s="206" t="str">
        <f>IF('Príloha č. 1'!$C$8="","",'Príloha č. 1'!$C$8)</f>
        <v/>
      </c>
      <c r="D8" s="207"/>
    </row>
    <row r="9" spans="1:10" ht="15" customHeight="1" x14ac:dyDescent="0.2">
      <c r="A9" s="204" t="s">
        <v>11</v>
      </c>
      <c r="B9" s="204"/>
      <c r="C9" s="206" t="str">
        <f>IF('Príloha č. 1'!$C$9="","",'Príloha č. 1'!$C$9)</f>
        <v/>
      </c>
      <c r="D9" s="207"/>
    </row>
    <row r="10" spans="1:10" ht="20.100000000000001" customHeight="1" x14ac:dyDescent="0.2">
      <c r="C10" s="16"/>
    </row>
    <row r="11" spans="1:10" s="17" customFormat="1" ht="20.100000000000001" customHeight="1" x14ac:dyDescent="0.25">
      <c r="A11" s="193" t="s">
        <v>23</v>
      </c>
      <c r="B11" s="193"/>
      <c r="C11" s="193"/>
      <c r="D11" s="193"/>
    </row>
    <row r="12" spans="1:10" ht="24.95" customHeight="1" x14ac:dyDescent="0.2">
      <c r="A12" s="12" t="s">
        <v>24</v>
      </c>
      <c r="B12" s="205" t="s">
        <v>101</v>
      </c>
      <c r="C12" s="205"/>
      <c r="D12" s="205"/>
    </row>
    <row r="13" spans="1:10" ht="24.95" customHeight="1" x14ac:dyDescent="0.2">
      <c r="A13" s="12" t="s">
        <v>24</v>
      </c>
      <c r="B13" s="205" t="s">
        <v>25</v>
      </c>
      <c r="C13" s="205"/>
      <c r="D13" s="205"/>
    </row>
    <row r="14" spans="1:10" ht="24.95" customHeight="1" x14ac:dyDescent="0.2">
      <c r="A14" s="12" t="s">
        <v>24</v>
      </c>
      <c r="B14" s="205" t="s">
        <v>26</v>
      </c>
      <c r="C14" s="205"/>
      <c r="D14" s="205"/>
    </row>
    <row r="15" spans="1:10" ht="50.25" customHeight="1" x14ac:dyDescent="0.2">
      <c r="A15" s="12" t="s">
        <v>24</v>
      </c>
      <c r="B15" s="205" t="s">
        <v>138</v>
      </c>
      <c r="C15" s="205"/>
      <c r="D15" s="205"/>
    </row>
    <row r="16" spans="1:10" ht="20.100000000000001" customHeight="1" x14ac:dyDescent="0.2">
      <c r="A16" s="12" t="s">
        <v>24</v>
      </c>
      <c r="B16" s="205" t="s">
        <v>27</v>
      </c>
      <c r="C16" s="205"/>
      <c r="D16" s="205"/>
    </row>
    <row r="17" spans="1:5" ht="20.100000000000001" customHeight="1" x14ac:dyDescent="0.2"/>
    <row r="18" spans="1:5" s="17" customFormat="1" x14ac:dyDescent="0.25">
      <c r="A18" s="17" t="s">
        <v>18</v>
      </c>
      <c r="B18" s="85" t="str">
        <f>IF('Príloha č. 1'!B23:B23="","",'Príloha č. 1'!B23:B23)</f>
        <v/>
      </c>
    </row>
    <row r="19" spans="1:5" s="17" customFormat="1" x14ac:dyDescent="0.25">
      <c r="A19" s="17" t="s">
        <v>28</v>
      </c>
      <c r="B19" s="98" t="str">
        <f>IF('Príloha č. 1'!B24:B24="","",'Príloha č. 1'!B24:B24)</f>
        <v/>
      </c>
    </row>
    <row r="20" spans="1:5" ht="13.5" customHeight="1" x14ac:dyDescent="0.2">
      <c r="D20" s="8"/>
    </row>
    <row r="21" spans="1:5" ht="15" customHeight="1" x14ac:dyDescent="0.2">
      <c r="C21" s="118" t="s">
        <v>117</v>
      </c>
      <c r="D21" s="94" t="str">
        <f>IF('Príloha č. 1'!D27="","",'Príloha č. 1'!D27)</f>
        <v/>
      </c>
    </row>
    <row r="22" spans="1:5" x14ac:dyDescent="0.2">
      <c r="C22" s="1"/>
      <c r="D22" s="93" t="s">
        <v>118</v>
      </c>
    </row>
    <row r="23" spans="1:5" s="1" customFormat="1" x14ac:dyDescent="0.2">
      <c r="A23" s="190" t="s">
        <v>20</v>
      </c>
      <c r="B23" s="190"/>
    </row>
    <row r="24" spans="1:5" s="6" customFormat="1" ht="12" customHeight="1" x14ac:dyDescent="0.2">
      <c r="A24" s="9"/>
      <c r="B24" s="204" t="s">
        <v>21</v>
      </c>
      <c r="C24" s="204"/>
      <c r="D24" s="10"/>
      <c r="E24" s="11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22" priority="13">
      <formula>LEN(TRIM(A24))=0</formula>
    </cfRule>
  </conditionalFormatting>
  <conditionalFormatting sqref="C6:D9">
    <cfRule type="containsBlanks" dxfId="21" priority="15">
      <formula>LEN(TRIM(C6))=0</formula>
    </cfRule>
  </conditionalFormatting>
  <conditionalFormatting sqref="B18:B19">
    <cfRule type="containsBlanks" dxfId="20" priority="14">
      <formula>LEN(TRIM(B18))=0</formula>
    </cfRule>
  </conditionalFormatting>
  <conditionalFormatting sqref="D21">
    <cfRule type="containsBlanks" dxfId="19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19" customWidth="1"/>
    <col min="2" max="2" width="19.7109375" style="19" customWidth="1"/>
    <col min="3" max="3" width="28.7109375" style="19" customWidth="1"/>
    <col min="4" max="4" width="30" style="19" customWidth="1"/>
    <col min="5" max="5" width="10.42578125" style="19" bestFit="1" customWidth="1"/>
    <col min="6" max="16384" width="9.140625" style="19"/>
  </cols>
  <sheetData>
    <row r="1" spans="1:10" s="18" customFormat="1" ht="19.5" customHeight="1" x14ac:dyDescent="0.2">
      <c r="A1" s="204" t="s">
        <v>6</v>
      </c>
      <c r="B1" s="204"/>
      <c r="C1" s="5"/>
      <c r="D1" s="5"/>
    </row>
    <row r="2" spans="1:10" s="18" customFormat="1" ht="39" customHeight="1" x14ac:dyDescent="0.2">
      <c r="A2" s="200" t="str">
        <f>'Príloha č. 1'!A2:D2</f>
        <v>Pozáručná servisná starostlivosť systémov výrobcu značky BMT</v>
      </c>
      <c r="B2" s="200"/>
      <c r="C2" s="200"/>
      <c r="D2" s="200"/>
    </row>
    <row r="3" spans="1:10" ht="15" customHeight="1" x14ac:dyDescent="0.2">
      <c r="A3" s="208"/>
      <c r="B3" s="208"/>
      <c r="C3" s="208"/>
      <c r="D3" s="5"/>
    </row>
    <row r="4" spans="1:10" s="21" customFormat="1" ht="35.1" customHeight="1" x14ac:dyDescent="0.25">
      <c r="A4" s="212" t="s">
        <v>29</v>
      </c>
      <c r="B4" s="212"/>
      <c r="C4" s="212"/>
      <c r="D4" s="212"/>
      <c r="E4" s="20"/>
      <c r="F4" s="20"/>
      <c r="G4" s="20"/>
      <c r="H4" s="20"/>
      <c r="I4" s="20"/>
      <c r="J4" s="20"/>
    </row>
    <row r="5" spans="1:10" s="18" customFormat="1" ht="15" customHeight="1" x14ac:dyDescent="0.2">
      <c r="A5" s="5"/>
      <c r="B5" s="5"/>
      <c r="C5" s="5"/>
      <c r="D5" s="5"/>
    </row>
    <row r="6" spans="1:10" s="18" customFormat="1" ht="15" customHeight="1" x14ac:dyDescent="0.2">
      <c r="A6" s="204" t="s">
        <v>8</v>
      </c>
      <c r="B6" s="204"/>
      <c r="C6" s="210" t="str">
        <f>IF('Príloha č. 1'!$C$6="","",'Príloha č. 1'!$C$6)</f>
        <v/>
      </c>
      <c r="D6" s="211"/>
      <c r="E6" s="22"/>
    </row>
    <row r="7" spans="1:10" s="18" customFormat="1" ht="15" customHeight="1" x14ac:dyDescent="0.2">
      <c r="A7" s="204" t="s">
        <v>9</v>
      </c>
      <c r="B7" s="204"/>
      <c r="C7" s="206" t="str">
        <f>IF('Príloha č. 1'!$C$7="","",'Príloha č. 1'!$C$7)</f>
        <v/>
      </c>
      <c r="D7" s="207"/>
    </row>
    <row r="8" spans="1:10" s="18" customFormat="1" ht="15" customHeight="1" x14ac:dyDescent="0.2">
      <c r="A8" s="204" t="s">
        <v>10</v>
      </c>
      <c r="B8" s="204"/>
      <c r="C8" s="206" t="str">
        <f>IF('Príloha č. 1'!$C$8="","",'Príloha č. 1'!$C$8)</f>
        <v/>
      </c>
      <c r="D8" s="207"/>
    </row>
    <row r="9" spans="1:10" s="18" customFormat="1" ht="15" customHeight="1" x14ac:dyDescent="0.2">
      <c r="A9" s="204" t="s">
        <v>11</v>
      </c>
      <c r="B9" s="204"/>
      <c r="C9" s="206" t="str">
        <f>IF('Príloha č. 1'!$C$9="","",'Príloha č. 1'!$C$9)</f>
        <v/>
      </c>
      <c r="D9" s="207"/>
    </row>
    <row r="10" spans="1:10" s="18" customFormat="1" ht="15" customHeight="1" x14ac:dyDescent="0.2">
      <c r="A10" s="5"/>
      <c r="B10" s="5"/>
      <c r="C10" s="16"/>
      <c r="D10" s="5"/>
    </row>
    <row r="11" spans="1:10" s="23" customFormat="1" ht="30" customHeight="1" x14ac:dyDescent="0.25">
      <c r="A11" s="193" t="s">
        <v>137</v>
      </c>
      <c r="B11" s="193"/>
      <c r="C11" s="193"/>
      <c r="D11" s="193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18" customFormat="1" ht="15" customHeight="1" x14ac:dyDescent="0.2">
      <c r="A14" s="5"/>
      <c r="B14" s="5"/>
      <c r="C14" s="5"/>
      <c r="D14" s="5"/>
    </row>
    <row r="15" spans="1:10" s="18" customFormat="1" ht="15" customHeight="1" x14ac:dyDescent="0.2">
      <c r="A15" s="3" t="s">
        <v>18</v>
      </c>
      <c r="B15" s="85" t="str">
        <f>IF('Príloha č. 1'!B23:B23="","",'Príloha č. 1'!B23:B23)</f>
        <v/>
      </c>
      <c r="C15" s="15"/>
      <c r="D15" s="5"/>
    </row>
    <row r="16" spans="1:10" s="24" customFormat="1" ht="15" customHeight="1" x14ac:dyDescent="0.25">
      <c r="A16" s="3" t="s">
        <v>19</v>
      </c>
      <c r="B16" s="98" t="str">
        <f>IF('Príloha č. 1'!B24:B24="","",'Príloha č. 1'!B24:B24)</f>
        <v/>
      </c>
      <c r="C16" s="29"/>
      <c r="D16" s="12"/>
    </row>
    <row r="17" spans="1:5" s="18" customFormat="1" ht="15" customHeight="1" x14ac:dyDescent="0.2">
      <c r="A17" s="5"/>
      <c r="B17" s="5"/>
      <c r="C17" s="5"/>
      <c r="D17" s="5"/>
    </row>
    <row r="18" spans="1:5" s="18" customFormat="1" ht="15" customHeight="1" x14ac:dyDescent="0.2">
      <c r="A18" s="5"/>
      <c r="B18" s="5"/>
      <c r="C18" s="5"/>
      <c r="D18" s="5"/>
    </row>
    <row r="19" spans="1:5" s="18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8"/>
    </row>
    <row r="21" spans="1:5" ht="15" customHeight="1" x14ac:dyDescent="0.2">
      <c r="A21" s="5"/>
      <c r="B21" s="5"/>
      <c r="C21" s="118" t="s">
        <v>117</v>
      </c>
      <c r="D21" s="94" t="str">
        <f>IF('Príloha č. 1'!D27="","",'Príloha č. 1'!D27)</f>
        <v/>
      </c>
    </row>
    <row r="22" spans="1:5" x14ac:dyDescent="0.2">
      <c r="A22" s="5"/>
      <c r="B22" s="5"/>
      <c r="C22" s="1"/>
      <c r="D22" s="93" t="s">
        <v>118</v>
      </c>
    </row>
    <row r="23" spans="1:5" x14ac:dyDescent="0.2">
      <c r="A23" s="5"/>
      <c r="B23" s="5"/>
      <c r="C23" s="5"/>
      <c r="D23" s="5"/>
    </row>
    <row r="24" spans="1:5" s="25" customFormat="1" ht="12" x14ac:dyDescent="0.2">
      <c r="A24" s="190" t="s">
        <v>20</v>
      </c>
      <c r="B24" s="190"/>
      <c r="C24" s="1"/>
      <c r="D24" s="1"/>
    </row>
    <row r="25" spans="1:5" s="27" customFormat="1" ht="12" customHeight="1" x14ac:dyDescent="0.2">
      <c r="A25" s="100"/>
      <c r="B25" s="193" t="s">
        <v>21</v>
      </c>
      <c r="C25" s="193"/>
      <c r="D25" s="10"/>
      <c r="E25" s="26"/>
    </row>
    <row r="26" spans="1:5" x14ac:dyDescent="0.2">
      <c r="A26" s="5"/>
      <c r="B26" s="5"/>
      <c r="C26" s="5"/>
      <c r="D26" s="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B15:B16">
    <cfRule type="containsBlanks" dxfId="18" priority="3">
      <formula>LEN(TRIM(B15))=0</formula>
    </cfRule>
  </conditionalFormatting>
  <conditionalFormatting sqref="C6:D9">
    <cfRule type="containsBlanks" dxfId="17" priority="4">
      <formula>LEN(TRIM(C6))=0</formula>
    </cfRule>
  </conditionalFormatting>
  <conditionalFormatting sqref="D21">
    <cfRule type="containsBlanks" dxfId="16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4"/>
  <sheetViews>
    <sheetView showGridLines="0" zoomScaleNormal="100" workbookViewId="0">
      <selection sqref="A1:G1"/>
    </sheetView>
  </sheetViews>
  <sheetFormatPr defaultRowHeight="12" x14ac:dyDescent="0.2"/>
  <cols>
    <col min="1" max="1" width="10.7109375" style="44" customWidth="1"/>
    <col min="2" max="2" width="6.140625" style="45" bestFit="1" customWidth="1"/>
    <col min="3" max="3" width="6.7109375" style="44" bestFit="1" customWidth="1"/>
    <col min="4" max="4" width="8.28515625" style="45" bestFit="1" customWidth="1"/>
    <col min="5" max="5" width="45.7109375" style="44" customWidth="1"/>
    <col min="6" max="6" width="25.7109375" style="46" customWidth="1"/>
    <col min="7" max="7" width="25.7109375" style="44" customWidth="1"/>
    <col min="8" max="8" width="13.42578125" style="44" customWidth="1"/>
    <col min="9" max="9" width="11.7109375" style="44" bestFit="1" customWidth="1"/>
    <col min="10" max="16384" width="9.140625" style="44"/>
  </cols>
  <sheetData>
    <row r="1" spans="1:13" s="30" customFormat="1" ht="19.5" customHeight="1" x14ac:dyDescent="0.2">
      <c r="A1" s="239" t="s">
        <v>6</v>
      </c>
      <c r="B1" s="239"/>
      <c r="C1" s="239"/>
      <c r="D1" s="239"/>
      <c r="E1" s="239"/>
      <c r="F1" s="239"/>
      <c r="G1" s="239"/>
    </row>
    <row r="2" spans="1:13" s="30" customFormat="1" ht="39" customHeight="1" x14ac:dyDescent="0.2">
      <c r="A2" s="240" t="str">
        <f>'Príloha č. 1'!A2:D2</f>
        <v>Pozáručná servisná starostlivosť systémov výrobcu značky BMT</v>
      </c>
      <c r="B2" s="240"/>
      <c r="C2" s="240"/>
      <c r="D2" s="240"/>
      <c r="E2" s="240"/>
      <c r="F2" s="240"/>
      <c r="G2" s="240"/>
      <c r="H2" s="31"/>
      <c r="I2" s="31"/>
    </row>
    <row r="3" spans="1:13" s="30" customFormat="1" ht="15" customHeight="1" x14ac:dyDescent="0.2">
      <c r="A3" s="96"/>
      <c r="B3" s="96"/>
      <c r="C3" s="96"/>
      <c r="D3" s="96"/>
      <c r="E3" s="96"/>
      <c r="F3" s="96"/>
      <c r="G3" s="96"/>
      <c r="H3" s="31"/>
      <c r="I3" s="31"/>
    </row>
    <row r="4" spans="1:13" s="33" customFormat="1" ht="18.95" customHeight="1" x14ac:dyDescent="0.25">
      <c r="A4" s="232" t="s">
        <v>112</v>
      </c>
      <c r="B4" s="232"/>
      <c r="C4" s="232"/>
      <c r="D4" s="232"/>
      <c r="E4" s="232"/>
      <c r="F4" s="232"/>
      <c r="G4" s="232"/>
      <c r="H4" s="32"/>
      <c r="I4" s="32"/>
    </row>
    <row r="5" spans="1:13" s="42" customFormat="1" ht="12" customHeight="1" thickBot="1" x14ac:dyDescent="0.3">
      <c r="A5" s="40"/>
      <c r="B5" s="41"/>
      <c r="D5" s="41"/>
      <c r="F5" s="43"/>
    </row>
    <row r="6" spans="1:13" s="103" customFormat="1" ht="26.25" customHeight="1" x14ac:dyDescent="0.25">
      <c r="A6" s="236" t="s">
        <v>114</v>
      </c>
      <c r="B6" s="237"/>
      <c r="C6" s="237"/>
      <c r="D6" s="237"/>
      <c r="E6" s="237"/>
      <c r="F6" s="237"/>
      <c r="G6" s="238"/>
      <c r="H6" s="102"/>
      <c r="I6" s="102"/>
      <c r="J6" s="102"/>
      <c r="K6" s="102"/>
      <c r="L6" s="102"/>
      <c r="M6" s="102"/>
    </row>
    <row r="7" spans="1:13" s="82" customFormat="1" ht="30.75" customHeight="1" x14ac:dyDescent="0.25">
      <c r="A7" s="241" t="s">
        <v>43</v>
      </c>
      <c r="B7" s="242"/>
      <c r="C7" s="242"/>
      <c r="D7" s="242"/>
      <c r="E7" s="243"/>
      <c r="F7" s="106" t="s">
        <v>36</v>
      </c>
      <c r="G7" s="107" t="s">
        <v>38</v>
      </c>
      <c r="H7" s="81"/>
    </row>
    <row r="8" spans="1:13" s="103" customFormat="1" ht="15" customHeight="1" thickBot="1" x14ac:dyDescent="0.3">
      <c r="A8" s="233" t="s">
        <v>0</v>
      </c>
      <c r="B8" s="234"/>
      <c r="C8" s="234"/>
      <c r="D8" s="234"/>
      <c r="E8" s="235"/>
      <c r="F8" s="104" t="s">
        <v>1</v>
      </c>
      <c r="G8" s="105" t="s">
        <v>2</v>
      </c>
      <c r="H8" s="101"/>
      <c r="I8" s="102"/>
      <c r="J8" s="102"/>
      <c r="K8" s="102"/>
      <c r="L8" s="102"/>
      <c r="M8" s="102"/>
    </row>
    <row r="9" spans="1:13" s="37" customFormat="1" ht="30" customHeight="1" x14ac:dyDescent="0.25">
      <c r="A9" s="216" t="s">
        <v>102</v>
      </c>
      <c r="B9" s="217"/>
      <c r="C9" s="217"/>
      <c r="D9" s="217"/>
      <c r="E9" s="217"/>
      <c r="F9" s="217"/>
      <c r="G9" s="218"/>
    </row>
    <row r="10" spans="1:13" s="37" customFormat="1" ht="24.95" customHeight="1" x14ac:dyDescent="0.25">
      <c r="A10" s="77" t="s">
        <v>50</v>
      </c>
      <c r="B10" s="213" t="s">
        <v>44</v>
      </c>
      <c r="C10" s="214"/>
      <c r="D10" s="214"/>
      <c r="E10" s="215"/>
      <c r="F10" s="76" t="s">
        <v>57</v>
      </c>
      <c r="G10" s="91" t="s">
        <v>57</v>
      </c>
    </row>
    <row r="11" spans="1:13" s="37" customFormat="1" ht="24.95" customHeight="1" x14ac:dyDescent="0.25">
      <c r="A11" s="77" t="s">
        <v>51</v>
      </c>
      <c r="B11" s="219" t="s">
        <v>45</v>
      </c>
      <c r="C11" s="220"/>
      <c r="D11" s="220"/>
      <c r="E11" s="221"/>
      <c r="F11" s="76" t="s">
        <v>57</v>
      </c>
      <c r="G11" s="91" t="s">
        <v>57</v>
      </c>
    </row>
    <row r="12" spans="1:13" s="74" customFormat="1" ht="24.95" customHeight="1" x14ac:dyDescent="0.25">
      <c r="A12" s="78" t="s">
        <v>52</v>
      </c>
      <c r="B12" s="219" t="s">
        <v>59</v>
      </c>
      <c r="C12" s="220"/>
      <c r="D12" s="220"/>
      <c r="E12" s="221"/>
      <c r="F12" s="76" t="s">
        <v>37</v>
      </c>
      <c r="G12" s="91"/>
    </row>
    <row r="13" spans="1:13" s="37" customFormat="1" ht="24.95" customHeight="1" x14ac:dyDescent="0.25">
      <c r="A13" s="77" t="s">
        <v>53</v>
      </c>
      <c r="B13" s="222" t="s">
        <v>113</v>
      </c>
      <c r="C13" s="223"/>
      <c r="D13" s="223"/>
      <c r="E13" s="224"/>
      <c r="F13" s="76" t="s">
        <v>37</v>
      </c>
      <c r="G13" s="91"/>
    </row>
    <row r="14" spans="1:13" s="37" customFormat="1" ht="24.95" customHeight="1" x14ac:dyDescent="0.25">
      <c r="A14" s="84" t="s">
        <v>54</v>
      </c>
      <c r="B14" s="213" t="s">
        <v>47</v>
      </c>
      <c r="C14" s="214"/>
      <c r="D14" s="214"/>
      <c r="E14" s="215"/>
      <c r="F14" s="76" t="s">
        <v>37</v>
      </c>
      <c r="G14" s="91"/>
    </row>
    <row r="15" spans="1:13" s="37" customFormat="1" ht="24.95" customHeight="1" x14ac:dyDescent="0.25">
      <c r="A15" s="84" t="s">
        <v>55</v>
      </c>
      <c r="B15" s="213" t="s">
        <v>48</v>
      </c>
      <c r="C15" s="214"/>
      <c r="D15" s="214"/>
      <c r="E15" s="215"/>
      <c r="F15" s="76" t="s">
        <v>37</v>
      </c>
      <c r="G15" s="91"/>
    </row>
    <row r="16" spans="1:13" s="37" customFormat="1" ht="24.95" customHeight="1" x14ac:dyDescent="0.25">
      <c r="A16" s="84" t="s">
        <v>56</v>
      </c>
      <c r="B16" s="213" t="s">
        <v>49</v>
      </c>
      <c r="C16" s="214"/>
      <c r="D16" s="214"/>
      <c r="E16" s="215"/>
      <c r="F16" s="83" t="s">
        <v>37</v>
      </c>
      <c r="G16" s="92"/>
    </row>
    <row r="17" spans="1:7" s="37" customFormat="1" ht="30" customHeight="1" x14ac:dyDescent="0.25">
      <c r="A17" s="216" t="s">
        <v>103</v>
      </c>
      <c r="B17" s="217"/>
      <c r="C17" s="217"/>
      <c r="D17" s="217"/>
      <c r="E17" s="217"/>
      <c r="F17" s="217"/>
      <c r="G17" s="218"/>
    </row>
    <row r="18" spans="1:7" s="37" customFormat="1" ht="24.95" customHeight="1" x14ac:dyDescent="0.25">
      <c r="A18" s="77" t="s">
        <v>66</v>
      </c>
      <c r="B18" s="213" t="s">
        <v>58</v>
      </c>
      <c r="C18" s="214"/>
      <c r="D18" s="214"/>
      <c r="E18" s="215"/>
      <c r="F18" s="76" t="s">
        <v>57</v>
      </c>
      <c r="G18" s="90" t="s">
        <v>57</v>
      </c>
    </row>
    <row r="19" spans="1:7" s="37" customFormat="1" ht="24.95" customHeight="1" x14ac:dyDescent="0.25">
      <c r="A19" s="77" t="s">
        <v>67</v>
      </c>
      <c r="B19" s="219" t="s">
        <v>45</v>
      </c>
      <c r="C19" s="220"/>
      <c r="D19" s="220"/>
      <c r="E19" s="221"/>
      <c r="F19" s="76" t="s">
        <v>57</v>
      </c>
      <c r="G19" s="90" t="s">
        <v>57</v>
      </c>
    </row>
    <row r="20" spans="1:7" s="74" customFormat="1" ht="24.95" customHeight="1" x14ac:dyDescent="0.25">
      <c r="A20" s="78" t="s">
        <v>68</v>
      </c>
      <c r="B20" s="219" t="s">
        <v>127</v>
      </c>
      <c r="C20" s="220"/>
      <c r="D20" s="220"/>
      <c r="E20" s="221"/>
      <c r="F20" s="76" t="s">
        <v>37</v>
      </c>
      <c r="G20" s="91"/>
    </row>
    <row r="21" spans="1:7" s="37" customFormat="1" ht="24.95" customHeight="1" x14ac:dyDescent="0.25">
      <c r="A21" s="77" t="s">
        <v>69</v>
      </c>
      <c r="B21" s="222" t="s">
        <v>113</v>
      </c>
      <c r="C21" s="223"/>
      <c r="D21" s="223"/>
      <c r="E21" s="224"/>
      <c r="F21" s="76" t="s">
        <v>37</v>
      </c>
      <c r="G21" s="91"/>
    </row>
    <row r="22" spans="1:7" s="37" customFormat="1" ht="24.95" customHeight="1" x14ac:dyDescent="0.25">
      <c r="A22" s="84" t="s">
        <v>70</v>
      </c>
      <c r="B22" s="213" t="s">
        <v>60</v>
      </c>
      <c r="C22" s="214"/>
      <c r="D22" s="214"/>
      <c r="E22" s="215"/>
      <c r="F22" s="76" t="s">
        <v>37</v>
      </c>
      <c r="G22" s="91"/>
    </row>
    <row r="23" spans="1:7" s="37" customFormat="1" ht="24.95" customHeight="1" x14ac:dyDescent="0.25">
      <c r="A23" s="84" t="s">
        <v>71</v>
      </c>
      <c r="B23" s="213" t="s">
        <v>61</v>
      </c>
      <c r="C23" s="214"/>
      <c r="D23" s="214"/>
      <c r="E23" s="215"/>
      <c r="F23" s="76" t="s">
        <v>37</v>
      </c>
      <c r="G23" s="91"/>
    </row>
    <row r="24" spans="1:7" s="37" customFormat="1" ht="24.95" customHeight="1" x14ac:dyDescent="0.25">
      <c r="A24" s="84" t="s">
        <v>72</v>
      </c>
      <c r="B24" s="213" t="s">
        <v>62</v>
      </c>
      <c r="C24" s="214"/>
      <c r="D24" s="214"/>
      <c r="E24" s="215"/>
      <c r="F24" s="76" t="s">
        <v>37</v>
      </c>
      <c r="G24" s="91"/>
    </row>
    <row r="25" spans="1:7" s="37" customFormat="1" ht="24.95" customHeight="1" x14ac:dyDescent="0.25">
      <c r="A25" s="84" t="s">
        <v>73</v>
      </c>
      <c r="B25" s="213" t="s">
        <v>63</v>
      </c>
      <c r="C25" s="214"/>
      <c r="D25" s="214"/>
      <c r="E25" s="215"/>
      <c r="F25" s="76" t="s">
        <v>37</v>
      </c>
      <c r="G25" s="91"/>
    </row>
    <row r="26" spans="1:7" s="37" customFormat="1" ht="24.95" customHeight="1" x14ac:dyDescent="0.25">
      <c r="A26" s="84" t="s">
        <v>74</v>
      </c>
      <c r="B26" s="213" t="s">
        <v>64</v>
      </c>
      <c r="C26" s="214"/>
      <c r="D26" s="214"/>
      <c r="E26" s="215"/>
      <c r="F26" s="76" t="s">
        <v>37</v>
      </c>
      <c r="G26" s="91"/>
    </row>
    <row r="27" spans="1:7" s="37" customFormat="1" ht="24.95" customHeight="1" x14ac:dyDescent="0.25">
      <c r="A27" s="84" t="s">
        <v>75</v>
      </c>
      <c r="B27" s="213" t="s">
        <v>65</v>
      </c>
      <c r="C27" s="214"/>
      <c r="D27" s="214"/>
      <c r="E27" s="215"/>
      <c r="F27" s="76" t="s">
        <v>37</v>
      </c>
      <c r="G27" s="92"/>
    </row>
    <row r="28" spans="1:7" s="37" customFormat="1" ht="30" customHeight="1" x14ac:dyDescent="0.25">
      <c r="A28" s="216" t="s">
        <v>104</v>
      </c>
      <c r="B28" s="217"/>
      <c r="C28" s="217"/>
      <c r="D28" s="217"/>
      <c r="E28" s="217"/>
      <c r="F28" s="217"/>
      <c r="G28" s="218"/>
    </row>
    <row r="29" spans="1:7" s="37" customFormat="1" ht="24.95" customHeight="1" x14ac:dyDescent="0.25">
      <c r="A29" s="77" t="s">
        <v>77</v>
      </c>
      <c r="B29" s="213" t="s">
        <v>76</v>
      </c>
      <c r="C29" s="214"/>
      <c r="D29" s="214"/>
      <c r="E29" s="215"/>
      <c r="F29" s="76" t="s">
        <v>57</v>
      </c>
      <c r="G29" s="90" t="s">
        <v>57</v>
      </c>
    </row>
    <row r="30" spans="1:7" s="37" customFormat="1" ht="24.95" customHeight="1" x14ac:dyDescent="0.25">
      <c r="A30" s="77" t="s">
        <v>78</v>
      </c>
      <c r="B30" s="219" t="s">
        <v>45</v>
      </c>
      <c r="C30" s="220"/>
      <c r="D30" s="220"/>
      <c r="E30" s="221"/>
      <c r="F30" s="76" t="s">
        <v>57</v>
      </c>
      <c r="G30" s="90" t="s">
        <v>57</v>
      </c>
    </row>
    <row r="31" spans="1:7" s="74" customFormat="1" ht="24.95" customHeight="1" x14ac:dyDescent="0.25">
      <c r="A31" s="78" t="s">
        <v>79</v>
      </c>
      <c r="B31" s="219" t="s">
        <v>127</v>
      </c>
      <c r="C31" s="220"/>
      <c r="D31" s="220"/>
      <c r="E31" s="221"/>
      <c r="F31" s="76" t="s">
        <v>37</v>
      </c>
      <c r="G31" s="91"/>
    </row>
    <row r="32" spans="1:7" s="37" customFormat="1" ht="24.95" customHeight="1" x14ac:dyDescent="0.25">
      <c r="A32" s="77" t="s">
        <v>80</v>
      </c>
      <c r="B32" s="222" t="s">
        <v>113</v>
      </c>
      <c r="C32" s="223"/>
      <c r="D32" s="223"/>
      <c r="E32" s="224"/>
      <c r="F32" s="76" t="s">
        <v>37</v>
      </c>
      <c r="G32" s="91"/>
    </row>
    <row r="33" spans="1:8" s="37" customFormat="1" ht="24.95" customHeight="1" x14ac:dyDescent="0.25">
      <c r="A33" s="84" t="s">
        <v>81</v>
      </c>
      <c r="B33" s="213" t="s">
        <v>60</v>
      </c>
      <c r="C33" s="214"/>
      <c r="D33" s="214"/>
      <c r="E33" s="215"/>
      <c r="F33" s="76" t="s">
        <v>37</v>
      </c>
      <c r="G33" s="91"/>
    </row>
    <row r="34" spans="1:8" s="37" customFormat="1" ht="24.95" customHeight="1" x14ac:dyDescent="0.25">
      <c r="A34" s="84" t="s">
        <v>82</v>
      </c>
      <c r="B34" s="213" t="s">
        <v>61</v>
      </c>
      <c r="C34" s="214"/>
      <c r="D34" s="214"/>
      <c r="E34" s="215"/>
      <c r="F34" s="76" t="s">
        <v>37</v>
      </c>
      <c r="G34" s="91"/>
    </row>
    <row r="35" spans="1:8" s="37" customFormat="1" ht="24.95" customHeight="1" x14ac:dyDescent="0.25">
      <c r="A35" s="84" t="s">
        <v>83</v>
      </c>
      <c r="B35" s="213" t="s">
        <v>62</v>
      </c>
      <c r="C35" s="214"/>
      <c r="D35" s="214"/>
      <c r="E35" s="215"/>
      <c r="F35" s="83" t="s">
        <v>37</v>
      </c>
      <c r="G35" s="91"/>
    </row>
    <row r="36" spans="1:8" s="37" customFormat="1" ht="24.95" customHeight="1" x14ac:dyDescent="0.25">
      <c r="A36" s="84" t="s">
        <v>84</v>
      </c>
      <c r="B36" s="213" t="s">
        <v>63</v>
      </c>
      <c r="C36" s="214"/>
      <c r="D36" s="214"/>
      <c r="E36" s="215"/>
      <c r="F36" s="83" t="s">
        <v>37</v>
      </c>
      <c r="G36" s="91"/>
    </row>
    <row r="37" spans="1:8" s="37" customFormat="1" ht="24.95" customHeight="1" x14ac:dyDescent="0.25">
      <c r="A37" s="84" t="s">
        <v>85</v>
      </c>
      <c r="B37" s="213" t="s">
        <v>64</v>
      </c>
      <c r="C37" s="214"/>
      <c r="D37" s="214"/>
      <c r="E37" s="215"/>
      <c r="F37" s="83" t="s">
        <v>37</v>
      </c>
      <c r="G37" s="91"/>
    </row>
    <row r="38" spans="1:8" s="37" customFormat="1" ht="24.95" customHeight="1" x14ac:dyDescent="0.25">
      <c r="A38" s="84" t="s">
        <v>86</v>
      </c>
      <c r="B38" s="213" t="s">
        <v>65</v>
      </c>
      <c r="C38" s="214"/>
      <c r="D38" s="214"/>
      <c r="E38" s="215"/>
      <c r="F38" s="83" t="s">
        <v>37</v>
      </c>
      <c r="G38" s="92"/>
    </row>
    <row r="39" spans="1:8" s="37" customFormat="1" ht="30" customHeight="1" x14ac:dyDescent="0.25">
      <c r="A39" s="216" t="s">
        <v>105</v>
      </c>
      <c r="B39" s="217"/>
      <c r="C39" s="217"/>
      <c r="D39" s="217"/>
      <c r="E39" s="217"/>
      <c r="F39" s="217"/>
      <c r="G39" s="218"/>
    </row>
    <row r="40" spans="1:8" s="37" customFormat="1" ht="24.95" customHeight="1" x14ac:dyDescent="0.25">
      <c r="A40" s="77" t="s">
        <v>87</v>
      </c>
      <c r="B40" s="219" t="s">
        <v>45</v>
      </c>
      <c r="C40" s="220"/>
      <c r="D40" s="220"/>
      <c r="E40" s="221"/>
      <c r="F40" s="76" t="s">
        <v>57</v>
      </c>
      <c r="G40" s="90" t="s">
        <v>57</v>
      </c>
    </row>
    <row r="41" spans="1:8" s="37" customFormat="1" ht="24.95" customHeight="1" x14ac:dyDescent="0.25">
      <c r="A41" s="77" t="s">
        <v>88</v>
      </c>
      <c r="B41" s="219" t="s">
        <v>46</v>
      </c>
      <c r="C41" s="220"/>
      <c r="D41" s="220"/>
      <c r="E41" s="221"/>
      <c r="F41" s="76" t="s">
        <v>37</v>
      </c>
      <c r="G41" s="91"/>
    </row>
    <row r="42" spans="1:8" s="74" customFormat="1" ht="24.95" customHeight="1" x14ac:dyDescent="0.25">
      <c r="A42" s="78" t="s">
        <v>89</v>
      </c>
      <c r="B42" s="222" t="s">
        <v>113</v>
      </c>
      <c r="C42" s="223"/>
      <c r="D42" s="223"/>
      <c r="E42" s="224"/>
      <c r="F42" s="76" t="s">
        <v>37</v>
      </c>
      <c r="G42" s="91"/>
    </row>
    <row r="43" spans="1:8" s="37" customFormat="1" ht="24.95" customHeight="1" x14ac:dyDescent="0.25">
      <c r="A43" s="84" t="s">
        <v>90</v>
      </c>
      <c r="B43" s="213" t="s">
        <v>47</v>
      </c>
      <c r="C43" s="214"/>
      <c r="D43" s="214"/>
      <c r="E43" s="215"/>
      <c r="F43" s="76" t="s">
        <v>37</v>
      </c>
      <c r="G43" s="91"/>
    </row>
    <row r="44" spans="1:8" s="37" customFormat="1" ht="24.95" customHeight="1" x14ac:dyDescent="0.25">
      <c r="A44" s="84" t="s">
        <v>91</v>
      </c>
      <c r="B44" s="213" t="s">
        <v>48</v>
      </c>
      <c r="C44" s="214"/>
      <c r="D44" s="214"/>
      <c r="E44" s="215"/>
      <c r="F44" s="76" t="s">
        <v>37</v>
      </c>
      <c r="G44" s="91"/>
    </row>
    <row r="45" spans="1:8" s="37" customFormat="1" ht="24.95" customHeight="1" x14ac:dyDescent="0.25">
      <c r="A45" s="108" t="s">
        <v>92</v>
      </c>
      <c r="B45" s="229" t="s">
        <v>49</v>
      </c>
      <c r="C45" s="230"/>
      <c r="D45" s="230"/>
      <c r="E45" s="231"/>
      <c r="F45" s="109" t="s">
        <v>37</v>
      </c>
      <c r="G45" s="92"/>
    </row>
    <row r="46" spans="1:8" s="37" customFormat="1" ht="30" customHeight="1" x14ac:dyDescent="0.25">
      <c r="A46" s="216" t="s">
        <v>106</v>
      </c>
      <c r="B46" s="217"/>
      <c r="C46" s="217"/>
      <c r="D46" s="217"/>
      <c r="E46" s="217"/>
      <c r="F46" s="217"/>
      <c r="G46" s="218"/>
    </row>
    <row r="47" spans="1:8" s="37" customFormat="1" ht="24.95" customHeight="1" x14ac:dyDescent="0.25">
      <c r="A47" s="77" t="s">
        <v>93</v>
      </c>
      <c r="B47" s="213" t="s">
        <v>97</v>
      </c>
      <c r="C47" s="214"/>
      <c r="D47" s="214"/>
      <c r="E47" s="215"/>
      <c r="F47" s="76" t="s">
        <v>57</v>
      </c>
      <c r="G47" s="90" t="s">
        <v>57</v>
      </c>
      <c r="H47" s="37" t="s">
        <v>5</v>
      </c>
    </row>
    <row r="48" spans="1:8" s="37" customFormat="1" ht="24.95" customHeight="1" x14ac:dyDescent="0.25">
      <c r="A48" s="77" t="s">
        <v>94</v>
      </c>
      <c r="B48" s="219" t="s">
        <v>45</v>
      </c>
      <c r="C48" s="220"/>
      <c r="D48" s="220"/>
      <c r="E48" s="221"/>
      <c r="F48" s="76" t="s">
        <v>57</v>
      </c>
      <c r="G48" s="90" t="s">
        <v>57</v>
      </c>
    </row>
    <row r="49" spans="1:7" s="74" customFormat="1" ht="24.95" customHeight="1" x14ac:dyDescent="0.25">
      <c r="A49" s="78" t="s">
        <v>95</v>
      </c>
      <c r="B49" s="219" t="s">
        <v>46</v>
      </c>
      <c r="C49" s="220"/>
      <c r="D49" s="220"/>
      <c r="E49" s="221"/>
      <c r="F49" s="76" t="s">
        <v>37</v>
      </c>
      <c r="G49" s="91"/>
    </row>
    <row r="50" spans="1:7" s="37" customFormat="1" ht="24.95" customHeight="1" x14ac:dyDescent="0.25">
      <c r="A50" s="77" t="s">
        <v>96</v>
      </c>
      <c r="B50" s="222" t="s">
        <v>113</v>
      </c>
      <c r="C50" s="223"/>
      <c r="D50" s="223"/>
      <c r="E50" s="224"/>
      <c r="F50" s="76" t="s">
        <v>37</v>
      </c>
      <c r="G50" s="91"/>
    </row>
    <row r="51" spans="1:7" s="37" customFormat="1" ht="24.95" customHeight="1" x14ac:dyDescent="0.25">
      <c r="A51" s="84" t="s">
        <v>98</v>
      </c>
      <c r="B51" s="213" t="s">
        <v>47</v>
      </c>
      <c r="C51" s="214"/>
      <c r="D51" s="214"/>
      <c r="E51" s="215"/>
      <c r="F51" s="76" t="s">
        <v>37</v>
      </c>
      <c r="G51" s="91"/>
    </row>
    <row r="52" spans="1:7" s="37" customFormat="1" ht="24.95" customHeight="1" x14ac:dyDescent="0.25">
      <c r="A52" s="84" t="s">
        <v>99</v>
      </c>
      <c r="B52" s="213" t="s">
        <v>48</v>
      </c>
      <c r="C52" s="214"/>
      <c r="D52" s="214"/>
      <c r="E52" s="215"/>
      <c r="F52" s="76" t="s">
        <v>37</v>
      </c>
      <c r="G52" s="91"/>
    </row>
    <row r="53" spans="1:7" s="37" customFormat="1" ht="24.95" customHeight="1" thickBot="1" x14ac:dyDescent="0.3">
      <c r="A53" s="84" t="s">
        <v>100</v>
      </c>
      <c r="B53" s="213" t="s">
        <v>49</v>
      </c>
      <c r="C53" s="214"/>
      <c r="D53" s="214"/>
      <c r="E53" s="215"/>
      <c r="F53" s="83" t="s">
        <v>37</v>
      </c>
      <c r="G53" s="91"/>
    </row>
    <row r="54" spans="1:7" x14ac:dyDescent="0.2">
      <c r="A54" s="87"/>
      <c r="B54" s="89"/>
      <c r="C54" s="87"/>
      <c r="D54" s="89"/>
      <c r="E54" s="87"/>
      <c r="F54" s="88"/>
      <c r="G54" s="87"/>
    </row>
    <row r="55" spans="1:7" s="28" customFormat="1" ht="20.100000000000001" customHeight="1" x14ac:dyDescent="0.25">
      <c r="A55" s="225" t="s">
        <v>30</v>
      </c>
      <c r="B55" s="225"/>
      <c r="C55" s="225"/>
      <c r="D55" s="225"/>
      <c r="E55" s="225"/>
      <c r="F55" s="225"/>
      <c r="G55" s="225"/>
    </row>
    <row r="56" spans="1:7" s="33" customFormat="1" ht="15" customHeight="1" x14ac:dyDescent="0.25">
      <c r="A56" s="244" t="s">
        <v>8</v>
      </c>
      <c r="B56" s="244"/>
      <c r="C56" s="244"/>
      <c r="D56" s="244"/>
      <c r="E56" s="85" t="str">
        <f>IF('Príloha č. 1'!$C$6="","",'Príloha č. 1'!$C$6)</f>
        <v/>
      </c>
      <c r="F56" s="79"/>
    </row>
    <row r="57" spans="1:7" s="33" customFormat="1" ht="15" customHeight="1" x14ac:dyDescent="0.25">
      <c r="A57" s="226" t="s">
        <v>9</v>
      </c>
      <c r="B57" s="226"/>
      <c r="C57" s="226"/>
      <c r="D57" s="226"/>
      <c r="E57" s="86" t="str">
        <f>IF('Príloha č. 1'!$C$7="","",'Príloha č. 1'!$C$7)</f>
        <v/>
      </c>
      <c r="F57" s="80"/>
    </row>
    <row r="58" spans="1:7" s="33" customFormat="1" ht="15" customHeight="1" x14ac:dyDescent="0.25">
      <c r="A58" s="226" t="s">
        <v>10</v>
      </c>
      <c r="B58" s="226"/>
      <c r="C58" s="226"/>
      <c r="D58" s="226"/>
      <c r="E58" s="86" t="str">
        <f>IF('Príloha č. 1'!$C$8="","",'Príloha č. 1'!$C$8)</f>
        <v/>
      </c>
      <c r="F58" s="80"/>
    </row>
    <row r="59" spans="1:7" s="33" customFormat="1" ht="15" customHeight="1" x14ac:dyDescent="0.25">
      <c r="A59" s="226" t="s">
        <v>11</v>
      </c>
      <c r="B59" s="226"/>
      <c r="C59" s="226"/>
      <c r="D59" s="226"/>
      <c r="E59" s="86" t="str">
        <f>IF('Príloha č. 1'!$C$9="","",'Príloha č. 1'!$C$9)</f>
        <v/>
      </c>
      <c r="F59" s="80"/>
    </row>
    <row r="60" spans="1:7" s="33" customFormat="1" ht="9.9499999999999993" customHeight="1" x14ac:dyDescent="0.25">
      <c r="A60" s="164"/>
      <c r="B60" s="164"/>
      <c r="C60" s="164"/>
      <c r="D60" s="164"/>
    </row>
    <row r="61" spans="1:7" s="33" customFormat="1" ht="24.75" customHeight="1" x14ac:dyDescent="0.25">
      <c r="A61" s="228" t="s">
        <v>128</v>
      </c>
      <c r="B61" s="228"/>
      <c r="C61" s="228"/>
      <c r="D61" s="228"/>
      <c r="E61" s="228"/>
    </row>
    <row r="62" spans="1:7" s="33" customFormat="1" ht="15" customHeight="1" x14ac:dyDescent="0.25">
      <c r="A62" s="226" t="s">
        <v>129</v>
      </c>
      <c r="B62" s="226"/>
      <c r="C62" s="226"/>
      <c r="D62" s="226"/>
      <c r="E62" s="163"/>
      <c r="F62" s="80"/>
    </row>
    <row r="63" spans="1:7" s="30" customFormat="1" ht="24.75" customHeight="1" x14ac:dyDescent="0.2">
      <c r="B63" s="38"/>
      <c r="D63" s="38"/>
    </row>
    <row r="64" spans="1:7" s="30" customFormat="1" ht="15" customHeight="1" x14ac:dyDescent="0.2">
      <c r="A64" s="30" t="s">
        <v>18</v>
      </c>
      <c r="B64" s="203" t="str">
        <f>IF('Príloha č. 1'!B23:B23="","",'Príloha č. 1'!B23:B23)</f>
        <v/>
      </c>
      <c r="C64" s="203"/>
      <c r="D64" s="203"/>
    </row>
    <row r="65" spans="1:7" s="30" customFormat="1" ht="15" customHeight="1" x14ac:dyDescent="0.2">
      <c r="A65" s="30" t="s">
        <v>28</v>
      </c>
      <c r="B65" s="227" t="str">
        <f>IF('Príloha č. 1'!B24:B24="","",'Príloha č. 1'!B24:B24)</f>
        <v/>
      </c>
      <c r="C65" s="227"/>
      <c r="D65" s="227"/>
      <c r="F65" s="120"/>
      <c r="G65" s="68"/>
    </row>
    <row r="66" spans="1:7" s="30" customFormat="1" ht="15" customHeight="1" x14ac:dyDescent="0.2">
      <c r="B66" s="38"/>
      <c r="D66" s="38"/>
      <c r="E66" s="118" t="s">
        <v>117</v>
      </c>
      <c r="F66" s="94" t="str">
        <f>IF('Príloha č. 1'!D27="","",'Príloha č. 1'!D27)</f>
        <v/>
      </c>
    </row>
    <row r="67" spans="1:7" s="34" customFormat="1" x14ac:dyDescent="0.2">
      <c r="A67" s="36" t="s">
        <v>20</v>
      </c>
      <c r="B67" s="36"/>
      <c r="C67" s="36"/>
      <c r="D67" s="36"/>
      <c r="E67" s="1"/>
      <c r="F67" s="93" t="s">
        <v>118</v>
      </c>
      <c r="G67" s="36"/>
    </row>
    <row r="68" spans="1:7" s="36" customFormat="1" ht="12" customHeight="1" x14ac:dyDescent="0.2">
      <c r="A68" s="35"/>
      <c r="B68" s="119" t="s">
        <v>21</v>
      </c>
      <c r="C68" s="95"/>
      <c r="D68" s="95"/>
      <c r="E68" s="95"/>
      <c r="F68" s="95"/>
      <c r="G68" s="95"/>
    </row>
    <row r="69" spans="1:7" s="5" customFormat="1" ht="20.100000000000001" customHeight="1" x14ac:dyDescent="0.2">
      <c r="A69" s="17"/>
      <c r="B69" s="39"/>
      <c r="D69" s="39"/>
      <c r="F69" s="75"/>
    </row>
    <row r="74" spans="1:7" x14ac:dyDescent="0.2">
      <c r="G74" s="44" t="s">
        <v>5</v>
      </c>
    </row>
  </sheetData>
  <mergeCells count="60">
    <mergeCell ref="A1:G1"/>
    <mergeCell ref="A2:G2"/>
    <mergeCell ref="A7:E7"/>
    <mergeCell ref="A56:D56"/>
    <mergeCell ref="B29:E29"/>
    <mergeCell ref="B44:E44"/>
    <mergeCell ref="B42:E42"/>
    <mergeCell ref="B20:E20"/>
    <mergeCell ref="B21:E21"/>
    <mergeCell ref="B23:E23"/>
    <mergeCell ref="B25:E25"/>
    <mergeCell ref="B16:E16"/>
    <mergeCell ref="B53:E53"/>
    <mergeCell ref="B52:E52"/>
    <mergeCell ref="B51:E51"/>
    <mergeCell ref="B50:E50"/>
    <mergeCell ref="A4:G4"/>
    <mergeCell ref="A8:E8"/>
    <mergeCell ref="B14:E14"/>
    <mergeCell ref="B15:E15"/>
    <mergeCell ref="B35:E35"/>
    <mergeCell ref="B30:E30"/>
    <mergeCell ref="B22:E22"/>
    <mergeCell ref="B31:E31"/>
    <mergeCell ref="B19:E19"/>
    <mergeCell ref="B18:E18"/>
    <mergeCell ref="B24:E24"/>
    <mergeCell ref="B26:E26"/>
    <mergeCell ref="B27:E27"/>
    <mergeCell ref="A6:G6"/>
    <mergeCell ref="B49:E49"/>
    <mergeCell ref="B48:E48"/>
    <mergeCell ref="B41:E41"/>
    <mergeCell ref="B45:E45"/>
    <mergeCell ref="B40:E40"/>
    <mergeCell ref="B47:E47"/>
    <mergeCell ref="A46:G46"/>
    <mergeCell ref="A55:G55"/>
    <mergeCell ref="A57:D57"/>
    <mergeCell ref="A59:D59"/>
    <mergeCell ref="B64:D64"/>
    <mergeCell ref="B65:D65"/>
    <mergeCell ref="A58:D58"/>
    <mergeCell ref="A61:E61"/>
    <mergeCell ref="A62:D62"/>
    <mergeCell ref="B36:E36"/>
    <mergeCell ref="B37:E37"/>
    <mergeCell ref="B38:E38"/>
    <mergeCell ref="B43:E43"/>
    <mergeCell ref="A9:G9"/>
    <mergeCell ref="A17:G17"/>
    <mergeCell ref="A28:G28"/>
    <mergeCell ref="A39:G39"/>
    <mergeCell ref="B12:E12"/>
    <mergeCell ref="B10:E10"/>
    <mergeCell ref="B11:E11"/>
    <mergeCell ref="B13:E13"/>
    <mergeCell ref="B34:E34"/>
    <mergeCell ref="B33:E33"/>
    <mergeCell ref="B32:E32"/>
  </mergeCells>
  <conditionalFormatting sqref="G10:G16">
    <cfRule type="containsBlanks" dxfId="15" priority="8">
      <formula>LEN(TRIM(G10))=0</formula>
    </cfRule>
  </conditionalFormatting>
  <conditionalFormatting sqref="G20:G27">
    <cfRule type="containsBlanks" dxfId="14" priority="7">
      <formula>LEN(TRIM(G20))=0</formula>
    </cfRule>
  </conditionalFormatting>
  <conditionalFormatting sqref="G31:G38">
    <cfRule type="containsBlanks" dxfId="13" priority="6">
      <formula>LEN(TRIM(G31))=0</formula>
    </cfRule>
  </conditionalFormatting>
  <conditionalFormatting sqref="G41:G45">
    <cfRule type="containsBlanks" dxfId="12" priority="5">
      <formula>LEN(TRIM(G41))=0</formula>
    </cfRule>
  </conditionalFormatting>
  <conditionalFormatting sqref="G49:G53">
    <cfRule type="containsBlanks" dxfId="11" priority="4">
      <formula>LEN(TRIM(G49))=0</formula>
    </cfRule>
  </conditionalFormatting>
  <conditionalFormatting sqref="E56:E59 E62">
    <cfRule type="containsBlanks" dxfId="10" priority="3">
      <formula>LEN(TRIM(E56))=0</formula>
    </cfRule>
  </conditionalFormatting>
  <conditionalFormatting sqref="B64:D65">
    <cfRule type="containsBlanks" dxfId="9" priority="9">
      <formula>LEN(TRIM(B64))=0</formula>
    </cfRule>
  </conditionalFormatting>
  <conditionalFormatting sqref="F66">
    <cfRule type="containsBlanks" dxfId="8" priority="1">
      <formula>LEN(TRIM(F66))=0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4 SP&amp;"Arial,Normálne" (Príloha č. 1 ku ZoPS)
Špecifikácia predmetu zákazky</oddHeader>
    <oddFooter>&amp;C&amp;"Arial,Normálne"&amp;8Strana &amp;P z &amp;N</oddFooter>
  </headerFooter>
  <rowBreaks count="1" manualBreakCount="1">
    <brk id="4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33"/>
  <sheetViews>
    <sheetView showGridLines="0" zoomScaleNormal="100" workbookViewId="0">
      <selection sqref="A1:H1"/>
    </sheetView>
  </sheetViews>
  <sheetFormatPr defaultRowHeight="12" x14ac:dyDescent="0.2"/>
  <cols>
    <col min="1" max="1" width="5.28515625" style="52" customWidth="1"/>
    <col min="2" max="2" width="56.140625" style="52" customWidth="1"/>
    <col min="3" max="4" width="16.85546875" style="52" customWidth="1"/>
    <col min="5" max="5" width="20.7109375" style="52" customWidth="1"/>
    <col min="6" max="6" width="9.28515625" style="52" customWidth="1"/>
    <col min="7" max="10" width="20.7109375" style="52" customWidth="1"/>
    <col min="11" max="16384" width="9.140625" style="52"/>
  </cols>
  <sheetData>
    <row r="1" spans="1:10" ht="20.100000000000001" customHeight="1" x14ac:dyDescent="0.2">
      <c r="A1" s="253" t="s">
        <v>6</v>
      </c>
      <c r="B1" s="253"/>
      <c r="C1" s="253"/>
      <c r="D1" s="253"/>
      <c r="E1" s="253"/>
      <c r="F1" s="253"/>
      <c r="G1" s="253"/>
      <c r="H1" s="253"/>
    </row>
    <row r="2" spans="1:10" ht="39" customHeight="1" x14ac:dyDescent="0.2">
      <c r="A2" s="240" t="str">
        <f>'Príloha č. 1'!A2:D2</f>
        <v>Pozáručná servisná starostlivosť systémov výrobcu značky BMT</v>
      </c>
      <c r="B2" s="240"/>
      <c r="C2" s="240"/>
      <c r="D2" s="240"/>
      <c r="E2" s="240"/>
      <c r="F2" s="240"/>
      <c r="G2" s="240"/>
      <c r="H2" s="240"/>
      <c r="I2" s="53"/>
    </row>
    <row r="3" spans="1:10" s="55" customFormat="1" ht="18.75" customHeight="1" x14ac:dyDescent="0.25">
      <c r="A3" s="254" t="s">
        <v>31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s="55" customFormat="1" ht="12" customHeight="1" thickBot="1" x14ac:dyDescent="0.3">
      <c r="A4" s="126"/>
      <c r="B4" s="126"/>
      <c r="C4" s="126"/>
      <c r="D4" s="126"/>
      <c r="E4" s="126"/>
      <c r="F4" s="126"/>
      <c r="G4" s="126"/>
      <c r="H4" s="126"/>
      <c r="I4" s="54"/>
    </row>
    <row r="5" spans="1:10" s="56" customFormat="1" ht="20.100000000000001" customHeight="1" x14ac:dyDescent="0.25">
      <c r="A5" s="255" t="s">
        <v>32</v>
      </c>
      <c r="B5" s="257" t="s">
        <v>33</v>
      </c>
      <c r="C5" s="259" t="s">
        <v>107</v>
      </c>
      <c r="D5" s="261" t="s">
        <v>111</v>
      </c>
      <c r="E5" s="251" t="s">
        <v>34</v>
      </c>
      <c r="F5" s="263"/>
      <c r="G5" s="263"/>
      <c r="H5" s="252"/>
      <c r="I5" s="251" t="s">
        <v>119</v>
      </c>
      <c r="J5" s="252"/>
    </row>
    <row r="6" spans="1:10" s="56" customFormat="1" ht="30" customHeight="1" x14ac:dyDescent="0.25">
      <c r="A6" s="256"/>
      <c r="B6" s="258"/>
      <c r="C6" s="260"/>
      <c r="D6" s="262"/>
      <c r="E6" s="128" t="s">
        <v>35</v>
      </c>
      <c r="F6" s="57" t="s">
        <v>40</v>
      </c>
      <c r="G6" s="57" t="s">
        <v>116</v>
      </c>
      <c r="H6" s="58" t="s">
        <v>41</v>
      </c>
      <c r="I6" s="128" t="s">
        <v>35</v>
      </c>
      <c r="J6" s="58" t="s">
        <v>41</v>
      </c>
    </row>
    <row r="7" spans="1:10" s="113" customFormat="1" ht="12" customHeight="1" x14ac:dyDescent="0.25">
      <c r="A7" s="111" t="s">
        <v>0</v>
      </c>
      <c r="B7" s="112" t="s">
        <v>1</v>
      </c>
      <c r="C7" s="112" t="s">
        <v>2</v>
      </c>
      <c r="D7" s="129" t="s">
        <v>3</v>
      </c>
      <c r="E7" s="130" t="s">
        <v>4</v>
      </c>
      <c r="F7" s="114" t="s">
        <v>39</v>
      </c>
      <c r="G7" s="114" t="s">
        <v>108</v>
      </c>
      <c r="H7" s="131" t="s">
        <v>110</v>
      </c>
      <c r="I7" s="130" t="s">
        <v>120</v>
      </c>
      <c r="J7" s="131" t="s">
        <v>121</v>
      </c>
    </row>
    <row r="8" spans="1:10" s="59" customFormat="1" ht="30" customHeight="1" thickBot="1" x14ac:dyDescent="0.3">
      <c r="A8" s="132" t="s">
        <v>0</v>
      </c>
      <c r="B8" s="133" t="s">
        <v>114</v>
      </c>
      <c r="C8" s="134" t="s">
        <v>109</v>
      </c>
      <c r="D8" s="135">
        <v>12</v>
      </c>
      <c r="E8" s="136">
        <f>SUM(E14:E18)</f>
        <v>0</v>
      </c>
      <c r="F8" s="125">
        <f>F14</f>
        <v>0</v>
      </c>
      <c r="G8" s="137">
        <f>E8*F8</f>
        <v>0</v>
      </c>
      <c r="H8" s="138">
        <f>E8+G8</f>
        <v>0</v>
      </c>
      <c r="I8" s="136">
        <f>E8*D8</f>
        <v>0</v>
      </c>
      <c r="J8" s="139">
        <f>H8*D8</f>
        <v>0</v>
      </c>
    </row>
    <row r="9" spans="1:10" s="59" customFormat="1" ht="30" customHeight="1" x14ac:dyDescent="0.25">
      <c r="I9" s="140"/>
    </row>
    <row r="10" spans="1:10" s="59" customFormat="1" ht="30" customHeight="1" thickBot="1" x14ac:dyDescent="0.3">
      <c r="A10" s="141" t="s">
        <v>126</v>
      </c>
    </row>
    <row r="11" spans="1:10" s="56" customFormat="1" ht="20.100000000000001" customHeight="1" x14ac:dyDescent="0.25">
      <c r="A11" s="255" t="s">
        <v>32</v>
      </c>
      <c r="B11" s="257" t="s">
        <v>122</v>
      </c>
      <c r="C11" s="259" t="s">
        <v>107</v>
      </c>
      <c r="D11" s="261" t="s">
        <v>111</v>
      </c>
      <c r="E11" s="251" t="s">
        <v>123</v>
      </c>
      <c r="F11" s="263"/>
      <c r="G11" s="263"/>
      <c r="H11" s="252"/>
      <c r="I11" s="251" t="s">
        <v>124</v>
      </c>
      <c r="J11" s="252"/>
    </row>
    <row r="12" spans="1:10" s="56" customFormat="1" ht="30" customHeight="1" x14ac:dyDescent="0.25">
      <c r="A12" s="256"/>
      <c r="B12" s="258"/>
      <c r="C12" s="260"/>
      <c r="D12" s="262"/>
      <c r="E12" s="128" t="s">
        <v>35</v>
      </c>
      <c r="F12" s="57" t="s">
        <v>40</v>
      </c>
      <c r="G12" s="57" t="s">
        <v>116</v>
      </c>
      <c r="H12" s="58" t="s">
        <v>41</v>
      </c>
      <c r="I12" s="128" t="s">
        <v>35</v>
      </c>
      <c r="J12" s="58" t="s">
        <v>41</v>
      </c>
    </row>
    <row r="13" spans="1:10" s="113" customFormat="1" ht="12" customHeight="1" x14ac:dyDescent="0.25">
      <c r="A13" s="111" t="s">
        <v>0</v>
      </c>
      <c r="B13" s="112" t="s">
        <v>1</v>
      </c>
      <c r="C13" s="112" t="s">
        <v>2</v>
      </c>
      <c r="D13" s="129" t="s">
        <v>3</v>
      </c>
      <c r="E13" s="130" t="s">
        <v>4</v>
      </c>
      <c r="F13" s="114" t="s">
        <v>39</v>
      </c>
      <c r="G13" s="114" t="s">
        <v>108</v>
      </c>
      <c r="H13" s="131" t="s">
        <v>110</v>
      </c>
      <c r="I13" s="130" t="s">
        <v>120</v>
      </c>
      <c r="J13" s="131" t="s">
        <v>121</v>
      </c>
    </row>
    <row r="14" spans="1:10" s="59" customFormat="1" ht="30" customHeight="1" x14ac:dyDescent="0.25">
      <c r="A14" s="161" t="s">
        <v>0</v>
      </c>
      <c r="B14" s="142" t="s">
        <v>102</v>
      </c>
      <c r="C14" s="143" t="s">
        <v>125</v>
      </c>
      <c r="D14" s="144">
        <v>1</v>
      </c>
      <c r="E14" s="145"/>
      <c r="F14" s="246"/>
      <c r="G14" s="117">
        <f>E14*$F$14</f>
        <v>0</v>
      </c>
      <c r="H14" s="146">
        <f>E14+G14</f>
        <v>0</v>
      </c>
      <c r="I14" s="147">
        <f>E14*D14</f>
        <v>0</v>
      </c>
      <c r="J14" s="146">
        <f>H14*D14</f>
        <v>0</v>
      </c>
    </row>
    <row r="15" spans="1:10" s="59" customFormat="1" ht="30" customHeight="1" x14ac:dyDescent="0.25">
      <c r="A15" s="161" t="s">
        <v>1</v>
      </c>
      <c r="B15" s="148" t="s">
        <v>103</v>
      </c>
      <c r="C15" s="143" t="s">
        <v>125</v>
      </c>
      <c r="D15" s="144">
        <v>1</v>
      </c>
      <c r="E15" s="149"/>
      <c r="F15" s="247"/>
      <c r="G15" s="150">
        <f>E15*$F$14</f>
        <v>0</v>
      </c>
      <c r="H15" s="151">
        <f t="shared" ref="H15:H17" si="0">E15+G15</f>
        <v>0</v>
      </c>
      <c r="I15" s="152">
        <f>E15*D15</f>
        <v>0</v>
      </c>
      <c r="J15" s="151">
        <f>H15*D15</f>
        <v>0</v>
      </c>
    </row>
    <row r="16" spans="1:10" s="59" customFormat="1" ht="30" customHeight="1" x14ac:dyDescent="0.25">
      <c r="A16" s="161" t="s">
        <v>2</v>
      </c>
      <c r="B16" s="153" t="s">
        <v>104</v>
      </c>
      <c r="C16" s="143" t="s">
        <v>125</v>
      </c>
      <c r="D16" s="144">
        <v>1</v>
      </c>
      <c r="E16" s="149"/>
      <c r="F16" s="247"/>
      <c r="G16" s="150">
        <f t="shared" ref="G16:G17" si="1">E16*$F$14</f>
        <v>0</v>
      </c>
      <c r="H16" s="151">
        <f t="shared" si="0"/>
        <v>0</v>
      </c>
      <c r="I16" s="152">
        <f t="shared" ref="I16:I17" si="2">E16*D16</f>
        <v>0</v>
      </c>
      <c r="J16" s="151">
        <f t="shared" ref="J16:J17" si="3">H16*D16</f>
        <v>0</v>
      </c>
    </row>
    <row r="17" spans="1:13" s="59" customFormat="1" ht="30" customHeight="1" x14ac:dyDescent="0.25">
      <c r="A17" s="161" t="s">
        <v>3</v>
      </c>
      <c r="B17" s="153" t="s">
        <v>105</v>
      </c>
      <c r="C17" s="143" t="s">
        <v>125</v>
      </c>
      <c r="D17" s="144">
        <v>1</v>
      </c>
      <c r="E17" s="149"/>
      <c r="F17" s="247"/>
      <c r="G17" s="150">
        <f t="shared" si="1"/>
        <v>0</v>
      </c>
      <c r="H17" s="151">
        <f t="shared" si="0"/>
        <v>0</v>
      </c>
      <c r="I17" s="152">
        <f t="shared" si="2"/>
        <v>0</v>
      </c>
      <c r="J17" s="151">
        <f t="shared" si="3"/>
        <v>0</v>
      </c>
    </row>
    <row r="18" spans="1:13" s="59" customFormat="1" ht="30" customHeight="1" thickBot="1" x14ac:dyDescent="0.3">
      <c r="A18" s="162" t="s">
        <v>4</v>
      </c>
      <c r="B18" s="154" t="s">
        <v>106</v>
      </c>
      <c r="C18" s="155" t="s">
        <v>125</v>
      </c>
      <c r="D18" s="156">
        <v>1</v>
      </c>
      <c r="E18" s="157"/>
      <c r="F18" s="248"/>
      <c r="G18" s="158">
        <f>E18*$F$14</f>
        <v>0</v>
      </c>
      <c r="H18" s="159">
        <f>E18+G18</f>
        <v>0</v>
      </c>
      <c r="I18" s="160">
        <f>E18*D18</f>
        <v>0</v>
      </c>
      <c r="J18" s="159">
        <f>H18*D18</f>
        <v>0</v>
      </c>
    </row>
    <row r="19" spans="1:13" s="60" customFormat="1" ht="30" customHeight="1" x14ac:dyDescent="0.25">
      <c r="A19" s="249"/>
      <c r="B19" s="250"/>
      <c r="C19" s="250"/>
      <c r="D19" s="250"/>
      <c r="E19" s="250"/>
      <c r="F19" s="250"/>
      <c r="G19" s="250"/>
      <c r="H19" s="110"/>
    </row>
    <row r="20" spans="1:13" s="12" customFormat="1" ht="15" customHeight="1" x14ac:dyDescent="0.25">
      <c r="A20" s="205" t="s">
        <v>8</v>
      </c>
      <c r="B20" s="205"/>
      <c r="C20" s="211" t="str">
        <f>IF('Príloha č. 1'!$C$6="","",'Príloha č. 1'!$C$6)</f>
        <v/>
      </c>
      <c r="D20" s="211"/>
      <c r="E20" s="211"/>
    </row>
    <row r="21" spans="1:13" s="12" customFormat="1" ht="15" customHeight="1" x14ac:dyDescent="0.25">
      <c r="A21" s="205" t="s">
        <v>9</v>
      </c>
      <c r="B21" s="205"/>
      <c r="C21" s="207" t="str">
        <f>IF('Príloha č. 1'!$C$7="","",'Príloha č. 1'!$C$7)</f>
        <v/>
      </c>
      <c r="D21" s="207"/>
      <c r="E21" s="207"/>
    </row>
    <row r="22" spans="1:13" s="5" customFormat="1" ht="15" customHeight="1" x14ac:dyDescent="0.2">
      <c r="A22" s="204" t="s">
        <v>10</v>
      </c>
      <c r="B22" s="204"/>
      <c r="C22" s="207" t="str">
        <f>IF('Príloha č. 1'!$C$8="","",'Príloha č. 1'!$C$8)</f>
        <v/>
      </c>
      <c r="D22" s="207"/>
      <c r="E22" s="207"/>
    </row>
    <row r="23" spans="1:13" s="5" customFormat="1" ht="15" customHeight="1" x14ac:dyDescent="0.2">
      <c r="A23" s="204" t="s">
        <v>11</v>
      </c>
      <c r="B23" s="204"/>
      <c r="C23" s="207" t="str">
        <f>IF('Príloha č. 1'!$C$9="","",'Príloha č. 1'!$C$9)</f>
        <v/>
      </c>
      <c r="D23" s="207"/>
      <c r="E23" s="207"/>
    </row>
    <row r="24" spans="1:13" s="67" customFormat="1" ht="24.95" customHeight="1" x14ac:dyDescent="0.2">
      <c r="A24" s="61"/>
      <c r="B24" s="62"/>
      <c r="C24" s="62"/>
      <c r="D24" s="62"/>
      <c r="E24" s="63"/>
      <c r="F24" s="64"/>
      <c r="G24" s="64"/>
      <c r="H24" s="65"/>
      <c r="I24" s="66"/>
    </row>
    <row r="25" spans="1:13" s="28" customFormat="1" ht="20.100000000000001" customHeight="1" x14ac:dyDescent="0.25">
      <c r="A25" s="121" t="s">
        <v>30</v>
      </c>
      <c r="B25" s="121"/>
      <c r="C25" s="121"/>
      <c r="D25" s="121"/>
      <c r="E25" s="121"/>
      <c r="F25" s="121"/>
      <c r="H25" s="121"/>
    </row>
    <row r="26" spans="1:13" s="49" customFormat="1" ht="15" customHeight="1" x14ac:dyDescent="0.2">
      <c r="A26" s="47" t="s">
        <v>18</v>
      </c>
      <c r="B26" s="97" t="str">
        <f>IF('Príloha č. 1'!B23:B23="","",'Príloha č. 1'!B23:B23)</f>
        <v/>
      </c>
      <c r="C26" s="47"/>
      <c r="D26" s="47"/>
      <c r="H26" s="48"/>
      <c r="I26" s="48"/>
      <c r="J26" s="47"/>
      <c r="K26" s="47"/>
      <c r="L26" s="47"/>
      <c r="M26" s="47"/>
    </row>
    <row r="27" spans="1:13" s="49" customFormat="1" ht="15" customHeight="1" x14ac:dyDescent="0.2">
      <c r="A27" s="47" t="s">
        <v>28</v>
      </c>
      <c r="B27" s="99" t="str">
        <f>IF('Príloha č. 1'!B24:B24="","",'Príloha č. 1'!B24:B24)</f>
        <v/>
      </c>
      <c r="C27" s="47"/>
      <c r="D27" s="47"/>
      <c r="H27" s="48"/>
      <c r="I27" s="122"/>
      <c r="J27" s="47"/>
      <c r="K27" s="47"/>
      <c r="L27" s="47"/>
      <c r="M27" s="47"/>
    </row>
    <row r="28" spans="1:13" ht="15" customHeight="1" x14ac:dyDescent="0.2">
      <c r="E28" s="49"/>
      <c r="H28" s="118" t="s">
        <v>117</v>
      </c>
      <c r="I28" s="124" t="str">
        <f>IF('Príloha č. 1'!D27="","",'Príloha č. 1'!D27)</f>
        <v/>
      </c>
    </row>
    <row r="29" spans="1:13" s="51" customFormat="1" x14ac:dyDescent="0.2">
      <c r="A29" s="50"/>
      <c r="E29" s="49"/>
      <c r="H29" s="1"/>
      <c r="I29" s="123" t="s">
        <v>118</v>
      </c>
      <c r="M29" s="50"/>
    </row>
    <row r="30" spans="1:13" s="69" customFormat="1" x14ac:dyDescent="0.2">
      <c r="A30" s="245" t="s">
        <v>20</v>
      </c>
      <c r="B30" s="245"/>
      <c r="C30" s="127"/>
      <c r="D30" s="127"/>
      <c r="G30" s="68"/>
      <c r="H30" s="68"/>
    </row>
    <row r="31" spans="1:13" s="67" customFormat="1" ht="12" customHeight="1" x14ac:dyDescent="0.2">
      <c r="A31" s="70"/>
      <c r="B31" s="71" t="s">
        <v>21</v>
      </c>
      <c r="C31" s="71"/>
      <c r="D31" s="71"/>
      <c r="E31" s="72"/>
      <c r="F31" s="73"/>
      <c r="G31" s="68"/>
      <c r="H31" s="68"/>
    </row>
    <row r="32" spans="1:13" ht="4.5" customHeight="1" x14ac:dyDescent="0.2">
      <c r="G32" s="68"/>
      <c r="H32" s="68"/>
    </row>
    <row r="33" spans="1:8" x14ac:dyDescent="0.2">
      <c r="A33" s="115"/>
      <c r="B33" s="116" t="s">
        <v>115</v>
      </c>
      <c r="G33" s="68"/>
      <c r="H33" s="68"/>
    </row>
  </sheetData>
  <mergeCells count="26">
    <mergeCell ref="I11:J11"/>
    <mergeCell ref="A1:H1"/>
    <mergeCell ref="A2:H2"/>
    <mergeCell ref="A3:J3"/>
    <mergeCell ref="A5:A6"/>
    <mergeCell ref="B5:B6"/>
    <mergeCell ref="C5:C6"/>
    <mergeCell ref="D5:D6"/>
    <mergeCell ref="E5:H5"/>
    <mergeCell ref="I5:J5"/>
    <mergeCell ref="A11:A12"/>
    <mergeCell ref="B11:B12"/>
    <mergeCell ref="C11:C12"/>
    <mergeCell ref="D11:D12"/>
    <mergeCell ref="E11:H11"/>
    <mergeCell ref="F14:F18"/>
    <mergeCell ref="A19:G19"/>
    <mergeCell ref="A20:B20"/>
    <mergeCell ref="C20:E20"/>
    <mergeCell ref="A21:B21"/>
    <mergeCell ref="C21:E21"/>
    <mergeCell ref="A22:B22"/>
    <mergeCell ref="C22:E22"/>
    <mergeCell ref="A23:B23"/>
    <mergeCell ref="C23:E23"/>
    <mergeCell ref="A30:B30"/>
  </mergeCells>
  <conditionalFormatting sqref="H24">
    <cfRule type="cellIs" dxfId="7" priority="5" operator="greaterThan">
      <formula>2560820</formula>
    </cfRule>
  </conditionalFormatting>
  <conditionalFormatting sqref="C20:E23 E15:E18 F14:F18">
    <cfRule type="containsBlanks" dxfId="6" priority="6">
      <formula>LEN(TRIM(C14))=0</formula>
    </cfRule>
  </conditionalFormatting>
  <conditionalFormatting sqref="B26:B27">
    <cfRule type="containsBlanks" dxfId="5" priority="7">
      <formula>LEN(TRIM(B26))=0</formula>
    </cfRule>
  </conditionalFormatting>
  <conditionalFormatting sqref="I28">
    <cfRule type="containsBlanks" dxfId="4" priority="4">
      <formula>LEN(TRIM(I28))=0</formula>
    </cfRule>
  </conditionalFormatting>
  <conditionalFormatting sqref="E14">
    <cfRule type="containsBlanks" dxfId="3" priority="3">
      <formula>LEN(TRIM(E14))=0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&amp;L&amp;"Arial,Tučné"&amp;9Príloha č. 5 SP&amp;"Arial,Normálne" (Príloha č. 5 ku ZoPS)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3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16.5703125" customWidth="1"/>
    <col min="6" max="6" width="13.85546875" customWidth="1"/>
  </cols>
  <sheetData>
    <row r="1" spans="1:9" s="30" customFormat="1" ht="19.5" customHeight="1" x14ac:dyDescent="0.2">
      <c r="A1" s="239" t="s">
        <v>6</v>
      </c>
      <c r="B1" s="239"/>
      <c r="C1" s="239"/>
      <c r="D1" s="239"/>
      <c r="E1" s="239"/>
      <c r="F1" s="239"/>
    </row>
    <row r="2" spans="1:9" s="30" customFormat="1" ht="39" customHeight="1" x14ac:dyDescent="0.2">
      <c r="A2" s="240" t="str">
        <f>'Príloha č. 1'!A2:D2</f>
        <v>Pozáručná servisná starostlivosť systémov výrobcu značky BMT</v>
      </c>
      <c r="B2" s="240"/>
      <c r="C2" s="240"/>
      <c r="D2" s="240"/>
      <c r="E2" s="240"/>
      <c r="F2" s="240"/>
      <c r="G2" s="31"/>
      <c r="H2" s="31"/>
      <c r="I2" s="31"/>
    </row>
    <row r="3" spans="1:9" s="30" customFormat="1" ht="15" customHeight="1" x14ac:dyDescent="0.2">
      <c r="A3" s="169"/>
      <c r="B3" s="169"/>
      <c r="C3" s="169"/>
      <c r="D3" s="169"/>
      <c r="E3" s="169"/>
      <c r="F3" s="169"/>
      <c r="G3" s="169"/>
      <c r="H3" s="31"/>
      <c r="I3" s="31"/>
    </row>
    <row r="4" spans="1:9" s="33" customFormat="1" ht="18.95" customHeight="1" x14ac:dyDescent="0.25">
      <c r="A4" s="232" t="s">
        <v>130</v>
      </c>
      <c r="B4" s="232"/>
      <c r="C4" s="232"/>
      <c r="D4" s="232"/>
      <c r="E4" s="232"/>
      <c r="F4" s="232"/>
      <c r="G4" s="170"/>
      <c r="H4" s="32"/>
      <c r="I4" s="32"/>
    </row>
    <row r="5" spans="1:9" ht="15.75" thickBot="1" x14ac:dyDescent="0.3"/>
    <row r="6" spans="1:9" ht="62.25" customHeight="1" x14ac:dyDescent="0.25">
      <c r="A6" s="171" t="s">
        <v>131</v>
      </c>
      <c r="B6" s="172" t="s">
        <v>132</v>
      </c>
      <c r="C6" s="172" t="s">
        <v>133</v>
      </c>
      <c r="D6" s="172" t="s">
        <v>134</v>
      </c>
      <c r="E6" s="173" t="s">
        <v>135</v>
      </c>
      <c r="F6" s="174" t="s">
        <v>136</v>
      </c>
    </row>
    <row r="7" spans="1:9" x14ac:dyDescent="0.25">
      <c r="A7" s="175" t="s">
        <v>0</v>
      </c>
      <c r="B7" s="175" t="s">
        <v>1</v>
      </c>
      <c r="C7" s="175" t="s">
        <v>2</v>
      </c>
      <c r="D7" s="175" t="s">
        <v>3</v>
      </c>
      <c r="E7" s="175" t="s">
        <v>4</v>
      </c>
      <c r="F7" s="175" t="s">
        <v>39</v>
      </c>
    </row>
    <row r="8" spans="1:9" ht="39.950000000000003" customHeight="1" x14ac:dyDescent="0.25">
      <c r="A8" s="176"/>
      <c r="B8" s="177"/>
      <c r="C8" s="178"/>
      <c r="D8" s="179"/>
      <c r="E8" s="180"/>
      <c r="F8" s="181"/>
    </row>
    <row r="9" spans="1:9" ht="39.950000000000003" customHeight="1" x14ac:dyDescent="0.25">
      <c r="A9" s="176"/>
      <c r="B9" s="177"/>
      <c r="C9" s="178"/>
      <c r="D9" s="179"/>
      <c r="E9" s="180"/>
      <c r="F9" s="181"/>
    </row>
    <row r="10" spans="1:9" ht="39.950000000000003" customHeight="1" x14ac:dyDescent="0.25">
      <c r="A10" s="176"/>
      <c r="B10" s="177"/>
      <c r="C10" s="178"/>
      <c r="D10" s="179"/>
      <c r="E10" s="180"/>
      <c r="F10" s="181"/>
    </row>
    <row r="11" spans="1:9" ht="39.950000000000003" customHeight="1" x14ac:dyDescent="0.25">
      <c r="A11" s="176"/>
      <c r="B11" s="177"/>
      <c r="C11" s="178"/>
      <c r="D11" s="179"/>
      <c r="E11" s="180"/>
      <c r="F11" s="181"/>
    </row>
    <row r="12" spans="1:9" ht="39.950000000000003" customHeight="1" x14ac:dyDescent="0.25">
      <c r="A12" s="176"/>
      <c r="B12" s="177"/>
      <c r="C12" s="178"/>
      <c r="D12" s="179"/>
      <c r="E12" s="180"/>
      <c r="F12" s="181"/>
    </row>
    <row r="13" spans="1:9" ht="39.950000000000003" customHeight="1" thickBot="1" x14ac:dyDescent="0.3">
      <c r="A13" s="182"/>
      <c r="B13" s="183"/>
      <c r="C13" s="184"/>
      <c r="D13" s="185"/>
      <c r="E13" s="186"/>
      <c r="F13" s="187"/>
    </row>
    <row r="15" spans="1:9" ht="15" customHeight="1" x14ac:dyDescent="0.25">
      <c r="A15" s="244" t="s">
        <v>8</v>
      </c>
      <c r="B15" s="244"/>
      <c r="C15" s="167" t="str">
        <f>IF('Príloha č. 1'!$C$6="","",'Príloha č. 1'!$C$6)</f>
        <v/>
      </c>
      <c r="D15" s="188"/>
    </row>
    <row r="16" spans="1:9" ht="15" customHeight="1" x14ac:dyDescent="0.25">
      <c r="A16" s="244" t="s">
        <v>9</v>
      </c>
      <c r="B16" s="244"/>
      <c r="C16" s="165" t="str">
        <f>IF('Príloha č. 1'!$C$7="","",'Príloha č. 1'!$C$7)</f>
        <v/>
      </c>
      <c r="D16" s="33"/>
    </row>
    <row r="17" spans="1:5" x14ac:dyDescent="0.25">
      <c r="A17" s="244" t="s">
        <v>10</v>
      </c>
      <c r="B17" s="244"/>
      <c r="C17" s="165" t="str">
        <f>IF('Príloha č. 1'!$C$8="","",'Príloha č. 1'!$C$8)</f>
        <v/>
      </c>
      <c r="D17" s="33"/>
    </row>
    <row r="18" spans="1:5" x14ac:dyDescent="0.25">
      <c r="A18" s="244" t="s">
        <v>11</v>
      </c>
      <c r="B18" s="244"/>
      <c r="C18" s="165" t="str">
        <f>IF('Príloha č. 1'!$C$9="","",'Príloha č. 1'!$C$9)</f>
        <v/>
      </c>
      <c r="D18" s="33"/>
    </row>
    <row r="22" spans="1:5" x14ac:dyDescent="0.25">
      <c r="A22" s="3" t="s">
        <v>18</v>
      </c>
      <c r="B22" s="167" t="str">
        <f>IF('Príloha č. 1'!B23:B23="","",'Príloha č. 1'!B23:B23)</f>
        <v/>
      </c>
      <c r="C22" s="15"/>
      <c r="D22" s="5"/>
    </row>
    <row r="23" spans="1:5" x14ac:dyDescent="0.25">
      <c r="A23" s="3" t="s">
        <v>19</v>
      </c>
      <c r="B23" s="168" t="str">
        <f>IF('Príloha č. 1'!B24:B24="","",'Príloha č. 1'!B24:B24)</f>
        <v/>
      </c>
      <c r="C23" s="29"/>
      <c r="D23" s="12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  <c r="E26" s="189"/>
    </row>
    <row r="27" spans="1:5" x14ac:dyDescent="0.25">
      <c r="A27" s="5"/>
      <c r="B27" s="5"/>
      <c r="C27" s="5"/>
      <c r="D27" s="118" t="s">
        <v>117</v>
      </c>
      <c r="E27" s="167" t="str">
        <f>IF('Príloha č. 1'!D27="","",'Príloha č. 1'!D27)</f>
        <v/>
      </c>
    </row>
    <row r="28" spans="1:5" x14ac:dyDescent="0.25">
      <c r="A28" s="5"/>
      <c r="B28" s="5"/>
      <c r="D28" s="1"/>
      <c r="E28" s="166" t="s">
        <v>118</v>
      </c>
    </row>
    <row r="29" spans="1:5" x14ac:dyDescent="0.25">
      <c r="A29" s="5"/>
      <c r="B29" s="5"/>
    </row>
    <row r="30" spans="1:5" x14ac:dyDescent="0.25">
      <c r="A30" s="5"/>
      <c r="B30" s="5"/>
      <c r="C30" s="5"/>
      <c r="D30" s="5"/>
    </row>
    <row r="31" spans="1:5" x14ac:dyDescent="0.25">
      <c r="A31" s="190" t="s">
        <v>20</v>
      </c>
      <c r="B31" s="190"/>
      <c r="C31" s="1"/>
    </row>
    <row r="32" spans="1:5" x14ac:dyDescent="0.25">
      <c r="A32" s="100"/>
      <c r="B32" s="193" t="s">
        <v>21</v>
      </c>
      <c r="C32" s="193"/>
    </row>
    <row r="33" spans="1:4" x14ac:dyDescent="0.25">
      <c r="A33" s="5"/>
      <c r="B33" s="5"/>
      <c r="C33" s="5"/>
      <c r="D33" s="5"/>
    </row>
  </sheetData>
  <mergeCells count="9">
    <mergeCell ref="A18:B18"/>
    <mergeCell ref="A31:B31"/>
    <mergeCell ref="B32:C32"/>
    <mergeCell ref="A1:F1"/>
    <mergeCell ref="A2:F2"/>
    <mergeCell ref="A4:F4"/>
    <mergeCell ref="A15:B15"/>
    <mergeCell ref="A16:B16"/>
    <mergeCell ref="A17:B17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74" orientation="portrait" r:id="rId1"/>
  <headerFooter>
    <oddHeader>&amp;L&amp;"Arial,Tučné"&amp;9Príloha č. 6 SP&amp;"Arial,Normálne"
Zoznam servisných technikov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2019-02-08T10:21:28Z</cp:lastPrinted>
  <dcterms:created xsi:type="dcterms:W3CDTF">2017-08-18T08:10:31Z</dcterms:created>
  <dcterms:modified xsi:type="dcterms:W3CDTF">2019-07-11T10:15:47Z</dcterms:modified>
</cp:coreProperties>
</file>