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lan_práca_NDS\_Moje úlohy v DMS\Nové_úlohy\I. kolo DMS_nákup sypačov_zadanie\"/>
    </mc:Choice>
  </mc:AlternateContent>
  <bookViews>
    <workbookView xWindow="0" yWindow="0" windowWidth="28800" windowHeight="12430" tabRatio="580" firstSheet="2" activeTab="4"/>
  </bookViews>
  <sheets>
    <sheet name="Príloha č. 1- Špecifikácia ceny" sheetId="1" state="hidden" r:id="rId1"/>
    <sheet name="Príloha č. 2 - Návrh na plnenie" sheetId="2" state="hidden" r:id="rId2"/>
    <sheet name="Príloha k B.2" sheetId="3" r:id="rId3"/>
    <sheet name="Príloha K.2.1-2.4 k A.2" sheetId="4" r:id="rId4"/>
    <sheet name="Príloha k A.2 Návrh" sheetId="5" r:id="rId5"/>
  </sheets>
  <calcPr calcId="162913" fullPrecision="0"/>
</workbook>
</file>

<file path=xl/calcChain.xml><?xml version="1.0" encoding="utf-8"?>
<calcChain xmlns="http://schemas.openxmlformats.org/spreadsheetml/2006/main">
  <c r="F6" i="3" l="1"/>
  <c r="B12" i="5" l="1"/>
  <c r="B11" i="5"/>
  <c r="B10" i="5"/>
  <c r="B9" i="5"/>
  <c r="B13" i="5" l="1"/>
  <c r="A1" i="5" l="1"/>
  <c r="A1" i="4"/>
  <c r="F8" i="3"/>
  <c r="F7" i="3"/>
  <c r="F9" i="3" l="1"/>
  <c r="B6" i="5" s="1"/>
  <c r="F9" i="1"/>
  <c r="F10" i="1"/>
  <c r="F8" i="1"/>
  <c r="F10" i="3" l="1"/>
  <c r="F11" i="3" s="1"/>
  <c r="F11" i="1"/>
  <c r="A5" i="2"/>
  <c r="B8" i="2" l="1"/>
  <c r="F13" i="1" l="1"/>
  <c r="D8" i="2" s="1"/>
  <c r="F12" i="1"/>
  <c r="C8" i="2" s="1"/>
</calcChain>
</file>

<file path=xl/sharedStrings.xml><?xml version="1.0" encoding="utf-8"?>
<sst xmlns="http://schemas.openxmlformats.org/spreadsheetml/2006/main" count="133" uniqueCount="103">
  <si>
    <t>Popis</t>
  </si>
  <si>
    <t>MJ</t>
  </si>
  <si>
    <t>Množstvo</t>
  </si>
  <si>
    <t>Špecifikácia ceny</t>
  </si>
  <si>
    <t>Kritérium</t>
  </si>
  <si>
    <t>Poznámka:</t>
  </si>
  <si>
    <t>V ................................, dňa ........................</t>
  </si>
  <si>
    <t>Príloha č. 2</t>
  </si>
  <si>
    <t>*uchádzač označí či je alebo nie je platiteľom DPH.</t>
  </si>
  <si>
    <t xml:space="preserve">   V ................................, dňa ........................</t>
  </si>
  <si>
    <t>ks</t>
  </si>
  <si>
    <t>Celková cena v € bez DPH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</si>
  <si>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 / 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</si>
  <si>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Uchádzač vyplní ceny v €, max. na 2 desatinné miesta. Uchádzač vyplňuje len bunky vyplnené žltou farbou, do ostatných nesmie zasahovať. Cena sa vyplňuje bez medzier v tisícoch.</t>
  </si>
  <si>
    <t>Uchádzačom navrhovaná celková cena za celý predmet zákazky zahŕňajúca všetky náklady súvisiace s predmetom zákazky vyjadrená v eurách (€).</t>
  </si>
  <si>
    <t>P. č.</t>
  </si>
  <si>
    <t>Podpis oprávnenej osoby uchádzača</t>
  </si>
  <si>
    <t>..........................................................</t>
  </si>
  <si>
    <t>Technická špecifikácia ako aj ďalšie informácie o jednotlivých položkách sú definované v Opisnom formulári k zákazke.</t>
  </si>
  <si>
    <t>Príloha č. 1</t>
  </si>
  <si>
    <t>Jednotková cena
v € bez DPH</t>
  </si>
  <si>
    <t>Celková cena
v € bez DPH</t>
  </si>
  <si>
    <t>DPH 20 % v €</t>
  </si>
  <si>
    <t>Celková cena v € s DPH</t>
  </si>
  <si>
    <t>Návrh na plnenie kritéria</t>
  </si>
  <si>
    <t>Celková cena 
v € bez DPH</t>
  </si>
  <si>
    <t>20% DPH 
v €</t>
  </si>
  <si>
    <t>Celková cena 
v € s DPH</t>
  </si>
  <si>
    <t>.......................................................
Podpis oprávnenej osoby uchádzača</t>
  </si>
  <si>
    <t>Nákup používaných sypačov s príslušenstvom</t>
  </si>
  <si>
    <t>Sypacia nadstavba</t>
  </si>
  <si>
    <t>Čelná snehová radlica</t>
  </si>
  <si>
    <t>Podvozok 6x6 s 2-okruhovou komunálnou hydraulikou a čelnou upínacou doskou</t>
  </si>
  <si>
    <t>Príloha č. 1 k časti B.2 SP</t>
  </si>
  <si>
    <t xml:space="preserve">Špecifikácia ceny  </t>
  </si>
  <si>
    <t xml:space="preserve">Merná jednotka </t>
  </si>
  <si>
    <t xml:space="preserve">Predpokladané množstvo </t>
  </si>
  <si>
    <r>
      <t>Celková</t>
    </r>
    <r>
      <rPr>
        <b/>
        <sz val="11"/>
        <color theme="1"/>
        <rFont val="Calibri"/>
        <family val="2"/>
        <charset val="238"/>
      </rPr>
      <t xml:space="preserve"> cena
</t>
    </r>
    <r>
      <rPr>
        <b/>
        <sz val="11"/>
        <color rgb="FF000000"/>
        <rFont val="Calibri"/>
        <family val="2"/>
        <charset val="238"/>
      </rPr>
      <t>v € bez DPH</t>
    </r>
  </si>
  <si>
    <t>DPH 20% v €</t>
  </si>
  <si>
    <t xml:space="preserve">Uchádzač je povinný oceniť položku označenú na ocenenie primeranou cenou v eurách maximálne na dve desatinné miesta. </t>
  </si>
  <si>
    <t>Uchádzač vyplňuje len vyžltené bunky. Do ostatných buniek nesmie zasahovať. Cena sa vyplňuje bez medzier pri tisícoch.</t>
  </si>
  <si>
    <t>V ............................................, dňa:................................</t>
  </si>
  <si>
    <t>......................................</t>
  </si>
  <si>
    <t>pečiatka, meno a podpis
oprávnenej osoby uchádzača</t>
  </si>
  <si>
    <t>Príloha Kritérium č. 2 Technické parametre k časti A.2</t>
  </si>
  <si>
    <t>Kritérium č. 2 - Technické parametre</t>
  </si>
  <si>
    <t>Názov
podkritéria</t>
  </si>
  <si>
    <t xml:space="preserve">Hodnotiace
parametre </t>
  </si>
  <si>
    <t>Bodové
ohodnotenie</t>
  </si>
  <si>
    <t>K.2.1</t>
  </si>
  <si>
    <t xml:space="preserve">Výkon motora v kW </t>
  </si>
  <si>
    <t xml:space="preserve">              ≤ 290 kW</t>
  </si>
  <si>
    <r>
      <t xml:space="preserve">Uchádzač vyplní jeden ním garantovný parameter (stĺpec E) a zároveň uvedie v príslušom riadku body (stĺpec F) zodpovedajúce podkritériu K.2.1, tak ako je definované v časti A.2 KRITÉRIÁ NA HODNOTENIE PONÚK A SPOSÔB ICH UPLATNENIA, bod 3.2 Kritérium č. 2: </t>
    </r>
    <r>
      <rPr>
        <b/>
        <sz val="11"/>
        <color theme="1"/>
        <rFont val="Calibri"/>
        <family val="2"/>
        <charset val="238"/>
        <scheme val="minor"/>
      </rPr>
      <t>podkritérium K.2.1.</t>
    </r>
  </si>
  <si>
    <t xml:space="preserve">Parametre garantované uchádzačom </t>
  </si>
  <si>
    <t>K.2.2</t>
  </si>
  <si>
    <t>A</t>
  </si>
  <si>
    <t>B</t>
  </si>
  <si>
    <t>K.2.3</t>
  </si>
  <si>
    <t>Brzda zabraňujúca posunutiu vozidla dozadu pri rozjazde v kopci</t>
  </si>
  <si>
    <t>K.2.4</t>
  </si>
  <si>
    <t>Objem palivovej nádrže</t>
  </si>
  <si>
    <t xml:space="preserve">         ≤ 290 l</t>
  </si>
  <si>
    <r>
      <t xml:space="preserve">Uchádzač vyplní jeden ním garantovný parameter (stĺpec E) a zároveň uvedie v príslušom riadku body (stĺpec F) zodpovedajúce podkritériu K.2.4 tak, ako je definované v časti A.2 KRITÉRIÁ NA HODNOTENIE PONÚK A SPOSÔB ICH UPLATNENIA, bod 3.2 Kritérium č. 2: </t>
    </r>
    <r>
      <rPr>
        <b/>
        <sz val="11"/>
        <color theme="1"/>
        <rFont val="Calibri"/>
        <family val="2"/>
        <charset val="238"/>
        <scheme val="minor"/>
      </rPr>
      <t>podkritérium K.2.4.</t>
    </r>
  </si>
  <si>
    <t>Objem nádrže
AdBlue</t>
  </si>
  <si>
    <t xml:space="preserve">       ≤ 45 l</t>
  </si>
  <si>
    <t>46 l - 60 l</t>
  </si>
  <si>
    <t>61 l - 75 l</t>
  </si>
  <si>
    <t>76 l - 90 l</t>
  </si>
  <si>
    <t xml:space="preserve">91 l ≤       </t>
  </si>
  <si>
    <t>Príloha  č. 1 k časti A.2</t>
  </si>
  <si>
    <t>Návrh na plnenie kritérií</t>
  </si>
  <si>
    <t>Kritériá</t>
  </si>
  <si>
    <t>v € bez DPH</t>
  </si>
  <si>
    <t>*Bodové ohodnotenie za Kritérium č. 1 bude určené až po otvorení všetkých ponúk podľa vzorca uvedeného v časti A.2 KRITÉRIÁ NA HODNOTENIE PONÚK A PRAVIDLÁ ICH UPLATNENIA, bod 3, podbod 3.1.3 týchto súťažných podkladov.</t>
  </si>
  <si>
    <t>Podkritérium K.2.1</t>
  </si>
  <si>
    <t>Podkritérium K.2.2</t>
  </si>
  <si>
    <t>Podkritérium K.2.3</t>
  </si>
  <si>
    <t>Podkritérium K.2.4</t>
  </si>
  <si>
    <t>Kritérium č. 2: Technické parametre SPOLU:</t>
  </si>
  <si>
    <r>
      <t xml:space="preserve">Uchádzač uvedie skutočnosť či je/nie je platcom DPH: </t>
    </r>
    <r>
      <rPr>
        <b/>
        <sz val="11"/>
        <rFont val="Calibri"/>
        <family val="2"/>
        <charset val="238"/>
        <scheme val="minor"/>
      </rPr>
      <t>Som / Nie som platcom DPH</t>
    </r>
  </si>
  <si>
    <t>Miesto: ...................................</t>
  </si>
  <si>
    <t>Dátum: .....................................</t>
  </si>
  <si>
    <t>.................................................</t>
  </si>
  <si>
    <t>Cena celkom za sypače s príslušenstvom v € s DPH</t>
  </si>
  <si>
    <t>Sypacia nadstavba k podvozku 6x6</t>
  </si>
  <si>
    <t>Čelná snehová radlica k podvozku 6x6</t>
  </si>
  <si>
    <t>Cena celkom za sypače s príslušenstvom v € bez DPH</t>
  </si>
  <si>
    <t>291 kW - 320 kW</t>
  </si>
  <si>
    <t>321 kW - 340 kW</t>
  </si>
  <si>
    <t xml:space="preserve">341 kW - 360 kW </t>
  </si>
  <si>
    <t xml:space="preserve">361 kW ≤               </t>
  </si>
  <si>
    <t>291 l - 320 l</t>
  </si>
  <si>
    <t>321 l - 340 l</t>
  </si>
  <si>
    <t>341 l - 380 l</t>
  </si>
  <si>
    <t xml:space="preserve">381 l ≤         </t>
  </si>
  <si>
    <t xml:space="preserve">*Kritérium č. 1: Cena celkom za sypače s príslušenstvom v euro bez DPH   </t>
  </si>
  <si>
    <t>Kritérium č. 2 - Technické parametre:</t>
  </si>
  <si>
    <t>Body</t>
  </si>
  <si>
    <t>Parametre garantované uchádzačom (v KW)</t>
  </si>
  <si>
    <t>Parametre garantované uchádzačom (v litroch)</t>
  </si>
  <si>
    <r>
      <t xml:space="preserve">Uchádzač vyplní jeden ním garantovný parameter slovom "spĺňa" alebo "nespĺňa" (stĺpec E) v závislosti od toho, či predmetný hodnotiaci parameter ním ponúkaná nadstavba neobsahuje (A = nespĺňa) alebo obsahuje (B = spĺňa) a zároveň uvedie v príslušom riadku body (stĺpec F), zodpovedajúce podkritériu K.2.2 tak, ako je definované v časti A.2 KRITÉRIÁ NA HODNOTENIE PONÚK A SPOSÔB ICH UPLATNENIA, bod 3.2 Kritérium č. 2: </t>
    </r>
    <r>
      <rPr>
        <b/>
        <sz val="11"/>
        <rFont val="Calibri"/>
        <family val="2"/>
        <charset val="238"/>
        <scheme val="minor"/>
      </rPr>
      <t>podkritérium K.2.2.</t>
    </r>
  </si>
  <si>
    <r>
      <t xml:space="preserve">Uchádzač vyplní jeden ním garantovný parameter slovom "spĺňa" alebo "nespĺňa" (stĺpec E) v závislosti od toho, či predmetný hodnotiaci parameter ním ponúkaná nadstavba neobsahuje (A = nespĺňa) alebo obsahuje (B = spĺňa) a zároveň uvedie v príslušom riadku body (stĺpec F), zodpovedajúce podkritériu K.2.4 tak, ako je definované v časti A.2 KRITÉRIÁ NA HODNOTENIE PONÚK A SPOSÔB ICH UPLATNENIA, bod 3.2 Kritérium č. 2: </t>
    </r>
    <r>
      <rPr>
        <b/>
        <sz val="11"/>
        <rFont val="Calibri"/>
        <family val="2"/>
        <charset val="238"/>
        <scheme val="minor"/>
      </rPr>
      <t>podkritérium K.2.4.</t>
    </r>
  </si>
  <si>
    <t>V cene za sypače s príslušenstvom sú zahrnuté všetky náklady na riadne vykonanie predmetu zákazky a aj ostatné náklady súvisiace s dodaním predmetu zákazky (náklady súvisiace s dopravou predmetu zákazky), vrátane prehlásenia na polícií s pridelením nových EČV a dodania písomnej dokumentácie patriacej k predmetu zákazky (preberací - odovzdávajúci protokol, záznam zaškolenia obsluhy, osvedčenie o evidencii vozidla, návody na obsluhu a údržbu, certifikát o zhode COC).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</si>
</sst>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#,##0.00_ ;\-#,##0.00\ "/>
    <numFmt numFmtId="166" formatCode="#,##0_ ;\-#,##0\ "/>
    <numFmt numFmtId="167" formatCode="_-* #,##0.00\ [$€-1]_-;\-* #,##0.00\ [$€-1]_-;_-* &quot;-&quot;??\ [$€-1]_-;_-@_-"/>
    <numFmt numFmtId="168" formatCode="#,##0.00\ _€"/>
    <numFmt numFmtId="169" formatCode="_-* #,##0.00\ _€_-;\-* #,##0.00\ _€_-;_-* &quot;-&quot;??\ _€_-;_-@_-"/>
    <numFmt numFmtId="170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rebuchet MS"/>
      <family val="2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Font="1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" fontId="9" fillId="3" borderId="1" xfId="1" applyNumberFormat="1" applyFont="1" applyFill="1" applyBorder="1" applyAlignment="1" applyProtection="1">
      <alignment horizontal="center" vertical="center"/>
      <protection locked="0"/>
    </xf>
    <xf numFmtId="4" fontId="9" fillId="0" borderId="1" xfId="1" applyNumberFormat="1" applyFont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4" fontId="5" fillId="4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center" vertical="center" wrapText="1"/>
    </xf>
    <xf numFmtId="166" fontId="15" fillId="0" borderId="1" xfId="0" applyNumberFormat="1" applyFont="1" applyBorder="1" applyAlignment="1" applyProtection="1">
      <alignment horizontal="center" vertical="center" wrapText="1"/>
    </xf>
    <xf numFmtId="167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169" fontId="18" fillId="0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" fontId="13" fillId="0" borderId="1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left" vertical="center" wrapText="1"/>
    </xf>
    <xf numFmtId="170" fontId="15" fillId="0" borderId="1" xfId="0" applyNumberFormat="1" applyFont="1" applyFill="1" applyBorder="1" applyAlignment="1" applyProtection="1">
      <alignment horizontal="right" vertical="center" wrapText="1"/>
    </xf>
    <xf numFmtId="170" fontId="15" fillId="0" borderId="1" xfId="0" applyNumberFormat="1" applyFont="1" applyBorder="1" applyAlignment="1" applyProtection="1">
      <alignment horizontal="right" vertical="center"/>
    </xf>
    <xf numFmtId="170" fontId="13" fillId="4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1" fontId="11" fillId="0" borderId="1" xfId="0" applyNumberFormat="1" applyFont="1" applyFill="1" applyBorder="1" applyAlignment="1" applyProtection="1">
      <alignment horizontal="center"/>
    </xf>
    <xf numFmtId="1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" fontId="0" fillId="0" borderId="1" xfId="0" applyNumberFormat="1" applyFont="1" applyBorder="1" applyAlignment="1" applyProtection="1">
      <alignment horizontal="center" vertical="center"/>
    </xf>
    <xf numFmtId="16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</xf>
    <xf numFmtId="1" fontId="18" fillId="4" borderId="1" xfId="0" applyNumberFormat="1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/>
    </xf>
    <xf numFmtId="1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168" fontId="18" fillId="4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CF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="85" zoomScaleNormal="85" workbookViewId="0">
      <selection activeCell="E8" sqref="E8"/>
    </sheetView>
  </sheetViews>
  <sheetFormatPr defaultColWidth="8.6328125" defaultRowHeight="14.5" x14ac:dyDescent="0.35"/>
  <cols>
    <col min="1" max="1" width="4.54296875" style="1" bestFit="1" customWidth="1"/>
    <col min="2" max="2" width="48.54296875" style="1" customWidth="1"/>
    <col min="3" max="3" width="4.90625" style="1" bestFit="1" customWidth="1"/>
    <col min="4" max="4" width="9.6328125" style="1" bestFit="1" customWidth="1"/>
    <col min="5" max="5" width="15.36328125" style="1" bestFit="1" customWidth="1"/>
    <col min="6" max="6" width="15.08984375" style="1" customWidth="1"/>
    <col min="7" max="16384" width="8.6328125" style="1"/>
  </cols>
  <sheetData>
    <row r="1" spans="1:6" ht="18.5" x14ac:dyDescent="0.35">
      <c r="A1" s="12"/>
      <c r="B1" s="6"/>
      <c r="C1" s="2"/>
      <c r="D1" s="2"/>
      <c r="E1" s="2"/>
      <c r="F1" s="5" t="s">
        <v>19</v>
      </c>
    </row>
    <row r="2" spans="1:6" ht="18.5" x14ac:dyDescent="0.35">
      <c r="A2" s="12"/>
      <c r="B2" s="6"/>
      <c r="C2" s="2"/>
      <c r="D2" s="2"/>
      <c r="E2" s="2"/>
      <c r="F2" s="5"/>
    </row>
    <row r="3" spans="1:6" ht="18" customHeight="1" x14ac:dyDescent="0.35">
      <c r="A3" s="68" t="s">
        <v>3</v>
      </c>
      <c r="B3" s="68"/>
      <c r="C3" s="68"/>
      <c r="D3" s="68"/>
      <c r="E3" s="68"/>
      <c r="F3" s="68"/>
    </row>
    <row r="4" spans="1:6" x14ac:dyDescent="0.35">
      <c r="A4" s="2"/>
      <c r="B4" s="2"/>
      <c r="C4" s="2"/>
      <c r="D4" s="2"/>
      <c r="E4" s="2"/>
      <c r="F4" s="2"/>
    </row>
    <row r="5" spans="1:6" ht="15.5" x14ac:dyDescent="0.35">
      <c r="A5" s="68" t="s">
        <v>29</v>
      </c>
      <c r="B5" s="68"/>
      <c r="C5" s="68"/>
      <c r="D5" s="68"/>
      <c r="E5" s="68"/>
      <c r="F5" s="68"/>
    </row>
    <row r="6" spans="1:6" x14ac:dyDescent="0.35">
      <c r="A6" s="2"/>
      <c r="B6" s="2"/>
      <c r="C6" s="2"/>
      <c r="D6" s="2"/>
      <c r="E6" s="2"/>
      <c r="F6" s="2"/>
    </row>
    <row r="7" spans="1:6" ht="28.75" customHeight="1" x14ac:dyDescent="0.35">
      <c r="A7" s="16" t="s">
        <v>15</v>
      </c>
      <c r="B7" s="17" t="s">
        <v>0</v>
      </c>
      <c r="C7" s="17" t="s">
        <v>1</v>
      </c>
      <c r="D7" s="17" t="s">
        <v>2</v>
      </c>
      <c r="E7" s="16" t="s">
        <v>20</v>
      </c>
      <c r="F7" s="16" t="s">
        <v>21</v>
      </c>
    </row>
    <row r="8" spans="1:6" ht="28.75" customHeight="1" x14ac:dyDescent="0.35">
      <c r="A8" s="18">
        <v>1</v>
      </c>
      <c r="B8" s="19" t="s">
        <v>32</v>
      </c>
      <c r="C8" s="20" t="s">
        <v>10</v>
      </c>
      <c r="D8" s="21">
        <v>3</v>
      </c>
      <c r="E8" s="22"/>
      <c r="F8" s="23">
        <f>E8*D8</f>
        <v>0</v>
      </c>
    </row>
    <row r="9" spans="1:6" ht="28.75" customHeight="1" x14ac:dyDescent="0.35">
      <c r="A9" s="18">
        <v>3</v>
      </c>
      <c r="B9" s="19" t="s">
        <v>30</v>
      </c>
      <c r="C9" s="20" t="s">
        <v>10</v>
      </c>
      <c r="D9" s="21">
        <v>3</v>
      </c>
      <c r="E9" s="22"/>
      <c r="F9" s="23">
        <f t="shared" ref="F9:F10" si="0">E9*D9</f>
        <v>0</v>
      </c>
    </row>
    <row r="10" spans="1:6" ht="28.75" customHeight="1" x14ac:dyDescent="0.35">
      <c r="A10" s="18">
        <v>4</v>
      </c>
      <c r="B10" s="19" t="s">
        <v>31</v>
      </c>
      <c r="C10" s="20" t="s">
        <v>10</v>
      </c>
      <c r="D10" s="21">
        <v>3</v>
      </c>
      <c r="E10" s="22"/>
      <c r="F10" s="23">
        <f t="shared" si="0"/>
        <v>0</v>
      </c>
    </row>
    <row r="11" spans="1:6" ht="28.75" customHeight="1" x14ac:dyDescent="0.35">
      <c r="A11" s="74" t="s">
        <v>11</v>
      </c>
      <c r="B11" s="74"/>
      <c r="C11" s="74"/>
      <c r="D11" s="74"/>
      <c r="E11" s="74"/>
      <c r="F11" s="30">
        <f>SUM(F8:F10)</f>
        <v>0</v>
      </c>
    </row>
    <row r="12" spans="1:6" ht="28.75" customHeight="1" x14ac:dyDescent="0.35">
      <c r="A12" s="74" t="s">
        <v>22</v>
      </c>
      <c r="B12" s="74"/>
      <c r="C12" s="74"/>
      <c r="D12" s="74"/>
      <c r="E12" s="74"/>
      <c r="F12" s="24">
        <f>F11*0.2</f>
        <v>0</v>
      </c>
    </row>
    <row r="13" spans="1:6" ht="28.75" customHeight="1" x14ac:dyDescent="0.35">
      <c r="A13" s="74" t="s">
        <v>23</v>
      </c>
      <c r="B13" s="74"/>
      <c r="C13" s="74"/>
      <c r="D13" s="74"/>
      <c r="E13" s="74"/>
      <c r="F13" s="24">
        <f>F11*1.2</f>
        <v>0</v>
      </c>
    </row>
    <row r="14" spans="1:6" x14ac:dyDescent="0.35">
      <c r="A14" s="9"/>
      <c r="B14" s="9"/>
      <c r="C14" s="9"/>
      <c r="D14" s="9"/>
      <c r="E14" s="9"/>
      <c r="F14" s="9"/>
    </row>
    <row r="15" spans="1:6" x14ac:dyDescent="0.35">
      <c r="A15" s="71" t="s">
        <v>18</v>
      </c>
      <c r="B15" s="71"/>
      <c r="C15" s="71"/>
      <c r="D15" s="71"/>
      <c r="E15" s="71"/>
      <c r="F15" s="71"/>
    </row>
    <row r="16" spans="1:6" x14ac:dyDescent="0.35">
      <c r="A16" s="9"/>
      <c r="B16" s="9"/>
      <c r="C16" s="9"/>
      <c r="D16" s="25"/>
      <c r="E16" s="9"/>
      <c r="F16" s="9"/>
    </row>
    <row r="17" spans="1:6" x14ac:dyDescent="0.35">
      <c r="A17" s="73" t="s">
        <v>5</v>
      </c>
      <c r="B17" s="73"/>
      <c r="C17" s="73"/>
      <c r="D17" s="73"/>
      <c r="E17" s="73"/>
      <c r="F17" s="73"/>
    </row>
    <row r="18" spans="1:6" s="4" customFormat="1" ht="28.75" customHeight="1" x14ac:dyDescent="0.35">
      <c r="A18" s="72" t="s">
        <v>13</v>
      </c>
      <c r="B18" s="72"/>
      <c r="C18" s="72"/>
      <c r="D18" s="72"/>
      <c r="E18" s="72"/>
      <c r="F18" s="72"/>
    </row>
    <row r="19" spans="1:6" x14ac:dyDescent="0.35">
      <c r="A19" s="26"/>
      <c r="B19" s="26"/>
      <c r="C19" s="9"/>
      <c r="D19" s="9"/>
      <c r="E19" s="9"/>
      <c r="F19" s="9"/>
    </row>
    <row r="20" spans="1:6" x14ac:dyDescent="0.35">
      <c r="A20" s="9"/>
      <c r="B20" s="9"/>
      <c r="C20" s="9"/>
      <c r="D20" s="9"/>
      <c r="E20" s="9"/>
      <c r="F20" s="9"/>
    </row>
    <row r="21" spans="1:6" x14ac:dyDescent="0.35">
      <c r="A21" s="73" t="s">
        <v>9</v>
      </c>
      <c r="B21" s="73"/>
      <c r="C21" s="9"/>
      <c r="D21" s="9"/>
      <c r="E21" s="9"/>
      <c r="F21" s="9"/>
    </row>
    <row r="22" spans="1:6" x14ac:dyDescent="0.35">
      <c r="A22" s="9"/>
      <c r="B22" s="9"/>
      <c r="C22" s="9"/>
      <c r="D22" s="70"/>
      <c r="E22" s="69"/>
      <c r="F22" s="9"/>
    </row>
    <row r="23" spans="1:6" x14ac:dyDescent="0.35">
      <c r="A23" s="9"/>
      <c r="B23" s="9"/>
      <c r="C23" s="9"/>
      <c r="D23" s="69" t="s">
        <v>17</v>
      </c>
      <c r="E23" s="69"/>
      <c r="F23" s="69"/>
    </row>
    <row r="24" spans="1:6" x14ac:dyDescent="0.35">
      <c r="A24" s="9"/>
      <c r="B24" s="9"/>
      <c r="C24" s="9"/>
      <c r="D24" s="69" t="s">
        <v>16</v>
      </c>
      <c r="E24" s="69"/>
      <c r="F24" s="69"/>
    </row>
    <row r="25" spans="1:6" x14ac:dyDescent="0.35">
      <c r="A25" s="2"/>
      <c r="B25" s="2"/>
      <c r="C25" s="2"/>
      <c r="D25" s="2"/>
      <c r="E25" s="2"/>
      <c r="F25" s="2"/>
    </row>
  </sheetData>
  <sheetProtection algorithmName="SHA-512" hashValue="dK9h1LHfKY1/LBhUA4g4byqxUEcczCc0ZFqz5+EXzKjtWKlm1hV1a5y4zX3qiwafsYgMvAcR5EQDGP/8vVOsFw==" saltValue="rzUP7MSnaGh9pBiPNOu5aw==" spinCount="100000" sheet="1" objects="1" scenarios="1"/>
  <mergeCells count="12">
    <mergeCell ref="A3:F3"/>
    <mergeCell ref="D23:F23"/>
    <mergeCell ref="D24:F24"/>
    <mergeCell ref="A5:F5"/>
    <mergeCell ref="D22:E22"/>
    <mergeCell ref="A15:F15"/>
    <mergeCell ref="A18:F18"/>
    <mergeCell ref="A21:B21"/>
    <mergeCell ref="A17:F17"/>
    <mergeCell ref="A11:E11"/>
    <mergeCell ref="A12:E12"/>
    <mergeCell ref="A13:E13"/>
  </mergeCells>
  <printOptions horizontalCentered="1"/>
  <pageMargins left="0.51181102362204722" right="0.39370078740157483" top="0.74803149606299213" bottom="0.74803149606299213" header="0.31496062992125984" footer="0.31496062992125984"/>
  <pageSetup paperSize="9" scale="95" fitToHeight="0" orientation="portrait" r:id="rId1"/>
  <headerFooter>
    <oddHeader xml:space="preserve">&amp;R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zoomScaleNormal="100" workbookViewId="0">
      <selection activeCell="B8" sqref="B8"/>
    </sheetView>
  </sheetViews>
  <sheetFormatPr defaultColWidth="8.90625" defaultRowHeight="14.5" x14ac:dyDescent="0.35"/>
  <cols>
    <col min="1" max="1" width="52" style="1" customWidth="1"/>
    <col min="2" max="4" width="12.81640625" style="1" customWidth="1"/>
    <col min="5" max="16384" width="8.90625" style="1"/>
  </cols>
  <sheetData>
    <row r="1" spans="1:4" x14ac:dyDescent="0.35">
      <c r="A1" s="2"/>
      <c r="B1" s="2"/>
      <c r="C1" s="2"/>
      <c r="D1" s="7" t="s">
        <v>7</v>
      </c>
    </row>
    <row r="2" spans="1:4" x14ac:dyDescent="0.35">
      <c r="A2" s="7"/>
      <c r="B2" s="3"/>
      <c r="C2" s="3"/>
      <c r="D2" s="7"/>
    </row>
    <row r="3" spans="1:4" ht="15.5" x14ac:dyDescent="0.35">
      <c r="A3" s="68" t="s">
        <v>24</v>
      </c>
      <c r="B3" s="68"/>
      <c r="C3" s="68"/>
      <c r="D3" s="68"/>
    </row>
    <row r="4" spans="1:4" ht="15.5" x14ac:dyDescent="0.35">
      <c r="A4" s="27"/>
      <c r="B4" s="27"/>
      <c r="C4" s="27"/>
      <c r="D4" s="27"/>
    </row>
    <row r="5" spans="1:4" ht="28.75" customHeight="1" x14ac:dyDescent="0.35">
      <c r="A5" s="75" t="str">
        <f>'Príloha č. 1- Špecifikácia ceny'!A5:F5</f>
        <v>Nákup používaných sypačov s príslušenstvom</v>
      </c>
      <c r="B5" s="75"/>
      <c r="C5" s="75"/>
      <c r="D5" s="75"/>
    </row>
    <row r="6" spans="1:4" x14ac:dyDescent="0.35">
      <c r="A6" s="28"/>
      <c r="B6" s="9"/>
      <c r="C6" s="9"/>
      <c r="D6" s="9"/>
    </row>
    <row r="7" spans="1:4" ht="28.75" customHeight="1" x14ac:dyDescent="0.35">
      <c r="A7" s="13" t="s">
        <v>4</v>
      </c>
      <c r="B7" s="13" t="s">
        <v>25</v>
      </c>
      <c r="C7" s="13" t="s">
        <v>26</v>
      </c>
      <c r="D7" s="13" t="s">
        <v>27</v>
      </c>
    </row>
    <row r="8" spans="1:4" ht="39" x14ac:dyDescent="0.35">
      <c r="A8" s="13" t="s">
        <v>14</v>
      </c>
      <c r="B8" s="14">
        <f>'Príloha č. 1- Špecifikácia ceny'!F11</f>
        <v>0</v>
      </c>
      <c r="C8" s="15">
        <f>'Príloha č. 1- Špecifikácia ceny'!F12</f>
        <v>0</v>
      </c>
      <c r="D8" s="15">
        <f>'Príloha č. 1- Špecifikácia ceny'!F13</f>
        <v>0</v>
      </c>
    </row>
    <row r="9" spans="1:4" x14ac:dyDescent="0.35">
      <c r="A9" s="9"/>
      <c r="B9" s="9"/>
      <c r="C9" s="9"/>
      <c r="D9" s="9"/>
    </row>
    <row r="10" spans="1:4" x14ac:dyDescent="0.35">
      <c r="A10" s="10" t="s">
        <v>5</v>
      </c>
      <c r="B10" s="9"/>
      <c r="C10" s="9"/>
      <c r="D10" s="9"/>
    </row>
    <row r="11" spans="1:4" x14ac:dyDescent="0.35">
      <c r="A11" s="73" t="s">
        <v>12</v>
      </c>
      <c r="B11" s="73"/>
      <c r="C11" s="73"/>
      <c r="D11" s="73"/>
    </row>
    <row r="12" spans="1:4" x14ac:dyDescent="0.35">
      <c r="A12" s="2"/>
      <c r="B12" s="9"/>
      <c r="C12" s="9"/>
      <c r="D12" s="9"/>
    </row>
    <row r="13" spans="1:4" x14ac:dyDescent="0.35">
      <c r="A13" s="29"/>
      <c r="B13" s="9"/>
      <c r="C13" s="9"/>
      <c r="D13" s="9"/>
    </row>
    <row r="14" spans="1:4" x14ac:dyDescent="0.35">
      <c r="A14" s="10"/>
      <c r="B14" s="9"/>
      <c r="C14" s="9"/>
      <c r="D14" s="9"/>
    </row>
    <row r="15" spans="1:4" x14ac:dyDescent="0.35">
      <c r="A15" s="73" t="s">
        <v>6</v>
      </c>
      <c r="B15" s="73"/>
      <c r="C15" s="9"/>
      <c r="D15" s="9"/>
    </row>
    <row r="16" spans="1:4" x14ac:dyDescent="0.35">
      <c r="A16" s="10"/>
      <c r="B16" s="9"/>
      <c r="C16" s="9"/>
      <c r="D16" s="9"/>
    </row>
    <row r="17" spans="1:4" x14ac:dyDescent="0.35">
      <c r="A17" s="10"/>
      <c r="B17" s="9"/>
      <c r="C17" s="69"/>
      <c r="D17" s="69"/>
    </row>
    <row r="18" spans="1:4" ht="41.4" customHeight="1" x14ac:dyDescent="0.35">
      <c r="A18" s="10"/>
      <c r="B18" s="9"/>
      <c r="C18" s="70" t="s">
        <v>28</v>
      </c>
      <c r="D18" s="69"/>
    </row>
    <row r="19" spans="1:4" x14ac:dyDescent="0.35">
      <c r="A19" s="10"/>
      <c r="B19" s="9"/>
      <c r="C19" s="9"/>
      <c r="D19" s="9"/>
    </row>
    <row r="20" spans="1:4" x14ac:dyDescent="0.35">
      <c r="A20" s="3"/>
      <c r="B20" s="3"/>
      <c r="C20" s="3"/>
      <c r="D20" s="3"/>
    </row>
    <row r="21" spans="1:4" x14ac:dyDescent="0.35">
      <c r="A21" s="11" t="s">
        <v>8</v>
      </c>
      <c r="B21" s="3"/>
      <c r="C21" s="3"/>
      <c r="D21" s="3"/>
    </row>
    <row r="22" spans="1:4" x14ac:dyDescent="0.35">
      <c r="A22" s="8"/>
      <c r="B22" s="8"/>
      <c r="C22" s="8"/>
      <c r="D22" s="8"/>
    </row>
    <row r="23" spans="1:4" x14ac:dyDescent="0.35">
      <c r="A23" s="8"/>
      <c r="B23" s="8"/>
      <c r="C23" s="8"/>
      <c r="D23" s="8"/>
    </row>
    <row r="24" spans="1:4" x14ac:dyDescent="0.35">
      <c r="A24" s="8"/>
      <c r="B24" s="8"/>
      <c r="C24" s="8"/>
      <c r="D24" s="8"/>
    </row>
    <row r="25" spans="1:4" x14ac:dyDescent="0.35">
      <c r="A25" s="8"/>
      <c r="B25" s="8"/>
      <c r="C25" s="8"/>
      <c r="D25" s="8"/>
    </row>
    <row r="26" spans="1:4" x14ac:dyDescent="0.35">
      <c r="A26" s="8"/>
      <c r="B26" s="8"/>
      <c r="C26" s="8"/>
      <c r="D26" s="8"/>
    </row>
    <row r="27" spans="1:4" x14ac:dyDescent="0.35">
      <c r="A27" s="8"/>
      <c r="B27" s="8"/>
      <c r="C27" s="8"/>
      <c r="D27" s="8"/>
    </row>
    <row r="28" spans="1:4" x14ac:dyDescent="0.35">
      <c r="A28" s="8"/>
      <c r="B28" s="8"/>
      <c r="C28" s="8"/>
      <c r="D28" s="8"/>
    </row>
    <row r="29" spans="1:4" x14ac:dyDescent="0.35">
      <c r="A29" s="8"/>
      <c r="B29" s="8"/>
      <c r="C29" s="8"/>
      <c r="D29" s="8"/>
    </row>
    <row r="30" spans="1:4" x14ac:dyDescent="0.35">
      <c r="A30" s="8"/>
      <c r="B30" s="8"/>
      <c r="C30" s="8"/>
      <c r="D30" s="8"/>
    </row>
    <row r="31" spans="1:4" x14ac:dyDescent="0.35">
      <c r="A31" s="8"/>
      <c r="B31" s="8"/>
      <c r="C31" s="8"/>
      <c r="D31" s="8"/>
    </row>
    <row r="32" spans="1:4" x14ac:dyDescent="0.35">
      <c r="A32" s="8"/>
      <c r="B32" s="8"/>
      <c r="C32" s="8"/>
      <c r="D32" s="8"/>
    </row>
    <row r="33" spans="1:4" x14ac:dyDescent="0.35">
      <c r="A33" s="8"/>
      <c r="B33" s="8"/>
      <c r="C33" s="8"/>
      <c r="D33" s="8"/>
    </row>
    <row r="34" spans="1:4" x14ac:dyDescent="0.35">
      <c r="A34" s="8"/>
      <c r="B34" s="8"/>
      <c r="C34" s="8"/>
      <c r="D34" s="8"/>
    </row>
    <row r="35" spans="1:4" x14ac:dyDescent="0.35">
      <c r="A35" s="8"/>
      <c r="B35" s="8"/>
      <c r="C35" s="8"/>
      <c r="D35" s="8"/>
    </row>
    <row r="36" spans="1:4" x14ac:dyDescent="0.35">
      <c r="A36" s="8"/>
      <c r="B36" s="8"/>
      <c r="C36" s="8"/>
      <c r="D36" s="8"/>
    </row>
    <row r="37" spans="1:4" x14ac:dyDescent="0.35">
      <c r="A37" s="8"/>
      <c r="B37" s="8"/>
      <c r="C37" s="8"/>
      <c r="D37" s="8"/>
    </row>
    <row r="38" spans="1:4" x14ac:dyDescent="0.35">
      <c r="A38" s="8"/>
      <c r="B38" s="8"/>
      <c r="C38" s="8"/>
      <c r="D38" s="8"/>
    </row>
    <row r="39" spans="1:4" x14ac:dyDescent="0.35">
      <c r="A39" s="8"/>
      <c r="B39" s="8"/>
      <c r="C39" s="8"/>
      <c r="D39" s="8"/>
    </row>
    <row r="40" spans="1:4" x14ac:dyDescent="0.35">
      <c r="A40" s="8"/>
      <c r="B40" s="8"/>
      <c r="C40" s="8"/>
      <c r="D40" s="8"/>
    </row>
    <row r="41" spans="1:4" x14ac:dyDescent="0.35">
      <c r="A41" s="8"/>
      <c r="B41" s="8"/>
      <c r="C41" s="8"/>
      <c r="D41" s="8"/>
    </row>
    <row r="42" spans="1:4" x14ac:dyDescent="0.35">
      <c r="A42" s="8"/>
      <c r="B42" s="8"/>
      <c r="C42" s="8"/>
      <c r="D42" s="8"/>
    </row>
    <row r="43" spans="1:4" x14ac:dyDescent="0.35">
      <c r="A43" s="8"/>
      <c r="B43" s="8"/>
      <c r="C43" s="8"/>
      <c r="D43" s="8"/>
    </row>
    <row r="44" spans="1:4" x14ac:dyDescent="0.35">
      <c r="A44" s="8"/>
      <c r="B44" s="8"/>
      <c r="C44" s="8"/>
      <c r="D44" s="8"/>
    </row>
    <row r="45" spans="1:4" x14ac:dyDescent="0.35">
      <c r="A45" s="8"/>
      <c r="B45" s="8"/>
      <c r="C45" s="8"/>
      <c r="D45" s="8"/>
    </row>
    <row r="46" spans="1:4" x14ac:dyDescent="0.35">
      <c r="A46" s="8"/>
      <c r="B46" s="8"/>
      <c r="C46" s="8"/>
      <c r="D46" s="8"/>
    </row>
    <row r="47" spans="1:4" x14ac:dyDescent="0.35">
      <c r="A47" s="8"/>
      <c r="B47" s="8"/>
      <c r="C47" s="8"/>
      <c r="D47" s="8"/>
    </row>
    <row r="48" spans="1:4" x14ac:dyDescent="0.35">
      <c r="A48" s="8"/>
      <c r="B48" s="8"/>
      <c r="C48" s="8"/>
      <c r="D48" s="8"/>
    </row>
    <row r="49" spans="1:4" x14ac:dyDescent="0.35">
      <c r="A49" s="8"/>
      <c r="B49" s="8"/>
      <c r="C49" s="8"/>
      <c r="D49" s="8"/>
    </row>
    <row r="50" spans="1:4" x14ac:dyDescent="0.35">
      <c r="A50" s="8"/>
      <c r="B50" s="8"/>
      <c r="C50" s="8"/>
      <c r="D50" s="8"/>
    </row>
    <row r="51" spans="1:4" x14ac:dyDescent="0.35">
      <c r="A51" s="8"/>
      <c r="B51" s="8"/>
      <c r="C51" s="8"/>
      <c r="D51" s="8"/>
    </row>
    <row r="52" spans="1:4" x14ac:dyDescent="0.35">
      <c r="A52" s="8"/>
      <c r="B52" s="8"/>
      <c r="C52" s="8"/>
      <c r="D52" s="8"/>
    </row>
    <row r="53" spans="1:4" x14ac:dyDescent="0.35">
      <c r="A53" s="8"/>
      <c r="B53" s="8"/>
      <c r="C53" s="8"/>
      <c r="D53" s="8"/>
    </row>
    <row r="54" spans="1:4" x14ac:dyDescent="0.35">
      <c r="A54" s="8"/>
      <c r="B54" s="8"/>
      <c r="C54" s="8"/>
      <c r="D54" s="8"/>
    </row>
    <row r="55" spans="1:4" x14ac:dyDescent="0.35">
      <c r="A55" s="8"/>
      <c r="B55" s="8"/>
      <c r="C55" s="8"/>
      <c r="D55" s="8"/>
    </row>
    <row r="56" spans="1:4" x14ac:dyDescent="0.35">
      <c r="A56" s="8"/>
      <c r="B56" s="8"/>
      <c r="C56" s="8"/>
      <c r="D56" s="8"/>
    </row>
  </sheetData>
  <sheetProtection algorithmName="SHA-512" hashValue="A5HgNlLc0nfAwk+1gDJ9vEAiQFlP3xVt+3G663PZB8Q9ntdtNN4Joo7+Jqvbhzxf3N+I4x9jHcS+0NjQD0gtrg==" saltValue="Kja4aCm/b72nr7pCBt2CrA==" spinCount="100000" sheet="1" objects="1" scenarios="1"/>
  <mergeCells count="6">
    <mergeCell ref="A11:D11"/>
    <mergeCell ref="A15:B15"/>
    <mergeCell ref="C17:D17"/>
    <mergeCell ref="C18:D18"/>
    <mergeCell ref="A3:D3"/>
    <mergeCell ref="A5:D5"/>
  </mergeCells>
  <printOptions horizontalCentered="1"/>
  <pageMargins left="0.51181102362204722" right="0.39370078740157483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zoomScaleNormal="100" workbookViewId="0">
      <selection activeCell="A19" sqref="A19:F19"/>
    </sheetView>
  </sheetViews>
  <sheetFormatPr defaultColWidth="25.6328125" defaultRowHeight="14.5" x14ac:dyDescent="0.35"/>
  <cols>
    <col min="1" max="1" width="4.54296875" bestFit="1" customWidth="1"/>
    <col min="2" max="2" width="38.81640625" customWidth="1"/>
    <col min="3" max="3" width="8.54296875" bestFit="1" customWidth="1"/>
    <col min="4" max="4" width="13.90625" bestFit="1" customWidth="1"/>
    <col min="5" max="5" width="15.36328125" bestFit="1" customWidth="1"/>
    <col min="6" max="6" width="12.08984375" bestFit="1" customWidth="1"/>
  </cols>
  <sheetData>
    <row r="1" spans="1:6" x14ac:dyDescent="0.35">
      <c r="A1" s="76" t="s">
        <v>29</v>
      </c>
      <c r="B1" s="76"/>
      <c r="C1" s="76"/>
      <c r="D1" s="76"/>
      <c r="E1" s="76"/>
      <c r="F1" s="76"/>
    </row>
    <row r="2" spans="1:6" x14ac:dyDescent="0.35">
      <c r="A2" s="77" t="s">
        <v>33</v>
      </c>
      <c r="B2" s="77"/>
      <c r="C2" s="77"/>
      <c r="D2" s="77"/>
      <c r="E2" s="77"/>
      <c r="F2" s="77"/>
    </row>
    <row r="3" spans="1:6" ht="18.5" x14ac:dyDescent="0.45">
      <c r="A3" s="78" t="s">
        <v>34</v>
      </c>
      <c r="B3" s="78"/>
      <c r="C3" s="78"/>
      <c r="D3" s="78"/>
      <c r="E3" s="78"/>
      <c r="F3" s="78"/>
    </row>
    <row r="4" spans="1:6" ht="15.5" x14ac:dyDescent="0.35">
      <c r="A4" s="79"/>
      <c r="B4" s="79"/>
      <c r="C4" s="79"/>
      <c r="D4" s="79"/>
      <c r="E4" s="79"/>
      <c r="F4" s="79"/>
    </row>
    <row r="5" spans="1:6" s="52" customFormat="1" ht="29" x14ac:dyDescent="0.35">
      <c r="A5" s="31" t="s">
        <v>15</v>
      </c>
      <c r="B5" s="32" t="s">
        <v>0</v>
      </c>
      <c r="C5" s="33" t="s">
        <v>35</v>
      </c>
      <c r="D5" s="33" t="s">
        <v>36</v>
      </c>
      <c r="E5" s="33" t="s">
        <v>20</v>
      </c>
      <c r="F5" s="33" t="s">
        <v>37</v>
      </c>
    </row>
    <row r="6" spans="1:6" s="52" customFormat="1" ht="29" x14ac:dyDescent="0.35">
      <c r="A6" s="51">
        <v>1</v>
      </c>
      <c r="B6" s="34" t="s">
        <v>32</v>
      </c>
      <c r="C6" s="35" t="s">
        <v>10</v>
      </c>
      <c r="D6" s="36">
        <v>3</v>
      </c>
      <c r="E6" s="37"/>
      <c r="F6" s="56">
        <f>ROUND(D6*E6,2)</f>
        <v>0</v>
      </c>
    </row>
    <row r="7" spans="1:6" s="52" customFormat="1" x14ac:dyDescent="0.35">
      <c r="A7" s="51">
        <v>2</v>
      </c>
      <c r="B7" s="34" t="s">
        <v>84</v>
      </c>
      <c r="C7" s="35" t="s">
        <v>10</v>
      </c>
      <c r="D7" s="36">
        <v>3</v>
      </c>
      <c r="E7" s="37"/>
      <c r="F7" s="56">
        <f>ROUND(D7*E7,2)</f>
        <v>0</v>
      </c>
    </row>
    <row r="8" spans="1:6" s="52" customFormat="1" x14ac:dyDescent="0.35">
      <c r="A8" s="51">
        <v>3</v>
      </c>
      <c r="B8" s="34" t="s">
        <v>85</v>
      </c>
      <c r="C8" s="35" t="s">
        <v>10</v>
      </c>
      <c r="D8" s="36">
        <v>3</v>
      </c>
      <c r="E8" s="37"/>
      <c r="F8" s="56">
        <f t="shared" ref="F8" si="0">ROUND(D8*E8,2)</f>
        <v>0</v>
      </c>
    </row>
    <row r="9" spans="1:6" s="52" customFormat="1" x14ac:dyDescent="0.35">
      <c r="A9" s="84" t="s">
        <v>86</v>
      </c>
      <c r="B9" s="84"/>
      <c r="C9" s="84"/>
      <c r="D9" s="84"/>
      <c r="E9" s="84"/>
      <c r="F9" s="58">
        <f>SUM(F6:F8)</f>
        <v>0</v>
      </c>
    </row>
    <row r="10" spans="1:6" s="52" customFormat="1" x14ac:dyDescent="0.35">
      <c r="A10" s="85" t="s">
        <v>38</v>
      </c>
      <c r="B10" s="85"/>
      <c r="C10" s="85"/>
      <c r="D10" s="85"/>
      <c r="E10" s="85"/>
      <c r="F10" s="57">
        <f>F9*0.2</f>
        <v>0</v>
      </c>
    </row>
    <row r="11" spans="1:6" s="52" customFormat="1" x14ac:dyDescent="0.35">
      <c r="A11" s="86" t="s">
        <v>83</v>
      </c>
      <c r="B11" s="87"/>
      <c r="C11" s="87"/>
      <c r="D11" s="87"/>
      <c r="E11" s="87"/>
      <c r="F11" s="57">
        <f>F9+F10</f>
        <v>0</v>
      </c>
    </row>
    <row r="12" spans="1:6" s="52" customFormat="1" x14ac:dyDescent="0.35">
      <c r="A12" s="2"/>
      <c r="B12" s="2"/>
      <c r="C12" s="2"/>
      <c r="D12" s="2"/>
      <c r="E12" s="2"/>
      <c r="F12" s="2"/>
    </row>
    <row r="13" spans="1:6" s="52" customFormat="1" x14ac:dyDescent="0.35">
      <c r="A13" s="89" t="s">
        <v>5</v>
      </c>
      <c r="B13" s="89"/>
      <c r="C13" s="89"/>
      <c r="D13" s="89"/>
      <c r="E13" s="89"/>
      <c r="F13" s="89"/>
    </row>
    <row r="14" spans="1:6" s="52" customFormat="1" ht="72" customHeight="1" x14ac:dyDescent="0.35">
      <c r="A14" s="80" t="s">
        <v>102</v>
      </c>
      <c r="B14" s="80"/>
      <c r="C14" s="80"/>
      <c r="D14" s="80"/>
      <c r="E14" s="80"/>
      <c r="F14" s="80"/>
    </row>
    <row r="15" spans="1:6" s="52" customFormat="1" x14ac:dyDescent="0.35">
      <c r="A15" s="80" t="s">
        <v>39</v>
      </c>
      <c r="B15" s="80"/>
      <c r="C15" s="80"/>
      <c r="D15" s="80"/>
      <c r="E15" s="80"/>
      <c r="F15" s="80"/>
    </row>
    <row r="16" spans="1:6" s="52" customFormat="1" ht="28.75" customHeight="1" x14ac:dyDescent="0.35">
      <c r="A16" s="81" t="s">
        <v>40</v>
      </c>
      <c r="B16" s="81"/>
      <c r="C16" s="81"/>
      <c r="D16" s="81"/>
      <c r="E16" s="81"/>
      <c r="F16" s="81"/>
    </row>
    <row r="17" spans="1:6" s="52" customFormat="1" x14ac:dyDescent="0.35">
      <c r="A17" s="2"/>
      <c r="B17" s="2"/>
      <c r="C17" s="2"/>
      <c r="D17" s="2"/>
      <c r="E17" s="2"/>
      <c r="F17" s="2"/>
    </row>
    <row r="18" spans="1:6" s="52" customFormat="1" x14ac:dyDescent="0.35">
      <c r="A18" s="53"/>
      <c r="B18" s="53"/>
      <c r="C18" s="53"/>
      <c r="D18" s="53"/>
      <c r="E18" s="53"/>
      <c r="F18" s="53"/>
    </row>
    <row r="19" spans="1:6" s="52" customFormat="1" x14ac:dyDescent="0.35">
      <c r="A19" s="88" t="s">
        <v>41</v>
      </c>
      <c r="B19" s="88"/>
      <c r="C19" s="88"/>
      <c r="D19" s="88"/>
      <c r="E19" s="88"/>
      <c r="F19" s="88"/>
    </row>
    <row r="20" spans="1:6" s="52" customFormat="1" x14ac:dyDescent="0.35">
      <c r="A20" s="53"/>
      <c r="B20" s="53"/>
      <c r="C20" s="53"/>
      <c r="D20" s="53"/>
      <c r="E20" s="82" t="s">
        <v>42</v>
      </c>
      <c r="F20" s="82"/>
    </row>
    <row r="21" spans="1:6" s="52" customFormat="1" ht="28.75" customHeight="1" x14ac:dyDescent="0.35">
      <c r="A21" s="53"/>
      <c r="B21" s="53"/>
      <c r="C21" s="53"/>
      <c r="D21" s="53"/>
      <c r="E21" s="83" t="s">
        <v>43</v>
      </c>
      <c r="F21" s="83"/>
    </row>
    <row r="22" spans="1:6" s="52" customFormat="1" x14ac:dyDescent="0.35"/>
  </sheetData>
  <sheetProtection algorithmName="SHA-512" hashValue="0WiFDlhOFsp1bsPf6HIXfiCC9Xf5vngd5QZUK2d/qOVexQdrpHcZ+GX14my6C3wk7v4NH5MDvs+DkPp8Vbh5yw==" saltValue="q0hQGRzoc9N4m/aONO2s4w==" spinCount="100000" sheet="1" objects="1" scenarios="1" selectLockedCells="1"/>
  <mergeCells count="14">
    <mergeCell ref="A16:F16"/>
    <mergeCell ref="E20:F20"/>
    <mergeCell ref="E21:F21"/>
    <mergeCell ref="A9:E9"/>
    <mergeCell ref="A10:E10"/>
    <mergeCell ref="A11:E11"/>
    <mergeCell ref="A14:F14"/>
    <mergeCell ref="A19:F19"/>
    <mergeCell ref="A13:F13"/>
    <mergeCell ref="A1:F1"/>
    <mergeCell ref="A2:F2"/>
    <mergeCell ref="A3:F3"/>
    <mergeCell ref="A4:F4"/>
    <mergeCell ref="A15:F15"/>
  </mergeCells>
  <pageMargins left="0.43307086614173229" right="0.43307086614173229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zoomScaleNormal="100" workbookViewId="0">
      <pane ySplit="3" topLeftCell="A4" activePane="bottomLeft" state="frozen"/>
      <selection pane="bottomLeft" activeCell="E7" sqref="E7"/>
    </sheetView>
  </sheetViews>
  <sheetFormatPr defaultColWidth="29.36328125" defaultRowHeight="14.5" x14ac:dyDescent="0.35"/>
  <cols>
    <col min="1" max="1" width="5.54296875" style="1" bestFit="1" customWidth="1"/>
    <col min="2" max="2" width="34" style="1" customWidth="1"/>
    <col min="3" max="3" width="15.90625" style="1" customWidth="1"/>
    <col min="4" max="4" width="6.453125" style="1" bestFit="1" customWidth="1"/>
    <col min="5" max="5" width="22.1796875" style="1" customWidth="1"/>
    <col min="6" max="6" width="11.90625" style="1" bestFit="1" customWidth="1"/>
    <col min="7" max="16384" width="29.36328125" style="1"/>
  </cols>
  <sheetData>
    <row r="1" spans="1:6" x14ac:dyDescent="0.35">
      <c r="A1" s="76" t="str">
        <f>'Príloha k B.2'!A1</f>
        <v>Nákup používaných sypačov s príslušenstvom</v>
      </c>
      <c r="B1" s="76"/>
      <c r="C1" s="76"/>
      <c r="D1" s="76"/>
      <c r="E1" s="76"/>
      <c r="F1" s="76"/>
    </row>
    <row r="2" spans="1:6" ht="15.65" customHeight="1" x14ac:dyDescent="0.35">
      <c r="A2" s="98" t="s">
        <v>44</v>
      </c>
      <c r="B2" s="98"/>
      <c r="C2" s="98"/>
      <c r="D2" s="98"/>
      <c r="E2" s="98"/>
      <c r="F2" s="98"/>
    </row>
    <row r="3" spans="1:6" ht="15.5" x14ac:dyDescent="0.35">
      <c r="A3" s="90" t="s">
        <v>45</v>
      </c>
      <c r="B3" s="90"/>
      <c r="C3" s="90"/>
      <c r="D3" s="90"/>
      <c r="E3" s="90"/>
      <c r="F3" s="90"/>
    </row>
    <row r="4" spans="1:6" x14ac:dyDescent="0.35">
      <c r="A4" s="38"/>
      <c r="B4" s="38"/>
      <c r="C4" s="38"/>
      <c r="D4" s="38"/>
      <c r="E4" s="38"/>
      <c r="F4" s="38"/>
    </row>
    <row r="5" spans="1:6" ht="29" x14ac:dyDescent="0.35">
      <c r="A5" s="39" t="s">
        <v>15</v>
      </c>
      <c r="B5" s="40" t="s">
        <v>46</v>
      </c>
      <c r="C5" s="40" t="s">
        <v>47</v>
      </c>
      <c r="D5" s="40" t="s">
        <v>97</v>
      </c>
      <c r="E5" s="40" t="s">
        <v>98</v>
      </c>
      <c r="F5" s="40" t="s">
        <v>48</v>
      </c>
    </row>
    <row r="6" spans="1:6" x14ac:dyDescent="0.35">
      <c r="A6" s="92" t="s">
        <v>49</v>
      </c>
      <c r="B6" s="96" t="s">
        <v>50</v>
      </c>
      <c r="C6" s="59" t="s">
        <v>51</v>
      </c>
      <c r="D6" s="62">
        <v>0</v>
      </c>
      <c r="E6" s="41"/>
      <c r="F6" s="42"/>
    </row>
    <row r="7" spans="1:6" x14ac:dyDescent="0.35">
      <c r="A7" s="92"/>
      <c r="B7" s="97"/>
      <c r="C7" s="54" t="s">
        <v>87</v>
      </c>
      <c r="D7" s="62">
        <v>1</v>
      </c>
      <c r="E7" s="41"/>
      <c r="F7" s="42"/>
    </row>
    <row r="8" spans="1:6" x14ac:dyDescent="0.35">
      <c r="A8" s="92"/>
      <c r="B8" s="97"/>
      <c r="C8" s="54" t="s">
        <v>88</v>
      </c>
      <c r="D8" s="62">
        <v>2</v>
      </c>
      <c r="E8" s="61"/>
      <c r="F8" s="42"/>
    </row>
    <row r="9" spans="1:6" x14ac:dyDescent="0.35">
      <c r="A9" s="92"/>
      <c r="B9" s="97"/>
      <c r="C9" s="54" t="s">
        <v>89</v>
      </c>
      <c r="D9" s="63">
        <v>5</v>
      </c>
      <c r="E9" s="43"/>
      <c r="F9" s="42"/>
    </row>
    <row r="10" spans="1:6" x14ac:dyDescent="0.35">
      <c r="A10" s="92"/>
      <c r="B10" s="97"/>
      <c r="C10" s="54" t="s">
        <v>90</v>
      </c>
      <c r="D10" s="62">
        <v>10</v>
      </c>
      <c r="E10" s="41"/>
      <c r="F10" s="42"/>
    </row>
    <row r="11" spans="1:6" x14ac:dyDescent="0.35">
      <c r="A11" s="95" t="s">
        <v>52</v>
      </c>
      <c r="B11" s="95"/>
      <c r="C11" s="95"/>
      <c r="D11" s="95"/>
      <c r="E11" s="95"/>
      <c r="F11" s="95"/>
    </row>
    <row r="12" spans="1:6" x14ac:dyDescent="0.35">
      <c r="A12" s="38"/>
      <c r="B12" s="38"/>
      <c r="C12" s="38"/>
      <c r="D12" s="38"/>
      <c r="E12" s="38"/>
      <c r="F12" s="38"/>
    </row>
    <row r="13" spans="1:6" ht="29" x14ac:dyDescent="0.35">
      <c r="A13" s="39" t="s">
        <v>15</v>
      </c>
      <c r="B13" s="40" t="s">
        <v>46</v>
      </c>
      <c r="C13" s="40" t="s">
        <v>47</v>
      </c>
      <c r="D13" s="40" t="s">
        <v>97</v>
      </c>
      <c r="E13" s="40" t="s">
        <v>53</v>
      </c>
      <c r="F13" s="40" t="s">
        <v>48</v>
      </c>
    </row>
    <row r="14" spans="1:6" x14ac:dyDescent="0.35">
      <c r="A14" s="91" t="s">
        <v>54</v>
      </c>
      <c r="B14" s="93" t="s">
        <v>58</v>
      </c>
      <c r="C14" s="59" t="s">
        <v>55</v>
      </c>
      <c r="D14" s="64">
        <v>0</v>
      </c>
      <c r="E14" s="44"/>
      <c r="F14" s="42"/>
    </row>
    <row r="15" spans="1:6" x14ac:dyDescent="0.35">
      <c r="A15" s="92"/>
      <c r="B15" s="93"/>
      <c r="C15" s="59" t="s">
        <v>56</v>
      </c>
      <c r="D15" s="64">
        <v>4</v>
      </c>
      <c r="E15" s="44"/>
      <c r="F15" s="42"/>
    </row>
    <row r="16" spans="1:6" ht="60" customHeight="1" x14ac:dyDescent="0.35">
      <c r="A16" s="94" t="s">
        <v>100</v>
      </c>
      <c r="B16" s="94"/>
      <c r="C16" s="94"/>
      <c r="D16" s="94"/>
      <c r="E16" s="94"/>
      <c r="F16" s="94"/>
    </row>
    <row r="17" spans="1:6" x14ac:dyDescent="0.35">
      <c r="A17" s="38"/>
      <c r="B17" s="38"/>
      <c r="C17" s="38"/>
      <c r="D17" s="38"/>
      <c r="E17" s="38"/>
      <c r="F17" s="38"/>
    </row>
    <row r="18" spans="1:6" ht="29" x14ac:dyDescent="0.35">
      <c r="A18" s="39" t="s">
        <v>15</v>
      </c>
      <c r="B18" s="40" t="s">
        <v>46</v>
      </c>
      <c r="C18" s="40" t="s">
        <v>47</v>
      </c>
      <c r="D18" s="40" t="s">
        <v>97</v>
      </c>
      <c r="E18" s="40" t="s">
        <v>99</v>
      </c>
      <c r="F18" s="40" t="s">
        <v>48</v>
      </c>
    </row>
    <row r="19" spans="1:6" x14ac:dyDescent="0.35">
      <c r="A19" s="91" t="s">
        <v>57</v>
      </c>
      <c r="B19" s="93" t="s">
        <v>60</v>
      </c>
      <c r="C19" s="59" t="s">
        <v>61</v>
      </c>
      <c r="D19" s="62">
        <v>0</v>
      </c>
      <c r="E19" s="60"/>
      <c r="F19" s="42"/>
    </row>
    <row r="20" spans="1:6" x14ac:dyDescent="0.35">
      <c r="A20" s="92"/>
      <c r="B20" s="93"/>
      <c r="C20" s="54" t="s">
        <v>91</v>
      </c>
      <c r="D20" s="62">
        <v>1</v>
      </c>
      <c r="E20" s="43"/>
      <c r="F20" s="42"/>
    </row>
    <row r="21" spans="1:6" x14ac:dyDescent="0.35">
      <c r="A21" s="92"/>
      <c r="B21" s="93"/>
      <c r="C21" s="54" t="s">
        <v>92</v>
      </c>
      <c r="D21" s="62">
        <v>2</v>
      </c>
      <c r="E21" s="43"/>
      <c r="F21" s="42"/>
    </row>
    <row r="22" spans="1:6" x14ac:dyDescent="0.35">
      <c r="A22" s="92"/>
      <c r="B22" s="93"/>
      <c r="C22" s="54" t="s">
        <v>93</v>
      </c>
      <c r="D22" s="63">
        <v>5</v>
      </c>
      <c r="E22" s="43"/>
      <c r="F22" s="42"/>
    </row>
    <row r="23" spans="1:6" x14ac:dyDescent="0.35">
      <c r="A23" s="92"/>
      <c r="B23" s="93"/>
      <c r="C23" s="54" t="s">
        <v>94</v>
      </c>
      <c r="D23" s="62">
        <v>10</v>
      </c>
      <c r="E23" s="43"/>
      <c r="F23" s="42"/>
    </row>
    <row r="24" spans="1:6" x14ac:dyDescent="0.35">
      <c r="A24" s="95" t="s">
        <v>62</v>
      </c>
      <c r="B24" s="95"/>
      <c r="C24" s="95"/>
      <c r="D24" s="95"/>
      <c r="E24" s="95"/>
      <c r="F24" s="95"/>
    </row>
    <row r="25" spans="1:6" x14ac:dyDescent="0.35">
      <c r="A25" s="38"/>
      <c r="B25" s="38"/>
      <c r="C25" s="38"/>
      <c r="D25" s="38"/>
      <c r="E25" s="38"/>
      <c r="F25" s="38"/>
    </row>
    <row r="26" spans="1:6" ht="29" x14ac:dyDescent="0.35">
      <c r="A26" s="39" t="s">
        <v>15</v>
      </c>
      <c r="B26" s="40" t="s">
        <v>46</v>
      </c>
      <c r="C26" s="40" t="s">
        <v>47</v>
      </c>
      <c r="D26" s="40" t="s">
        <v>97</v>
      </c>
      <c r="E26" s="40" t="s">
        <v>99</v>
      </c>
      <c r="F26" s="40" t="s">
        <v>48</v>
      </c>
    </row>
    <row r="27" spans="1:6" x14ac:dyDescent="0.35">
      <c r="A27" s="91" t="s">
        <v>59</v>
      </c>
      <c r="B27" s="93" t="s">
        <v>63</v>
      </c>
      <c r="C27" s="59" t="s">
        <v>64</v>
      </c>
      <c r="D27" s="62">
        <v>0</v>
      </c>
      <c r="E27" s="43"/>
      <c r="F27" s="42"/>
    </row>
    <row r="28" spans="1:6" x14ac:dyDescent="0.35">
      <c r="A28" s="92"/>
      <c r="B28" s="93"/>
      <c r="C28" s="59" t="s">
        <v>65</v>
      </c>
      <c r="D28" s="62">
        <v>1</v>
      </c>
      <c r="E28" s="43"/>
      <c r="F28" s="42"/>
    </row>
    <row r="29" spans="1:6" x14ac:dyDescent="0.35">
      <c r="A29" s="92"/>
      <c r="B29" s="93"/>
      <c r="C29" s="59" t="s">
        <v>66</v>
      </c>
      <c r="D29" s="62">
        <v>2</v>
      </c>
      <c r="E29" s="43"/>
      <c r="F29" s="42"/>
    </row>
    <row r="30" spans="1:6" x14ac:dyDescent="0.35">
      <c r="A30" s="92"/>
      <c r="B30" s="93"/>
      <c r="C30" s="59" t="s">
        <v>67</v>
      </c>
      <c r="D30" s="63">
        <v>3</v>
      </c>
      <c r="E30" s="43"/>
      <c r="F30" s="42"/>
    </row>
    <row r="31" spans="1:6" x14ac:dyDescent="0.35">
      <c r="A31" s="92"/>
      <c r="B31" s="93"/>
      <c r="C31" s="59" t="s">
        <v>68</v>
      </c>
      <c r="D31" s="62">
        <v>6</v>
      </c>
      <c r="E31" s="43"/>
      <c r="F31" s="42"/>
    </row>
    <row r="32" spans="1:6" ht="60" customHeight="1" x14ac:dyDescent="0.35">
      <c r="A32" s="94" t="s">
        <v>101</v>
      </c>
      <c r="B32" s="94"/>
      <c r="C32" s="94"/>
      <c r="D32" s="94"/>
      <c r="E32" s="94"/>
      <c r="F32" s="94"/>
    </row>
  </sheetData>
  <sheetProtection algorithmName="SHA-512" hashValue="iakPTMuroEx26Nf1W8Fg2PRlplPgdgO8cs5eA5VDhsva3dgybKYiD/92/P32FmWHyB/MEwab9MmVUjZsuCc1Fw==" saltValue="cOAcZELtYLUrkys0U+sCRA==" spinCount="100000" sheet="1" objects="1" scenarios="1" selectLockedCells="1"/>
  <mergeCells count="15">
    <mergeCell ref="A1:F1"/>
    <mergeCell ref="A3:F3"/>
    <mergeCell ref="A14:A15"/>
    <mergeCell ref="B14:B15"/>
    <mergeCell ref="A32:F32"/>
    <mergeCell ref="A19:A23"/>
    <mergeCell ref="B19:B23"/>
    <mergeCell ref="A24:F24"/>
    <mergeCell ref="A27:A31"/>
    <mergeCell ref="B27:B31"/>
    <mergeCell ref="A16:F16"/>
    <mergeCell ref="A6:A10"/>
    <mergeCell ref="B6:B10"/>
    <mergeCell ref="A11:F11"/>
    <mergeCell ref="A2:F2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zoomScaleNormal="100" workbookViewId="0">
      <selection activeCell="D23" sqref="D23"/>
    </sheetView>
  </sheetViews>
  <sheetFormatPr defaultColWidth="31.36328125" defaultRowHeight="14.5" x14ac:dyDescent="0.35"/>
  <cols>
    <col min="1" max="1" width="38.90625" style="1" customWidth="1"/>
    <col min="2" max="2" width="14.36328125" style="1" customWidth="1"/>
    <col min="3" max="3" width="12.81640625" style="1" bestFit="1" customWidth="1"/>
    <col min="4" max="4" width="21.08984375" style="1" bestFit="1" customWidth="1"/>
    <col min="5" max="5" width="40.453125" style="1" bestFit="1" customWidth="1"/>
    <col min="6" max="16384" width="31.36328125" style="1"/>
  </cols>
  <sheetData>
    <row r="1" spans="1:4" x14ac:dyDescent="0.35">
      <c r="A1" s="89" t="str">
        <f>'Príloha k B.2'!A1</f>
        <v>Nákup používaných sypačov s príslušenstvom</v>
      </c>
      <c r="B1" s="89"/>
      <c r="C1" s="89"/>
      <c r="D1" s="89"/>
    </row>
    <row r="2" spans="1:4" x14ac:dyDescent="0.35">
      <c r="A2" s="102" t="s">
        <v>69</v>
      </c>
      <c r="B2" s="102"/>
      <c r="C2" s="102"/>
      <c r="D2" s="102"/>
    </row>
    <row r="3" spans="1:4" ht="15.5" x14ac:dyDescent="0.35">
      <c r="A3" s="68" t="s">
        <v>70</v>
      </c>
      <c r="B3" s="68"/>
      <c r="C3" s="68"/>
      <c r="D3" s="68"/>
    </row>
    <row r="4" spans="1:4" x14ac:dyDescent="0.35">
      <c r="A4" s="45"/>
      <c r="B4" s="45"/>
      <c r="C4" s="45"/>
      <c r="D4" s="45"/>
    </row>
    <row r="5" spans="1:4" x14ac:dyDescent="0.35">
      <c r="A5" s="108" t="s">
        <v>71</v>
      </c>
      <c r="B5" s="108"/>
      <c r="C5" s="108"/>
      <c r="D5" s="108"/>
    </row>
    <row r="6" spans="1:4" ht="29" x14ac:dyDescent="0.35">
      <c r="A6" s="46" t="s">
        <v>95</v>
      </c>
      <c r="B6" s="109">
        <f>'Príloha k B.2'!F9</f>
        <v>0</v>
      </c>
      <c r="C6" s="109"/>
      <c r="D6" s="47" t="s">
        <v>72</v>
      </c>
    </row>
    <row r="7" spans="1:4" ht="45" customHeight="1" x14ac:dyDescent="0.35">
      <c r="A7" s="110" t="s">
        <v>73</v>
      </c>
      <c r="B7" s="110"/>
      <c r="C7" s="110"/>
      <c r="D7" s="110"/>
    </row>
    <row r="8" spans="1:4" x14ac:dyDescent="0.35">
      <c r="A8" s="110" t="s">
        <v>96</v>
      </c>
      <c r="B8" s="110"/>
      <c r="C8" s="110"/>
      <c r="D8" s="110"/>
    </row>
    <row r="9" spans="1:4" x14ac:dyDescent="0.35">
      <c r="A9" s="65" t="s">
        <v>74</v>
      </c>
      <c r="B9" s="106">
        <f>SUM('Príloha K.2.1-2.4 k A.2'!F6:F10)</f>
        <v>0</v>
      </c>
      <c r="C9" s="107"/>
      <c r="D9" s="107"/>
    </row>
    <row r="10" spans="1:4" x14ac:dyDescent="0.35">
      <c r="A10" s="65" t="s">
        <v>75</v>
      </c>
      <c r="B10" s="107">
        <f>SUM('Príloha K.2.1-2.4 k A.2'!F14:F15)</f>
        <v>0</v>
      </c>
      <c r="C10" s="107"/>
      <c r="D10" s="107"/>
    </row>
    <row r="11" spans="1:4" x14ac:dyDescent="0.35">
      <c r="A11" s="65" t="s">
        <v>76</v>
      </c>
      <c r="B11" s="107">
        <f>SUM('Príloha K.2.1-2.4 k A.2'!F19:F23)</f>
        <v>0</v>
      </c>
      <c r="C11" s="107"/>
      <c r="D11" s="107"/>
    </row>
    <row r="12" spans="1:4" x14ac:dyDescent="0.35">
      <c r="A12" s="65" t="s">
        <v>77</v>
      </c>
      <c r="B12" s="107">
        <f>SUM('Príloha K.2.1-2.4 k A.2'!F27:F31)</f>
        <v>0</v>
      </c>
      <c r="C12" s="107"/>
      <c r="D12" s="107"/>
    </row>
    <row r="13" spans="1:4" x14ac:dyDescent="0.35">
      <c r="A13" s="55" t="s">
        <v>78</v>
      </c>
      <c r="B13" s="103">
        <f>SUM(B9:D12)</f>
        <v>0</v>
      </c>
      <c r="C13" s="104"/>
      <c r="D13" s="104"/>
    </row>
    <row r="14" spans="1:4" x14ac:dyDescent="0.35">
      <c r="A14" s="66"/>
      <c r="B14" s="66"/>
      <c r="C14" s="66"/>
      <c r="D14" s="66"/>
    </row>
    <row r="15" spans="1:4" x14ac:dyDescent="0.35">
      <c r="A15" s="105" t="s">
        <v>79</v>
      </c>
      <c r="B15" s="105"/>
      <c r="C15" s="105"/>
      <c r="D15" s="105"/>
    </row>
    <row r="16" spans="1:4" x14ac:dyDescent="0.35">
      <c r="A16" s="48"/>
      <c r="B16" s="48"/>
      <c r="C16" s="49"/>
      <c r="D16" s="48"/>
    </row>
    <row r="17" spans="1:4" x14ac:dyDescent="0.35">
      <c r="A17" s="50"/>
      <c r="B17" s="50"/>
      <c r="C17" s="50"/>
      <c r="D17" s="50"/>
    </row>
    <row r="18" spans="1:4" x14ac:dyDescent="0.35">
      <c r="A18" s="50"/>
      <c r="B18" s="50"/>
      <c r="C18" s="50"/>
      <c r="D18" s="50"/>
    </row>
    <row r="19" spans="1:4" x14ac:dyDescent="0.35">
      <c r="A19" s="48" t="s">
        <v>80</v>
      </c>
      <c r="B19" s="48"/>
      <c r="C19" s="50"/>
      <c r="D19" s="50"/>
    </row>
    <row r="20" spans="1:4" x14ac:dyDescent="0.35">
      <c r="A20" s="48"/>
      <c r="B20" s="48"/>
      <c r="C20" s="50"/>
      <c r="D20" s="50"/>
    </row>
    <row r="21" spans="1:4" x14ac:dyDescent="0.35">
      <c r="A21" s="50"/>
      <c r="B21" s="50"/>
      <c r="C21" s="50"/>
      <c r="D21" s="50"/>
    </row>
    <row r="22" spans="1:4" x14ac:dyDescent="0.35">
      <c r="A22" s="48" t="s">
        <v>81</v>
      </c>
      <c r="B22" s="100"/>
      <c r="C22" s="100"/>
      <c r="D22" s="50"/>
    </row>
    <row r="23" spans="1:4" x14ac:dyDescent="0.35">
      <c r="A23" s="50"/>
      <c r="B23" s="101"/>
      <c r="C23" s="101"/>
      <c r="D23" s="50"/>
    </row>
    <row r="24" spans="1:4" x14ac:dyDescent="0.35">
      <c r="A24" s="50"/>
      <c r="B24" s="50"/>
      <c r="C24" s="50"/>
      <c r="D24" s="50"/>
    </row>
    <row r="25" spans="1:4" x14ac:dyDescent="0.35">
      <c r="A25" s="50"/>
      <c r="B25" s="67"/>
      <c r="C25" s="100" t="s">
        <v>82</v>
      </c>
      <c r="D25" s="100"/>
    </row>
    <row r="26" spans="1:4" ht="28.75" customHeight="1" x14ac:dyDescent="0.35">
      <c r="A26" s="50"/>
      <c r="B26" s="67"/>
      <c r="C26" s="99" t="s">
        <v>43</v>
      </c>
      <c r="D26" s="99"/>
    </row>
  </sheetData>
  <sheetProtection algorithmName="SHA-512" hashValue="QhzVlsC08s76/iN+iEL/Xkj9eLEccTSZubn2LtigXk2ihmyhQpXVTalZeR0cmz8vO955MlesKy0/VwGmXMPMlA==" saltValue="SWMfDMNY+jl1iCN1Wa4esQ==" spinCount="100000" sheet="1" objects="1" scenarios="1" formatCells="0"/>
  <mergeCells count="17">
    <mergeCell ref="A8:D8"/>
    <mergeCell ref="C26:D26"/>
    <mergeCell ref="C25:D25"/>
    <mergeCell ref="B22:C22"/>
    <mergeCell ref="B23:C23"/>
    <mergeCell ref="A1:D1"/>
    <mergeCell ref="A2:D2"/>
    <mergeCell ref="B13:D13"/>
    <mergeCell ref="A15:D15"/>
    <mergeCell ref="B9:D9"/>
    <mergeCell ref="B10:D10"/>
    <mergeCell ref="B11:D11"/>
    <mergeCell ref="B12:D12"/>
    <mergeCell ref="A3:D3"/>
    <mergeCell ref="A5:D5"/>
    <mergeCell ref="B6:C6"/>
    <mergeCell ref="A7:D7"/>
  </mergeCells>
  <printOptions horizontalCentered="1"/>
  <pageMargins left="0.43307086614173229" right="0.43307086614173229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Príloha č. 1- Špecifikácia ceny</vt:lpstr>
      <vt:lpstr>Príloha č. 2 - Návrh na plnenie</vt:lpstr>
      <vt:lpstr>Príloha k B.2</vt:lpstr>
      <vt:lpstr>Príloha K.2.1-2.4 k A.2</vt:lpstr>
      <vt:lpstr>Príloha k A.2 Návrh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Slávik Milan</cp:lastModifiedBy>
  <cp:lastPrinted>2023-04-12T09:53:15Z</cp:lastPrinted>
  <dcterms:created xsi:type="dcterms:W3CDTF">2017-08-11T06:03:02Z</dcterms:created>
  <dcterms:modified xsi:type="dcterms:W3CDTF">2023-05-16T06:00:25Z</dcterms:modified>
</cp:coreProperties>
</file>