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2. Danka\05. ICD_2\Súťažné podklady\"/>
    </mc:Choice>
  </mc:AlternateContent>
  <bookViews>
    <workbookView xWindow="0" yWindow="0" windowWidth="28800" windowHeight="12585" tabRatio="936"/>
  </bookViews>
  <sheets>
    <sheet name="Príloha č. 1" sheetId="4" r:id="rId1"/>
    <sheet name="Príloha č. 2" sheetId="5" r:id="rId2"/>
    <sheet name="Príloha č. 3" sheetId="18" r:id="rId3"/>
    <sheet name="Príloha č. 4 - časť č. 1" sheetId="85" r:id="rId4"/>
    <sheet name="Príloha č. 4 - časť č. 2" sheetId="86" r:id="rId5"/>
    <sheet name="Príloha č. 4 - časť č. 3" sheetId="87" r:id="rId6"/>
    <sheet name="Príloha č. 4 - časť č. 4" sheetId="88" r:id="rId7"/>
    <sheet name="Príloha č. 4 - časť č. 5" sheetId="89" r:id="rId8"/>
    <sheet name=" Príloha č. 5 - časť č. 1" sheetId="19" r:id="rId9"/>
    <sheet name=" Príloha č. 5 - časť č. 2" sheetId="76" r:id="rId10"/>
    <sheet name=" Príloha č. 5 - časť č. 3" sheetId="80" r:id="rId11"/>
    <sheet name=" Príloha č. 5 - časť č. 4" sheetId="81" r:id="rId12"/>
    <sheet name=" Príloha č. 5 - časť č. 5" sheetId="90" r:id="rId13"/>
    <sheet name=" Príloha č. 6 - časť č. 1" sheetId="27" r:id="rId14"/>
    <sheet name=" Príloha č. 6 - časť č. 2" sheetId="67" r:id="rId15"/>
    <sheet name=" Príloha č. 6 - časť č. 3" sheetId="70" r:id="rId16"/>
    <sheet name="Príloha č. 6 - časť č. 4" sheetId="91" r:id="rId17"/>
    <sheet name="Príloha č. 6 - časť č. 5" sheetId="92" r:id="rId18"/>
    <sheet name="Príloha č. 7" sheetId="45" r:id="rId19"/>
    <sheet name="Príloha č. 8" sheetId="43" r:id="rId20"/>
  </sheets>
  <definedNames>
    <definedName name="_xlnm.Print_Area" localSheetId="8">' Príloha č. 5 - časť č. 1'!$A$1:$K$34</definedName>
    <definedName name="_xlnm.Print_Area" localSheetId="9">' Príloha č. 5 - časť č. 2'!$A$1:$K$24</definedName>
    <definedName name="_xlnm.Print_Area" localSheetId="10">' Príloha č. 5 - časť č. 3'!$A$1:$K$24</definedName>
    <definedName name="_xlnm.Print_Area" localSheetId="11">' Príloha č. 5 - časť č. 4'!$A$1:$K$24</definedName>
    <definedName name="_xlnm.Print_Area" localSheetId="12">' Príloha č. 5 - časť č. 5'!$A$1:$K$24</definedName>
    <definedName name="_xlnm.Print_Area" localSheetId="13">' Príloha č. 6 - časť č. 1'!$A$1:$M$97</definedName>
    <definedName name="_xlnm.Print_Area" localSheetId="14">' Príloha č. 6 - časť č. 2'!$A$1:$M$27</definedName>
    <definedName name="_xlnm.Print_Area" localSheetId="15">' Príloha č. 6 - časť č. 3'!$A$1:$M$27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4 - časť č. 1'!$A$1:$D$43</definedName>
    <definedName name="_xlnm.Print_Area" localSheetId="4">'Príloha č. 4 - časť č. 2'!$A$1:$D$33</definedName>
    <definedName name="_xlnm.Print_Area" localSheetId="5">'Príloha č. 4 - časť č. 3'!$A$1:$D$30</definedName>
    <definedName name="_xlnm.Print_Area" localSheetId="6">'Príloha č. 4 - časť č. 4'!$A$1:$D$47</definedName>
    <definedName name="_xlnm.Print_Area" localSheetId="7">'Príloha č. 4 - časť č. 5'!$A$1:$D$37</definedName>
    <definedName name="_xlnm.Print_Area" localSheetId="16">'Príloha č. 6 - časť č. 4'!$A$1:$M$27</definedName>
    <definedName name="_xlnm.Print_Area" localSheetId="17">'Príloha č. 6 - časť č. 5'!$A$1:$M$27</definedName>
    <definedName name="_xlnm.Print_Area" localSheetId="18">'Príloha č. 7'!$A$1:$D$24</definedName>
    <definedName name="_xlnm.Print_Area" localSheetId="19">'Príloha č. 8'!$A$1:$F$31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81" l="1"/>
  <c r="I9" i="81" s="1"/>
  <c r="I8" i="19"/>
  <c r="D19" i="19" l="1"/>
  <c r="B23" i="92" l="1"/>
  <c r="B22" i="92"/>
  <c r="C19" i="92"/>
  <c r="C18" i="92"/>
  <c r="C17" i="92"/>
  <c r="C16" i="92"/>
  <c r="A2" i="92"/>
  <c r="B23" i="91"/>
  <c r="B22" i="91"/>
  <c r="C19" i="91"/>
  <c r="C18" i="91"/>
  <c r="C17" i="91"/>
  <c r="C16" i="91"/>
  <c r="A2" i="91"/>
  <c r="D9" i="76"/>
  <c r="D9" i="90"/>
  <c r="D9" i="80"/>
  <c r="D9" i="81"/>
  <c r="B20" i="90"/>
  <c r="B19" i="90"/>
  <c r="C16" i="90"/>
  <c r="C15" i="90"/>
  <c r="C14" i="90"/>
  <c r="C13" i="90"/>
  <c r="I8" i="90"/>
  <c r="I9" i="90" s="1"/>
  <c r="G8" i="90"/>
  <c r="H8" i="90" s="1"/>
  <c r="A2" i="90"/>
  <c r="B33" i="89"/>
  <c r="B32" i="89"/>
  <c r="C29" i="89"/>
  <c r="C28" i="89"/>
  <c r="C27" i="89"/>
  <c r="C26" i="89"/>
  <c r="A2" i="89"/>
  <c r="B43" i="88"/>
  <c r="B42" i="88"/>
  <c r="C39" i="88"/>
  <c r="C38" i="88"/>
  <c r="C37" i="88"/>
  <c r="C36" i="88"/>
  <c r="A2" i="88"/>
  <c r="J8" i="90" l="1"/>
  <c r="K8" i="90" s="1"/>
  <c r="K9" i="90" s="1"/>
  <c r="B26" i="87"/>
  <c r="B25" i="87"/>
  <c r="C22" i="87"/>
  <c r="C21" i="87"/>
  <c r="C20" i="87"/>
  <c r="C19" i="87"/>
  <c r="A2" i="87"/>
  <c r="B29" i="86"/>
  <c r="B28" i="86"/>
  <c r="C25" i="86"/>
  <c r="C24" i="86"/>
  <c r="C23" i="86"/>
  <c r="C22" i="86"/>
  <c r="A2" i="86"/>
  <c r="J8" i="81" l="1"/>
  <c r="K8" i="81" s="1"/>
  <c r="G8" i="81"/>
  <c r="H8" i="81" s="1"/>
  <c r="I8" i="80"/>
  <c r="G8" i="80"/>
  <c r="H8" i="80" s="1"/>
  <c r="I8" i="76"/>
  <c r="G8" i="76"/>
  <c r="H8" i="76" s="1"/>
  <c r="G10" i="19"/>
  <c r="H10" i="19" s="1"/>
  <c r="I10" i="19"/>
  <c r="J10" i="19" s="1"/>
  <c r="G11" i="19"/>
  <c r="H11" i="19" s="1"/>
  <c r="I11" i="19"/>
  <c r="J11" i="19" s="1"/>
  <c r="G12" i="19"/>
  <c r="H12" i="19" s="1"/>
  <c r="I12" i="19"/>
  <c r="J12" i="19" s="1"/>
  <c r="G13" i="19"/>
  <c r="H13" i="19" s="1"/>
  <c r="I13" i="19"/>
  <c r="J13" i="19" s="1"/>
  <c r="G14" i="19"/>
  <c r="H14" i="19" s="1"/>
  <c r="I14" i="19"/>
  <c r="J14" i="19" s="1"/>
  <c r="G15" i="19"/>
  <c r="H15" i="19" s="1"/>
  <c r="I15" i="19"/>
  <c r="J15" i="19" s="1"/>
  <c r="K15" i="19" s="1"/>
  <c r="G16" i="19"/>
  <c r="H16" i="19" s="1"/>
  <c r="I16" i="19"/>
  <c r="J16" i="19" s="1"/>
  <c r="G17" i="19"/>
  <c r="H17" i="19" s="1"/>
  <c r="I17" i="19"/>
  <c r="J17" i="19" s="1"/>
  <c r="G18" i="19"/>
  <c r="H18" i="19" s="1"/>
  <c r="I18" i="19"/>
  <c r="J18" i="19" s="1"/>
  <c r="G9" i="19"/>
  <c r="H9" i="19" s="1"/>
  <c r="I9" i="19"/>
  <c r="G8" i="19"/>
  <c r="H8" i="19" s="1"/>
  <c r="J8" i="80" l="1"/>
  <c r="K8" i="80" s="1"/>
  <c r="I9" i="80"/>
  <c r="J8" i="76"/>
  <c r="K8" i="76" s="1"/>
  <c r="I9" i="76"/>
  <c r="J9" i="19"/>
  <c r="K9" i="19" s="1"/>
  <c r="I19" i="19"/>
  <c r="K18" i="19"/>
  <c r="K17" i="19"/>
  <c r="K16" i="19"/>
  <c r="K12" i="19"/>
  <c r="K11" i="19"/>
  <c r="K13" i="19"/>
  <c r="K14" i="19"/>
  <c r="K10" i="19"/>
  <c r="J8" i="19"/>
  <c r="K8" i="19" s="1"/>
  <c r="B39" i="85"/>
  <c r="B38" i="85"/>
  <c r="C35" i="85"/>
  <c r="C34" i="85"/>
  <c r="C33" i="85"/>
  <c r="C32" i="85"/>
  <c r="A2" i="85"/>
  <c r="B20" i="81" l="1"/>
  <c r="B19" i="81"/>
  <c r="C16" i="81"/>
  <c r="C15" i="81"/>
  <c r="C14" i="81"/>
  <c r="C13" i="81"/>
  <c r="K9" i="81"/>
  <c r="A2" i="81"/>
  <c r="B20" i="80"/>
  <c r="B19" i="80"/>
  <c r="C16" i="80"/>
  <c r="C15" i="80"/>
  <c r="C14" i="80"/>
  <c r="C13" i="80"/>
  <c r="K9" i="80"/>
  <c r="A2" i="80"/>
  <c r="B20" i="76"/>
  <c r="B19" i="76"/>
  <c r="C16" i="76"/>
  <c r="C15" i="76"/>
  <c r="C14" i="76"/>
  <c r="C13" i="76"/>
  <c r="K9" i="76"/>
  <c r="A2" i="76"/>
  <c r="B23" i="70" l="1"/>
  <c r="B22" i="70"/>
  <c r="C19" i="70"/>
  <c r="C18" i="70"/>
  <c r="C17" i="70"/>
  <c r="C16" i="70"/>
  <c r="A2" i="70"/>
  <c r="B23" i="67"/>
  <c r="B22" i="67"/>
  <c r="C19" i="67"/>
  <c r="C18" i="67"/>
  <c r="C17" i="67"/>
  <c r="C16" i="67"/>
  <c r="A2" i="67"/>
  <c r="K19" i="19" l="1"/>
  <c r="A2" i="19" l="1"/>
  <c r="C7" i="5" l="1"/>
  <c r="C6" i="5"/>
  <c r="C86" i="27" l="1"/>
  <c r="B24" i="43" l="1"/>
  <c r="B23" i="43"/>
  <c r="A2" i="43"/>
  <c r="C87" i="27"/>
  <c r="C88" i="27"/>
  <c r="C89" i="27"/>
  <c r="B93" i="27"/>
  <c r="B92" i="27"/>
  <c r="A2" i="27"/>
  <c r="B30" i="19"/>
  <c r="B29" i="19"/>
  <c r="C26" i="19"/>
  <c r="C25" i="19"/>
  <c r="C24" i="19"/>
  <c r="C23" i="19"/>
  <c r="A2" i="18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<sst xmlns="http://schemas.openxmlformats.org/spreadsheetml/2006/main" count="1090" uniqueCount="257">
  <si>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</si>
  <si>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</si>
  <si>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</si>
  <si>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</si>
  <si>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</si>
  <si>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</si>
  <si>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</si>
  <si>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</si>
  <si>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</si>
  <si>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</si>
  <si>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</si>
  <si>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</si>
  <si>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</si>
  <si>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</si>
  <si>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</si>
  <si>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</si>
  <si>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</si>
  <si>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</si>
  <si>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</si>
  <si>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</si>
  <si>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</si>
  <si>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</si>
  <si>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</si>
  <si>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</si>
  <si>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</si>
  <si>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</si>
  <si>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</si>
  <si>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</si>
  <si>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</si>
  <si>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</si>
  <si>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</si>
  <si>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</si>
  <si>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</si>
  <si>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</si>
  <si>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</si>
  <si>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</si>
  <si>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</si>
  <si>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</si>
  <si>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</si>
  <si>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</si>
  <si>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Názov položky</t>
  </si>
  <si>
    <t>Por. č.</t>
  </si>
  <si>
    <t>Mer. 
jed.
(MJ)</t>
  </si>
  <si>
    <t>bez DPH</t>
  </si>
  <si>
    <t>s DPH</t>
  </si>
  <si>
    <t>DPH v %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</si>
  <si>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</si>
  <si>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</si>
  <si>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</si>
  <si>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</si>
  <si>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</si>
  <si>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</si>
  <si>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</si>
  <si>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</si>
  <si>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</si>
  <si>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</si>
  <si>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</si>
  <si>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</si>
  <si>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</si>
  <si>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t>hodnota ponúkaného produktu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</si>
  <si>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</si>
  <si>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</si>
  <si>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</si>
  <si>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</si>
  <si>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</si>
  <si>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</si>
  <si>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</si>
  <si>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</si>
  <si>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</si>
  <si>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</si>
  <si>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</si>
  <si>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</si>
  <si>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</si>
  <si>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>Za predávajúceho:</t>
  </si>
  <si>
    <t>Časť č.</t>
  </si>
  <si>
    <t>Názov príslušnej časti predmetu zákazky</t>
  </si>
  <si>
    <t>Účastníci rámcovej dohody:</t>
  </si>
  <si>
    <t>SPOLU za časť č. 1 predmetu zákazky:</t>
  </si>
  <si>
    <t xml:space="preserve">Implantabilné prístroje pre elektroimpulzoterapiu porúch srdcového rytmu a srdcového zlyhávania </t>
  </si>
  <si>
    <r>
      <rPr>
        <b/>
        <sz val="10"/>
        <color theme="1"/>
        <rFont val="Arial"/>
        <family val="2"/>
        <charset val="238"/>
      </rPr>
      <t>Prehľad časti/častí predmetu zákazky</t>
    </r>
    <r>
      <rPr>
        <sz val="10"/>
        <color theme="1"/>
        <rFont val="Arial"/>
        <family val="2"/>
        <charset val="238"/>
      </rPr>
      <t>,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</si>
  <si>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Implantabilné prístroje (kardiostimulátory a ICD s kompletným príslušenstvom vrátane elektród) pre elektroimpulzoterapiu porúch srdcového rytmu a srdcového zlyhávania s osobitným zreteľom na:</t>
  </si>
  <si>
    <t xml:space="preserve">možnosť kontinuálneho (beat-to-beat) overenia účinnosti stimulácie </t>
  </si>
  <si>
    <t>možnosť automatickej optimalizácie stimulačného výdaja</t>
  </si>
  <si>
    <t>možnosť minimalizácie pravokomorovej stimulácie</t>
  </si>
  <si>
    <t xml:space="preserve">možnosť programovania antitachykardckej terapie počas nabíjania kondenzátora </t>
  </si>
  <si>
    <t>možnosť stimulácie z 2 miest súčasne na ľavokomorovej elektróde u vybraných kardiostimulátorov a ICD.</t>
  </si>
  <si>
    <t>Kardiostimulátory jednodutinové</t>
  </si>
  <si>
    <t>možnosť zmeny vektoru, morfológie i polarity výbojovej vlny pri liečbe malígnych tachyarytmií</t>
  </si>
  <si>
    <t>Kardiostimulátory dvojdutinové</t>
  </si>
  <si>
    <t>Kardiostimulátory biventrikulárne</t>
  </si>
  <si>
    <t>ICD jednodutinové</t>
  </si>
  <si>
    <t>ICD dvojdutinové</t>
  </si>
  <si>
    <t>ICD biventrikulárne</t>
  </si>
  <si>
    <t xml:space="preserve">Elektródy kardiostimulačné pre trvalú predsieňovú stimuláciu  </t>
  </si>
  <si>
    <t>Elektródy kardiostimulačné pre trvalú pravokomorovú stimuláciu</t>
  </si>
  <si>
    <t>Elektródy kardiostimulačné pre trvalú ľavokomorovú stimuláciu</t>
  </si>
  <si>
    <t>Domáce monitory</t>
  </si>
  <si>
    <t xml:space="preserve">spĺňa/nespĺňa </t>
  </si>
  <si>
    <t xml:space="preserve">Položky predmetu zákazky pre časť č. 3: </t>
  </si>
  <si>
    <t xml:space="preserve">Položky predmetu zákazky pre časť č. 4: </t>
  </si>
  <si>
    <t xml:space="preserve">Položky predmetu zákazky pre časť č. 1: </t>
  </si>
  <si>
    <t xml:space="preserve">Položky predmetu zákazky pre časť č. 2: </t>
  </si>
  <si>
    <t>hemodynamické monitorovanie kontraktility a zmien objemu pravej komory pomocou transvalvulárnej impedancie v kombinácii s druhým senzorom frekvenčnej modulácie</t>
  </si>
  <si>
    <t>možnosť automatického merania prahov</t>
  </si>
  <si>
    <t>možnosť minimalizácie komorovej stimulácie</t>
  </si>
  <si>
    <t>možnosť záznamu intrakardiálnych komorových a predsieňových epizód a krivky TVI</t>
  </si>
  <si>
    <t>možnosť preventívneho algoritmu manažmentu predsieňovej fibrilácie</t>
  </si>
  <si>
    <t>možnosť sledovania intrakardiálneho elektrogramu.</t>
  </si>
  <si>
    <t xml:space="preserve">Položky predmetu zákazky pre časť č. 5: 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</si>
  <si>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10"/>
        <color theme="1"/>
        <rFont val="Arial"/>
        <family val="2"/>
        <charset val="238"/>
      </rPr>
      <t>SÚHLASÍ.</t>
    </r>
  </si>
  <si>
    <t>možnosť nepretržitej automatickej kontroly účinnosti komorovej stimulácie a nastavovanie stimulačných parametrov energie „beat to beat“</t>
  </si>
  <si>
    <t>Jednotková cena za MJ v EUR</t>
  </si>
  <si>
    <t>Celková cena za MJ v EUR</t>
  </si>
  <si>
    <r>
      <t xml:space="preserve">Predpokladané množstvo MJ </t>
    </r>
    <r>
      <rPr>
        <sz val="8"/>
        <color theme="1"/>
        <rFont val="Arial"/>
        <family val="2"/>
        <charset val="238"/>
      </rPr>
      <t>počas trvania zmluvy 
(48 mesiacov)</t>
    </r>
  </si>
  <si>
    <t>možnosť využitia celotelovej NMR (nukleárna magnetická rezonancia) diagnostiky u vybraných typov kardiostimulátorov a defibrilátorov</t>
  </si>
  <si>
    <t>SPOLU za časť č. 2 predmetu zákazky:</t>
  </si>
  <si>
    <t>SPOLU za časť č. 3 predmetu zákazky:</t>
  </si>
  <si>
    <t>SPOLU za časť č. 4 predmetu zákazky:</t>
  </si>
  <si>
    <t>SPOLU za časť č. 5 predmetu zákazky:</t>
  </si>
  <si>
    <t>V súlade s ustanovením § 41 zákona o verejnom obstarávaní verejný obstarávateľ požaduje od úspešného uchádzača, aby najneskôr v čase uzavretia zmluvy uviedol:</t>
  </si>
  <si>
    <t xml:space="preserve">Časť č. 1 - Špeciálny zdravotnícky materiál pre elektroimpulzoterapiu porúch srdcového rytmu a srdcového zlyhávania skupiny 1 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</si>
  <si>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</si>
  <si>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</si>
  <si>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"Implantabilných prístrojov pre elektroimpulzoterapiu porúch srdcového rytmu a srdcového zlyhávania - časť č. .......... - 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</si>
  <si>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</si>
  <si>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1.1</t>
  </si>
  <si>
    <t>1.2</t>
  </si>
  <si>
    <t>1.3</t>
  </si>
  <si>
    <r>
      <rPr>
        <b/>
        <sz val="10"/>
        <color theme="1"/>
        <rFont val="Arial"/>
        <family val="2"/>
        <charset val="238"/>
      </rPr>
      <t>Časť č. 1 -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Špeciálny zdravotnícky materiál pre elektroimpulzoterapiu porúch srdcového rytmu a srdcového zlyhávania skupiny 1</t>
    </r>
    <r>
      <rPr>
        <sz val="10"/>
        <color theme="1"/>
        <rFont val="Arial"/>
        <family val="2"/>
        <charset val="238"/>
      </rPr>
      <t xml:space="preserve"> </t>
    </r>
  </si>
  <si>
    <t xml:space="preserve">Implantabilné prístroje (kardiostimulátory s kompletným príslušenstvom) pre elektroimpulzoterapiu porúch srdcového rytmu s osobitným zreteľom na:  </t>
  </si>
  <si>
    <r>
      <rPr>
        <b/>
        <sz val="10"/>
        <color theme="1"/>
        <rFont val="Arial"/>
        <family val="2"/>
        <charset val="238"/>
      </rPr>
      <t>Časť č. 2 -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Špeciálny zdravotnícky materiál pre elektroimpulzoterapiu porúch srdcového rytmu a srdcového zlyhávania skupiny 2</t>
    </r>
  </si>
  <si>
    <r>
      <rPr>
        <b/>
        <sz val="10"/>
        <color theme="1"/>
        <rFont val="Arial"/>
        <family val="2"/>
        <charset val="238"/>
      </rPr>
      <t>Časť č. 3 -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Implantabilné prístroje pre monitorovanie srdcovej činnosti a porúch srdcového rytmu </t>
    </r>
  </si>
  <si>
    <t>možnosť implantácie mini-invazívnym prístupom pomocou špeciálneho zavádzača</t>
  </si>
  <si>
    <t xml:space="preserve">možnosť automatickej detekcie a pamäťového záznamu </t>
  </si>
  <si>
    <t xml:space="preserve">Implantabilné prístroje pre monitorovanie srdcovej činnosti a porúch srdcového rytmu </t>
  </si>
  <si>
    <t>požaduje sa možnosť monitorovania srdcovej činnosti s možnosťou použitia v prostredí MR 1,5 a 3 T počas celej životnosti prístroja</t>
  </si>
  <si>
    <t>Časť č. 4 - Modulátor srdcovej kontraktility vrátane príslušenstva</t>
  </si>
  <si>
    <t>Modulátor srdcovej kontraktility vrátane príslušenstva</t>
  </si>
  <si>
    <t>požaduje sa objem do max. 32cm3</t>
  </si>
  <si>
    <t>hmotnosť do max. 48g</t>
  </si>
  <si>
    <t xml:space="preserve">materiály v kontakte s ľudským tkanivom: titán, epoxidovaná živica, silikónová guma </t>
  </si>
  <si>
    <t>konektory zvodu: IS-1/VS-1</t>
  </si>
  <si>
    <t>prevádzkové režimy: OOO, ODO, OVO</t>
  </si>
  <si>
    <t>konfigurácia zvodov: 2 zvody: V-LS; 3 zvody: A-V-LS</t>
  </si>
  <si>
    <t>kanály snímania: RA, RV, LS</t>
  </si>
  <si>
    <t>kanály na dodávanie CCM signálov: RV a/alebo LS</t>
  </si>
  <si>
    <t>polarita fázy 1: pozitívna alebo negatívna</t>
  </si>
  <si>
    <t xml:space="preserve">amplitúda CCM pulzu: od 4,0 V po 7,5 V v intervaloch 0,5 V </t>
  </si>
  <si>
    <t>režim CCM: Vypnutý, Časovaný, Nepretržitý</t>
  </si>
  <si>
    <t xml:space="preserve">terapia pre pacientov s fibriláciou predsiení </t>
  </si>
  <si>
    <t>programátor na interogáciu a programovanie CCM</t>
  </si>
  <si>
    <t>možnosť načítať záznamové súbory na diaľkový, určený server, alebo ich z neho stiahnuť.</t>
  </si>
  <si>
    <t>Príslušenstvo - Nabíjačka</t>
  </si>
  <si>
    <t>požaduje sa nabíjačka pre pacienta</t>
  </si>
  <si>
    <t>testovací kábel.</t>
  </si>
  <si>
    <t>Implantovateľný pulzný generátor</t>
  </si>
  <si>
    <t>požaduje sa MRI kompatibilita</t>
  </si>
  <si>
    <t>požaduje sa kapacita batérie min. 7000mAh</t>
  </si>
  <si>
    <t>hmotnosť max. 70g</t>
  </si>
  <si>
    <t>1.1.1</t>
  </si>
  <si>
    <t>1.1.2</t>
  </si>
  <si>
    <t>1.1.3</t>
  </si>
  <si>
    <t>1.1.4</t>
  </si>
  <si>
    <t xml:space="preserve">Stimulačná elektróda karotického sínusu </t>
  </si>
  <si>
    <t xml:space="preserve">požaduje sa MRI kompatibilita 1,5 t pre sken hlavy a dolných končatín </t>
  </si>
  <si>
    <t xml:space="preserve">požaduje sa dostupná aspoň v dvoch rôznych dĺžkach </t>
  </si>
  <si>
    <t xml:space="preserve">požaduje sa kompatibilná s implantovateľným pulzným generátorom  </t>
  </si>
  <si>
    <t>1.2.1</t>
  </si>
  <si>
    <t>1.2.2</t>
  </si>
  <si>
    <t>1.2.3</t>
  </si>
  <si>
    <t>1.2.4</t>
  </si>
  <si>
    <t xml:space="preserve">Implantovateľný systém na elektroimpulznú aktiváciu baroreceptorov karotického sínu. Systém pozostáva z: 
- implantovateľného pulzného generátora
- stimulačnej elektródy karotického sínusu. </t>
  </si>
  <si>
    <t>objem max. 45cm3.</t>
  </si>
  <si>
    <t xml:space="preserve">požaduje sa dvojité sterilné balenie a biokompatibilita vrchnej vrstvy. </t>
  </si>
  <si>
    <t xml:space="preserve">Implantovateľný pulzný generátor vrátane stimulačnej elektródy karotického sínusu </t>
  </si>
  <si>
    <t xml:space="preserve">DPH v EUR </t>
  </si>
  <si>
    <t>DPH v EUR</t>
  </si>
  <si>
    <t xml:space="preserve">DPH v % </t>
  </si>
  <si>
    <t xml:space="preserve">Časť č. 3 - Implantabilné prístroje pre monitorovanie srdcovej činnosti a porúch srdcového rytmu   </t>
  </si>
  <si>
    <t xml:space="preserve">Implantabilné prístroje pre monitorovanie srdcovej činnosti a porúch srdcového rytmu   </t>
  </si>
  <si>
    <t xml:space="preserve">Časť č. 4 - Modulátor srdcovej kontraktility vrátane príslušenstva  </t>
  </si>
  <si>
    <t xml:space="preserve">Modulátor srdcovej kontraktility vrátane príslušenstva  </t>
  </si>
  <si>
    <t xml:space="preserve"> DPH v %</t>
  </si>
  <si>
    <r>
      <rPr>
        <b/>
        <sz val="10"/>
        <rFont val="Arial"/>
        <family val="2"/>
        <charset val="238"/>
      </rPr>
      <t xml:space="preserve">Časť č. 1 - </t>
    </r>
    <r>
      <rPr>
        <b/>
        <sz val="10"/>
        <rFont val="Arial"/>
        <family val="2"/>
        <charset val="238"/>
      </rPr>
      <t>Špeciálny zdravotnícky materiál pre elektroimpulzoterapiu porúch srdcového rytmu a srdcového zlyhávania skupiny 1</t>
    </r>
  </si>
  <si>
    <t>Časť č. 2 - Špeciálny zdravotnícky materiál pre elektroimpulzoterapiu porúch srdcového rytmu a srdcového zlyhávania skupiny 2</t>
  </si>
  <si>
    <t xml:space="preserve">Časť č. 3 - Implantabilné prístroje pre monitorovanie srdcovej činnosti a porúch srdcového rytmu </t>
  </si>
  <si>
    <t xml:space="preserve">údaje všetkých známych subdodávateľoch v rozsahu obchodné meno, sídlo, IČO, </t>
  </si>
  <si>
    <t>údaje o osobe oprávnenej konať za subdodávateľa v rozsahu meno a priezvisko, adresa pobytu,</t>
  </si>
  <si>
    <t>uvedenie predmetu subdodávky,</t>
  </si>
  <si>
    <t>percentuálny podiel zákazky zabezpečovaný subdodávateľom,</t>
  </si>
  <si>
    <t>* údaje o osobe oprávnenej konať za subdodávateľa v rozsahu meno a priezvisko, adresa pobytu budú doplnené úspešným uchádzačom najneskôr v čase podpisu zmluvy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</si>
  <si>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</si>
  <si>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</si>
  <si>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</si>
  <si>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13.</t>
  </si>
  <si>
    <r>
      <t xml:space="preserve">Predpokladané množstvo MJ počas trvania zmluvy 
</t>
    </r>
    <r>
      <rPr>
        <sz val="8"/>
        <color theme="1"/>
        <rFont val="Arial"/>
        <family val="2"/>
        <charset val="238"/>
      </rPr>
      <t>(48 mesiacov)</t>
    </r>
  </si>
  <si>
    <t>66 ks</t>
  </si>
  <si>
    <t xml:space="preserve">Položka č. 2 - Kardiostimulátory dvojdutinové </t>
  </si>
  <si>
    <t>Položka č. 1 - Kardiostimulátory jednodutinové</t>
  </si>
  <si>
    <t xml:space="preserve">Položka č. 3 - Kardiostimulátory biventrikulárne </t>
  </si>
  <si>
    <t>409 ks</t>
  </si>
  <si>
    <t>57 ks</t>
  </si>
  <si>
    <t>70 ks</t>
  </si>
  <si>
    <t>110 ks</t>
  </si>
  <si>
    <t>106 ks</t>
  </si>
  <si>
    <t>128 ks</t>
  </si>
  <si>
    <t>172 ks</t>
  </si>
  <si>
    <t>251 ks</t>
  </si>
  <si>
    <t>273 ks</t>
  </si>
  <si>
    <t xml:space="preserve">Položka č. 11 - Domáce monitory </t>
  </si>
  <si>
    <t xml:space="preserve">Položka č. 9 - Elektródy kardiostimulačné pre trvalú ľavokomorovú stimuláciu   </t>
  </si>
  <si>
    <t xml:space="preserve">Položka č. 8 - Elektródy kardiostimulačné pre trvalú pravokomorovú stimuláciu  </t>
  </si>
  <si>
    <t xml:space="preserve">Položka č. 7 - Elektródy kardiostimulačné pre trvalú predsieňovú stimuláciu    </t>
  </si>
  <si>
    <t>Položka č. 5 - ICD dvojdutinové</t>
  </si>
  <si>
    <t xml:space="preserve">Položka č. 6 - ICD biventrikulárne </t>
  </si>
  <si>
    <t>141 ks</t>
  </si>
  <si>
    <t>80 ks</t>
  </si>
  <si>
    <t xml:space="preserve">Položka č. 1 - Implantabilné prístroje pre monitorovanie srdcovej činnosti a porúch srdcového rytmu </t>
  </si>
  <si>
    <t>40 ks</t>
  </si>
  <si>
    <t xml:space="preserve">Položka č. 1 - Modulátor srdcovej kontraktility vrátane príslušenstva  </t>
  </si>
  <si>
    <t>20 ks</t>
  </si>
  <si>
    <t xml:space="preserve">možnosť domáceho monitorovania pomocou pevnej linky alebo siete GSM </t>
  </si>
  <si>
    <t>14.</t>
  </si>
  <si>
    <t>15.</t>
  </si>
  <si>
    <t>16.</t>
  </si>
  <si>
    <t>17.</t>
  </si>
  <si>
    <t>18.</t>
  </si>
  <si>
    <t>19.</t>
  </si>
  <si>
    <t>20.</t>
  </si>
  <si>
    <t>20.1</t>
  </si>
  <si>
    <t>20.2</t>
  </si>
  <si>
    <t xml:space="preserve">Elektródy defibrilačné </t>
  </si>
  <si>
    <t>požaduje sa miniatúrne teleso záznamníka s maximálnym objemom 1,4 cm3.</t>
  </si>
  <si>
    <t>trvanie fázy CCM pulzu: od 5,14ms po 6,60ms</t>
  </si>
  <si>
    <t>citlivosť amplifikátora atriálneho snímania (RA): 0,1 mV - 5,0 mV</t>
  </si>
  <si>
    <t>citlivosť amplifikátora ventrikulárneho snímania (RV) a lokálneho snímania (LS): 0,1 mV - 10,0 mV</t>
  </si>
  <si>
    <t>počet pulzov: 1, 2 alebo 3</t>
  </si>
  <si>
    <t>Časť č. 5 - Implantovateľný systém na elektropulznú aktiváciu baroreceptorov karotického sínu vrátane stimulačnej elektródy karotického sínusu</t>
  </si>
  <si>
    <t>Požaduje sa v prípade výmeny pre pacientov so skôr implantovaným systémom na konci životnosti batérie pôvodného IPG a so skôr implantovanou funkčnou elektródou karotického sínusu požaduje sa možnosť zabezpečiť IPG samostatne.</t>
  </si>
  <si>
    <t xml:space="preserve">Položka č. 1 - Implantovateľný pulzný generátor vrátane stimulačnej elektródy karotického sínusu </t>
  </si>
  <si>
    <t xml:space="preserve">Položka č. 4 - ICD jednodutinové </t>
  </si>
  <si>
    <t xml:space="preserve">Položka č. 10 - Elektródy defibrilačné </t>
  </si>
  <si>
    <t xml:space="preserve">Položka č. 1 - Kardiostimulátory dvojdutinové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</si>
  <si>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A - Pokyny pre záujemcov a uchádzačov súťažných podkladov</t>
    </r>
  </si>
  <si>
    <t>automatická detekcia konfliktu parametrov</t>
  </si>
  <si>
    <t xml:space="preserve">33182200-1 </t>
  </si>
  <si>
    <t xml:space="preserve">Časť č. 5 - Implantovateľný systém na elektropulznú aktiváciu baroreceptorov karotického sínu vrátane stimulačnej elektródy karotického sínusu  </t>
  </si>
  <si>
    <t>33182200-1</t>
  </si>
  <si>
    <t>33182100-0</t>
  </si>
  <si>
    <t>33182240-3</t>
  </si>
  <si>
    <t>33123210-3</t>
  </si>
  <si>
    <t xml:space="preserve">Časť č. 2 - Špeciálny zdravotnícky materiál pre elektroimpulzoterapiu porúch srdcového rytmu a srdcového zlyhávania skupiny 2  </t>
  </si>
  <si>
    <t>Prijatie výzvy na plnenie RD</t>
  </si>
  <si>
    <t xml:space="preserve">Verejný obstarávateľ ako kupujúci prijal ponuku predávajúceho ako víťazného uchádzača po elektronickej aukcii a predávajúceho písomne vyzval na poskytovanie plnenia v rozsahu a za podmienok dohodnutých rámcovou dohodou (RD). </t>
  </si>
  <si>
    <t xml:space="preserve">Predávajúci výzvu kupujúceho na plnenie RD prijíma, čo potrvdrzuje podpisom tohto dokumentu. </t>
  </si>
  <si>
    <t xml:space="preserve">Práva a povinnosti účastníkov dohody pri plnení záväzkov upravuje RD. </t>
  </si>
  <si>
    <t>Víťazný uchádzač ako predávajúci sa zaväzuje počnúc dňom nasledujúcim po dni zverejnenia RD a Prílohy č. 4 RD v Centrálnom registri zmlúv SR alebo v prípade opätovného otvorenia súťaže dňom nasledujúcim po dni zverejnenia Prílohy č. 4 RD v Centrálnom registri zmlúv SR, na poskytovanie plnenia v rozsahu a za podmienok dohodnutých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</si>
</sst>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4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5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14" fontId="9" fillId="0" borderId="0" xfId="0" applyNumberFormat="1" applyFont="1" applyBorder="1" applyAlignment="1">
      <alignment horizontal="left" vertical="top" wrapText="1"/>
    </xf>
    <xf numFmtId="14" fontId="9" fillId="0" borderId="0" xfId="0" applyNumberFormat="1" applyFont="1" applyBorder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3" fontId="7" fillId="0" borderId="27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6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top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left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7" fillId="3" borderId="55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3" borderId="5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3" borderId="6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7" xfId="0" applyFont="1" applyFill="1" applyBorder="1" applyAlignment="1" applyProtection="1">
      <alignment horizontal="center" vertical="center" wrapText="1"/>
      <protection locked="0"/>
    </xf>
    <xf numFmtId="0" fontId="7" fillId="3" borderId="68" xfId="0" applyFont="1" applyFill="1" applyBorder="1" applyAlignment="1" applyProtection="1">
      <alignment horizontal="center" vertical="center" wrapText="1"/>
      <protection locked="0"/>
    </xf>
    <xf numFmtId="0" fontId="7" fillId="3" borderId="7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3" borderId="62" xfId="0" applyFont="1" applyFill="1" applyBorder="1" applyAlignment="1" applyProtection="1">
      <alignment horizontal="center" vertical="top" wrapText="1"/>
      <protection locked="0"/>
    </xf>
    <xf numFmtId="0" fontId="7" fillId="3" borderId="63" xfId="0" applyFont="1" applyFill="1" applyBorder="1" applyAlignment="1" applyProtection="1">
      <alignment horizontal="center" vertical="center" wrapText="1"/>
      <protection locked="0"/>
    </xf>
    <xf numFmtId="0" fontId="7" fillId="3" borderId="66" xfId="0" applyFont="1" applyFill="1" applyBorder="1" applyAlignment="1" applyProtection="1">
      <alignment horizontal="center" vertical="top" wrapText="1"/>
      <protection locked="0"/>
    </xf>
    <xf numFmtId="0" fontId="7" fillId="3" borderId="77" xfId="0" applyFont="1" applyFill="1" applyBorder="1" applyAlignment="1" applyProtection="1">
      <alignment horizontal="center" vertical="top" wrapText="1"/>
      <protection locked="0"/>
    </xf>
    <xf numFmtId="0" fontId="7" fillId="3" borderId="78" xfId="0" applyFont="1" applyFill="1" applyBorder="1" applyAlignment="1" applyProtection="1">
      <alignment horizontal="center" vertical="top" wrapText="1"/>
      <protection locked="0"/>
    </xf>
    <xf numFmtId="0" fontId="7" fillId="3" borderId="82" xfId="0" applyFont="1" applyFill="1" applyBorder="1" applyAlignment="1" applyProtection="1">
      <alignment horizontal="center" vertical="top" wrapText="1"/>
      <protection locked="0"/>
    </xf>
    <xf numFmtId="49" fontId="9" fillId="0" borderId="69" xfId="0" applyNumberFormat="1" applyFont="1" applyBorder="1" applyAlignment="1" applyProtection="1">
      <alignment horizontal="center" vertical="center" wrapText="1"/>
      <protection locked="0"/>
    </xf>
    <xf numFmtId="49" fontId="9" fillId="0" borderId="83" xfId="0" applyNumberFormat="1" applyFont="1" applyBorder="1" applyAlignment="1" applyProtection="1">
      <alignment horizontal="center" vertical="center" wrapText="1"/>
      <protection locked="0"/>
    </xf>
    <xf numFmtId="49" fontId="9" fillId="0" borderId="39" xfId="0" applyNumberFormat="1" applyFont="1" applyBorder="1" applyAlignment="1" applyProtection="1">
      <alignment horizontal="center" vertical="center" wrapText="1"/>
      <protection locked="0"/>
    </xf>
    <xf numFmtId="49" fontId="9" fillId="0" borderId="24" xfId="0" applyNumberFormat="1" applyFont="1" applyBorder="1" applyAlignment="1" applyProtection="1">
      <alignment horizontal="center" vertical="center" wrapText="1"/>
      <protection locked="0"/>
    </xf>
    <xf numFmtId="49" fontId="9" fillId="0" borderId="84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85" xfId="0" applyNumberFormat="1" applyFont="1" applyBorder="1" applyAlignment="1" applyProtection="1">
      <alignment horizontal="center" vertical="center" wrapText="1"/>
      <protection locked="0"/>
    </xf>
    <xf numFmtId="49" fontId="9" fillId="0" borderId="79" xfId="0" applyNumberFormat="1" applyFont="1" applyBorder="1" applyAlignment="1" applyProtection="1">
      <alignment horizontal="center" vertical="center" wrapText="1"/>
      <protection locked="0"/>
    </xf>
    <xf numFmtId="49" fontId="9" fillId="0" borderId="74" xfId="0" applyNumberFormat="1" applyFont="1" applyBorder="1" applyAlignment="1" applyProtection="1">
      <alignment horizontal="center" vertical="center" wrapText="1"/>
      <protection locked="0"/>
    </xf>
    <xf numFmtId="0" fontId="7" fillId="3" borderId="87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0" borderId="91" xfId="0" applyNumberFormat="1" applyFont="1" applyBorder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7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Alignment="1">
      <alignment horizontal="left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top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9" fontId="9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0" fontId="9" fillId="0" borderId="14" xfId="0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9" fillId="0" borderId="79" xfId="0" applyFont="1" applyBorder="1" applyAlignment="1">
      <alignment horizontal="left" vertical="top" wrapText="1"/>
    </xf>
    <xf numFmtId="0" fontId="9" fillId="0" borderId="114" xfId="0" applyFont="1" applyFill="1" applyBorder="1" applyAlignment="1">
      <alignment vertical="center" wrapText="1"/>
    </xf>
    <xf numFmtId="0" fontId="9" fillId="0" borderId="114" xfId="0" applyFont="1" applyBorder="1" applyAlignment="1">
      <alignment vertical="center" wrapText="1"/>
    </xf>
    <xf numFmtId="0" fontId="9" fillId="0" borderId="100" xfId="0" applyFont="1" applyFill="1" applyBorder="1" applyAlignment="1">
      <alignment vertical="center" wrapText="1"/>
    </xf>
    <xf numFmtId="0" fontId="9" fillId="0" borderId="100" xfId="0" applyFont="1" applyBorder="1" applyAlignment="1">
      <alignment vertical="center" wrapText="1"/>
    </xf>
    <xf numFmtId="49" fontId="9" fillId="0" borderId="18" xfId="0" applyNumberFormat="1" applyFont="1" applyFill="1" applyBorder="1" applyAlignment="1">
      <alignment horizontal="left" vertical="center"/>
    </xf>
    <xf numFmtId="49" fontId="9" fillId="0" borderId="18" xfId="0" applyNumberFormat="1" applyFont="1" applyFill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9" fillId="0" borderId="69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0" fontId="9" fillId="0" borderId="14" xfId="0" applyFont="1" applyFill="1" applyBorder="1" applyAlignment="1">
      <alignment horizontal="left" vertical="top" wrapText="1"/>
    </xf>
    <xf numFmtId="0" fontId="9" fillId="0" borderId="79" xfId="0" applyFont="1" applyFill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72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7" fillId="3" borderId="116" xfId="0" applyFont="1" applyFill="1" applyBorder="1" applyAlignment="1" applyProtection="1">
      <alignment horizontal="center" vertical="center" wrapText="1"/>
      <protection locked="0"/>
    </xf>
    <xf numFmtId="4" fontId="9" fillId="0" borderId="117" xfId="0" applyNumberFormat="1" applyFont="1" applyBorder="1" applyAlignment="1" applyProtection="1">
      <alignment horizontal="right" vertical="center" wrapText="1"/>
      <protection locked="0"/>
    </xf>
    <xf numFmtId="4" fontId="9" fillId="0" borderId="8" xfId="0" applyNumberFormat="1" applyFont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  <protection locked="0"/>
    </xf>
    <xf numFmtId="4" fontId="9" fillId="0" borderId="72" xfId="0" applyNumberFormat="1" applyFont="1" applyBorder="1" applyAlignment="1" applyProtection="1">
      <alignment horizontal="right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3" borderId="118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1" fontId="9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93" xfId="0" applyFont="1" applyBorder="1" applyAlignment="1" applyProtection="1">
      <alignment horizontal="center" vertical="top" wrapText="1"/>
      <protection locked="0"/>
    </xf>
    <xf numFmtId="0" fontId="7" fillId="0" borderId="100" xfId="0" applyFont="1" applyBorder="1" applyAlignment="1" applyProtection="1">
      <alignment horizontal="center" vertical="top" wrapText="1"/>
      <protection locked="0"/>
    </xf>
    <xf numFmtId="3" fontId="7" fillId="0" borderId="119" xfId="0" applyNumberFormat="1" applyFont="1" applyBorder="1" applyAlignment="1" applyProtection="1">
      <alignment horizontal="center" vertical="center" wrapText="1"/>
      <protection locked="0"/>
    </xf>
    <xf numFmtId="1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4" fontId="9" fillId="0" borderId="120" xfId="0" applyNumberFormat="1" applyFont="1" applyBorder="1" applyAlignment="1" applyProtection="1">
      <alignment horizontal="right" vertical="center" wrapText="1"/>
      <protection locked="0"/>
    </xf>
    <xf numFmtId="0" fontId="10" fillId="0" borderId="52" xfId="0" applyFont="1" applyBorder="1" applyAlignment="1" applyProtection="1">
      <alignment vertical="center"/>
      <protection locked="0"/>
    </xf>
    <xf numFmtId="49" fontId="2" fillId="3" borderId="35" xfId="0" applyNumberFormat="1" applyFont="1" applyFill="1" applyBorder="1" applyAlignment="1">
      <alignment wrapText="1"/>
    </xf>
    <xf numFmtId="1" fontId="9" fillId="0" borderId="5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49" fontId="3" fillId="0" borderId="92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9" fontId="3" fillId="0" borderId="26" xfId="0" applyNumberFormat="1" applyFont="1" applyBorder="1" applyAlignment="1">
      <alignment horizontal="center" vertical="center" wrapText="1"/>
    </xf>
    <xf numFmtId="49" fontId="3" fillId="0" borderId="99" xfId="0" applyNumberFormat="1" applyFont="1" applyBorder="1" applyAlignment="1">
      <alignment horizontal="left" vertical="center" wrapText="1"/>
    </xf>
    <xf numFmtId="9" fontId="3" fillId="0" borderId="123" xfId="0" applyNumberFormat="1" applyFont="1" applyBorder="1" applyAlignment="1">
      <alignment horizontal="center" vertical="center" wrapText="1"/>
    </xf>
    <xf numFmtId="9" fontId="3" fillId="0" borderId="94" xfId="0" applyNumberFormat="1" applyFont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49" fontId="3" fillId="0" borderId="100" xfId="0" applyNumberFormat="1" applyFont="1" applyBorder="1" applyAlignment="1">
      <alignment horizontal="left" vertical="center" wrapText="1"/>
    </xf>
    <xf numFmtId="49" fontId="3" fillId="0" borderId="95" xfId="0" applyNumberFormat="1" applyFont="1" applyBorder="1" applyAlignment="1">
      <alignment horizontal="center" vertical="center" wrapText="1"/>
    </xf>
    <xf numFmtId="49" fontId="3" fillId="0" borderId="96" xfId="0" applyNumberFormat="1" applyFont="1" applyBorder="1" applyAlignment="1">
      <alignment horizontal="left" vertical="center" wrapText="1"/>
    </xf>
    <xf numFmtId="9" fontId="3" fillId="0" borderId="96" xfId="0" applyNumberFormat="1" applyFont="1" applyBorder="1" applyAlignment="1">
      <alignment horizontal="center" vertical="center" wrapText="1"/>
    </xf>
    <xf numFmtId="49" fontId="3" fillId="0" borderId="121" xfId="0" applyNumberFormat="1" applyFont="1" applyBorder="1" applyAlignment="1">
      <alignment horizontal="left" vertical="center" wrapText="1"/>
    </xf>
    <xf numFmtId="9" fontId="3" fillId="0" borderId="9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4" fontId="20" fillId="0" borderId="0" xfId="0" applyNumberFormat="1" applyFont="1" applyBorder="1" applyAlignment="1">
      <alignment wrapText="1"/>
    </xf>
    <xf numFmtId="0" fontId="19" fillId="3" borderId="124" xfId="0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 applyProtection="1">
      <alignment horizontal="right" vertical="center" wrapText="1"/>
      <protection locked="0"/>
    </xf>
    <xf numFmtId="4" fontId="9" fillId="0" borderId="51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2" xfId="0" applyNumberFormat="1" applyFont="1" applyBorder="1" applyAlignment="1" applyProtection="1">
      <alignment vertical="center" wrapText="1"/>
      <protection locked="0"/>
    </xf>
    <xf numFmtId="49" fontId="9" fillId="0" borderId="51" xfId="0" applyNumberFormat="1" applyFont="1" applyBorder="1" applyAlignment="1" applyProtection="1">
      <alignment vertical="center" wrapText="1"/>
      <protection locked="0"/>
    </xf>
    <xf numFmtId="49" fontId="9" fillId="0" borderId="20" xfId="0" applyNumberFormat="1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vertical="center" wrapText="1"/>
      <protection locked="0"/>
    </xf>
    <xf numFmtId="49" fontId="9" fillId="0" borderId="50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49" fontId="9" fillId="0" borderId="48" xfId="0" applyNumberFormat="1" applyFont="1" applyBorder="1" applyAlignment="1" applyProtection="1">
      <alignment horizontal="center" vertical="center" wrapText="1"/>
      <protection locked="0"/>
    </xf>
    <xf numFmtId="9" fontId="9" fillId="0" borderId="51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9" fillId="0" borderId="0" xfId="0" applyNumberFormat="1" applyFont="1" applyBorder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1" fillId="2" borderId="72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top" wrapText="1"/>
    </xf>
    <xf numFmtId="49" fontId="9" fillId="0" borderId="115" xfId="0" applyNumberFormat="1" applyFont="1" applyFill="1" applyBorder="1" applyAlignment="1">
      <alignment horizontal="left" vertical="top" wrapText="1"/>
    </xf>
    <xf numFmtId="49" fontId="9" fillId="0" borderId="113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125" xfId="0" applyFont="1" applyBorder="1" applyAlignment="1">
      <alignment horizontal="left" vertical="top" wrapText="1"/>
    </xf>
    <xf numFmtId="49" fontId="9" fillId="0" borderId="126" xfId="0" applyNumberFormat="1" applyFont="1" applyBorder="1" applyAlignment="1">
      <alignment horizontal="left" vertical="center" wrapText="1"/>
    </xf>
    <xf numFmtId="49" fontId="9" fillId="0" borderId="115" xfId="0" applyNumberFormat="1" applyFont="1" applyFill="1" applyBorder="1" applyAlignment="1">
      <alignment horizontal="right" vertical="top" wrapText="1"/>
    </xf>
    <xf numFmtId="49" fontId="9" fillId="0" borderId="113" xfId="0" applyNumberFormat="1" applyFont="1" applyFill="1" applyBorder="1" applyAlignment="1">
      <alignment horizontal="right" vertical="top" wrapText="1"/>
    </xf>
    <xf numFmtId="0" fontId="22" fillId="0" borderId="24" xfId="0" applyFont="1" applyBorder="1" applyAlignment="1">
      <alignment horizontal="left" vertical="top" wrapText="1"/>
    </xf>
    <xf numFmtId="49" fontId="9" fillId="0" borderId="12" xfId="0" applyNumberFormat="1" applyFont="1" applyFill="1" applyBorder="1" applyAlignment="1">
      <alignment horizontal="right" vertical="top" wrapText="1"/>
    </xf>
    <xf numFmtId="0" fontId="22" fillId="0" borderId="14" xfId="0" applyFont="1" applyBorder="1" applyAlignment="1">
      <alignment horizontal="left" vertical="top" wrapText="1"/>
    </xf>
    <xf numFmtId="0" fontId="8" fillId="0" borderId="40" xfId="0" applyFont="1" applyBorder="1" applyAlignment="1">
      <alignment vertical="top" wrapText="1"/>
    </xf>
    <xf numFmtId="0" fontId="8" fillId="0" borderId="42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0" fontId="8" fillId="0" borderId="122" xfId="0" applyFont="1" applyBorder="1" applyAlignment="1">
      <alignment horizontal="center" vertical="top" wrapText="1"/>
    </xf>
    <xf numFmtId="0" fontId="10" fillId="0" borderId="52" xfId="0" applyFont="1" applyBorder="1" applyAlignment="1" applyProtection="1">
      <alignment horizontal="right" vertical="center"/>
      <protection locked="0"/>
    </xf>
    <xf numFmtId="4" fontId="9" fillId="0" borderId="126" xfId="0" applyNumberFormat="1" applyFont="1" applyBorder="1" applyAlignment="1" applyProtection="1">
      <alignment horizontal="right" vertical="center" wrapText="1"/>
      <protection locked="0"/>
    </xf>
    <xf numFmtId="4" fontId="10" fillId="4" borderId="127" xfId="0" applyNumberFormat="1" applyFont="1" applyFill="1" applyBorder="1" applyAlignment="1" applyProtection="1">
      <alignment vertical="center"/>
      <protection locked="0"/>
    </xf>
    <xf numFmtId="4" fontId="9" fillId="0" borderId="128" xfId="0" applyNumberFormat="1" applyFont="1" applyBorder="1" applyAlignment="1" applyProtection="1">
      <alignment horizontal="right" vertical="center" wrapText="1"/>
      <protection locked="0"/>
    </xf>
    <xf numFmtId="0" fontId="10" fillId="0" borderId="73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horizontal="center" vertical="top" wrapText="1"/>
    </xf>
    <xf numFmtId="0" fontId="7" fillId="0" borderId="125" xfId="0" applyFont="1" applyBorder="1" applyAlignment="1" applyProtection="1">
      <alignment horizontal="center" vertical="center" wrapText="1"/>
      <protection locked="0"/>
    </xf>
    <xf numFmtId="0" fontId="7" fillId="3" borderId="131" xfId="0" applyFont="1" applyFill="1" applyBorder="1" applyAlignment="1" applyProtection="1">
      <alignment horizontal="center" vertical="center" wrapText="1"/>
      <protection locked="0"/>
    </xf>
    <xf numFmtId="4" fontId="9" fillId="0" borderId="39" xfId="0" applyNumberFormat="1" applyFont="1" applyBorder="1" applyAlignment="1" applyProtection="1">
      <alignment horizontal="right" vertical="center" wrapText="1"/>
      <protection locked="0"/>
    </xf>
    <xf numFmtId="4" fontId="9" fillId="0" borderId="79" xfId="0" applyNumberFormat="1" applyFont="1" applyBorder="1" applyAlignment="1" applyProtection="1">
      <alignment horizontal="right" vertical="center" wrapText="1"/>
      <protection locked="0"/>
    </xf>
    <xf numFmtId="4" fontId="9" fillId="0" borderId="14" xfId="0" applyNumberFormat="1" applyFont="1" applyBorder="1" applyAlignment="1" applyProtection="1">
      <alignment horizontal="right" vertical="center" wrapText="1"/>
      <protection locked="0"/>
    </xf>
    <xf numFmtId="4" fontId="9" fillId="0" borderId="26" xfId="0" applyNumberFormat="1" applyFont="1" applyBorder="1" applyAlignment="1" applyProtection="1">
      <alignment vertical="center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9" fillId="0" borderId="107" xfId="0" applyFont="1" applyBorder="1" applyAlignment="1">
      <alignment horizontal="left" vertical="center" wrapText="1"/>
    </xf>
    <xf numFmtId="0" fontId="9" fillId="0" borderId="108" xfId="0" applyFont="1" applyBorder="1" applyAlignment="1">
      <alignment horizontal="left" vertical="center" wrapText="1"/>
    </xf>
    <xf numFmtId="0" fontId="9" fillId="0" borderId="109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0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NumberFormat="1" applyFont="1" applyBorder="1" applyAlignment="1">
      <alignment horizontal="left" wrapText="1"/>
    </xf>
    <xf numFmtId="0" fontId="10" fillId="3" borderId="101" xfId="0" applyFont="1" applyFill="1" applyBorder="1" applyAlignment="1">
      <alignment horizontal="left" vertical="center"/>
    </xf>
    <xf numFmtId="0" fontId="10" fillId="3" borderId="102" xfId="0" applyFont="1" applyFill="1" applyBorder="1" applyAlignment="1">
      <alignment horizontal="left" vertical="center"/>
    </xf>
    <xf numFmtId="0" fontId="10" fillId="3" borderId="103" xfId="0" applyFont="1" applyFill="1" applyBorder="1" applyAlignment="1">
      <alignment horizontal="left" vertical="center"/>
    </xf>
    <xf numFmtId="0" fontId="9" fillId="0" borderId="104" xfId="0" applyFont="1" applyBorder="1" applyAlignment="1">
      <alignment horizontal="left" vertical="center" wrapText="1"/>
    </xf>
    <xf numFmtId="0" fontId="9" fillId="0" borderId="105" xfId="0" applyFont="1" applyBorder="1" applyAlignment="1">
      <alignment horizontal="left" vertical="center" wrapText="1"/>
    </xf>
    <xf numFmtId="0" fontId="9" fillId="0" borderId="106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10" xfId="0" applyFont="1" applyBorder="1" applyAlignment="1" applyProtection="1">
      <alignment horizontal="left" vertical="center" wrapText="1"/>
      <protection locked="0"/>
    </xf>
    <xf numFmtId="49" fontId="2" fillId="2" borderId="88" xfId="0" applyNumberFormat="1" applyFont="1" applyFill="1" applyBorder="1" applyAlignment="1">
      <alignment horizontal="left" vertical="top" wrapText="1"/>
    </xf>
    <xf numFmtId="49" fontId="2" fillId="2" borderId="73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90" xfId="0" applyNumberFormat="1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89" xfId="0" applyFont="1" applyFill="1" applyBorder="1" applyAlignment="1">
      <alignment horizontal="center" vertical="top" wrapText="1"/>
    </xf>
    <xf numFmtId="49" fontId="3" fillId="0" borderId="111" xfId="0" applyNumberFormat="1" applyFont="1" applyBorder="1" applyAlignment="1">
      <alignment horizontal="left" vertical="top" wrapText="1"/>
    </xf>
    <xf numFmtId="0" fontId="0" fillId="0" borderId="112" xfId="0" applyBorder="1" applyAlignment="1">
      <alignment horizontal="left" vertical="top"/>
    </xf>
    <xf numFmtId="49" fontId="15" fillId="3" borderId="100" xfId="0" applyNumberFormat="1" applyFont="1" applyFill="1" applyBorder="1" applyAlignment="1">
      <alignment horizontal="left" vertical="center" wrapText="1"/>
    </xf>
    <xf numFmtId="49" fontId="15" fillId="3" borderId="17" xfId="0" applyNumberFormat="1" applyFont="1" applyFill="1" applyBorder="1" applyAlignment="1">
      <alignment horizontal="left" vertical="center" wrapText="1"/>
    </xf>
    <xf numFmtId="49" fontId="15" fillId="3" borderId="114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110" xfId="0" applyFont="1" applyBorder="1" applyAlignment="1" applyProtection="1">
      <alignment horizontal="left" vertical="center" wrapText="1"/>
      <protection locked="0"/>
    </xf>
    <xf numFmtId="49" fontId="15" fillId="0" borderId="110" xfId="1" applyNumberFormat="1" applyFont="1" applyBorder="1" applyAlignment="1">
      <alignment horizontal="left" vertical="center" wrapText="1"/>
    </xf>
    <xf numFmtId="0" fontId="13" fillId="0" borderId="59" xfId="0" applyFont="1" applyBorder="1" applyAlignment="1" applyProtection="1">
      <alignment horizontal="center" vertical="top" wrapText="1"/>
      <protection locked="0"/>
    </xf>
    <xf numFmtId="0" fontId="13" fillId="0" borderId="57" xfId="0" applyFont="1" applyBorder="1" applyAlignment="1" applyProtection="1">
      <alignment horizontal="center" vertical="top" wrapText="1"/>
      <protection locked="0"/>
    </xf>
    <xf numFmtId="0" fontId="13" fillId="0" borderId="43" xfId="0" applyFont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3" fontId="13" fillId="0" borderId="56" xfId="0" applyNumberFormat="1" applyFont="1" applyBorder="1" applyAlignment="1" applyProtection="1">
      <alignment horizontal="center" vertical="top" wrapText="1"/>
      <protection locked="0"/>
    </xf>
    <xf numFmtId="3" fontId="13" fillId="0" borderId="57" xfId="0" applyNumberFormat="1" applyFont="1" applyBorder="1" applyAlignment="1" applyProtection="1">
      <alignment horizontal="center" vertical="top" wrapText="1"/>
      <protection locked="0"/>
    </xf>
    <xf numFmtId="0" fontId="13" fillId="0" borderId="40" xfId="0" applyFont="1" applyBorder="1" applyAlignment="1" applyProtection="1">
      <alignment horizontal="center" vertical="top" wrapText="1"/>
      <protection locked="0"/>
    </xf>
    <xf numFmtId="0" fontId="13" fillId="0" borderId="44" xfId="0" applyFont="1" applyBorder="1" applyAlignment="1" applyProtection="1">
      <alignment horizontal="center" vertical="top" wrapText="1"/>
      <protection locked="0"/>
    </xf>
    <xf numFmtId="0" fontId="13" fillId="0" borderId="41" xfId="0" applyFont="1" applyBorder="1" applyAlignment="1" applyProtection="1">
      <alignment horizontal="left" vertical="top" wrapText="1"/>
      <protection locked="0"/>
    </xf>
    <xf numFmtId="0" fontId="13" fillId="0" borderId="28" xfId="0" applyFont="1" applyBorder="1" applyAlignment="1" applyProtection="1">
      <alignment horizontal="left" vertical="top" wrapText="1"/>
      <protection locked="0"/>
    </xf>
    <xf numFmtId="0" fontId="13" fillId="0" borderId="42" xfId="0" applyFont="1" applyBorder="1" applyAlignment="1" applyProtection="1">
      <alignment horizontal="center" vertical="top" wrapText="1"/>
      <protection locked="0"/>
    </xf>
    <xf numFmtId="0" fontId="13" fillId="0" borderId="25" xfId="0" applyFont="1" applyBorder="1" applyAlignment="1" applyProtection="1">
      <alignment horizontal="center" vertical="top" wrapText="1"/>
      <protection locked="0"/>
    </xf>
    <xf numFmtId="3" fontId="13" fillId="0" borderId="42" xfId="0" applyNumberFormat="1" applyFont="1" applyBorder="1" applyAlignment="1" applyProtection="1">
      <alignment horizontal="center" vertical="top" wrapText="1"/>
      <protection locked="0"/>
    </xf>
    <xf numFmtId="3" fontId="13" fillId="0" borderId="25" xfId="0" applyNumberFormat="1" applyFont="1" applyBorder="1" applyAlignment="1" applyProtection="1">
      <alignment horizontal="center" vertical="top" wrapText="1"/>
      <protection locked="0"/>
    </xf>
    <xf numFmtId="0" fontId="10" fillId="0" borderId="52" xfId="0" applyFont="1" applyBorder="1" applyAlignment="1" applyProtection="1">
      <alignment horizontal="right" vertical="center"/>
      <protection locked="0"/>
    </xf>
    <xf numFmtId="0" fontId="10" fillId="0" borderId="73" xfId="0" applyFont="1" applyBorder="1" applyAlignment="1" applyProtection="1">
      <alignment horizontal="right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73" xfId="0" applyFont="1" applyBorder="1" applyAlignment="1" applyProtection="1">
      <alignment horizontal="center" vertical="center"/>
      <protection locked="0"/>
    </xf>
    <xf numFmtId="49" fontId="15" fillId="0" borderId="110" xfId="1" applyNumberFormat="1" applyFont="1" applyBorder="1" applyAlignment="1">
      <alignment vertical="center" wrapText="1"/>
    </xf>
    <xf numFmtId="0" fontId="13" fillId="0" borderId="89" xfId="0" applyFont="1" applyBorder="1" applyAlignment="1" applyProtection="1">
      <alignment horizontal="center" vertical="top" wrapText="1"/>
      <protection locked="0"/>
    </xf>
    <xf numFmtId="0" fontId="13" fillId="0" borderId="129" xfId="0" applyFont="1" applyBorder="1" applyAlignment="1" applyProtection="1">
      <alignment horizontal="center" vertical="top" wrapText="1"/>
      <protection locked="0"/>
    </xf>
    <xf numFmtId="0" fontId="9" fillId="0" borderId="129" xfId="0" applyFont="1" applyBorder="1" applyAlignment="1" applyProtection="1">
      <alignment horizontal="center" vertical="center" wrapText="1"/>
      <protection locked="0"/>
    </xf>
    <xf numFmtId="0" fontId="9" fillId="0" borderId="130" xfId="0" applyFont="1" applyBorder="1" applyAlignment="1" applyProtection="1">
      <alignment horizontal="center" vertical="center" wrapText="1"/>
      <protection locked="0"/>
    </xf>
    <xf numFmtId="0" fontId="13" fillId="0" borderId="132" xfId="0" applyFont="1" applyBorder="1" applyAlignment="1" applyProtection="1">
      <alignment horizontal="center" vertical="top" wrapText="1"/>
      <protection locked="0"/>
    </xf>
    <xf numFmtId="0" fontId="13" fillId="0" borderId="133" xfId="0" applyFont="1" applyBorder="1" applyAlignment="1" applyProtection="1">
      <alignment horizontal="center" vertical="top" wrapText="1"/>
      <protection locked="0"/>
    </xf>
    <xf numFmtId="0" fontId="9" fillId="0" borderId="133" xfId="0" applyFont="1" applyBorder="1" applyAlignment="1" applyProtection="1">
      <alignment horizontal="center" vertical="center" wrapText="1"/>
      <protection locked="0"/>
    </xf>
    <xf numFmtId="0" fontId="9" fillId="0" borderId="134" xfId="0" applyFont="1" applyBorder="1" applyAlignment="1" applyProtection="1">
      <alignment horizontal="center" vertical="center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75" xfId="0" applyFont="1" applyBorder="1" applyAlignment="1" applyProtection="1">
      <alignment horizontal="center" vertical="top" wrapText="1"/>
      <protection locked="0"/>
    </xf>
    <xf numFmtId="0" fontId="13" fillId="0" borderId="76" xfId="0" applyFont="1" applyBorder="1" applyAlignment="1" applyProtection="1">
      <alignment horizontal="center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13" fillId="0" borderId="29" xfId="0" applyFont="1" applyBorder="1" applyAlignment="1" applyProtection="1">
      <alignment horizontal="center" vertical="top" wrapText="1"/>
      <protection locked="0"/>
    </xf>
    <xf numFmtId="3" fontId="13" fillId="0" borderId="112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13" fillId="0" borderId="86" xfId="0" applyFont="1" applyBorder="1" applyAlignment="1" applyProtection="1">
      <alignment horizontal="center" vertical="top" wrapText="1"/>
      <protection locked="0"/>
    </xf>
    <xf numFmtId="0" fontId="13" fillId="0" borderId="64" xfId="0" applyFont="1" applyBorder="1" applyAlignment="1" applyProtection="1">
      <alignment horizontal="center" vertical="top" wrapText="1"/>
      <protection locked="0"/>
    </xf>
    <xf numFmtId="0" fontId="13" fillId="0" borderId="80" xfId="0" applyFont="1" applyBorder="1" applyAlignment="1" applyProtection="1">
      <alignment horizontal="center" vertical="top" wrapText="1"/>
      <protection locked="0"/>
    </xf>
    <xf numFmtId="0" fontId="13" fillId="0" borderId="81" xfId="0" applyFont="1" applyBorder="1" applyAlignment="1" applyProtection="1">
      <alignment horizontal="center" vertical="top" wrapText="1"/>
      <protection locked="0"/>
    </xf>
    <xf numFmtId="0" fontId="13" fillId="0" borderId="42" xfId="0" applyFont="1" applyBorder="1" applyAlignment="1" applyProtection="1">
      <alignment horizontal="left" vertical="top" wrapText="1"/>
      <protection locked="0"/>
    </xf>
    <xf numFmtId="0" fontId="13" fillId="0" borderId="25" xfId="0" applyFont="1" applyBorder="1" applyAlignment="1" applyProtection="1">
      <alignment horizontal="left" vertical="top" wrapText="1"/>
      <protection locked="0"/>
    </xf>
    <xf numFmtId="0" fontId="13" fillId="0" borderId="5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Fill="1" applyBorder="1" applyAlignment="1">
      <alignment horizontal="left" wrapText="1"/>
    </xf>
    <xf numFmtId="0" fontId="11" fillId="4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3" borderId="61" xfId="0" applyFont="1" applyFill="1" applyBorder="1" applyAlignment="1">
      <alignment horizontal="left" vertical="top" wrapText="1"/>
    </xf>
    <xf numFmtId="0" fontId="17" fillId="3" borderId="6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7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1" fillId="0" borderId="9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wrapText="1"/>
    </xf>
    <xf numFmtId="0" fontId="7" fillId="0" borderId="5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5">
    <cellStyle name="Hypertextové prepojenie" xfId="4" builtinId="8"/>
    <cellStyle name="Normálne" xfId="0" builtinId="0"/>
    <cellStyle name="normálne 2 2" xfId="1"/>
    <cellStyle name="normálne 2 2 2" xfId="3"/>
    <cellStyle name="Normálne 4" xfId="2"/>
  </cellStyles>
  <dxfs count="60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F28" sqref="F28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06" t="s">
        <v>12</v>
      </c>
      <c r="B1" s="306"/>
    </row>
    <row r="2" spans="1:10" ht="30" customHeight="1" x14ac:dyDescent="0.2">
      <c r="A2" s="312" t="s">
        <v>78</v>
      </c>
      <c r="B2" s="312"/>
      <c r="C2" s="312"/>
      <c r="D2" s="312"/>
    </row>
    <row r="3" spans="1:10" ht="24.95" customHeight="1" x14ac:dyDescent="0.2">
      <c r="A3" s="307"/>
      <c r="B3" s="307"/>
      <c r="C3" s="307"/>
    </row>
    <row r="4" spans="1:10" ht="14.25" x14ac:dyDescent="0.2">
      <c r="A4" s="308" t="s">
        <v>13</v>
      </c>
      <c r="B4" s="308"/>
      <c r="C4" s="308"/>
      <c r="D4" s="308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05" t="s">
        <v>1</v>
      </c>
      <c r="B6" s="305"/>
      <c r="C6" s="309"/>
      <c r="D6" s="309"/>
      <c r="F6" s="12"/>
    </row>
    <row r="7" spans="1:10" s="3" customFormat="1" ht="15" customHeight="1" x14ac:dyDescent="0.25">
      <c r="A7" s="305" t="s">
        <v>2</v>
      </c>
      <c r="B7" s="305"/>
      <c r="C7" s="310"/>
      <c r="D7" s="310"/>
    </row>
    <row r="8" spans="1:10" s="3" customFormat="1" ht="15" customHeight="1" x14ac:dyDescent="0.25">
      <c r="A8" s="305" t="s">
        <v>3</v>
      </c>
      <c r="B8" s="305"/>
      <c r="C8" s="313"/>
      <c r="D8" s="313"/>
    </row>
    <row r="9" spans="1:10" s="3" customFormat="1" ht="15" customHeight="1" x14ac:dyDescent="0.25">
      <c r="A9" s="305" t="s">
        <v>4</v>
      </c>
      <c r="B9" s="305"/>
      <c r="C9" s="313"/>
      <c r="D9" s="313"/>
    </row>
    <row r="10" spans="1:10" x14ac:dyDescent="0.2">
      <c r="A10" s="1"/>
      <c r="B10" s="1"/>
      <c r="C10" s="1"/>
    </row>
    <row r="11" spans="1:10" x14ac:dyDescent="0.2">
      <c r="A11" s="311" t="s">
        <v>14</v>
      </c>
      <c r="B11" s="311"/>
      <c r="C11" s="311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05" t="s">
        <v>5</v>
      </c>
      <c r="B12" s="305"/>
      <c r="C12" s="314" t="s">
        <v>25</v>
      </c>
      <c r="D12" s="314"/>
    </row>
    <row r="13" spans="1:10" s="3" customFormat="1" ht="15" customHeight="1" x14ac:dyDescent="0.25">
      <c r="A13" s="305" t="s">
        <v>6</v>
      </c>
      <c r="B13" s="305"/>
      <c r="C13" s="317"/>
      <c r="D13" s="317"/>
    </row>
    <row r="14" spans="1:10" s="3" customFormat="1" ht="15" customHeight="1" x14ac:dyDescent="0.25">
      <c r="A14" s="305" t="s">
        <v>7</v>
      </c>
      <c r="B14" s="305"/>
      <c r="C14" s="318"/>
      <c r="D14" s="318"/>
    </row>
    <row r="15" spans="1:10" x14ac:dyDescent="0.2">
      <c r="A15" s="1"/>
      <c r="B15" s="1"/>
      <c r="C15" s="1"/>
    </row>
    <row r="16" spans="1:10" x14ac:dyDescent="0.2">
      <c r="A16" s="311" t="s">
        <v>15</v>
      </c>
      <c r="B16" s="311"/>
      <c r="C16" s="311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05" t="s">
        <v>5</v>
      </c>
      <c r="B17" s="305"/>
      <c r="C17" s="314"/>
      <c r="D17" s="314"/>
    </row>
    <row r="18" spans="1:5" s="3" customFormat="1" ht="15" customHeight="1" x14ac:dyDescent="0.25">
      <c r="A18" s="305" t="s">
        <v>16</v>
      </c>
      <c r="B18" s="305"/>
      <c r="C18" s="317"/>
      <c r="D18" s="317"/>
    </row>
    <row r="19" spans="1:5" s="3" customFormat="1" ht="15" customHeight="1" x14ac:dyDescent="0.25">
      <c r="A19" s="305" t="s">
        <v>7</v>
      </c>
      <c r="B19" s="305"/>
      <c r="C19" s="318"/>
      <c r="D19" s="318"/>
    </row>
    <row r="20" spans="1:5" x14ac:dyDescent="0.2">
      <c r="B20" s="306"/>
      <c r="C20" s="306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297" t="s">
        <v>191</v>
      </c>
    </row>
    <row r="29" spans="1:5" x14ac:dyDescent="0.2">
      <c r="A29" s="315" t="s">
        <v>10</v>
      </c>
      <c r="B29" s="315"/>
      <c r="C29" s="36"/>
    </row>
    <row r="30" spans="1:5" s="10" customFormat="1" ht="12" customHeight="1" x14ac:dyDescent="0.2">
      <c r="A30" s="158"/>
      <c r="B30" s="316" t="s">
        <v>11</v>
      </c>
      <c r="C30" s="316"/>
      <c r="D30" s="8"/>
      <c r="E30" s="9"/>
    </row>
    <row r="31" spans="1:5" x14ac:dyDescent="0.2">
      <c r="A31" s="36"/>
      <c r="B31" s="36"/>
      <c r="C31" s="36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59" priority="6">
      <formula>LEN(TRIM(A30))=0</formula>
    </cfRule>
  </conditionalFormatting>
  <conditionalFormatting sqref="B23:B24">
    <cfRule type="containsBlanks" dxfId="58" priority="4">
      <formula>LEN(TRIM(B23))=0</formula>
    </cfRule>
  </conditionalFormatting>
  <conditionalFormatting sqref="C6:D9">
    <cfRule type="containsBlanks" dxfId="57" priority="3">
      <formula>LEN(TRIM(C6))=0</formula>
    </cfRule>
  </conditionalFormatting>
  <conditionalFormatting sqref="C12:D14">
    <cfRule type="containsBlanks" dxfId="56" priority="2">
      <formula>LEN(TRIM(C12))=0</formula>
    </cfRule>
  </conditionalFormatting>
  <conditionalFormatting sqref="C17:D19">
    <cfRule type="containsBlanks" dxfId="55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theme="9" tint="0.39997558519241921"/>
  </sheetPr>
  <dimension ref="A1:W24"/>
  <sheetViews>
    <sheetView showGridLines="0" zoomScaleNormal="100" workbookViewId="0">
      <selection activeCell="A2" sqref="A2:K2"/>
    </sheetView>
  </sheetViews>
  <sheetFormatPr defaultRowHeight="12.75" x14ac:dyDescent="0.2"/>
  <cols>
    <col min="1" max="1" width="5.28515625" style="44" customWidth="1"/>
    <col min="2" max="2" width="35.7109375" style="44" customWidth="1"/>
    <col min="3" max="3" width="6.28515625" style="44" customWidth="1"/>
    <col min="4" max="4" width="12.7109375" style="44" customWidth="1"/>
    <col min="5" max="5" width="15.7109375" style="44" customWidth="1"/>
    <col min="6" max="6" width="9.140625" style="44" customWidth="1"/>
    <col min="7" max="7" width="10.7109375" style="44" customWidth="1"/>
    <col min="8" max="9" width="15.7109375" style="44" customWidth="1"/>
    <col min="10" max="10" width="10.7109375" style="44" customWidth="1"/>
    <col min="11" max="11" width="15.7109375" style="44" customWidth="1"/>
    <col min="12" max="16384" width="9.140625" style="44"/>
  </cols>
  <sheetData>
    <row r="1" spans="1:23" ht="31.5" customHeight="1" x14ac:dyDescent="0.2">
      <c r="A1" s="341" t="s">
        <v>12</v>
      </c>
      <c r="B1" s="341"/>
    </row>
    <row r="2" spans="1:23" ht="37.5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23" s="45" customFormat="1" ht="42" customHeight="1" x14ac:dyDescent="0.25">
      <c r="A3" s="343" t="s">
        <v>46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</row>
    <row r="4" spans="1:23" s="23" customFormat="1" ht="18.75" customHeight="1" thickBot="1" x14ac:dyDescent="0.25">
      <c r="A4" s="364" t="s">
        <v>251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M4" s="46"/>
      <c r="N4" s="46"/>
      <c r="Q4" s="46"/>
      <c r="R4" s="46"/>
      <c r="W4" s="46"/>
    </row>
    <row r="5" spans="1:23" s="47" customFormat="1" ht="29.25" customHeight="1" x14ac:dyDescent="0.25">
      <c r="A5" s="374" t="s">
        <v>41</v>
      </c>
      <c r="B5" s="376" t="s">
        <v>40</v>
      </c>
      <c r="C5" s="378" t="s">
        <v>42</v>
      </c>
      <c r="D5" s="380" t="s">
        <v>113</v>
      </c>
      <c r="E5" s="372" t="s">
        <v>111</v>
      </c>
      <c r="F5" s="373"/>
      <c r="G5" s="373"/>
      <c r="H5" s="373"/>
      <c r="I5" s="365" t="s">
        <v>112</v>
      </c>
      <c r="J5" s="366"/>
      <c r="K5" s="367"/>
    </row>
    <row r="6" spans="1:23" s="47" customFormat="1" ht="26.25" customHeight="1" x14ac:dyDescent="0.25">
      <c r="A6" s="375"/>
      <c r="B6" s="377"/>
      <c r="C6" s="379"/>
      <c r="D6" s="381"/>
      <c r="E6" s="48" t="s">
        <v>43</v>
      </c>
      <c r="F6" s="48" t="s">
        <v>177</v>
      </c>
      <c r="G6" s="49" t="s">
        <v>175</v>
      </c>
      <c r="H6" s="84" t="s">
        <v>44</v>
      </c>
      <c r="I6" s="86" t="s">
        <v>43</v>
      </c>
      <c r="J6" s="203" t="s">
        <v>176</v>
      </c>
      <c r="K6" s="74" t="s">
        <v>44</v>
      </c>
    </row>
    <row r="7" spans="1:23" s="53" customFormat="1" ht="12" customHeight="1" x14ac:dyDescent="0.25">
      <c r="A7" s="216" t="s">
        <v>27</v>
      </c>
      <c r="B7" s="217" t="s">
        <v>28</v>
      </c>
      <c r="C7" s="51" t="s">
        <v>29</v>
      </c>
      <c r="D7" s="218" t="s">
        <v>30</v>
      </c>
      <c r="E7" s="81" t="s">
        <v>31</v>
      </c>
      <c r="F7" s="198" t="s">
        <v>32</v>
      </c>
      <c r="G7" s="82" t="s">
        <v>33</v>
      </c>
      <c r="H7" s="85" t="s">
        <v>34</v>
      </c>
      <c r="I7" s="87" t="s">
        <v>35</v>
      </c>
      <c r="J7" s="204" t="s">
        <v>36</v>
      </c>
      <c r="K7" s="83" t="s">
        <v>54</v>
      </c>
    </row>
    <row r="8" spans="1:23" s="56" customFormat="1" ht="24.95" customHeight="1" thickBot="1" x14ac:dyDescent="0.3">
      <c r="A8" s="179" t="s">
        <v>27</v>
      </c>
      <c r="B8" s="180" t="s">
        <v>88</v>
      </c>
      <c r="C8" s="181" t="s">
        <v>39</v>
      </c>
      <c r="D8" s="208">
        <v>141</v>
      </c>
      <c r="E8" s="200"/>
      <c r="F8" s="205"/>
      <c r="G8" s="206">
        <f>E8*F8</f>
        <v>0</v>
      </c>
      <c r="H8" s="183">
        <f>E8+G8</f>
        <v>0</v>
      </c>
      <c r="I8" s="294">
        <f>D8*E8</f>
        <v>0</v>
      </c>
      <c r="J8" s="182">
        <f>F8*I8</f>
        <v>0</v>
      </c>
      <c r="K8" s="184">
        <f>I8+J8</f>
        <v>0</v>
      </c>
    </row>
    <row r="9" spans="1:23" s="80" customFormat="1" ht="24.95" customHeight="1" thickBot="1" x14ac:dyDescent="0.3">
      <c r="A9" s="226"/>
      <c r="B9" s="226"/>
      <c r="C9" s="226"/>
      <c r="D9" s="228">
        <f>SUM(D8)</f>
        <v>141</v>
      </c>
      <c r="E9" s="382" t="s">
        <v>115</v>
      </c>
      <c r="F9" s="382"/>
      <c r="G9" s="382"/>
      <c r="H9" s="383"/>
      <c r="I9" s="303">
        <f>SUM(I8)</f>
        <v>0</v>
      </c>
      <c r="J9" s="226"/>
      <c r="K9" s="293">
        <f>SUM(K8:K8)</f>
        <v>0</v>
      </c>
    </row>
    <row r="10" spans="1:23" s="64" customFormat="1" ht="11.25" customHeight="1" x14ac:dyDescent="0.2">
      <c r="A10" s="57"/>
      <c r="B10" s="58"/>
      <c r="C10" s="59"/>
      <c r="D10" s="60"/>
      <c r="E10" s="61"/>
      <c r="F10" s="61"/>
      <c r="G10" s="62"/>
      <c r="H10" s="62"/>
      <c r="I10" s="61"/>
      <c r="J10" s="61"/>
      <c r="K10" s="63"/>
    </row>
    <row r="11" spans="1:23" s="19" customFormat="1" ht="19.5" customHeight="1" x14ac:dyDescent="0.25">
      <c r="A11" s="357" t="s">
        <v>38</v>
      </c>
      <c r="B11" s="357"/>
      <c r="C11" s="357"/>
      <c r="D11" s="357"/>
      <c r="E11" s="357"/>
      <c r="F11" s="357"/>
      <c r="G11" s="357"/>
    </row>
    <row r="12" spans="1:23" s="19" customFormat="1" ht="9" customHeight="1" x14ac:dyDescent="0.25">
      <c r="A12" s="197"/>
      <c r="B12" s="197"/>
      <c r="C12" s="197"/>
      <c r="D12" s="197"/>
      <c r="E12" s="197"/>
      <c r="F12" s="197"/>
      <c r="G12" s="197"/>
    </row>
    <row r="13" spans="1:23" s="65" customFormat="1" ht="15.75" customHeight="1" x14ac:dyDescent="0.25">
      <c r="A13" s="358" t="s">
        <v>1</v>
      </c>
      <c r="B13" s="358"/>
      <c r="C13" s="369" t="str">
        <f>IF('Príloha č. 1'!$C$6="","",'Príloha č. 1'!$C$6)</f>
        <v/>
      </c>
      <c r="D13" s="369"/>
      <c r="E13" s="369"/>
      <c r="F13" s="369"/>
      <c r="G13" s="369"/>
    </row>
    <row r="14" spans="1:23" s="65" customFormat="1" ht="15.75" customHeight="1" x14ac:dyDescent="0.25">
      <c r="A14" s="360" t="s">
        <v>2</v>
      </c>
      <c r="B14" s="360"/>
      <c r="C14" s="370" t="str">
        <f>IF('Príloha č. 1'!$C$7="","",'Príloha č. 1'!$C$7)</f>
        <v/>
      </c>
      <c r="D14" s="370"/>
      <c r="E14" s="370"/>
      <c r="F14" s="370"/>
      <c r="G14" s="370"/>
    </row>
    <row r="15" spans="1:23" s="65" customFormat="1" ht="15.75" customHeight="1" x14ac:dyDescent="0.25">
      <c r="A15" s="360" t="s">
        <v>3</v>
      </c>
      <c r="B15" s="360"/>
      <c r="C15" s="371" t="str">
        <f>IF('Príloha č. 1'!C8:D8="","",'Príloha č. 1'!C8:D8)</f>
        <v/>
      </c>
      <c r="D15" s="371"/>
      <c r="E15" s="371"/>
      <c r="F15" s="371"/>
      <c r="G15" s="371"/>
    </row>
    <row r="16" spans="1:23" s="65" customFormat="1" ht="15.75" customHeight="1" x14ac:dyDescent="0.25">
      <c r="A16" s="360" t="s">
        <v>4</v>
      </c>
      <c r="B16" s="360"/>
      <c r="C16" s="371" t="str">
        <f>IF('Príloha č. 1'!C9:D9="","",'Príloha č. 1'!C9:D9)</f>
        <v/>
      </c>
      <c r="D16" s="371"/>
      <c r="E16" s="371"/>
      <c r="F16" s="371"/>
      <c r="G16" s="371"/>
    </row>
    <row r="19" spans="1:11" ht="15.75" customHeight="1" x14ac:dyDescent="0.2">
      <c r="A19" s="44" t="s">
        <v>8</v>
      </c>
      <c r="B19" s="196" t="str">
        <f>IF('Príloha č. 1'!B23:B23="","",'Príloha č. 1'!B23:B23)</f>
        <v/>
      </c>
    </row>
    <row r="20" spans="1:11" ht="15.75" customHeight="1" x14ac:dyDescent="0.2">
      <c r="A20" s="44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90"/>
    </row>
    <row r="22" spans="1:11" ht="33.75" customHeight="1" x14ac:dyDescent="0.2">
      <c r="I22" s="368" t="s">
        <v>191</v>
      </c>
      <c r="J22" s="368"/>
      <c r="K22" s="368"/>
    </row>
    <row r="23" spans="1:11" s="67" customFormat="1" ht="11.25" x14ac:dyDescent="0.2">
      <c r="A23" s="362" t="s">
        <v>10</v>
      </c>
      <c r="B23" s="362"/>
    </row>
    <row r="24" spans="1:11" s="72" customFormat="1" ht="12" customHeight="1" x14ac:dyDescent="0.2">
      <c r="A24" s="68"/>
      <c r="B24" s="69" t="s">
        <v>11</v>
      </c>
      <c r="C24" s="70"/>
      <c r="D24" s="71"/>
    </row>
  </sheetData>
  <mergeCells count="22">
    <mergeCell ref="I22:K22"/>
    <mergeCell ref="A23:B23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E9:H9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27" priority="4" operator="greaterThan">
      <formula>2560820</formula>
    </cfRule>
  </conditionalFormatting>
  <conditionalFormatting sqref="B19:B20">
    <cfRule type="containsBlanks" dxfId="26" priority="3">
      <formula>LEN(TRIM(B19))=0</formula>
    </cfRule>
  </conditionalFormatting>
  <conditionalFormatting sqref="E10:F10">
    <cfRule type="cellIs" dxfId="25" priority="2" operator="greaterThan">
      <formula>2560820</formula>
    </cfRule>
  </conditionalFormatting>
  <conditionalFormatting sqref="C13:G16">
    <cfRule type="containsBlanks" dxfId="24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>
    <tabColor theme="9" tint="0.39997558519241921"/>
  </sheetPr>
  <dimension ref="A1:W24"/>
  <sheetViews>
    <sheetView showGridLines="0" zoomScaleNormal="100" workbookViewId="0">
      <selection activeCell="A2" sqref="A2:K2"/>
    </sheetView>
  </sheetViews>
  <sheetFormatPr defaultRowHeight="12.75" x14ac:dyDescent="0.2"/>
  <cols>
    <col min="1" max="1" width="5.28515625" style="44" customWidth="1"/>
    <col min="2" max="2" width="35.7109375" style="44" customWidth="1"/>
    <col min="3" max="3" width="6.28515625" style="44" customWidth="1"/>
    <col min="4" max="4" width="12.7109375" style="44" customWidth="1"/>
    <col min="5" max="5" width="15.7109375" style="44" customWidth="1"/>
    <col min="6" max="6" width="9.140625" style="44" customWidth="1"/>
    <col min="7" max="7" width="10.7109375" style="44" customWidth="1"/>
    <col min="8" max="9" width="15.7109375" style="44" customWidth="1"/>
    <col min="10" max="10" width="10.7109375" style="44" customWidth="1"/>
    <col min="11" max="11" width="15.7109375" style="44" customWidth="1"/>
    <col min="12" max="16384" width="9.140625" style="44"/>
  </cols>
  <sheetData>
    <row r="1" spans="1:23" ht="31.5" customHeight="1" x14ac:dyDescent="0.2">
      <c r="A1" s="341" t="s">
        <v>12</v>
      </c>
      <c r="B1" s="341"/>
    </row>
    <row r="2" spans="1:23" ht="37.5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23" s="45" customFormat="1" ht="42" customHeight="1" x14ac:dyDescent="0.25">
      <c r="A3" s="343" t="s">
        <v>46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</row>
    <row r="4" spans="1:23" s="23" customFormat="1" ht="18.75" customHeight="1" thickBot="1" x14ac:dyDescent="0.25">
      <c r="A4" s="364" t="s">
        <v>178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M4" s="46"/>
      <c r="N4" s="46"/>
      <c r="Q4" s="46"/>
      <c r="R4" s="46"/>
      <c r="W4" s="46"/>
    </row>
    <row r="5" spans="1:23" s="47" customFormat="1" ht="30.75" customHeight="1" x14ac:dyDescent="0.25">
      <c r="A5" s="374" t="s">
        <v>41</v>
      </c>
      <c r="B5" s="376" t="s">
        <v>40</v>
      </c>
      <c r="C5" s="378" t="s">
        <v>42</v>
      </c>
      <c r="D5" s="380" t="s">
        <v>113</v>
      </c>
      <c r="E5" s="372" t="s">
        <v>111</v>
      </c>
      <c r="F5" s="373"/>
      <c r="G5" s="373"/>
      <c r="H5" s="373"/>
      <c r="I5" s="365" t="s">
        <v>112</v>
      </c>
      <c r="J5" s="366"/>
      <c r="K5" s="367"/>
    </row>
    <row r="6" spans="1:23" s="47" customFormat="1" ht="24" customHeight="1" x14ac:dyDescent="0.25">
      <c r="A6" s="375"/>
      <c r="B6" s="377"/>
      <c r="C6" s="379"/>
      <c r="D6" s="381"/>
      <c r="E6" s="48" t="s">
        <v>43</v>
      </c>
      <c r="F6" s="48" t="s">
        <v>177</v>
      </c>
      <c r="G6" s="49" t="s">
        <v>175</v>
      </c>
      <c r="H6" s="84" t="s">
        <v>44</v>
      </c>
      <c r="I6" s="86" t="s">
        <v>43</v>
      </c>
      <c r="J6" s="203" t="s">
        <v>176</v>
      </c>
      <c r="K6" s="74" t="s">
        <v>44</v>
      </c>
    </row>
    <row r="7" spans="1:23" s="53" customFormat="1" ht="12" customHeight="1" x14ac:dyDescent="0.25">
      <c r="A7" s="75" t="s">
        <v>27</v>
      </c>
      <c r="B7" s="50" t="s">
        <v>28</v>
      </c>
      <c r="C7" s="51" t="s">
        <v>29</v>
      </c>
      <c r="D7" s="52" t="s">
        <v>30</v>
      </c>
      <c r="E7" s="81" t="s">
        <v>31</v>
      </c>
      <c r="F7" s="198" t="s">
        <v>32</v>
      </c>
      <c r="G7" s="82" t="s">
        <v>33</v>
      </c>
      <c r="H7" s="85" t="s">
        <v>34</v>
      </c>
      <c r="I7" s="87" t="s">
        <v>35</v>
      </c>
      <c r="J7" s="204" t="s">
        <v>36</v>
      </c>
      <c r="K7" s="83" t="s">
        <v>54</v>
      </c>
    </row>
    <row r="8" spans="1:23" s="56" customFormat="1" ht="39.75" customHeight="1" thickBot="1" x14ac:dyDescent="0.3">
      <c r="A8" s="76" t="s">
        <v>27</v>
      </c>
      <c r="B8" s="55" t="s">
        <v>179</v>
      </c>
      <c r="C8" s="54" t="s">
        <v>39</v>
      </c>
      <c r="D8" s="207">
        <v>80</v>
      </c>
      <c r="E8" s="199"/>
      <c r="F8" s="205"/>
      <c r="G8" s="206">
        <f>E8*F8</f>
        <v>0</v>
      </c>
      <c r="H8" s="183">
        <f>E8+G8</f>
        <v>0</v>
      </c>
      <c r="I8" s="294">
        <f>D8*E8</f>
        <v>0</v>
      </c>
      <c r="J8" s="182">
        <f>F8*I8</f>
        <v>0</v>
      </c>
      <c r="K8" s="184">
        <f>I8+J8</f>
        <v>0</v>
      </c>
    </row>
    <row r="9" spans="1:23" s="80" customFormat="1" ht="24.95" customHeight="1" thickBot="1" x14ac:dyDescent="0.3">
      <c r="A9" s="226"/>
      <c r="B9" s="226"/>
      <c r="C9" s="226"/>
      <c r="D9" s="228">
        <f>SUM(D8)</f>
        <v>80</v>
      </c>
      <c r="E9" s="291"/>
      <c r="F9" s="291"/>
      <c r="G9" s="291"/>
      <c r="H9" s="295" t="s">
        <v>116</v>
      </c>
      <c r="I9" s="303">
        <f>SUM(I8)</f>
        <v>0</v>
      </c>
      <c r="J9" s="226"/>
      <c r="K9" s="293">
        <f>SUM(K8:K8)</f>
        <v>0</v>
      </c>
    </row>
    <row r="10" spans="1:23" s="64" customFormat="1" ht="11.25" customHeight="1" x14ac:dyDescent="0.2">
      <c r="A10" s="57"/>
      <c r="B10" s="58"/>
      <c r="C10" s="59"/>
      <c r="D10" s="60"/>
      <c r="E10" s="61"/>
      <c r="F10" s="61"/>
      <c r="G10" s="62"/>
      <c r="H10" s="62"/>
      <c r="I10" s="61"/>
      <c r="J10" s="61"/>
      <c r="K10" s="63"/>
    </row>
    <row r="11" spans="1:23" s="19" customFormat="1" ht="19.5" customHeight="1" x14ac:dyDescent="0.25">
      <c r="A11" s="357" t="s">
        <v>38</v>
      </c>
      <c r="B11" s="357"/>
      <c r="C11" s="357"/>
      <c r="D11" s="357"/>
      <c r="E11" s="357"/>
      <c r="F11" s="357"/>
      <c r="G11" s="357"/>
    </row>
    <row r="12" spans="1:23" s="19" customFormat="1" ht="9" customHeight="1" x14ac:dyDescent="0.25">
      <c r="A12" s="197"/>
      <c r="B12" s="197"/>
      <c r="C12" s="197"/>
      <c r="D12" s="197"/>
      <c r="E12" s="197"/>
      <c r="F12" s="197"/>
      <c r="G12" s="197"/>
    </row>
    <row r="13" spans="1:23" s="65" customFormat="1" ht="15.75" customHeight="1" x14ac:dyDescent="0.25">
      <c r="A13" s="358" t="s">
        <v>1</v>
      </c>
      <c r="B13" s="358"/>
      <c r="C13" s="369" t="str">
        <f>IF('Príloha č. 1'!$C$6="","",'Príloha č. 1'!$C$6)</f>
        <v/>
      </c>
      <c r="D13" s="369"/>
      <c r="E13" s="369"/>
      <c r="F13" s="369"/>
      <c r="G13" s="369"/>
    </row>
    <row r="14" spans="1:23" s="65" customFormat="1" ht="15.75" customHeight="1" x14ac:dyDescent="0.25">
      <c r="A14" s="360" t="s">
        <v>2</v>
      </c>
      <c r="B14" s="360"/>
      <c r="C14" s="370" t="str">
        <f>IF('Príloha č. 1'!$C$7="","",'Príloha č. 1'!$C$7)</f>
        <v/>
      </c>
      <c r="D14" s="370"/>
      <c r="E14" s="370"/>
      <c r="F14" s="370"/>
      <c r="G14" s="370"/>
    </row>
    <row r="15" spans="1:23" s="65" customFormat="1" ht="15.75" customHeight="1" x14ac:dyDescent="0.25">
      <c r="A15" s="360" t="s">
        <v>3</v>
      </c>
      <c r="B15" s="360"/>
      <c r="C15" s="371" t="str">
        <f>IF('Príloha č. 1'!C8:D8="","",'Príloha č. 1'!C8:D8)</f>
        <v/>
      </c>
      <c r="D15" s="371"/>
      <c r="E15" s="371"/>
      <c r="F15" s="371"/>
      <c r="G15" s="371"/>
    </row>
    <row r="16" spans="1:23" s="65" customFormat="1" ht="15.75" customHeight="1" x14ac:dyDescent="0.25">
      <c r="A16" s="360" t="s">
        <v>4</v>
      </c>
      <c r="B16" s="360"/>
      <c r="C16" s="371" t="str">
        <f>IF('Príloha č. 1'!C9:D9="","",'Príloha č. 1'!C9:D9)</f>
        <v/>
      </c>
      <c r="D16" s="371"/>
      <c r="E16" s="371"/>
      <c r="F16" s="371"/>
      <c r="G16" s="371"/>
    </row>
    <row r="19" spans="1:11" ht="15.75" customHeight="1" x14ac:dyDescent="0.2">
      <c r="A19" s="44" t="s">
        <v>8</v>
      </c>
      <c r="B19" s="196" t="str">
        <f>IF('Príloha č. 1'!B23:B23="","",'Príloha č. 1'!B23:B23)</f>
        <v/>
      </c>
    </row>
    <row r="20" spans="1:11" ht="15.75" customHeight="1" x14ac:dyDescent="0.2">
      <c r="A20" s="44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90"/>
    </row>
    <row r="22" spans="1:11" ht="33.75" customHeight="1" x14ac:dyDescent="0.2">
      <c r="I22" s="368" t="s">
        <v>191</v>
      </c>
      <c r="J22" s="368"/>
      <c r="K22" s="368"/>
    </row>
    <row r="23" spans="1:11" s="67" customFormat="1" ht="11.25" x14ac:dyDescent="0.2">
      <c r="A23" s="362" t="s">
        <v>10</v>
      </c>
      <c r="B23" s="362"/>
    </row>
    <row r="24" spans="1:11" s="72" customFormat="1" ht="12" customHeight="1" x14ac:dyDescent="0.2">
      <c r="A24" s="68"/>
      <c r="B24" s="69" t="s">
        <v>11</v>
      </c>
      <c r="C24" s="70"/>
      <c r="D24" s="71"/>
    </row>
  </sheetData>
  <mergeCells count="21">
    <mergeCell ref="I22:K22"/>
    <mergeCell ref="A23:B23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23" priority="4" operator="greaterThan">
      <formula>2560820</formula>
    </cfRule>
  </conditionalFormatting>
  <conditionalFormatting sqref="B19:B20">
    <cfRule type="containsBlanks" dxfId="22" priority="3">
      <formula>LEN(TRIM(B19))=0</formula>
    </cfRule>
  </conditionalFormatting>
  <conditionalFormatting sqref="E10:F10">
    <cfRule type="cellIs" dxfId="21" priority="2" operator="greaterThan">
      <formula>2560820</formula>
    </cfRule>
  </conditionalFormatting>
  <conditionalFormatting sqref="C13:G16">
    <cfRule type="containsBlanks" dxfId="20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>
    <tabColor theme="9" tint="0.39997558519241921"/>
  </sheetPr>
  <dimension ref="A1:W24"/>
  <sheetViews>
    <sheetView showGridLines="0" zoomScaleNormal="100" workbookViewId="0">
      <selection activeCell="A2" sqref="A2:K2"/>
    </sheetView>
  </sheetViews>
  <sheetFormatPr defaultRowHeight="12.75" x14ac:dyDescent="0.2"/>
  <cols>
    <col min="1" max="1" width="5.28515625" style="44" customWidth="1"/>
    <col min="2" max="2" width="35.7109375" style="44" customWidth="1"/>
    <col min="3" max="3" width="6.28515625" style="44" customWidth="1"/>
    <col min="4" max="4" width="12.7109375" style="44" customWidth="1"/>
    <col min="5" max="5" width="15.7109375" style="44" customWidth="1"/>
    <col min="6" max="6" width="9.140625" style="44" customWidth="1"/>
    <col min="7" max="7" width="10.7109375" style="44" customWidth="1"/>
    <col min="8" max="9" width="15.7109375" style="44" customWidth="1"/>
    <col min="10" max="10" width="10.7109375" style="44" customWidth="1"/>
    <col min="11" max="11" width="15.7109375" style="44" customWidth="1"/>
    <col min="12" max="16384" width="9.140625" style="44"/>
  </cols>
  <sheetData>
    <row r="1" spans="1:23" ht="31.5" customHeight="1" x14ac:dyDescent="0.2">
      <c r="A1" s="341" t="s">
        <v>12</v>
      </c>
      <c r="B1" s="341"/>
    </row>
    <row r="2" spans="1:23" ht="37.5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23" s="45" customFormat="1" ht="42" customHeight="1" x14ac:dyDescent="0.25">
      <c r="A3" s="343" t="s">
        <v>46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</row>
    <row r="4" spans="1:23" s="23" customFormat="1" ht="18.75" customHeight="1" thickBot="1" x14ac:dyDescent="0.25">
      <c r="A4" s="386" t="s">
        <v>180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M4" s="46"/>
      <c r="N4" s="46"/>
      <c r="Q4" s="46"/>
      <c r="R4" s="46"/>
      <c r="W4" s="46"/>
    </row>
    <row r="5" spans="1:23" s="47" customFormat="1" ht="33.75" customHeight="1" x14ac:dyDescent="0.25">
      <c r="A5" s="374" t="s">
        <v>41</v>
      </c>
      <c r="B5" s="376" t="s">
        <v>40</v>
      </c>
      <c r="C5" s="378" t="s">
        <v>42</v>
      </c>
      <c r="D5" s="380" t="s">
        <v>113</v>
      </c>
      <c r="E5" s="372" t="s">
        <v>111</v>
      </c>
      <c r="F5" s="373"/>
      <c r="G5" s="373"/>
      <c r="H5" s="373"/>
      <c r="I5" s="365" t="s">
        <v>112</v>
      </c>
      <c r="J5" s="366"/>
      <c r="K5" s="367"/>
    </row>
    <row r="6" spans="1:23" s="47" customFormat="1" ht="24.75" customHeight="1" x14ac:dyDescent="0.25">
      <c r="A6" s="375"/>
      <c r="B6" s="377"/>
      <c r="C6" s="379"/>
      <c r="D6" s="381"/>
      <c r="E6" s="48" t="s">
        <v>43</v>
      </c>
      <c r="F6" s="48" t="s">
        <v>177</v>
      </c>
      <c r="G6" s="49" t="s">
        <v>176</v>
      </c>
      <c r="H6" s="84" t="s">
        <v>44</v>
      </c>
      <c r="I6" s="86" t="s">
        <v>43</v>
      </c>
      <c r="J6" s="203" t="s">
        <v>176</v>
      </c>
      <c r="K6" s="74" t="s">
        <v>44</v>
      </c>
    </row>
    <row r="7" spans="1:23" s="53" customFormat="1" ht="12" customHeight="1" x14ac:dyDescent="0.25">
      <c r="A7" s="75" t="s">
        <v>27</v>
      </c>
      <c r="B7" s="50" t="s">
        <v>28</v>
      </c>
      <c r="C7" s="51" t="s">
        <v>29</v>
      </c>
      <c r="D7" s="52" t="s">
        <v>30</v>
      </c>
      <c r="E7" s="81" t="s">
        <v>31</v>
      </c>
      <c r="F7" s="198" t="s">
        <v>32</v>
      </c>
      <c r="G7" s="82" t="s">
        <v>33</v>
      </c>
      <c r="H7" s="85" t="s">
        <v>34</v>
      </c>
      <c r="I7" s="87" t="s">
        <v>35</v>
      </c>
      <c r="J7" s="204" t="s">
        <v>36</v>
      </c>
      <c r="K7" s="83" t="s">
        <v>54</v>
      </c>
    </row>
    <row r="8" spans="1:23" s="56" customFormat="1" ht="30.75" customHeight="1" thickBot="1" x14ac:dyDescent="0.3">
      <c r="A8" s="76" t="s">
        <v>27</v>
      </c>
      <c r="B8" s="55" t="s">
        <v>181</v>
      </c>
      <c r="C8" s="54" t="s">
        <v>39</v>
      </c>
      <c r="D8" s="207">
        <v>40</v>
      </c>
      <c r="E8" s="199"/>
      <c r="F8" s="205"/>
      <c r="G8" s="206">
        <f>E8*F8</f>
        <v>0</v>
      </c>
      <c r="H8" s="183">
        <f>E8+G8</f>
        <v>0</v>
      </c>
      <c r="I8" s="294">
        <f>D8*E8</f>
        <v>0</v>
      </c>
      <c r="J8" s="182">
        <f>F8*I8</f>
        <v>0</v>
      </c>
      <c r="K8" s="184">
        <f>I8+J8</f>
        <v>0</v>
      </c>
    </row>
    <row r="9" spans="1:23" s="80" customFormat="1" ht="24.95" customHeight="1" thickBot="1" x14ac:dyDescent="0.3">
      <c r="A9" s="226"/>
      <c r="B9" s="226"/>
      <c r="C9" s="226"/>
      <c r="D9" s="228">
        <f>SUM(D8)</f>
        <v>40</v>
      </c>
      <c r="E9" s="291"/>
      <c r="F9" s="384" t="s">
        <v>117</v>
      </c>
      <c r="G9" s="384"/>
      <c r="H9" s="385"/>
      <c r="I9" s="303">
        <f>SUM(I8)</f>
        <v>0</v>
      </c>
      <c r="J9" s="226"/>
      <c r="K9" s="293">
        <f>SUM(K8:K8)</f>
        <v>0</v>
      </c>
    </row>
    <row r="10" spans="1:23" s="64" customFormat="1" ht="11.25" customHeight="1" x14ac:dyDescent="0.2">
      <c r="A10" s="57"/>
      <c r="B10" s="58"/>
      <c r="C10" s="59"/>
      <c r="D10" s="60"/>
      <c r="E10" s="61"/>
      <c r="F10" s="61"/>
      <c r="G10" s="62"/>
      <c r="H10" s="62"/>
      <c r="I10" s="61"/>
      <c r="J10" s="61"/>
      <c r="K10" s="63"/>
    </row>
    <row r="11" spans="1:23" s="19" customFormat="1" ht="19.5" customHeight="1" x14ac:dyDescent="0.25">
      <c r="A11" s="357" t="s">
        <v>38</v>
      </c>
      <c r="B11" s="357"/>
      <c r="C11" s="357"/>
      <c r="D11" s="357"/>
      <c r="E11" s="357"/>
      <c r="F11" s="357"/>
      <c r="G11" s="357"/>
    </row>
    <row r="12" spans="1:23" s="19" customFormat="1" ht="9" customHeight="1" x14ac:dyDescent="0.25">
      <c r="A12" s="197"/>
      <c r="B12" s="197"/>
      <c r="C12" s="197"/>
      <c r="D12" s="197"/>
      <c r="E12" s="197"/>
      <c r="F12" s="197"/>
      <c r="G12" s="197"/>
    </row>
    <row r="13" spans="1:23" s="65" customFormat="1" ht="15.75" customHeight="1" x14ac:dyDescent="0.25">
      <c r="A13" s="358" t="s">
        <v>1</v>
      </c>
      <c r="B13" s="358"/>
      <c r="C13" s="369" t="str">
        <f>IF('Príloha č. 1'!$C$6="","",'Príloha č. 1'!$C$6)</f>
        <v/>
      </c>
      <c r="D13" s="369"/>
      <c r="E13" s="369"/>
      <c r="F13" s="369"/>
      <c r="G13" s="369"/>
    </row>
    <row r="14" spans="1:23" s="65" customFormat="1" ht="15.75" customHeight="1" x14ac:dyDescent="0.25">
      <c r="A14" s="360" t="s">
        <v>2</v>
      </c>
      <c r="B14" s="360"/>
      <c r="C14" s="370" t="str">
        <f>IF('Príloha č. 1'!$C$7="","",'Príloha č. 1'!$C$7)</f>
        <v/>
      </c>
      <c r="D14" s="370"/>
      <c r="E14" s="370"/>
      <c r="F14" s="370"/>
      <c r="G14" s="370"/>
    </row>
    <row r="15" spans="1:23" s="65" customFormat="1" ht="15.75" customHeight="1" x14ac:dyDescent="0.25">
      <c r="A15" s="360" t="s">
        <v>3</v>
      </c>
      <c r="B15" s="360"/>
      <c r="C15" s="371" t="str">
        <f>IF('Príloha č. 1'!C8:D8="","",'Príloha č. 1'!C8:D8)</f>
        <v/>
      </c>
      <c r="D15" s="371"/>
      <c r="E15" s="371"/>
      <c r="F15" s="371"/>
      <c r="G15" s="371"/>
    </row>
    <row r="16" spans="1:23" s="65" customFormat="1" ht="15.75" customHeight="1" x14ac:dyDescent="0.25">
      <c r="A16" s="360" t="s">
        <v>4</v>
      </c>
      <c r="B16" s="360"/>
      <c r="C16" s="371" t="str">
        <f>IF('Príloha č. 1'!C9:D9="","",'Príloha č. 1'!C9:D9)</f>
        <v/>
      </c>
      <c r="D16" s="371"/>
      <c r="E16" s="371"/>
      <c r="F16" s="371"/>
      <c r="G16" s="371"/>
    </row>
    <row r="19" spans="1:11" ht="15.75" customHeight="1" x14ac:dyDescent="0.2">
      <c r="A19" s="44" t="s">
        <v>8</v>
      </c>
      <c r="B19" s="196" t="str">
        <f>IF('Príloha č. 1'!B23:B23="","",'Príloha č. 1'!B23:B23)</f>
        <v/>
      </c>
    </row>
    <row r="20" spans="1:11" ht="15.75" customHeight="1" x14ac:dyDescent="0.2">
      <c r="A20" s="44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90"/>
    </row>
    <row r="22" spans="1:11" ht="33.75" customHeight="1" x14ac:dyDescent="0.2">
      <c r="I22" s="368" t="s">
        <v>191</v>
      </c>
      <c r="J22" s="368"/>
      <c r="K22" s="368"/>
    </row>
    <row r="23" spans="1:11" s="67" customFormat="1" ht="11.25" x14ac:dyDescent="0.2">
      <c r="A23" s="362" t="s">
        <v>10</v>
      </c>
      <c r="B23" s="362"/>
    </row>
    <row r="24" spans="1:11" s="72" customFormat="1" ht="12" customHeight="1" x14ac:dyDescent="0.2">
      <c r="A24" s="68"/>
      <c r="B24" s="69" t="s">
        <v>11</v>
      </c>
      <c r="C24" s="70"/>
      <c r="D24" s="71"/>
    </row>
  </sheetData>
  <mergeCells count="22">
    <mergeCell ref="I22:K22"/>
    <mergeCell ref="A23:B23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F9:H9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9" priority="4" operator="greaterThan">
      <formula>2560820</formula>
    </cfRule>
  </conditionalFormatting>
  <conditionalFormatting sqref="B19:B20">
    <cfRule type="containsBlanks" dxfId="18" priority="3">
      <formula>LEN(TRIM(B19))=0</formula>
    </cfRule>
  </conditionalFormatting>
  <conditionalFormatting sqref="E10:F10">
    <cfRule type="cellIs" dxfId="17" priority="2" operator="greaterThan">
      <formula>2560820</formula>
    </cfRule>
  </conditionalFormatting>
  <conditionalFormatting sqref="C13:G16">
    <cfRule type="containsBlanks" dxfId="16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24"/>
  <sheetViews>
    <sheetView showGridLines="0" zoomScaleNormal="100" workbookViewId="0">
      <selection activeCell="A2" sqref="A2:K2"/>
    </sheetView>
  </sheetViews>
  <sheetFormatPr defaultRowHeight="12.75" x14ac:dyDescent="0.2"/>
  <cols>
    <col min="1" max="1" width="5.28515625" style="44" customWidth="1"/>
    <col min="2" max="2" width="35.7109375" style="44" customWidth="1"/>
    <col min="3" max="3" width="6.28515625" style="44" customWidth="1"/>
    <col min="4" max="4" width="12.7109375" style="44" customWidth="1"/>
    <col min="5" max="5" width="15.7109375" style="44" customWidth="1"/>
    <col min="6" max="6" width="9.140625" style="44" customWidth="1"/>
    <col min="7" max="7" width="10.7109375" style="44" customWidth="1"/>
    <col min="8" max="9" width="15.7109375" style="44" customWidth="1"/>
    <col min="10" max="10" width="10.7109375" style="44" customWidth="1"/>
    <col min="11" max="11" width="15.7109375" style="44" customWidth="1"/>
    <col min="12" max="16384" width="9.140625" style="44"/>
  </cols>
  <sheetData>
    <row r="1" spans="1:23" ht="31.5" customHeight="1" x14ac:dyDescent="0.2">
      <c r="A1" s="341" t="s">
        <v>12</v>
      </c>
      <c r="B1" s="341"/>
    </row>
    <row r="2" spans="1:23" ht="37.5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23" s="45" customFormat="1" ht="42" customHeight="1" x14ac:dyDescent="0.25">
      <c r="A3" s="343" t="s">
        <v>46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</row>
    <row r="4" spans="1:23" s="23" customFormat="1" ht="18.75" customHeight="1" thickBot="1" x14ac:dyDescent="0.25">
      <c r="A4" s="386" t="s">
        <v>246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M4" s="46"/>
      <c r="N4" s="46"/>
      <c r="Q4" s="46"/>
      <c r="R4" s="46"/>
      <c r="W4" s="46"/>
    </row>
    <row r="5" spans="1:23" s="47" customFormat="1" ht="30.75" customHeight="1" x14ac:dyDescent="0.25">
      <c r="A5" s="374" t="s">
        <v>41</v>
      </c>
      <c r="B5" s="376" t="s">
        <v>40</v>
      </c>
      <c r="C5" s="378" t="s">
        <v>42</v>
      </c>
      <c r="D5" s="380" t="s">
        <v>113</v>
      </c>
      <c r="E5" s="372" t="s">
        <v>111</v>
      </c>
      <c r="F5" s="373"/>
      <c r="G5" s="373"/>
      <c r="H5" s="373"/>
      <c r="I5" s="365" t="s">
        <v>112</v>
      </c>
      <c r="J5" s="366"/>
      <c r="K5" s="367"/>
    </row>
    <row r="6" spans="1:23" s="47" customFormat="1" ht="27.75" customHeight="1" x14ac:dyDescent="0.25">
      <c r="A6" s="375"/>
      <c r="B6" s="377"/>
      <c r="C6" s="379"/>
      <c r="D6" s="381"/>
      <c r="E6" s="48" t="s">
        <v>43</v>
      </c>
      <c r="F6" s="48" t="s">
        <v>177</v>
      </c>
      <c r="G6" s="49" t="s">
        <v>176</v>
      </c>
      <c r="H6" s="84" t="s">
        <v>44</v>
      </c>
      <c r="I6" s="86" t="s">
        <v>43</v>
      </c>
      <c r="J6" s="203" t="s">
        <v>176</v>
      </c>
      <c r="K6" s="74" t="s">
        <v>44</v>
      </c>
    </row>
    <row r="7" spans="1:23" s="53" customFormat="1" ht="12" customHeight="1" x14ac:dyDescent="0.25">
      <c r="A7" s="75" t="s">
        <v>27</v>
      </c>
      <c r="B7" s="50" t="s">
        <v>28</v>
      </c>
      <c r="C7" s="51" t="s">
        <v>29</v>
      </c>
      <c r="D7" s="52" t="s">
        <v>30</v>
      </c>
      <c r="E7" s="81" t="s">
        <v>31</v>
      </c>
      <c r="F7" s="198" t="s">
        <v>32</v>
      </c>
      <c r="G7" s="82" t="s">
        <v>33</v>
      </c>
      <c r="H7" s="85" t="s">
        <v>34</v>
      </c>
      <c r="I7" s="87" t="s">
        <v>35</v>
      </c>
      <c r="J7" s="204" t="s">
        <v>36</v>
      </c>
      <c r="K7" s="83" t="s">
        <v>54</v>
      </c>
    </row>
    <row r="8" spans="1:23" s="56" customFormat="1" ht="28.5" customHeight="1" thickBot="1" x14ac:dyDescent="0.3">
      <c r="A8" s="76" t="s">
        <v>27</v>
      </c>
      <c r="B8" s="55" t="s">
        <v>174</v>
      </c>
      <c r="C8" s="54" t="s">
        <v>39</v>
      </c>
      <c r="D8" s="207">
        <v>20</v>
      </c>
      <c r="E8" s="199"/>
      <c r="F8" s="205"/>
      <c r="G8" s="206">
        <f>E8*F8</f>
        <v>0</v>
      </c>
      <c r="H8" s="183">
        <f>E8+G8</f>
        <v>0</v>
      </c>
      <c r="I8" s="294">
        <f>D8*E8</f>
        <v>0</v>
      </c>
      <c r="J8" s="182">
        <f>F8*I8</f>
        <v>0</v>
      </c>
      <c r="K8" s="184">
        <f>I8+J8</f>
        <v>0</v>
      </c>
    </row>
    <row r="9" spans="1:23" s="80" customFormat="1" ht="24.95" customHeight="1" thickBot="1" x14ac:dyDescent="0.3">
      <c r="A9" s="226"/>
      <c r="B9" s="226"/>
      <c r="C9" s="226"/>
      <c r="D9" s="228">
        <f>SUM(D8)</f>
        <v>20</v>
      </c>
      <c r="E9" s="291"/>
      <c r="F9" s="384" t="s">
        <v>118</v>
      </c>
      <c r="G9" s="384"/>
      <c r="H9" s="385"/>
      <c r="I9" s="303">
        <f>SUM(I8)</f>
        <v>0</v>
      </c>
      <c r="J9" s="226"/>
      <c r="K9" s="293">
        <f>SUM(K8:K8)</f>
        <v>0</v>
      </c>
    </row>
    <row r="10" spans="1:23" s="64" customFormat="1" ht="11.25" customHeight="1" x14ac:dyDescent="0.2">
      <c r="A10" s="57"/>
      <c r="B10" s="58"/>
      <c r="C10" s="59"/>
      <c r="D10" s="60"/>
      <c r="E10" s="61"/>
      <c r="F10" s="61"/>
      <c r="G10" s="62"/>
      <c r="H10" s="62"/>
      <c r="I10" s="61"/>
      <c r="J10" s="61"/>
      <c r="K10" s="63"/>
    </row>
    <row r="11" spans="1:23" s="19" customFormat="1" ht="19.5" customHeight="1" x14ac:dyDescent="0.25">
      <c r="A11" s="357" t="s">
        <v>38</v>
      </c>
      <c r="B11" s="357"/>
      <c r="C11" s="357"/>
      <c r="D11" s="357"/>
      <c r="E11" s="357"/>
      <c r="F11" s="357"/>
      <c r="G11" s="357"/>
    </row>
    <row r="12" spans="1:23" s="19" customFormat="1" ht="9" customHeight="1" x14ac:dyDescent="0.25">
      <c r="A12" s="269"/>
      <c r="B12" s="269"/>
      <c r="C12" s="269"/>
      <c r="D12" s="269"/>
      <c r="E12" s="269"/>
      <c r="F12" s="269"/>
      <c r="G12" s="269"/>
    </row>
    <row r="13" spans="1:23" s="65" customFormat="1" ht="15.75" customHeight="1" x14ac:dyDescent="0.25">
      <c r="A13" s="358" t="s">
        <v>1</v>
      </c>
      <c r="B13" s="358"/>
      <c r="C13" s="369" t="str">
        <f>IF('Príloha č. 1'!$C$6="","",'Príloha č. 1'!$C$6)</f>
        <v/>
      </c>
      <c r="D13" s="369"/>
      <c r="E13" s="369"/>
      <c r="F13" s="369"/>
      <c r="G13" s="369"/>
    </row>
    <row r="14" spans="1:23" s="65" customFormat="1" ht="15.75" customHeight="1" x14ac:dyDescent="0.25">
      <c r="A14" s="360" t="s">
        <v>2</v>
      </c>
      <c r="B14" s="360"/>
      <c r="C14" s="370" t="str">
        <f>IF('Príloha č. 1'!$C$7="","",'Príloha č. 1'!$C$7)</f>
        <v/>
      </c>
      <c r="D14" s="370"/>
      <c r="E14" s="370"/>
      <c r="F14" s="370"/>
      <c r="G14" s="370"/>
    </row>
    <row r="15" spans="1:23" s="65" customFormat="1" ht="15.75" customHeight="1" x14ac:dyDescent="0.25">
      <c r="A15" s="360" t="s">
        <v>3</v>
      </c>
      <c r="B15" s="360"/>
      <c r="C15" s="371" t="str">
        <f>IF('Príloha č. 1'!C8:D8="","",'Príloha č. 1'!C8:D8)</f>
        <v/>
      </c>
      <c r="D15" s="371"/>
      <c r="E15" s="371"/>
      <c r="F15" s="371"/>
      <c r="G15" s="371"/>
      <c r="J15" s="296"/>
    </row>
    <row r="16" spans="1:23" s="65" customFormat="1" ht="15.75" customHeight="1" x14ac:dyDescent="0.25">
      <c r="A16" s="360" t="s">
        <v>4</v>
      </c>
      <c r="B16" s="360"/>
      <c r="C16" s="371" t="str">
        <f>IF('Príloha č. 1'!C9:D9="","",'Príloha č. 1'!C9:D9)</f>
        <v/>
      </c>
      <c r="D16" s="371"/>
      <c r="E16" s="371"/>
      <c r="F16" s="371"/>
      <c r="G16" s="371"/>
    </row>
    <row r="19" spans="1:11" ht="15.75" customHeight="1" x14ac:dyDescent="0.2">
      <c r="A19" s="44" t="s">
        <v>8</v>
      </c>
      <c r="B19" s="267" t="str">
        <f>IF('Príloha č. 1'!B23:B23="","",'Príloha č. 1'!B23:B23)</f>
        <v/>
      </c>
    </row>
    <row r="20" spans="1:11" ht="15.75" customHeight="1" x14ac:dyDescent="0.2">
      <c r="A20" s="44" t="s">
        <v>9</v>
      </c>
      <c r="B20" s="32" t="str">
        <f>IF('Príloha č. 1'!B24:B24="","",'Príloha č. 1'!B24:B24)</f>
        <v/>
      </c>
    </row>
    <row r="21" spans="1:11" ht="12.75" customHeight="1" x14ac:dyDescent="0.2">
      <c r="K21" s="90"/>
    </row>
    <row r="22" spans="1:11" ht="33.75" customHeight="1" x14ac:dyDescent="0.2">
      <c r="I22" s="368" t="s">
        <v>191</v>
      </c>
      <c r="J22" s="368"/>
      <c r="K22" s="368"/>
    </row>
    <row r="23" spans="1:11" s="67" customFormat="1" ht="11.25" x14ac:dyDescent="0.2">
      <c r="A23" s="362" t="s">
        <v>10</v>
      </c>
      <c r="B23" s="362"/>
    </row>
    <row r="24" spans="1:11" s="72" customFormat="1" ht="12" customHeight="1" x14ac:dyDescent="0.2">
      <c r="A24" s="68"/>
      <c r="B24" s="69" t="s">
        <v>11</v>
      </c>
      <c r="C24" s="70"/>
      <c r="D24" s="71"/>
    </row>
  </sheetData>
  <mergeCells count="22">
    <mergeCell ref="A23:B23"/>
    <mergeCell ref="A11:G11"/>
    <mergeCell ref="A13:B13"/>
    <mergeCell ref="C13:G13"/>
    <mergeCell ref="A14:B14"/>
    <mergeCell ref="C14:G14"/>
    <mergeCell ref="A15:B15"/>
    <mergeCell ref="C15:G15"/>
    <mergeCell ref="A16:B16"/>
    <mergeCell ref="C16:G16"/>
    <mergeCell ref="I22:K22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F9:H9"/>
  </mergeCells>
  <conditionalFormatting sqref="I10:J10">
    <cfRule type="cellIs" dxfId="15" priority="4" operator="greaterThan">
      <formula>2560820</formula>
    </cfRule>
  </conditionalFormatting>
  <conditionalFormatting sqref="B19:B20">
    <cfRule type="containsBlanks" dxfId="14" priority="3">
      <formula>LEN(TRIM(B19))=0</formula>
    </cfRule>
  </conditionalFormatting>
  <conditionalFormatting sqref="E10:F10">
    <cfRule type="cellIs" dxfId="13" priority="2" operator="greaterThan">
      <formula>2560820</formula>
    </cfRule>
  </conditionalFormatting>
  <conditionalFormatting sqref="C13:G16">
    <cfRule type="containsBlanks" dxfId="12" priority="1">
      <formula>LEN(TRIM(C13))=0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FFFF00"/>
  </sheetPr>
  <dimension ref="A1:U97"/>
  <sheetViews>
    <sheetView showGridLines="0" zoomScale="90" zoomScaleNormal="90" workbookViewId="0">
      <selection activeCell="A2" sqref="A2:L2"/>
    </sheetView>
  </sheetViews>
  <sheetFormatPr defaultRowHeight="12.75" x14ac:dyDescent="0.2"/>
  <cols>
    <col min="1" max="1" width="5.28515625" style="44" customWidth="1"/>
    <col min="2" max="2" width="34.85546875" style="44" customWidth="1"/>
    <col min="3" max="3" width="31.7109375" style="44" customWidth="1"/>
    <col min="4" max="7" width="12.7109375" style="89" customWidth="1"/>
    <col min="8" max="8" width="15.7109375" style="89" customWidth="1"/>
    <col min="9" max="9" width="7.85546875" style="44" customWidth="1"/>
    <col min="10" max="10" width="15.7109375" style="44" customWidth="1"/>
    <col min="11" max="11" width="10.7109375" style="44" customWidth="1"/>
    <col min="12" max="12" width="15.7109375" style="44" customWidth="1"/>
    <col min="13" max="13" width="13.7109375" style="44" customWidth="1"/>
    <col min="14" max="16384" width="9.140625" style="44"/>
  </cols>
  <sheetData>
    <row r="1" spans="1:21" ht="15" customHeight="1" x14ac:dyDescent="0.2">
      <c r="A1" s="341" t="s">
        <v>12</v>
      </c>
      <c r="B1" s="341"/>
      <c r="C1" s="94"/>
    </row>
    <row r="2" spans="1:21" ht="15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21" ht="15" customHeight="1" x14ac:dyDescent="0.2">
      <c r="A3" s="402"/>
      <c r="B3" s="402"/>
      <c r="C3" s="89"/>
    </row>
    <row r="4" spans="1:21" s="45" customFormat="1" ht="30" customHeight="1" x14ac:dyDescent="0.25">
      <c r="A4" s="343" t="s">
        <v>47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1:21" s="23" customFormat="1" ht="24.75" customHeight="1" x14ac:dyDescent="0.2">
      <c r="A5" s="412" t="s">
        <v>183</v>
      </c>
      <c r="B5" s="413"/>
      <c r="C5" s="413"/>
      <c r="D5" s="413"/>
      <c r="E5" s="413"/>
      <c r="F5" s="413"/>
      <c r="G5" s="413"/>
      <c r="H5" s="413"/>
      <c r="I5" s="413"/>
      <c r="K5" s="46"/>
      <c r="L5" s="46"/>
      <c r="O5" s="46"/>
      <c r="P5" s="46"/>
      <c r="U5" s="46"/>
    </row>
    <row r="6" spans="1:21" s="65" customFormat="1" ht="34.5" customHeight="1" thickBot="1" x14ac:dyDescent="0.25">
      <c r="A6" s="403" t="s">
        <v>198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21" s="47" customFormat="1" ht="30" customHeight="1" x14ac:dyDescent="0.25">
      <c r="A7" s="374" t="s">
        <v>41</v>
      </c>
      <c r="B7" s="410" t="s">
        <v>52</v>
      </c>
      <c r="C7" s="408" t="s">
        <v>53</v>
      </c>
      <c r="D7" s="406" t="s">
        <v>49</v>
      </c>
      <c r="E7" s="406" t="s">
        <v>51</v>
      </c>
      <c r="F7" s="404" t="s">
        <v>50</v>
      </c>
      <c r="G7" s="395" t="s">
        <v>55</v>
      </c>
      <c r="H7" s="397" t="s">
        <v>56</v>
      </c>
      <c r="I7" s="399" t="s">
        <v>48</v>
      </c>
      <c r="J7" s="372" t="s">
        <v>111</v>
      </c>
      <c r="K7" s="373"/>
      <c r="L7" s="401"/>
      <c r="M7" s="391" t="s">
        <v>195</v>
      </c>
    </row>
    <row r="8" spans="1:21" s="47" customFormat="1" ht="29.25" customHeight="1" x14ac:dyDescent="0.25">
      <c r="A8" s="375"/>
      <c r="B8" s="411"/>
      <c r="C8" s="409"/>
      <c r="D8" s="407"/>
      <c r="E8" s="407"/>
      <c r="F8" s="405"/>
      <c r="G8" s="396"/>
      <c r="H8" s="398"/>
      <c r="I8" s="400"/>
      <c r="J8" s="48" t="s">
        <v>43</v>
      </c>
      <c r="K8" s="49" t="s">
        <v>182</v>
      </c>
      <c r="L8" s="298" t="s">
        <v>44</v>
      </c>
      <c r="M8" s="392"/>
    </row>
    <row r="9" spans="1:21" s="53" customFormat="1" ht="12" customHeight="1" x14ac:dyDescent="0.25">
      <c r="A9" s="93" t="s">
        <v>27</v>
      </c>
      <c r="B9" s="96" t="s">
        <v>28</v>
      </c>
      <c r="C9" s="98" t="s">
        <v>29</v>
      </c>
      <c r="D9" s="101" t="s">
        <v>30</v>
      </c>
      <c r="E9" s="101" t="s">
        <v>31</v>
      </c>
      <c r="F9" s="112" t="s">
        <v>32</v>
      </c>
      <c r="G9" s="99" t="s">
        <v>33</v>
      </c>
      <c r="H9" s="100" t="s">
        <v>34</v>
      </c>
      <c r="I9" s="97" t="s">
        <v>35</v>
      </c>
      <c r="J9" s="92" t="s">
        <v>36</v>
      </c>
      <c r="K9" s="91" t="s">
        <v>54</v>
      </c>
      <c r="L9" s="299" t="s">
        <v>57</v>
      </c>
      <c r="M9" s="304" t="s">
        <v>194</v>
      </c>
    </row>
    <row r="10" spans="1:21" s="56" customFormat="1" ht="24.95" customHeight="1" x14ac:dyDescent="0.25">
      <c r="A10" s="102"/>
      <c r="B10" s="253"/>
      <c r="C10" s="256"/>
      <c r="D10" s="103"/>
      <c r="E10" s="103" t="s">
        <v>247</v>
      </c>
      <c r="F10" s="113"/>
      <c r="G10" s="116"/>
      <c r="H10" s="104"/>
      <c r="I10" s="105"/>
      <c r="J10" s="182"/>
      <c r="K10" s="259"/>
      <c r="L10" s="300"/>
      <c r="M10" s="393" t="s">
        <v>196</v>
      </c>
    </row>
    <row r="11" spans="1:21" s="56" customFormat="1" ht="24.95" customHeight="1" x14ac:dyDescent="0.25">
      <c r="A11" s="262"/>
      <c r="B11" s="254"/>
      <c r="C11" s="257"/>
      <c r="D11" s="106"/>
      <c r="E11" s="106"/>
      <c r="F11" s="114"/>
      <c r="G11" s="117"/>
      <c r="H11" s="107"/>
      <c r="I11" s="108"/>
      <c r="J11" s="182"/>
      <c r="K11" s="259"/>
      <c r="L11" s="300"/>
      <c r="M11" s="393"/>
    </row>
    <row r="12" spans="1:21" s="56" customFormat="1" ht="24.95" customHeight="1" thickBot="1" x14ac:dyDescent="0.3">
      <c r="A12" s="263"/>
      <c r="B12" s="255"/>
      <c r="C12" s="258"/>
      <c r="D12" s="109"/>
      <c r="E12" s="109"/>
      <c r="F12" s="115"/>
      <c r="G12" s="118"/>
      <c r="H12" s="110"/>
      <c r="I12" s="111"/>
      <c r="J12" s="252"/>
      <c r="K12" s="261"/>
      <c r="L12" s="301"/>
      <c r="M12" s="394"/>
    </row>
    <row r="13" spans="1:21" s="65" customFormat="1" ht="30" customHeight="1" thickBot="1" x14ac:dyDescent="0.25">
      <c r="A13" s="414" t="s">
        <v>197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</row>
    <row r="14" spans="1:21" s="47" customFormat="1" ht="30" customHeight="1" x14ac:dyDescent="0.25">
      <c r="A14" s="374" t="s">
        <v>41</v>
      </c>
      <c r="B14" s="410" t="s">
        <v>52</v>
      </c>
      <c r="C14" s="408" t="s">
        <v>53</v>
      </c>
      <c r="D14" s="406" t="s">
        <v>49</v>
      </c>
      <c r="E14" s="406" t="s">
        <v>51</v>
      </c>
      <c r="F14" s="404" t="s">
        <v>50</v>
      </c>
      <c r="G14" s="395" t="s">
        <v>55</v>
      </c>
      <c r="H14" s="397" t="s">
        <v>56</v>
      </c>
      <c r="I14" s="399" t="s">
        <v>48</v>
      </c>
      <c r="J14" s="372" t="s">
        <v>111</v>
      </c>
      <c r="K14" s="373"/>
      <c r="L14" s="401"/>
      <c r="M14" s="387" t="s">
        <v>195</v>
      </c>
    </row>
    <row r="15" spans="1:21" s="47" customFormat="1" ht="29.25" customHeight="1" x14ac:dyDescent="0.25">
      <c r="A15" s="375"/>
      <c r="B15" s="411"/>
      <c r="C15" s="409"/>
      <c r="D15" s="407"/>
      <c r="E15" s="407"/>
      <c r="F15" s="405"/>
      <c r="G15" s="396"/>
      <c r="H15" s="398"/>
      <c r="I15" s="400"/>
      <c r="J15" s="48" t="s">
        <v>43</v>
      </c>
      <c r="K15" s="49" t="s">
        <v>182</v>
      </c>
      <c r="L15" s="298" t="s">
        <v>44</v>
      </c>
      <c r="M15" s="388"/>
    </row>
    <row r="16" spans="1:21" s="53" customFormat="1" ht="12" customHeight="1" x14ac:dyDescent="0.25">
      <c r="A16" s="93" t="s">
        <v>27</v>
      </c>
      <c r="B16" s="96" t="s">
        <v>28</v>
      </c>
      <c r="C16" s="98" t="s">
        <v>29</v>
      </c>
      <c r="D16" s="101" t="s">
        <v>30</v>
      </c>
      <c r="E16" s="101" t="s">
        <v>31</v>
      </c>
      <c r="F16" s="112" t="s">
        <v>32</v>
      </c>
      <c r="G16" s="99" t="s">
        <v>33</v>
      </c>
      <c r="H16" s="100" t="s">
        <v>34</v>
      </c>
      <c r="I16" s="97" t="s">
        <v>35</v>
      </c>
      <c r="J16" s="92" t="s">
        <v>36</v>
      </c>
      <c r="K16" s="91" t="s">
        <v>54</v>
      </c>
      <c r="L16" s="299" t="s">
        <v>57</v>
      </c>
      <c r="M16" s="304" t="s">
        <v>194</v>
      </c>
    </row>
    <row r="17" spans="1:13" s="56" customFormat="1" ht="24.95" customHeight="1" x14ac:dyDescent="0.25">
      <c r="A17" s="102"/>
      <c r="B17" s="253"/>
      <c r="C17" s="256"/>
      <c r="D17" s="103"/>
      <c r="E17" s="103" t="s">
        <v>247</v>
      </c>
      <c r="F17" s="113"/>
      <c r="G17" s="116"/>
      <c r="H17" s="104"/>
      <c r="I17" s="105"/>
      <c r="J17" s="182"/>
      <c r="K17" s="259"/>
      <c r="L17" s="300"/>
      <c r="M17" s="389" t="s">
        <v>200</v>
      </c>
    </row>
    <row r="18" spans="1:13" s="56" customFormat="1" ht="24.95" customHeight="1" x14ac:dyDescent="0.25">
      <c r="A18" s="262"/>
      <c r="B18" s="254"/>
      <c r="C18" s="257"/>
      <c r="D18" s="106"/>
      <c r="E18" s="106"/>
      <c r="F18" s="114"/>
      <c r="G18" s="117"/>
      <c r="H18" s="107"/>
      <c r="I18" s="108"/>
      <c r="J18" s="251"/>
      <c r="K18" s="260"/>
      <c r="L18" s="302"/>
      <c r="M18" s="389"/>
    </row>
    <row r="19" spans="1:13" s="56" customFormat="1" ht="24.95" customHeight="1" thickBot="1" x14ac:dyDescent="0.3">
      <c r="A19" s="263"/>
      <c r="B19" s="255"/>
      <c r="C19" s="258"/>
      <c r="D19" s="109"/>
      <c r="E19" s="109"/>
      <c r="F19" s="115"/>
      <c r="G19" s="118"/>
      <c r="H19" s="110"/>
      <c r="I19" s="111"/>
      <c r="J19" s="252"/>
      <c r="K19" s="261"/>
      <c r="L19" s="301"/>
      <c r="M19" s="390"/>
    </row>
    <row r="20" spans="1:13" s="65" customFormat="1" ht="30" customHeight="1" thickBot="1" x14ac:dyDescent="0.25">
      <c r="A20" s="414" t="s">
        <v>199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</row>
    <row r="21" spans="1:13" s="47" customFormat="1" ht="30" customHeight="1" x14ac:dyDescent="0.25">
      <c r="A21" s="374" t="s">
        <v>41</v>
      </c>
      <c r="B21" s="410" t="s">
        <v>52</v>
      </c>
      <c r="C21" s="408" t="s">
        <v>53</v>
      </c>
      <c r="D21" s="406" t="s">
        <v>49</v>
      </c>
      <c r="E21" s="406" t="s">
        <v>51</v>
      </c>
      <c r="F21" s="404" t="s">
        <v>50</v>
      </c>
      <c r="G21" s="395" t="s">
        <v>55</v>
      </c>
      <c r="H21" s="397" t="s">
        <v>56</v>
      </c>
      <c r="I21" s="399" t="s">
        <v>48</v>
      </c>
      <c r="J21" s="372" t="s">
        <v>111</v>
      </c>
      <c r="K21" s="373"/>
      <c r="L21" s="401"/>
      <c r="M21" s="387" t="s">
        <v>195</v>
      </c>
    </row>
    <row r="22" spans="1:13" s="47" customFormat="1" ht="29.25" customHeight="1" x14ac:dyDescent="0.25">
      <c r="A22" s="375"/>
      <c r="B22" s="411"/>
      <c r="C22" s="409"/>
      <c r="D22" s="407"/>
      <c r="E22" s="407"/>
      <c r="F22" s="405"/>
      <c r="G22" s="396"/>
      <c r="H22" s="398"/>
      <c r="I22" s="400"/>
      <c r="J22" s="48" t="s">
        <v>43</v>
      </c>
      <c r="K22" s="49" t="s">
        <v>182</v>
      </c>
      <c r="L22" s="298" t="s">
        <v>44</v>
      </c>
      <c r="M22" s="388"/>
    </row>
    <row r="23" spans="1:13" s="56" customFormat="1" ht="12" customHeight="1" x14ac:dyDescent="0.25">
      <c r="A23" s="93" t="s">
        <v>27</v>
      </c>
      <c r="B23" s="96" t="s">
        <v>28</v>
      </c>
      <c r="C23" s="98" t="s">
        <v>29</v>
      </c>
      <c r="D23" s="101" t="s">
        <v>30</v>
      </c>
      <c r="E23" s="101" t="s">
        <v>31</v>
      </c>
      <c r="F23" s="112" t="s">
        <v>32</v>
      </c>
      <c r="G23" s="99" t="s">
        <v>33</v>
      </c>
      <c r="H23" s="100" t="s">
        <v>34</v>
      </c>
      <c r="I23" s="97" t="s">
        <v>35</v>
      </c>
      <c r="J23" s="92" t="s">
        <v>36</v>
      </c>
      <c r="K23" s="91" t="s">
        <v>54</v>
      </c>
      <c r="L23" s="299" t="s">
        <v>57</v>
      </c>
      <c r="M23" s="304" t="s">
        <v>194</v>
      </c>
    </row>
    <row r="24" spans="1:13" s="56" customFormat="1" ht="24.95" customHeight="1" x14ac:dyDescent="0.25">
      <c r="A24" s="102"/>
      <c r="B24" s="253"/>
      <c r="C24" s="256"/>
      <c r="D24" s="103"/>
      <c r="E24" s="103" t="s">
        <v>247</v>
      </c>
      <c r="F24" s="113"/>
      <c r="G24" s="116"/>
      <c r="H24" s="104"/>
      <c r="I24" s="105"/>
      <c r="J24" s="182"/>
      <c r="K24" s="259"/>
      <c r="L24" s="300"/>
      <c r="M24" s="389" t="s">
        <v>201</v>
      </c>
    </row>
    <row r="25" spans="1:13" s="56" customFormat="1" ht="24.95" customHeight="1" x14ac:dyDescent="0.25">
      <c r="A25" s="262"/>
      <c r="B25" s="254"/>
      <c r="C25" s="257"/>
      <c r="D25" s="106"/>
      <c r="E25" s="106"/>
      <c r="F25" s="114"/>
      <c r="G25" s="117"/>
      <c r="H25" s="107"/>
      <c r="I25" s="108"/>
      <c r="J25" s="251"/>
      <c r="K25" s="260"/>
      <c r="L25" s="302"/>
      <c r="M25" s="389"/>
    </row>
    <row r="26" spans="1:13" s="56" customFormat="1" ht="24.95" customHeight="1" thickBot="1" x14ac:dyDescent="0.3">
      <c r="A26" s="263"/>
      <c r="B26" s="255"/>
      <c r="C26" s="258"/>
      <c r="D26" s="109"/>
      <c r="E26" s="109"/>
      <c r="F26" s="115"/>
      <c r="G26" s="118"/>
      <c r="H26" s="110"/>
      <c r="I26" s="111"/>
      <c r="J26" s="252"/>
      <c r="K26" s="261"/>
      <c r="L26" s="301"/>
      <c r="M26" s="390"/>
    </row>
    <row r="27" spans="1:13" s="65" customFormat="1" ht="30" customHeight="1" thickBot="1" x14ac:dyDescent="0.25">
      <c r="A27" s="414" t="s">
        <v>240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</row>
    <row r="28" spans="1:13" s="47" customFormat="1" ht="30" customHeight="1" x14ac:dyDescent="0.25">
      <c r="A28" s="374" t="s">
        <v>41</v>
      </c>
      <c r="B28" s="410" t="s">
        <v>52</v>
      </c>
      <c r="C28" s="408" t="s">
        <v>53</v>
      </c>
      <c r="D28" s="406" t="s">
        <v>49</v>
      </c>
      <c r="E28" s="406" t="s">
        <v>51</v>
      </c>
      <c r="F28" s="404" t="s">
        <v>50</v>
      </c>
      <c r="G28" s="395" t="s">
        <v>55</v>
      </c>
      <c r="H28" s="397" t="s">
        <v>56</v>
      </c>
      <c r="I28" s="399" t="s">
        <v>48</v>
      </c>
      <c r="J28" s="372" t="s">
        <v>111</v>
      </c>
      <c r="K28" s="373"/>
      <c r="L28" s="401"/>
      <c r="M28" s="387" t="s">
        <v>195</v>
      </c>
    </row>
    <row r="29" spans="1:13" s="47" customFormat="1" ht="29.25" customHeight="1" x14ac:dyDescent="0.25">
      <c r="A29" s="375"/>
      <c r="B29" s="411"/>
      <c r="C29" s="409"/>
      <c r="D29" s="407"/>
      <c r="E29" s="407"/>
      <c r="F29" s="405"/>
      <c r="G29" s="396"/>
      <c r="H29" s="398"/>
      <c r="I29" s="400"/>
      <c r="J29" s="48" t="s">
        <v>43</v>
      </c>
      <c r="K29" s="49" t="s">
        <v>182</v>
      </c>
      <c r="L29" s="298" t="s">
        <v>44</v>
      </c>
      <c r="M29" s="388"/>
    </row>
    <row r="30" spans="1:13" s="56" customFormat="1" ht="12" customHeight="1" x14ac:dyDescent="0.25">
      <c r="A30" s="93" t="s">
        <v>27</v>
      </c>
      <c r="B30" s="96" t="s">
        <v>28</v>
      </c>
      <c r="C30" s="98" t="s">
        <v>29</v>
      </c>
      <c r="D30" s="101" t="s">
        <v>30</v>
      </c>
      <c r="E30" s="101" t="s">
        <v>31</v>
      </c>
      <c r="F30" s="112" t="s">
        <v>32</v>
      </c>
      <c r="G30" s="99" t="s">
        <v>33</v>
      </c>
      <c r="H30" s="100" t="s">
        <v>34</v>
      </c>
      <c r="I30" s="97" t="s">
        <v>35</v>
      </c>
      <c r="J30" s="92" t="s">
        <v>36</v>
      </c>
      <c r="K30" s="91" t="s">
        <v>54</v>
      </c>
      <c r="L30" s="299" t="s">
        <v>57</v>
      </c>
      <c r="M30" s="304" t="s">
        <v>194</v>
      </c>
    </row>
    <row r="31" spans="1:13" s="56" customFormat="1" ht="24.95" customHeight="1" x14ac:dyDescent="0.25">
      <c r="A31" s="102"/>
      <c r="B31" s="253"/>
      <c r="C31" s="256"/>
      <c r="D31" s="103"/>
      <c r="E31" s="103" t="s">
        <v>248</v>
      </c>
      <c r="F31" s="113"/>
      <c r="G31" s="116"/>
      <c r="H31" s="104"/>
      <c r="I31" s="105"/>
      <c r="J31" s="182"/>
      <c r="K31" s="259"/>
      <c r="L31" s="300"/>
      <c r="M31" s="389">
        <v>198</v>
      </c>
    </row>
    <row r="32" spans="1:13" s="56" customFormat="1" ht="24.95" customHeight="1" x14ac:dyDescent="0.25">
      <c r="A32" s="262"/>
      <c r="B32" s="254"/>
      <c r="C32" s="257"/>
      <c r="D32" s="106"/>
      <c r="E32" s="106"/>
      <c r="F32" s="114"/>
      <c r="G32" s="117"/>
      <c r="H32" s="107"/>
      <c r="I32" s="108"/>
      <c r="J32" s="251"/>
      <c r="K32" s="260"/>
      <c r="L32" s="302"/>
      <c r="M32" s="389"/>
    </row>
    <row r="33" spans="1:13" s="56" customFormat="1" ht="24.95" customHeight="1" thickBot="1" x14ac:dyDescent="0.3">
      <c r="A33" s="263"/>
      <c r="B33" s="255"/>
      <c r="C33" s="258"/>
      <c r="D33" s="109"/>
      <c r="E33" s="109"/>
      <c r="F33" s="115"/>
      <c r="G33" s="118"/>
      <c r="H33" s="110"/>
      <c r="I33" s="111"/>
      <c r="J33" s="252"/>
      <c r="K33" s="261"/>
      <c r="L33" s="301"/>
      <c r="M33" s="390"/>
    </row>
    <row r="34" spans="1:13" s="65" customFormat="1" ht="30" customHeight="1" thickBot="1" x14ac:dyDescent="0.25">
      <c r="A34" s="414" t="s">
        <v>213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</row>
    <row r="35" spans="1:13" s="47" customFormat="1" ht="30" customHeight="1" x14ac:dyDescent="0.25">
      <c r="A35" s="374" t="s">
        <v>41</v>
      </c>
      <c r="B35" s="410" t="s">
        <v>52</v>
      </c>
      <c r="C35" s="408" t="s">
        <v>53</v>
      </c>
      <c r="D35" s="406" t="s">
        <v>49</v>
      </c>
      <c r="E35" s="406" t="s">
        <v>51</v>
      </c>
      <c r="F35" s="404" t="s">
        <v>50</v>
      </c>
      <c r="G35" s="395" t="s">
        <v>55</v>
      </c>
      <c r="H35" s="397" t="s">
        <v>56</v>
      </c>
      <c r="I35" s="399" t="s">
        <v>48</v>
      </c>
      <c r="J35" s="372" t="s">
        <v>111</v>
      </c>
      <c r="K35" s="373"/>
      <c r="L35" s="401"/>
      <c r="M35" s="387" t="s">
        <v>195</v>
      </c>
    </row>
    <row r="36" spans="1:13" s="47" customFormat="1" ht="29.25" customHeight="1" x14ac:dyDescent="0.25">
      <c r="A36" s="375"/>
      <c r="B36" s="411"/>
      <c r="C36" s="409"/>
      <c r="D36" s="407"/>
      <c r="E36" s="407"/>
      <c r="F36" s="405"/>
      <c r="G36" s="396"/>
      <c r="H36" s="398"/>
      <c r="I36" s="400"/>
      <c r="J36" s="48" t="s">
        <v>43</v>
      </c>
      <c r="K36" s="49" t="s">
        <v>182</v>
      </c>
      <c r="L36" s="298" t="s">
        <v>44</v>
      </c>
      <c r="M36" s="388"/>
    </row>
    <row r="37" spans="1:13" s="56" customFormat="1" ht="12" customHeight="1" x14ac:dyDescent="0.25">
      <c r="A37" s="93" t="s">
        <v>27</v>
      </c>
      <c r="B37" s="96" t="s">
        <v>28</v>
      </c>
      <c r="C37" s="98" t="s">
        <v>29</v>
      </c>
      <c r="D37" s="101" t="s">
        <v>30</v>
      </c>
      <c r="E37" s="101" t="s">
        <v>31</v>
      </c>
      <c r="F37" s="112" t="s">
        <v>32</v>
      </c>
      <c r="G37" s="99" t="s">
        <v>33</v>
      </c>
      <c r="H37" s="100" t="s">
        <v>34</v>
      </c>
      <c r="I37" s="97" t="s">
        <v>35</v>
      </c>
      <c r="J37" s="92" t="s">
        <v>36</v>
      </c>
      <c r="K37" s="91" t="s">
        <v>54</v>
      </c>
      <c r="L37" s="299" t="s">
        <v>57</v>
      </c>
      <c r="M37" s="304" t="s">
        <v>194</v>
      </c>
    </row>
    <row r="38" spans="1:13" s="56" customFormat="1" ht="24.95" customHeight="1" x14ac:dyDescent="0.25">
      <c r="A38" s="102"/>
      <c r="B38" s="253"/>
      <c r="C38" s="256"/>
      <c r="D38" s="103"/>
      <c r="E38" s="103" t="s">
        <v>248</v>
      </c>
      <c r="F38" s="113"/>
      <c r="G38" s="116"/>
      <c r="H38" s="104"/>
      <c r="I38" s="105"/>
      <c r="J38" s="182"/>
      <c r="K38" s="259"/>
      <c r="L38" s="300"/>
      <c r="M38" s="389" t="s">
        <v>202</v>
      </c>
    </row>
    <row r="39" spans="1:13" s="56" customFormat="1" ht="24.95" customHeight="1" x14ac:dyDescent="0.25">
      <c r="A39" s="262"/>
      <c r="B39" s="254"/>
      <c r="C39" s="257"/>
      <c r="D39" s="106"/>
      <c r="E39" s="106"/>
      <c r="F39" s="114"/>
      <c r="G39" s="117"/>
      <c r="H39" s="107"/>
      <c r="I39" s="108"/>
      <c r="J39" s="251"/>
      <c r="K39" s="260"/>
      <c r="L39" s="302"/>
      <c r="M39" s="389"/>
    </row>
    <row r="40" spans="1:13" s="56" customFormat="1" ht="24.95" customHeight="1" thickBot="1" x14ac:dyDescent="0.3">
      <c r="A40" s="263"/>
      <c r="B40" s="255"/>
      <c r="C40" s="258"/>
      <c r="D40" s="109"/>
      <c r="E40" s="109"/>
      <c r="F40" s="115"/>
      <c r="G40" s="118"/>
      <c r="H40" s="110"/>
      <c r="I40" s="111"/>
      <c r="J40" s="252"/>
      <c r="K40" s="261"/>
      <c r="L40" s="301"/>
      <c r="M40" s="390"/>
    </row>
    <row r="41" spans="1:13" s="65" customFormat="1" ht="30" customHeight="1" thickBot="1" x14ac:dyDescent="0.25">
      <c r="A41" s="414" t="s">
        <v>214</v>
      </c>
      <c r="B41" s="414"/>
      <c r="C41" s="414"/>
      <c r="D41" s="414"/>
      <c r="E41" s="414"/>
      <c r="F41" s="414"/>
      <c r="G41" s="414"/>
      <c r="H41" s="414"/>
      <c r="I41" s="414"/>
      <c r="J41" s="414"/>
      <c r="K41" s="414"/>
      <c r="L41" s="414"/>
    </row>
    <row r="42" spans="1:13" s="47" customFormat="1" ht="30" customHeight="1" x14ac:dyDescent="0.25">
      <c r="A42" s="374" t="s">
        <v>41</v>
      </c>
      <c r="B42" s="410" t="s">
        <v>52</v>
      </c>
      <c r="C42" s="408" t="s">
        <v>53</v>
      </c>
      <c r="D42" s="406" t="s">
        <v>49</v>
      </c>
      <c r="E42" s="406" t="s">
        <v>51</v>
      </c>
      <c r="F42" s="404" t="s">
        <v>50</v>
      </c>
      <c r="G42" s="395" t="s">
        <v>55</v>
      </c>
      <c r="H42" s="397" t="s">
        <v>56</v>
      </c>
      <c r="I42" s="399" t="s">
        <v>48</v>
      </c>
      <c r="J42" s="372" t="s">
        <v>111</v>
      </c>
      <c r="K42" s="373"/>
      <c r="L42" s="401"/>
      <c r="M42" s="387" t="s">
        <v>195</v>
      </c>
    </row>
    <row r="43" spans="1:13" s="47" customFormat="1" ht="29.25" customHeight="1" x14ac:dyDescent="0.25">
      <c r="A43" s="375"/>
      <c r="B43" s="411"/>
      <c r="C43" s="409"/>
      <c r="D43" s="407"/>
      <c r="E43" s="407"/>
      <c r="F43" s="405"/>
      <c r="G43" s="396"/>
      <c r="H43" s="398"/>
      <c r="I43" s="400"/>
      <c r="J43" s="48" t="s">
        <v>43</v>
      </c>
      <c r="K43" s="49" t="s">
        <v>182</v>
      </c>
      <c r="L43" s="298" t="s">
        <v>44</v>
      </c>
      <c r="M43" s="388"/>
    </row>
    <row r="44" spans="1:13" s="56" customFormat="1" ht="12" customHeight="1" x14ac:dyDescent="0.25">
      <c r="A44" s="93" t="s">
        <v>27</v>
      </c>
      <c r="B44" s="96" t="s">
        <v>28</v>
      </c>
      <c r="C44" s="98" t="s">
        <v>29</v>
      </c>
      <c r="D44" s="101" t="s">
        <v>30</v>
      </c>
      <c r="E44" s="101" t="s">
        <v>31</v>
      </c>
      <c r="F44" s="112" t="s">
        <v>32</v>
      </c>
      <c r="G44" s="99" t="s">
        <v>33</v>
      </c>
      <c r="H44" s="100" t="s">
        <v>34</v>
      </c>
      <c r="I44" s="97" t="s">
        <v>35</v>
      </c>
      <c r="J44" s="92" t="s">
        <v>36</v>
      </c>
      <c r="K44" s="91" t="s">
        <v>54</v>
      </c>
      <c r="L44" s="299" t="s">
        <v>57</v>
      </c>
      <c r="M44" s="304" t="s">
        <v>194</v>
      </c>
    </row>
    <row r="45" spans="1:13" s="56" customFormat="1" ht="24.95" customHeight="1" x14ac:dyDescent="0.25">
      <c r="A45" s="102"/>
      <c r="B45" s="253"/>
      <c r="C45" s="256"/>
      <c r="D45" s="103"/>
      <c r="E45" s="103" t="s">
        <v>248</v>
      </c>
      <c r="F45" s="113"/>
      <c r="G45" s="116"/>
      <c r="H45" s="104"/>
      <c r="I45" s="105"/>
      <c r="J45" s="182"/>
      <c r="K45" s="259"/>
      <c r="L45" s="300"/>
      <c r="M45" s="389" t="s">
        <v>203</v>
      </c>
    </row>
    <row r="46" spans="1:13" s="56" customFormat="1" ht="24.95" customHeight="1" x14ac:dyDescent="0.25">
      <c r="A46" s="262"/>
      <c r="B46" s="254"/>
      <c r="C46" s="257"/>
      <c r="D46" s="106"/>
      <c r="E46" s="106"/>
      <c r="F46" s="114"/>
      <c r="G46" s="117"/>
      <c r="H46" s="107"/>
      <c r="I46" s="108"/>
      <c r="J46" s="251"/>
      <c r="K46" s="260"/>
      <c r="L46" s="302"/>
      <c r="M46" s="389"/>
    </row>
    <row r="47" spans="1:13" s="56" customFormat="1" ht="24.95" customHeight="1" thickBot="1" x14ac:dyDescent="0.3">
      <c r="A47" s="263"/>
      <c r="B47" s="255"/>
      <c r="C47" s="258"/>
      <c r="D47" s="109"/>
      <c r="E47" s="109"/>
      <c r="F47" s="115"/>
      <c r="G47" s="118"/>
      <c r="H47" s="110"/>
      <c r="I47" s="111"/>
      <c r="J47" s="252"/>
      <c r="K47" s="261"/>
      <c r="L47" s="301"/>
      <c r="M47" s="390"/>
    </row>
    <row r="48" spans="1:13" s="65" customFormat="1" ht="30" customHeight="1" thickBot="1" x14ac:dyDescent="0.25">
      <c r="A48" s="414" t="s">
        <v>212</v>
      </c>
      <c r="B48" s="414"/>
      <c r="C48" s="414"/>
      <c r="D48" s="414"/>
      <c r="E48" s="414"/>
      <c r="F48" s="414"/>
      <c r="G48" s="414"/>
      <c r="H48" s="414"/>
      <c r="I48" s="414"/>
      <c r="J48" s="414"/>
      <c r="K48" s="414"/>
      <c r="L48" s="414"/>
    </row>
    <row r="49" spans="1:13" s="47" customFormat="1" ht="30" customHeight="1" x14ac:dyDescent="0.25">
      <c r="A49" s="374" t="s">
        <v>41</v>
      </c>
      <c r="B49" s="410" t="s">
        <v>52</v>
      </c>
      <c r="C49" s="408" t="s">
        <v>53</v>
      </c>
      <c r="D49" s="406" t="s">
        <v>49</v>
      </c>
      <c r="E49" s="406" t="s">
        <v>51</v>
      </c>
      <c r="F49" s="404" t="s">
        <v>50</v>
      </c>
      <c r="G49" s="395" t="s">
        <v>55</v>
      </c>
      <c r="H49" s="397" t="s">
        <v>56</v>
      </c>
      <c r="I49" s="399" t="s">
        <v>48</v>
      </c>
      <c r="J49" s="372" t="s">
        <v>111</v>
      </c>
      <c r="K49" s="373"/>
      <c r="L49" s="401"/>
      <c r="M49" s="387" t="s">
        <v>195</v>
      </c>
    </row>
    <row r="50" spans="1:13" s="47" customFormat="1" ht="29.25" customHeight="1" x14ac:dyDescent="0.25">
      <c r="A50" s="375"/>
      <c r="B50" s="411"/>
      <c r="C50" s="409"/>
      <c r="D50" s="407"/>
      <c r="E50" s="407"/>
      <c r="F50" s="405"/>
      <c r="G50" s="396"/>
      <c r="H50" s="398"/>
      <c r="I50" s="400"/>
      <c r="J50" s="48" t="s">
        <v>43</v>
      </c>
      <c r="K50" s="49" t="s">
        <v>182</v>
      </c>
      <c r="L50" s="298" t="s">
        <v>44</v>
      </c>
      <c r="M50" s="388"/>
    </row>
    <row r="51" spans="1:13" s="56" customFormat="1" ht="12" customHeight="1" x14ac:dyDescent="0.25">
      <c r="A51" s="93" t="s">
        <v>27</v>
      </c>
      <c r="B51" s="96" t="s">
        <v>28</v>
      </c>
      <c r="C51" s="98" t="s">
        <v>29</v>
      </c>
      <c r="D51" s="101" t="s">
        <v>30</v>
      </c>
      <c r="E51" s="101" t="s">
        <v>31</v>
      </c>
      <c r="F51" s="112" t="s">
        <v>32</v>
      </c>
      <c r="G51" s="99" t="s">
        <v>33</v>
      </c>
      <c r="H51" s="100" t="s">
        <v>34</v>
      </c>
      <c r="I51" s="97" t="s">
        <v>35</v>
      </c>
      <c r="J51" s="92" t="s">
        <v>36</v>
      </c>
      <c r="K51" s="91" t="s">
        <v>54</v>
      </c>
      <c r="L51" s="299" t="s">
        <v>57</v>
      </c>
      <c r="M51" s="304" t="s">
        <v>194</v>
      </c>
    </row>
    <row r="52" spans="1:13" s="56" customFormat="1" ht="24.95" customHeight="1" x14ac:dyDescent="0.25">
      <c r="A52" s="102"/>
      <c r="B52" s="253"/>
      <c r="C52" s="256"/>
      <c r="D52" s="103"/>
      <c r="E52" s="103" t="s">
        <v>249</v>
      </c>
      <c r="F52" s="113"/>
      <c r="G52" s="116"/>
      <c r="H52" s="104"/>
      <c r="I52" s="105"/>
      <c r="J52" s="182"/>
      <c r="K52" s="259"/>
      <c r="L52" s="300"/>
      <c r="M52" s="389" t="s">
        <v>204</v>
      </c>
    </row>
    <row r="53" spans="1:13" s="56" customFormat="1" ht="24.95" customHeight="1" x14ac:dyDescent="0.25">
      <c r="A53" s="262"/>
      <c r="B53" s="254"/>
      <c r="C53" s="257"/>
      <c r="D53" s="106"/>
      <c r="E53" s="106"/>
      <c r="F53" s="114"/>
      <c r="G53" s="117"/>
      <c r="H53" s="107"/>
      <c r="I53" s="108"/>
      <c r="J53" s="251"/>
      <c r="K53" s="260"/>
      <c r="L53" s="302"/>
      <c r="M53" s="389"/>
    </row>
    <row r="54" spans="1:13" s="56" customFormat="1" ht="24.95" customHeight="1" thickBot="1" x14ac:dyDescent="0.3">
      <c r="A54" s="263"/>
      <c r="B54" s="255"/>
      <c r="C54" s="258"/>
      <c r="D54" s="109"/>
      <c r="E54" s="109"/>
      <c r="F54" s="115"/>
      <c r="G54" s="118"/>
      <c r="H54" s="110"/>
      <c r="I54" s="111"/>
      <c r="J54" s="252"/>
      <c r="K54" s="261"/>
      <c r="L54" s="301"/>
      <c r="M54" s="390"/>
    </row>
    <row r="55" spans="1:13" s="65" customFormat="1" ht="30" customHeight="1" thickBot="1" x14ac:dyDescent="0.25">
      <c r="A55" s="414" t="s">
        <v>211</v>
      </c>
      <c r="B55" s="414"/>
      <c r="C55" s="414"/>
      <c r="D55" s="414"/>
      <c r="E55" s="414"/>
      <c r="F55" s="414"/>
      <c r="G55" s="414"/>
      <c r="H55" s="414"/>
      <c r="I55" s="414"/>
      <c r="J55" s="414"/>
      <c r="K55" s="414"/>
      <c r="L55" s="414"/>
    </row>
    <row r="56" spans="1:13" s="47" customFormat="1" ht="30" customHeight="1" x14ac:dyDescent="0.25">
      <c r="A56" s="374" t="s">
        <v>41</v>
      </c>
      <c r="B56" s="410" t="s">
        <v>52</v>
      </c>
      <c r="C56" s="408" t="s">
        <v>53</v>
      </c>
      <c r="D56" s="406" t="s">
        <v>49</v>
      </c>
      <c r="E56" s="406" t="s">
        <v>51</v>
      </c>
      <c r="F56" s="404" t="s">
        <v>50</v>
      </c>
      <c r="G56" s="395" t="s">
        <v>55</v>
      </c>
      <c r="H56" s="397" t="s">
        <v>56</v>
      </c>
      <c r="I56" s="399" t="s">
        <v>48</v>
      </c>
      <c r="J56" s="372" t="s">
        <v>111</v>
      </c>
      <c r="K56" s="373"/>
      <c r="L56" s="401"/>
      <c r="M56" s="387" t="s">
        <v>195</v>
      </c>
    </row>
    <row r="57" spans="1:13" s="47" customFormat="1" ht="29.25" customHeight="1" x14ac:dyDescent="0.25">
      <c r="A57" s="375"/>
      <c r="B57" s="411"/>
      <c r="C57" s="409"/>
      <c r="D57" s="407"/>
      <c r="E57" s="407"/>
      <c r="F57" s="405"/>
      <c r="G57" s="396"/>
      <c r="H57" s="398"/>
      <c r="I57" s="400"/>
      <c r="J57" s="48" t="s">
        <v>43</v>
      </c>
      <c r="K57" s="49" t="s">
        <v>182</v>
      </c>
      <c r="L57" s="298" t="s">
        <v>44</v>
      </c>
      <c r="M57" s="388"/>
    </row>
    <row r="58" spans="1:13" s="56" customFormat="1" ht="12" customHeight="1" x14ac:dyDescent="0.25">
      <c r="A58" s="93" t="s">
        <v>27</v>
      </c>
      <c r="B58" s="96" t="s">
        <v>28</v>
      </c>
      <c r="C58" s="98" t="s">
        <v>29</v>
      </c>
      <c r="D58" s="101" t="s">
        <v>30</v>
      </c>
      <c r="E58" s="101" t="s">
        <v>31</v>
      </c>
      <c r="F58" s="112" t="s">
        <v>32</v>
      </c>
      <c r="G58" s="99" t="s">
        <v>33</v>
      </c>
      <c r="H58" s="100" t="s">
        <v>34</v>
      </c>
      <c r="I58" s="97" t="s">
        <v>35</v>
      </c>
      <c r="J58" s="92" t="s">
        <v>36</v>
      </c>
      <c r="K58" s="91" t="s">
        <v>54</v>
      </c>
      <c r="L58" s="299" t="s">
        <v>57</v>
      </c>
      <c r="M58" s="304" t="s">
        <v>194</v>
      </c>
    </row>
    <row r="59" spans="1:13" s="56" customFormat="1" ht="24.95" customHeight="1" x14ac:dyDescent="0.25">
      <c r="A59" s="102"/>
      <c r="B59" s="253"/>
      <c r="C59" s="256"/>
      <c r="D59" s="103"/>
      <c r="E59" s="103" t="s">
        <v>249</v>
      </c>
      <c r="F59" s="113"/>
      <c r="G59" s="116"/>
      <c r="H59" s="104"/>
      <c r="I59" s="105"/>
      <c r="J59" s="182"/>
      <c r="K59" s="259"/>
      <c r="L59" s="300"/>
      <c r="M59" s="389" t="s">
        <v>205</v>
      </c>
    </row>
    <row r="60" spans="1:13" s="56" customFormat="1" ht="24.95" customHeight="1" x14ac:dyDescent="0.25">
      <c r="A60" s="262"/>
      <c r="B60" s="254"/>
      <c r="C60" s="257"/>
      <c r="D60" s="106"/>
      <c r="E60" s="106"/>
      <c r="F60" s="114"/>
      <c r="G60" s="117"/>
      <c r="H60" s="107"/>
      <c r="I60" s="108"/>
      <c r="J60" s="251"/>
      <c r="K60" s="260"/>
      <c r="L60" s="302"/>
      <c r="M60" s="389"/>
    </row>
    <row r="61" spans="1:13" s="56" customFormat="1" ht="24.95" customHeight="1" thickBot="1" x14ac:dyDescent="0.3">
      <c r="A61" s="263"/>
      <c r="B61" s="255"/>
      <c r="C61" s="258"/>
      <c r="D61" s="109"/>
      <c r="E61" s="109"/>
      <c r="F61" s="115"/>
      <c r="G61" s="118"/>
      <c r="H61" s="110"/>
      <c r="I61" s="111"/>
      <c r="J61" s="252"/>
      <c r="K61" s="261"/>
      <c r="L61" s="301"/>
      <c r="M61" s="390"/>
    </row>
    <row r="62" spans="1:13" s="65" customFormat="1" ht="30" customHeight="1" thickBot="1" x14ac:dyDescent="0.25">
      <c r="A62" s="414" t="s">
        <v>210</v>
      </c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</row>
    <row r="63" spans="1:13" s="47" customFormat="1" ht="30" customHeight="1" x14ac:dyDescent="0.25">
      <c r="A63" s="374" t="s">
        <v>41</v>
      </c>
      <c r="B63" s="410" t="s">
        <v>52</v>
      </c>
      <c r="C63" s="408" t="s">
        <v>53</v>
      </c>
      <c r="D63" s="406" t="s">
        <v>49</v>
      </c>
      <c r="E63" s="406" t="s">
        <v>51</v>
      </c>
      <c r="F63" s="404" t="s">
        <v>50</v>
      </c>
      <c r="G63" s="395" t="s">
        <v>55</v>
      </c>
      <c r="H63" s="397" t="s">
        <v>56</v>
      </c>
      <c r="I63" s="399" t="s">
        <v>48</v>
      </c>
      <c r="J63" s="372" t="s">
        <v>111</v>
      </c>
      <c r="K63" s="373"/>
      <c r="L63" s="401"/>
      <c r="M63" s="387" t="s">
        <v>195</v>
      </c>
    </row>
    <row r="64" spans="1:13" s="47" customFormat="1" ht="29.25" customHeight="1" x14ac:dyDescent="0.25">
      <c r="A64" s="375"/>
      <c r="B64" s="411"/>
      <c r="C64" s="409"/>
      <c r="D64" s="407"/>
      <c r="E64" s="407"/>
      <c r="F64" s="405"/>
      <c r="G64" s="396"/>
      <c r="H64" s="398"/>
      <c r="I64" s="400"/>
      <c r="J64" s="48" t="s">
        <v>43</v>
      </c>
      <c r="K64" s="49" t="s">
        <v>182</v>
      </c>
      <c r="L64" s="298" t="s">
        <v>44</v>
      </c>
      <c r="M64" s="388"/>
    </row>
    <row r="65" spans="1:13" s="56" customFormat="1" ht="12" customHeight="1" x14ac:dyDescent="0.25">
      <c r="A65" s="93" t="s">
        <v>27</v>
      </c>
      <c r="B65" s="96" t="s">
        <v>28</v>
      </c>
      <c r="C65" s="98" t="s">
        <v>29</v>
      </c>
      <c r="D65" s="101" t="s">
        <v>30</v>
      </c>
      <c r="E65" s="101" t="s">
        <v>31</v>
      </c>
      <c r="F65" s="112" t="s">
        <v>32</v>
      </c>
      <c r="G65" s="99" t="s">
        <v>33</v>
      </c>
      <c r="H65" s="100" t="s">
        <v>34</v>
      </c>
      <c r="I65" s="97" t="s">
        <v>35</v>
      </c>
      <c r="J65" s="92" t="s">
        <v>36</v>
      </c>
      <c r="K65" s="91" t="s">
        <v>54</v>
      </c>
      <c r="L65" s="299" t="s">
        <v>57</v>
      </c>
      <c r="M65" s="304" t="s">
        <v>194</v>
      </c>
    </row>
    <row r="66" spans="1:13" s="56" customFormat="1" ht="24.95" customHeight="1" x14ac:dyDescent="0.25">
      <c r="A66" s="102"/>
      <c r="B66" s="253"/>
      <c r="C66" s="256"/>
      <c r="D66" s="103"/>
      <c r="E66" s="103" t="s">
        <v>249</v>
      </c>
      <c r="F66" s="113"/>
      <c r="G66" s="116"/>
      <c r="H66" s="104"/>
      <c r="I66" s="105"/>
      <c r="J66" s="182"/>
      <c r="K66" s="259"/>
      <c r="L66" s="300"/>
      <c r="M66" s="389" t="s">
        <v>206</v>
      </c>
    </row>
    <row r="67" spans="1:13" s="56" customFormat="1" ht="24.95" customHeight="1" x14ac:dyDescent="0.25">
      <c r="A67" s="262"/>
      <c r="B67" s="254"/>
      <c r="C67" s="257"/>
      <c r="D67" s="106"/>
      <c r="E67" s="106"/>
      <c r="F67" s="114"/>
      <c r="G67" s="117"/>
      <c r="H67" s="107"/>
      <c r="I67" s="108"/>
      <c r="J67" s="251"/>
      <c r="K67" s="260"/>
      <c r="L67" s="302"/>
      <c r="M67" s="389"/>
    </row>
    <row r="68" spans="1:13" s="56" customFormat="1" ht="24.95" customHeight="1" thickBot="1" x14ac:dyDescent="0.3">
      <c r="A68" s="263"/>
      <c r="B68" s="255"/>
      <c r="C68" s="258"/>
      <c r="D68" s="109"/>
      <c r="E68" s="109"/>
      <c r="F68" s="115"/>
      <c r="G68" s="118"/>
      <c r="H68" s="110"/>
      <c r="I68" s="111"/>
      <c r="J68" s="252"/>
      <c r="K68" s="261"/>
      <c r="L68" s="301"/>
      <c r="M68" s="390"/>
    </row>
    <row r="69" spans="1:13" s="65" customFormat="1" ht="30" customHeight="1" thickBot="1" x14ac:dyDescent="0.25">
      <c r="A69" s="414" t="s">
        <v>241</v>
      </c>
      <c r="B69" s="414"/>
      <c r="C69" s="414"/>
      <c r="D69" s="414"/>
      <c r="E69" s="414"/>
      <c r="F69" s="414"/>
      <c r="G69" s="414"/>
      <c r="H69" s="414"/>
      <c r="I69" s="414"/>
      <c r="J69" s="414"/>
      <c r="K69" s="414"/>
      <c r="L69" s="414"/>
    </row>
    <row r="70" spans="1:13" s="47" customFormat="1" ht="30" customHeight="1" x14ac:dyDescent="0.25">
      <c r="A70" s="374" t="s">
        <v>41</v>
      </c>
      <c r="B70" s="410" t="s">
        <v>52</v>
      </c>
      <c r="C70" s="408" t="s">
        <v>53</v>
      </c>
      <c r="D70" s="406" t="s">
        <v>49</v>
      </c>
      <c r="E70" s="406" t="s">
        <v>51</v>
      </c>
      <c r="F70" s="404" t="s">
        <v>50</v>
      </c>
      <c r="G70" s="395" t="s">
        <v>55</v>
      </c>
      <c r="H70" s="397" t="s">
        <v>56</v>
      </c>
      <c r="I70" s="399" t="s">
        <v>48</v>
      </c>
      <c r="J70" s="372" t="s">
        <v>111</v>
      </c>
      <c r="K70" s="373"/>
      <c r="L70" s="401"/>
      <c r="M70" s="387" t="s">
        <v>195</v>
      </c>
    </row>
    <row r="71" spans="1:13" s="47" customFormat="1" ht="29.25" customHeight="1" x14ac:dyDescent="0.25">
      <c r="A71" s="375"/>
      <c r="B71" s="411"/>
      <c r="C71" s="409"/>
      <c r="D71" s="407"/>
      <c r="E71" s="407"/>
      <c r="F71" s="405"/>
      <c r="G71" s="396"/>
      <c r="H71" s="398"/>
      <c r="I71" s="400"/>
      <c r="J71" s="48" t="s">
        <v>43</v>
      </c>
      <c r="K71" s="49" t="s">
        <v>182</v>
      </c>
      <c r="L71" s="298" t="s">
        <v>44</v>
      </c>
      <c r="M71" s="388"/>
    </row>
    <row r="72" spans="1:13" s="56" customFormat="1" ht="12" customHeight="1" x14ac:dyDescent="0.25">
      <c r="A72" s="93" t="s">
        <v>27</v>
      </c>
      <c r="B72" s="96" t="s">
        <v>28</v>
      </c>
      <c r="C72" s="98" t="s">
        <v>29</v>
      </c>
      <c r="D72" s="101" t="s">
        <v>30</v>
      </c>
      <c r="E72" s="101" t="s">
        <v>31</v>
      </c>
      <c r="F72" s="112" t="s">
        <v>32</v>
      </c>
      <c r="G72" s="99" t="s">
        <v>33</v>
      </c>
      <c r="H72" s="100" t="s">
        <v>34</v>
      </c>
      <c r="I72" s="97" t="s">
        <v>35</v>
      </c>
      <c r="J72" s="92" t="s">
        <v>36</v>
      </c>
      <c r="K72" s="91" t="s">
        <v>54</v>
      </c>
      <c r="L72" s="299" t="s">
        <v>57</v>
      </c>
      <c r="M72" s="304" t="s">
        <v>194</v>
      </c>
    </row>
    <row r="73" spans="1:13" s="56" customFormat="1" ht="24.95" customHeight="1" x14ac:dyDescent="0.25">
      <c r="A73" s="102"/>
      <c r="B73" s="253"/>
      <c r="C73" s="256"/>
      <c r="D73" s="103"/>
      <c r="E73" s="103" t="s">
        <v>249</v>
      </c>
      <c r="F73" s="113"/>
      <c r="G73" s="116"/>
      <c r="H73" s="104"/>
      <c r="I73" s="105"/>
      <c r="J73" s="182"/>
      <c r="K73" s="259"/>
      <c r="L73" s="300"/>
      <c r="M73" s="389" t="s">
        <v>207</v>
      </c>
    </row>
    <row r="74" spans="1:13" s="56" customFormat="1" ht="24.95" customHeight="1" x14ac:dyDescent="0.25">
      <c r="A74" s="262"/>
      <c r="B74" s="254"/>
      <c r="C74" s="257"/>
      <c r="D74" s="106"/>
      <c r="E74" s="106"/>
      <c r="F74" s="114"/>
      <c r="G74" s="117"/>
      <c r="H74" s="107"/>
      <c r="I74" s="108"/>
      <c r="J74" s="251"/>
      <c r="K74" s="260"/>
      <c r="L74" s="302"/>
      <c r="M74" s="389"/>
    </row>
    <row r="75" spans="1:13" s="56" customFormat="1" ht="24.95" customHeight="1" thickBot="1" x14ac:dyDescent="0.3">
      <c r="A75" s="263"/>
      <c r="B75" s="255"/>
      <c r="C75" s="258"/>
      <c r="D75" s="109"/>
      <c r="E75" s="109"/>
      <c r="F75" s="115"/>
      <c r="G75" s="118"/>
      <c r="H75" s="110"/>
      <c r="I75" s="111"/>
      <c r="J75" s="252"/>
      <c r="K75" s="261"/>
      <c r="L75" s="301"/>
      <c r="M75" s="390"/>
    </row>
    <row r="76" spans="1:13" s="65" customFormat="1" ht="30" customHeight="1" thickBot="1" x14ac:dyDescent="0.25">
      <c r="A76" s="414" t="s">
        <v>209</v>
      </c>
      <c r="B76" s="414"/>
      <c r="C76" s="414"/>
      <c r="D76" s="414"/>
      <c r="E76" s="414"/>
      <c r="F76" s="414"/>
      <c r="G76" s="414"/>
      <c r="H76" s="414"/>
      <c r="I76" s="414"/>
      <c r="J76" s="414"/>
      <c r="K76" s="414"/>
      <c r="L76" s="414"/>
    </row>
    <row r="77" spans="1:13" s="47" customFormat="1" ht="30" customHeight="1" x14ac:dyDescent="0.25">
      <c r="A77" s="374" t="s">
        <v>41</v>
      </c>
      <c r="B77" s="410" t="s">
        <v>52</v>
      </c>
      <c r="C77" s="408" t="s">
        <v>53</v>
      </c>
      <c r="D77" s="406" t="s">
        <v>49</v>
      </c>
      <c r="E77" s="406" t="s">
        <v>51</v>
      </c>
      <c r="F77" s="404" t="s">
        <v>50</v>
      </c>
      <c r="G77" s="395" t="s">
        <v>55</v>
      </c>
      <c r="H77" s="397" t="s">
        <v>56</v>
      </c>
      <c r="I77" s="399" t="s">
        <v>48</v>
      </c>
      <c r="J77" s="372" t="s">
        <v>111</v>
      </c>
      <c r="K77" s="373"/>
      <c r="L77" s="401"/>
      <c r="M77" s="387" t="s">
        <v>195</v>
      </c>
    </row>
    <row r="78" spans="1:13" s="47" customFormat="1" ht="29.25" customHeight="1" x14ac:dyDescent="0.25">
      <c r="A78" s="375"/>
      <c r="B78" s="411"/>
      <c r="C78" s="409"/>
      <c r="D78" s="407"/>
      <c r="E78" s="407"/>
      <c r="F78" s="405"/>
      <c r="G78" s="396"/>
      <c r="H78" s="398"/>
      <c r="I78" s="400"/>
      <c r="J78" s="48" t="s">
        <v>43</v>
      </c>
      <c r="K78" s="49" t="s">
        <v>182</v>
      </c>
      <c r="L78" s="298" t="s">
        <v>44</v>
      </c>
      <c r="M78" s="388"/>
    </row>
    <row r="79" spans="1:13" s="56" customFormat="1" ht="12" customHeight="1" x14ac:dyDescent="0.25">
      <c r="A79" s="93" t="s">
        <v>27</v>
      </c>
      <c r="B79" s="96" t="s">
        <v>28</v>
      </c>
      <c r="C79" s="98" t="s">
        <v>29</v>
      </c>
      <c r="D79" s="101" t="s">
        <v>30</v>
      </c>
      <c r="E79" s="101" t="s">
        <v>31</v>
      </c>
      <c r="F79" s="112" t="s">
        <v>32</v>
      </c>
      <c r="G79" s="99" t="s">
        <v>33</v>
      </c>
      <c r="H79" s="100" t="s">
        <v>34</v>
      </c>
      <c r="I79" s="97" t="s">
        <v>35</v>
      </c>
      <c r="J79" s="92" t="s">
        <v>36</v>
      </c>
      <c r="K79" s="91" t="s">
        <v>54</v>
      </c>
      <c r="L79" s="299" t="s">
        <v>57</v>
      </c>
      <c r="M79" s="304" t="s">
        <v>194</v>
      </c>
    </row>
    <row r="80" spans="1:13" s="56" customFormat="1" ht="24.95" customHeight="1" x14ac:dyDescent="0.25">
      <c r="A80" s="102"/>
      <c r="B80" s="253"/>
      <c r="C80" s="256"/>
      <c r="D80" s="103"/>
      <c r="E80" s="103" t="s">
        <v>250</v>
      </c>
      <c r="F80" s="113"/>
      <c r="G80" s="116"/>
      <c r="H80" s="104"/>
      <c r="I80" s="105"/>
      <c r="J80" s="182"/>
      <c r="K80" s="259"/>
      <c r="L80" s="300"/>
      <c r="M80" s="389" t="s">
        <v>208</v>
      </c>
    </row>
    <row r="81" spans="1:13" s="56" customFormat="1" ht="24.95" customHeight="1" x14ac:dyDescent="0.25">
      <c r="A81" s="262"/>
      <c r="B81" s="254"/>
      <c r="C81" s="257"/>
      <c r="D81" s="106"/>
      <c r="E81" s="106"/>
      <c r="F81" s="114"/>
      <c r="G81" s="117"/>
      <c r="H81" s="107"/>
      <c r="I81" s="108"/>
      <c r="J81" s="251"/>
      <c r="K81" s="260"/>
      <c r="L81" s="302"/>
      <c r="M81" s="389"/>
    </row>
    <row r="82" spans="1:13" s="56" customFormat="1" ht="24.95" customHeight="1" thickBot="1" x14ac:dyDescent="0.3">
      <c r="A82" s="263"/>
      <c r="B82" s="255"/>
      <c r="C82" s="258"/>
      <c r="D82" s="109"/>
      <c r="E82" s="109"/>
      <c r="F82" s="115"/>
      <c r="G82" s="118"/>
      <c r="H82" s="110"/>
      <c r="I82" s="111"/>
      <c r="J82" s="252"/>
      <c r="K82" s="261"/>
      <c r="L82" s="301"/>
      <c r="M82" s="390"/>
    </row>
    <row r="83" spans="1:13" s="56" customFormat="1" ht="24.95" customHeight="1" x14ac:dyDescent="0.25">
      <c r="A83" s="154"/>
      <c r="B83" s="155"/>
      <c r="C83" s="155"/>
      <c r="D83" s="154"/>
      <c r="E83" s="154"/>
      <c r="F83" s="154"/>
      <c r="G83" s="154"/>
      <c r="H83" s="154"/>
      <c r="I83" s="154"/>
      <c r="J83" s="146"/>
      <c r="K83" s="156"/>
      <c r="L83" s="146"/>
    </row>
    <row r="84" spans="1:13" s="19" customFormat="1" ht="20.100000000000001" customHeight="1" x14ac:dyDescent="0.25">
      <c r="A84" s="357" t="s">
        <v>38</v>
      </c>
      <c r="B84" s="357"/>
      <c r="C84" s="357"/>
      <c r="D84" s="357"/>
      <c r="E84" s="357"/>
      <c r="F84" s="357"/>
      <c r="G84" s="357"/>
      <c r="H84" s="357"/>
      <c r="I84" s="357"/>
      <c r="J84" s="357"/>
      <c r="K84" s="357"/>
    </row>
    <row r="85" spans="1:13" s="19" customFormat="1" ht="20.100000000000001" customHeight="1" x14ac:dyDescent="0.25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</row>
    <row r="86" spans="1:13" s="65" customFormat="1" ht="15" customHeight="1" x14ac:dyDescent="0.25">
      <c r="A86" s="358" t="s">
        <v>1</v>
      </c>
      <c r="B86" s="358"/>
      <c r="C86" s="369" t="str">
        <f>IF('Príloha č. 1'!$C$6="","",'Príloha č. 1'!$C$6)</f>
        <v/>
      </c>
      <c r="D86" s="369"/>
      <c r="E86" s="73"/>
      <c r="F86" s="73"/>
      <c r="J86" s="66"/>
    </row>
    <row r="87" spans="1:13" s="65" customFormat="1" ht="15" customHeight="1" x14ac:dyDescent="0.25">
      <c r="A87" s="360" t="s">
        <v>2</v>
      </c>
      <c r="B87" s="360"/>
      <c r="C87" s="370" t="str">
        <f>IF('Príloha č. 1'!$C$7="","",'Príloha č. 1'!$C$7)</f>
        <v/>
      </c>
      <c r="D87" s="370"/>
      <c r="E87" s="56"/>
      <c r="F87" s="56"/>
    </row>
    <row r="88" spans="1:13" s="65" customFormat="1" ht="15" customHeight="1" x14ac:dyDescent="0.25">
      <c r="A88" s="360" t="s">
        <v>3</v>
      </c>
      <c r="B88" s="360"/>
      <c r="C88" s="371" t="str">
        <f>IF('Príloha č. 1'!C8:D8="","",'Príloha č. 1'!C8:D8)</f>
        <v/>
      </c>
      <c r="D88" s="371"/>
      <c r="E88" s="56"/>
      <c r="F88" s="56"/>
    </row>
    <row r="89" spans="1:13" s="65" customFormat="1" ht="15" customHeight="1" x14ac:dyDescent="0.25">
      <c r="A89" s="360" t="s">
        <v>4</v>
      </c>
      <c r="B89" s="360"/>
      <c r="C89" s="371" t="str">
        <f>IF('Príloha č. 1'!C9:D9="","",'Príloha č. 1'!C9:D9)</f>
        <v/>
      </c>
      <c r="D89" s="371"/>
      <c r="E89" s="56"/>
      <c r="F89" s="56"/>
    </row>
    <row r="92" spans="1:13" ht="15" customHeight="1" x14ac:dyDescent="0.2">
      <c r="A92" s="44" t="s">
        <v>8</v>
      </c>
      <c r="B92" s="30" t="str">
        <f>IF('Príloha č. 1'!B23:B23="","",'Príloha č. 1'!B23:B23)</f>
        <v/>
      </c>
      <c r="C92" s="89"/>
      <c r="F92" s="44"/>
      <c r="G92" s="44"/>
      <c r="H92" s="44"/>
    </row>
    <row r="93" spans="1:13" ht="15" customHeight="1" x14ac:dyDescent="0.2">
      <c r="A93" s="44" t="s">
        <v>9</v>
      </c>
      <c r="B93" s="32" t="str">
        <f>IF('Príloha č. 1'!B24:B24="","",'Príloha č. 1'!B24:B24)</f>
        <v/>
      </c>
      <c r="C93" s="89"/>
      <c r="F93" s="44"/>
      <c r="G93" s="44"/>
      <c r="H93" s="44"/>
    </row>
    <row r="94" spans="1:13" ht="39.950000000000003" customHeight="1" x14ac:dyDescent="0.2">
      <c r="G94" s="44"/>
      <c r="H94" s="90"/>
      <c r="K94" s="195"/>
      <c r="L94" s="90"/>
    </row>
    <row r="95" spans="1:13" ht="45" customHeight="1" x14ac:dyDescent="0.2">
      <c r="E95" s="70"/>
      <c r="F95" s="70"/>
      <c r="G95" s="368" t="s">
        <v>191</v>
      </c>
      <c r="H95" s="368"/>
      <c r="K95" s="415"/>
      <c r="L95" s="415"/>
    </row>
    <row r="96" spans="1:13" s="67" customFormat="1" x14ac:dyDescent="0.2">
      <c r="A96" s="362" t="s">
        <v>10</v>
      </c>
      <c r="B96" s="362"/>
      <c r="C96" s="95"/>
      <c r="D96" s="70"/>
      <c r="E96" s="89"/>
      <c r="F96" s="89"/>
      <c r="G96" s="89"/>
      <c r="H96" s="89"/>
    </row>
    <row r="97" spans="1:9" s="72" customFormat="1" ht="12" customHeight="1" x14ac:dyDescent="0.2">
      <c r="A97" s="68"/>
      <c r="B97" s="69" t="s">
        <v>11</v>
      </c>
      <c r="C97" s="69"/>
      <c r="D97" s="53"/>
      <c r="E97" s="89"/>
      <c r="F97" s="89"/>
      <c r="G97" s="89"/>
      <c r="H97" s="89"/>
      <c r="I97" s="70"/>
    </row>
  </sheetData>
  <mergeCells count="160">
    <mergeCell ref="A76:L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L77"/>
    <mergeCell ref="A69:L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L70"/>
    <mergeCell ref="A62:L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L63"/>
    <mergeCell ref="A55:L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L56"/>
    <mergeCell ref="A48:L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L49"/>
    <mergeCell ref="A41:L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L42"/>
    <mergeCell ref="H7:H8"/>
    <mergeCell ref="H14:H15"/>
    <mergeCell ref="C14:C15"/>
    <mergeCell ref="D14:D15"/>
    <mergeCell ref="E14:E15"/>
    <mergeCell ref="F14:F15"/>
    <mergeCell ref="G14:G15"/>
    <mergeCell ref="A89:B89"/>
    <mergeCell ref="K95:L95"/>
    <mergeCell ref="B21:B22"/>
    <mergeCell ref="C21:C22"/>
    <mergeCell ref="D21:D22"/>
    <mergeCell ref="E21:E22"/>
    <mergeCell ref="I14:I15"/>
    <mergeCell ref="A13:L13"/>
    <mergeCell ref="A14:A15"/>
    <mergeCell ref="B14:B15"/>
    <mergeCell ref="A27:L27"/>
    <mergeCell ref="A28:A29"/>
    <mergeCell ref="B28:B29"/>
    <mergeCell ref="C28:C29"/>
    <mergeCell ref="D28:D29"/>
    <mergeCell ref="E28:E29"/>
    <mergeCell ref="F28:F29"/>
    <mergeCell ref="H21:H22"/>
    <mergeCell ref="I21:I22"/>
    <mergeCell ref="J21:L21"/>
    <mergeCell ref="A21:A22"/>
    <mergeCell ref="A96:B96"/>
    <mergeCell ref="A84:K84"/>
    <mergeCell ref="A86:B86"/>
    <mergeCell ref="A87:B87"/>
    <mergeCell ref="C86:D86"/>
    <mergeCell ref="C87:D87"/>
    <mergeCell ref="C88:D88"/>
    <mergeCell ref="C89:D89"/>
    <mergeCell ref="G95:H95"/>
    <mergeCell ref="A34:L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L35"/>
    <mergeCell ref="G28:G29"/>
    <mergeCell ref="H28:H29"/>
    <mergeCell ref="I28:I29"/>
    <mergeCell ref="J28:L28"/>
    <mergeCell ref="A1:B1"/>
    <mergeCell ref="A2:L2"/>
    <mergeCell ref="A3:B3"/>
    <mergeCell ref="A4:L4"/>
    <mergeCell ref="A88:B88"/>
    <mergeCell ref="A6:L6"/>
    <mergeCell ref="F7:F8"/>
    <mergeCell ref="G7:G8"/>
    <mergeCell ref="D7:D8"/>
    <mergeCell ref="C7:C8"/>
    <mergeCell ref="A7:A8"/>
    <mergeCell ref="B7:B8"/>
    <mergeCell ref="I7:I8"/>
    <mergeCell ref="E7:E8"/>
    <mergeCell ref="J7:L7"/>
    <mergeCell ref="J14:L14"/>
    <mergeCell ref="A5:I5"/>
    <mergeCell ref="A20:L20"/>
    <mergeCell ref="F21:F22"/>
    <mergeCell ref="G21:G22"/>
    <mergeCell ref="M7:M8"/>
    <mergeCell ref="M10:M12"/>
    <mergeCell ref="M14:M15"/>
    <mergeCell ref="M17:M19"/>
    <mergeCell ref="M21:M22"/>
    <mergeCell ref="M24:M26"/>
    <mergeCell ref="M28:M29"/>
    <mergeCell ref="M31:M33"/>
    <mergeCell ref="M35:M36"/>
    <mergeCell ref="M70:M71"/>
    <mergeCell ref="M73:M75"/>
    <mergeCell ref="M77:M78"/>
    <mergeCell ref="M80:M82"/>
    <mergeCell ref="M38:M40"/>
    <mergeCell ref="M42:M43"/>
    <mergeCell ref="M45:M47"/>
    <mergeCell ref="M49:M50"/>
    <mergeCell ref="M52:M54"/>
    <mergeCell ref="M56:M57"/>
    <mergeCell ref="M59:M61"/>
    <mergeCell ref="M63:M64"/>
    <mergeCell ref="M66:M68"/>
  </mergeCells>
  <conditionalFormatting sqref="B92:B93">
    <cfRule type="containsBlanks" dxfId="11" priority="11">
      <formula>LEN(TRIM(B92))=0</formula>
    </cfRule>
  </conditionalFormatting>
  <conditionalFormatting sqref="C86:D89">
    <cfRule type="containsBlanks" dxfId="10" priority="1">
      <formula>LEN(TRIM(C86))=0</formula>
    </cfRule>
  </conditionalFormatting>
  <pageMargins left="0.59055118110236227" right="0.39370078740157483" top="0.98425196850393704" bottom="0.39370078740157483" header="0.31496062992125984" footer="0.31496062992125984"/>
  <pageSetup paperSize="9" scale="6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>
    <tabColor rgb="FFFFFF00"/>
  </sheetPr>
  <dimension ref="A1:U27"/>
  <sheetViews>
    <sheetView showGridLines="0" zoomScale="90" zoomScaleNormal="90" workbookViewId="0">
      <selection activeCell="A2" sqref="A2:L2"/>
    </sheetView>
  </sheetViews>
  <sheetFormatPr defaultRowHeight="12.75" x14ac:dyDescent="0.2"/>
  <cols>
    <col min="1" max="1" width="5.28515625" style="44" customWidth="1"/>
    <col min="2" max="2" width="35.7109375" style="44" customWidth="1"/>
    <col min="3" max="3" width="31.7109375" style="44" customWidth="1"/>
    <col min="4" max="7" width="12.7109375" style="194" customWidth="1"/>
    <col min="8" max="8" width="15.7109375" style="194" customWidth="1"/>
    <col min="9" max="9" width="7.85546875" style="44" customWidth="1"/>
    <col min="10" max="10" width="15.7109375" style="44" customWidth="1"/>
    <col min="11" max="11" width="10.7109375" style="44" customWidth="1"/>
    <col min="12" max="12" width="15.7109375" style="44" customWidth="1"/>
    <col min="13" max="13" width="13.140625" style="44" customWidth="1"/>
    <col min="14" max="16384" width="9.140625" style="44"/>
  </cols>
  <sheetData>
    <row r="1" spans="1:21" ht="15" customHeight="1" x14ac:dyDescent="0.2">
      <c r="A1" s="341" t="s">
        <v>12</v>
      </c>
      <c r="B1" s="341"/>
      <c r="C1" s="191"/>
    </row>
    <row r="2" spans="1:21" ht="15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21" ht="15" customHeight="1" x14ac:dyDescent="0.2">
      <c r="A3" s="402"/>
      <c r="B3" s="402"/>
      <c r="C3" s="194"/>
    </row>
    <row r="4" spans="1:21" s="45" customFormat="1" ht="30" customHeight="1" x14ac:dyDescent="0.25">
      <c r="A4" s="343" t="s">
        <v>47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1:21" s="23" customFormat="1" ht="24.75" customHeight="1" x14ac:dyDescent="0.2">
      <c r="A5" s="412" t="s">
        <v>184</v>
      </c>
      <c r="B5" s="413"/>
      <c r="C5" s="413"/>
      <c r="D5" s="413"/>
      <c r="E5" s="413"/>
      <c r="F5" s="413"/>
      <c r="G5" s="413"/>
      <c r="H5" s="413"/>
      <c r="I5" s="413"/>
      <c r="K5" s="46"/>
      <c r="L5" s="46"/>
      <c r="O5" s="46"/>
      <c r="P5" s="46"/>
      <c r="U5" s="46"/>
    </row>
    <row r="6" spans="1:21" s="65" customFormat="1" ht="34.5" customHeight="1" thickBot="1" x14ac:dyDescent="0.25">
      <c r="A6" s="414" t="s">
        <v>242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1:21" s="47" customFormat="1" ht="29.25" customHeight="1" x14ac:dyDescent="0.25">
      <c r="A7" s="374" t="s">
        <v>41</v>
      </c>
      <c r="B7" s="410" t="s">
        <v>52</v>
      </c>
      <c r="C7" s="408" t="s">
        <v>53</v>
      </c>
      <c r="D7" s="406" t="s">
        <v>49</v>
      </c>
      <c r="E7" s="406" t="s">
        <v>51</v>
      </c>
      <c r="F7" s="404" t="s">
        <v>50</v>
      </c>
      <c r="G7" s="395" t="s">
        <v>55</v>
      </c>
      <c r="H7" s="397" t="s">
        <v>56</v>
      </c>
      <c r="I7" s="399" t="s">
        <v>48</v>
      </c>
      <c r="J7" s="372" t="s">
        <v>111</v>
      </c>
      <c r="K7" s="373"/>
      <c r="L7" s="401"/>
      <c r="M7" s="387" t="s">
        <v>195</v>
      </c>
    </row>
    <row r="8" spans="1:21" s="47" customFormat="1" ht="34.5" customHeight="1" x14ac:dyDescent="0.25">
      <c r="A8" s="375"/>
      <c r="B8" s="411"/>
      <c r="C8" s="409"/>
      <c r="D8" s="407"/>
      <c r="E8" s="407"/>
      <c r="F8" s="405"/>
      <c r="G8" s="396"/>
      <c r="H8" s="398"/>
      <c r="I8" s="400"/>
      <c r="J8" s="48" t="s">
        <v>43</v>
      </c>
      <c r="K8" s="49" t="s">
        <v>45</v>
      </c>
      <c r="L8" s="298" t="s">
        <v>44</v>
      </c>
      <c r="M8" s="388"/>
    </row>
    <row r="9" spans="1:21" s="53" customFormat="1" ht="12" customHeight="1" x14ac:dyDescent="0.25">
      <c r="A9" s="93" t="s">
        <v>27</v>
      </c>
      <c r="B9" s="96" t="s">
        <v>28</v>
      </c>
      <c r="C9" s="98" t="s">
        <v>29</v>
      </c>
      <c r="D9" s="101" t="s">
        <v>30</v>
      </c>
      <c r="E9" s="101" t="s">
        <v>31</v>
      </c>
      <c r="F9" s="112" t="s">
        <v>32</v>
      </c>
      <c r="G9" s="99" t="s">
        <v>33</v>
      </c>
      <c r="H9" s="100" t="s">
        <v>34</v>
      </c>
      <c r="I9" s="97" t="s">
        <v>35</v>
      </c>
      <c r="J9" s="92" t="s">
        <v>36</v>
      </c>
      <c r="K9" s="91" t="s">
        <v>54</v>
      </c>
      <c r="L9" s="299" t="s">
        <v>57</v>
      </c>
      <c r="M9" s="304" t="s">
        <v>194</v>
      </c>
    </row>
    <row r="10" spans="1:21" s="56" customFormat="1" ht="24.95" customHeight="1" x14ac:dyDescent="0.25">
      <c r="A10" s="102"/>
      <c r="B10" s="253"/>
      <c r="C10" s="256"/>
      <c r="D10" s="103"/>
      <c r="E10" s="103" t="s">
        <v>247</v>
      </c>
      <c r="F10" s="113"/>
      <c r="G10" s="116"/>
      <c r="H10" s="104"/>
      <c r="I10" s="105"/>
      <c r="J10" s="182"/>
      <c r="K10" s="259"/>
      <c r="L10" s="300"/>
      <c r="M10" s="389" t="s">
        <v>215</v>
      </c>
    </row>
    <row r="11" spans="1:21" s="56" customFormat="1" ht="24.95" customHeight="1" x14ac:dyDescent="0.25">
      <c r="A11" s="262"/>
      <c r="B11" s="254"/>
      <c r="C11" s="257"/>
      <c r="D11" s="106"/>
      <c r="E11" s="106"/>
      <c r="F11" s="114"/>
      <c r="G11" s="117"/>
      <c r="H11" s="107"/>
      <c r="I11" s="108"/>
      <c r="J11" s="251"/>
      <c r="K11" s="260"/>
      <c r="L11" s="302"/>
      <c r="M11" s="389"/>
    </row>
    <row r="12" spans="1:21" s="56" customFormat="1" ht="24.95" customHeight="1" thickBot="1" x14ac:dyDescent="0.3">
      <c r="A12" s="263"/>
      <c r="B12" s="255"/>
      <c r="C12" s="258"/>
      <c r="D12" s="109"/>
      <c r="E12" s="109"/>
      <c r="F12" s="115"/>
      <c r="G12" s="118"/>
      <c r="H12" s="110"/>
      <c r="I12" s="111"/>
      <c r="J12" s="252"/>
      <c r="K12" s="261"/>
      <c r="L12" s="301"/>
      <c r="M12" s="390"/>
    </row>
    <row r="13" spans="1:21" s="56" customFormat="1" ht="24.95" customHeight="1" x14ac:dyDescent="0.25">
      <c r="A13" s="154"/>
      <c r="B13" s="155"/>
      <c r="C13" s="155"/>
      <c r="D13" s="154"/>
      <c r="E13" s="154"/>
      <c r="F13" s="154"/>
      <c r="G13" s="154"/>
      <c r="H13" s="154"/>
      <c r="I13" s="154"/>
      <c r="J13" s="146"/>
      <c r="K13" s="156"/>
      <c r="L13" s="146"/>
    </row>
    <row r="14" spans="1:21" s="19" customFormat="1" ht="20.100000000000001" customHeight="1" x14ac:dyDescent="0.25">
      <c r="A14" s="357" t="s">
        <v>38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</row>
    <row r="15" spans="1:21" s="19" customFormat="1" ht="20.100000000000001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21" s="65" customFormat="1" ht="15" customHeight="1" x14ac:dyDescent="0.25">
      <c r="A16" s="358" t="s">
        <v>1</v>
      </c>
      <c r="B16" s="358"/>
      <c r="C16" s="369" t="str">
        <f>IF('Príloha č. 1'!$C$6="","",'Príloha č. 1'!$C$6)</f>
        <v/>
      </c>
      <c r="D16" s="369"/>
      <c r="E16" s="73"/>
      <c r="F16" s="73"/>
      <c r="J16" s="66"/>
    </row>
    <row r="17" spans="1:12" s="65" customFormat="1" ht="15" customHeight="1" x14ac:dyDescent="0.25">
      <c r="A17" s="360" t="s">
        <v>2</v>
      </c>
      <c r="B17" s="360"/>
      <c r="C17" s="370" t="str">
        <f>IF('Príloha č. 1'!$C$7="","",'Príloha č. 1'!$C$7)</f>
        <v/>
      </c>
      <c r="D17" s="370"/>
      <c r="E17" s="56"/>
      <c r="F17" s="56"/>
    </row>
    <row r="18" spans="1:12" s="65" customFormat="1" ht="15" customHeight="1" x14ac:dyDescent="0.25">
      <c r="A18" s="360" t="s">
        <v>3</v>
      </c>
      <c r="B18" s="360"/>
      <c r="C18" s="371" t="str">
        <f>IF('Príloha č. 1'!C8:D8="","",'Príloha č. 1'!C8:D8)</f>
        <v/>
      </c>
      <c r="D18" s="371"/>
      <c r="E18" s="56"/>
      <c r="F18" s="56"/>
    </row>
    <row r="19" spans="1:12" s="65" customFormat="1" ht="15" customHeight="1" x14ac:dyDescent="0.25">
      <c r="A19" s="360" t="s">
        <v>4</v>
      </c>
      <c r="B19" s="360"/>
      <c r="C19" s="371" t="str">
        <f>IF('Príloha č. 1'!C9:D9="","",'Príloha č. 1'!C9:D9)</f>
        <v/>
      </c>
      <c r="D19" s="371"/>
      <c r="E19" s="56"/>
      <c r="F19" s="56"/>
    </row>
    <row r="22" spans="1:12" ht="15" customHeight="1" x14ac:dyDescent="0.2">
      <c r="A22" s="44" t="s">
        <v>8</v>
      </c>
      <c r="B22" s="190" t="str">
        <f>IF('Príloha č. 1'!B23:B23="","",'Príloha č. 1'!B23:B23)</f>
        <v/>
      </c>
      <c r="C22" s="194"/>
      <c r="F22" s="44"/>
      <c r="G22" s="44"/>
      <c r="H22" s="44"/>
    </row>
    <row r="23" spans="1:12" ht="15" customHeight="1" x14ac:dyDescent="0.2">
      <c r="A23" s="44" t="s">
        <v>9</v>
      </c>
      <c r="B23" s="32" t="str">
        <f>IF('Príloha č. 1'!B24:B24="","",'Príloha č. 1'!B24:B24)</f>
        <v/>
      </c>
      <c r="C23" s="194"/>
      <c r="F23" s="44"/>
      <c r="G23" s="44"/>
      <c r="H23" s="44"/>
    </row>
    <row r="24" spans="1:12" ht="39.950000000000003" customHeight="1" x14ac:dyDescent="0.2">
      <c r="G24" s="44"/>
      <c r="H24" s="90"/>
      <c r="K24" s="195"/>
      <c r="L24" s="90"/>
    </row>
    <row r="25" spans="1:12" ht="45" customHeight="1" x14ac:dyDescent="0.2">
      <c r="E25" s="70"/>
      <c r="F25" s="70"/>
      <c r="G25" s="368" t="s">
        <v>191</v>
      </c>
      <c r="H25" s="368"/>
      <c r="K25" s="415"/>
      <c r="L25" s="415"/>
    </row>
    <row r="26" spans="1:12" s="67" customFormat="1" x14ac:dyDescent="0.2">
      <c r="A26" s="362" t="s">
        <v>10</v>
      </c>
      <c r="B26" s="362"/>
      <c r="C26" s="192"/>
      <c r="D26" s="70"/>
      <c r="E26" s="194"/>
      <c r="F26" s="194"/>
      <c r="G26" s="194"/>
      <c r="H26" s="194"/>
    </row>
    <row r="27" spans="1:12" s="72" customFormat="1" ht="12" customHeight="1" x14ac:dyDescent="0.2">
      <c r="A27" s="68"/>
      <c r="B27" s="69" t="s">
        <v>11</v>
      </c>
      <c r="C27" s="69"/>
      <c r="D27" s="53"/>
      <c r="E27" s="194"/>
      <c r="F27" s="194"/>
      <c r="G27" s="194"/>
      <c r="H27" s="194"/>
      <c r="I27" s="70"/>
    </row>
  </sheetData>
  <mergeCells count="30"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  <mergeCell ref="A14:K14"/>
    <mergeCell ref="A16:B16"/>
    <mergeCell ref="C16:D16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F7:F8"/>
    <mergeCell ref="M7:M8"/>
    <mergeCell ref="M10:M12"/>
    <mergeCell ref="A6:L6"/>
    <mergeCell ref="A1:B1"/>
    <mergeCell ref="A2:L2"/>
    <mergeCell ref="A3:B3"/>
    <mergeCell ref="A4:L4"/>
    <mergeCell ref="A5:I5"/>
  </mergeCells>
  <conditionalFormatting sqref="B22:B23">
    <cfRule type="containsBlanks" dxfId="9" priority="2">
      <formula>LEN(TRIM(B22))=0</formula>
    </cfRule>
  </conditionalFormatting>
  <conditionalFormatting sqref="C16:D19">
    <cfRule type="containsBlanks" dxfId="8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60" orientation="landscape" r:id="rId1"/>
  <headerFooter>
    <oddHeader>&amp;L&amp;"Arial,Tučné"&amp;10Príloha č. 6 SP&amp;"Arial,Normálne"
Sortiment ponúkaného tovaru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tabColor rgb="FFFFFF00"/>
  </sheetPr>
  <dimension ref="A1:U27"/>
  <sheetViews>
    <sheetView showGridLines="0" zoomScale="90" zoomScaleNormal="90" workbookViewId="0">
      <selection activeCell="A2" sqref="A2:L2"/>
    </sheetView>
  </sheetViews>
  <sheetFormatPr defaultRowHeight="12.75" x14ac:dyDescent="0.2"/>
  <cols>
    <col min="1" max="1" width="5.28515625" style="44" customWidth="1"/>
    <col min="2" max="2" width="35.7109375" style="44" customWidth="1"/>
    <col min="3" max="3" width="31.7109375" style="44" customWidth="1"/>
    <col min="4" max="7" width="12.7109375" style="194" customWidth="1"/>
    <col min="8" max="8" width="15.7109375" style="194" customWidth="1"/>
    <col min="9" max="9" width="7.85546875" style="44" customWidth="1"/>
    <col min="10" max="10" width="15.7109375" style="44" customWidth="1"/>
    <col min="11" max="11" width="10.7109375" style="44" customWidth="1"/>
    <col min="12" max="12" width="15.7109375" style="44" customWidth="1"/>
    <col min="13" max="13" width="14" style="44" customWidth="1"/>
    <col min="14" max="16384" width="9.140625" style="44"/>
  </cols>
  <sheetData>
    <row r="1" spans="1:21" ht="15" customHeight="1" x14ac:dyDescent="0.2">
      <c r="A1" s="341" t="s">
        <v>12</v>
      </c>
      <c r="B1" s="341"/>
      <c r="C1" s="191"/>
    </row>
    <row r="2" spans="1:21" ht="15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21" ht="15" customHeight="1" x14ac:dyDescent="0.2">
      <c r="A3" s="402"/>
      <c r="B3" s="402"/>
      <c r="C3" s="194"/>
    </row>
    <row r="4" spans="1:21" s="45" customFormat="1" ht="30" customHeight="1" x14ac:dyDescent="0.25">
      <c r="A4" s="343" t="s">
        <v>47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1:21" s="23" customFormat="1" ht="24.75" customHeight="1" x14ac:dyDescent="0.2">
      <c r="A5" s="412" t="s">
        <v>185</v>
      </c>
      <c r="B5" s="413"/>
      <c r="C5" s="413"/>
      <c r="D5" s="413"/>
      <c r="E5" s="413"/>
      <c r="F5" s="413"/>
      <c r="G5" s="413"/>
      <c r="H5" s="413"/>
      <c r="I5" s="413"/>
      <c r="K5" s="46"/>
      <c r="L5" s="46"/>
      <c r="O5" s="46"/>
      <c r="P5" s="46"/>
      <c r="U5" s="46"/>
    </row>
    <row r="6" spans="1:21" s="65" customFormat="1" ht="34.5" customHeight="1" thickBot="1" x14ac:dyDescent="0.25">
      <c r="A6" s="414" t="s">
        <v>217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</row>
    <row r="7" spans="1:21" s="47" customFormat="1" ht="30" customHeight="1" x14ac:dyDescent="0.25">
      <c r="A7" s="374" t="s">
        <v>41</v>
      </c>
      <c r="B7" s="410" t="s">
        <v>52</v>
      </c>
      <c r="C7" s="408" t="s">
        <v>53</v>
      </c>
      <c r="D7" s="406" t="s">
        <v>49</v>
      </c>
      <c r="E7" s="406" t="s">
        <v>51</v>
      </c>
      <c r="F7" s="404" t="s">
        <v>50</v>
      </c>
      <c r="G7" s="395" t="s">
        <v>55</v>
      </c>
      <c r="H7" s="397" t="s">
        <v>56</v>
      </c>
      <c r="I7" s="399" t="s">
        <v>48</v>
      </c>
      <c r="J7" s="372" t="s">
        <v>111</v>
      </c>
      <c r="K7" s="373"/>
      <c r="L7" s="401"/>
      <c r="M7" s="387" t="s">
        <v>195</v>
      </c>
    </row>
    <row r="8" spans="1:21" s="47" customFormat="1" ht="29.25" customHeight="1" x14ac:dyDescent="0.25">
      <c r="A8" s="375"/>
      <c r="B8" s="411"/>
      <c r="C8" s="409"/>
      <c r="D8" s="407"/>
      <c r="E8" s="407"/>
      <c r="F8" s="405"/>
      <c r="G8" s="396"/>
      <c r="H8" s="398"/>
      <c r="I8" s="400"/>
      <c r="J8" s="48" t="s">
        <v>43</v>
      </c>
      <c r="K8" s="49" t="s">
        <v>45</v>
      </c>
      <c r="L8" s="298" t="s">
        <v>44</v>
      </c>
      <c r="M8" s="388"/>
    </row>
    <row r="9" spans="1:21" s="53" customFormat="1" ht="12" customHeight="1" x14ac:dyDescent="0.25">
      <c r="A9" s="93" t="s">
        <v>27</v>
      </c>
      <c r="B9" s="96" t="s">
        <v>28</v>
      </c>
      <c r="C9" s="98" t="s">
        <v>29</v>
      </c>
      <c r="D9" s="101" t="s">
        <v>30</v>
      </c>
      <c r="E9" s="101" t="s">
        <v>31</v>
      </c>
      <c r="F9" s="112" t="s">
        <v>32</v>
      </c>
      <c r="G9" s="99" t="s">
        <v>33</v>
      </c>
      <c r="H9" s="100" t="s">
        <v>34</v>
      </c>
      <c r="I9" s="97" t="s">
        <v>35</v>
      </c>
      <c r="J9" s="92" t="s">
        <v>36</v>
      </c>
      <c r="K9" s="91" t="s">
        <v>54</v>
      </c>
      <c r="L9" s="299" t="s">
        <v>57</v>
      </c>
      <c r="M9" s="304" t="s">
        <v>194</v>
      </c>
    </row>
    <row r="10" spans="1:21" s="56" customFormat="1" ht="24.95" customHeight="1" x14ac:dyDescent="0.25">
      <c r="A10" s="102"/>
      <c r="B10" s="253"/>
      <c r="C10" s="256"/>
      <c r="D10" s="103"/>
      <c r="E10" s="103" t="s">
        <v>250</v>
      </c>
      <c r="F10" s="113"/>
      <c r="G10" s="116"/>
      <c r="H10" s="104"/>
      <c r="I10" s="105"/>
      <c r="J10" s="182"/>
      <c r="K10" s="259"/>
      <c r="L10" s="300"/>
      <c r="M10" s="389" t="s">
        <v>216</v>
      </c>
    </row>
    <row r="11" spans="1:21" s="56" customFormat="1" ht="24.95" customHeight="1" x14ac:dyDescent="0.25">
      <c r="A11" s="262"/>
      <c r="B11" s="254"/>
      <c r="C11" s="257"/>
      <c r="D11" s="106"/>
      <c r="E11" s="106"/>
      <c r="F11" s="114"/>
      <c r="G11" s="117"/>
      <c r="H11" s="107"/>
      <c r="I11" s="108"/>
      <c r="J11" s="251"/>
      <c r="K11" s="260"/>
      <c r="L11" s="302"/>
      <c r="M11" s="389"/>
    </row>
    <row r="12" spans="1:21" s="56" customFormat="1" ht="24.95" customHeight="1" thickBot="1" x14ac:dyDescent="0.3">
      <c r="A12" s="263"/>
      <c r="B12" s="255"/>
      <c r="C12" s="258"/>
      <c r="D12" s="109"/>
      <c r="E12" s="109"/>
      <c r="F12" s="115"/>
      <c r="G12" s="118"/>
      <c r="H12" s="110"/>
      <c r="I12" s="111"/>
      <c r="J12" s="252"/>
      <c r="K12" s="261"/>
      <c r="L12" s="301"/>
      <c r="M12" s="390"/>
    </row>
    <row r="13" spans="1:21" s="56" customFormat="1" ht="24.95" customHeight="1" x14ac:dyDescent="0.25">
      <c r="A13" s="154"/>
      <c r="B13" s="155"/>
      <c r="C13" s="155"/>
      <c r="D13" s="154"/>
      <c r="E13" s="154"/>
      <c r="F13" s="154"/>
      <c r="G13" s="154"/>
      <c r="H13" s="154"/>
      <c r="I13" s="154"/>
      <c r="J13" s="146"/>
      <c r="K13" s="156"/>
      <c r="L13" s="146"/>
    </row>
    <row r="14" spans="1:21" s="19" customFormat="1" ht="20.100000000000001" customHeight="1" x14ac:dyDescent="0.25">
      <c r="A14" s="357" t="s">
        <v>38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</row>
    <row r="15" spans="1:21" s="19" customFormat="1" ht="20.100000000000001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21" s="65" customFormat="1" ht="15" customHeight="1" x14ac:dyDescent="0.25">
      <c r="A16" s="358" t="s">
        <v>1</v>
      </c>
      <c r="B16" s="358"/>
      <c r="C16" s="369" t="str">
        <f>IF('Príloha č. 1'!$C$6="","",'Príloha č. 1'!$C$6)</f>
        <v/>
      </c>
      <c r="D16" s="369"/>
      <c r="E16" s="73"/>
      <c r="F16" s="73"/>
      <c r="J16" s="66"/>
    </row>
    <row r="17" spans="1:12" s="65" customFormat="1" ht="15" customHeight="1" x14ac:dyDescent="0.25">
      <c r="A17" s="360" t="s">
        <v>2</v>
      </c>
      <c r="B17" s="360"/>
      <c r="C17" s="370" t="str">
        <f>IF('Príloha č. 1'!$C$7="","",'Príloha č. 1'!$C$7)</f>
        <v/>
      </c>
      <c r="D17" s="370"/>
      <c r="E17" s="56"/>
      <c r="F17" s="56"/>
    </row>
    <row r="18" spans="1:12" s="65" customFormat="1" ht="15" customHeight="1" x14ac:dyDescent="0.25">
      <c r="A18" s="360" t="s">
        <v>3</v>
      </c>
      <c r="B18" s="360"/>
      <c r="C18" s="371" t="str">
        <f>IF('Príloha č. 1'!C8:D8="","",'Príloha č. 1'!C8:D8)</f>
        <v/>
      </c>
      <c r="D18" s="371"/>
      <c r="E18" s="56"/>
      <c r="F18" s="56"/>
    </row>
    <row r="19" spans="1:12" s="65" customFormat="1" ht="15" customHeight="1" x14ac:dyDescent="0.25">
      <c r="A19" s="360" t="s">
        <v>4</v>
      </c>
      <c r="B19" s="360"/>
      <c r="C19" s="371" t="str">
        <f>IF('Príloha č. 1'!C9:D9="","",'Príloha č. 1'!C9:D9)</f>
        <v/>
      </c>
      <c r="D19" s="371"/>
      <c r="E19" s="56"/>
      <c r="F19" s="56"/>
    </row>
    <row r="22" spans="1:12" ht="15" customHeight="1" x14ac:dyDescent="0.2">
      <c r="A22" s="44" t="s">
        <v>8</v>
      </c>
      <c r="B22" s="190" t="str">
        <f>IF('Príloha č. 1'!B23:B23="","",'Príloha č. 1'!B23:B23)</f>
        <v/>
      </c>
      <c r="C22" s="194"/>
      <c r="F22" s="44"/>
      <c r="G22" s="44"/>
      <c r="H22" s="44"/>
    </row>
    <row r="23" spans="1:12" ht="15" customHeight="1" x14ac:dyDescent="0.2">
      <c r="A23" s="44" t="s">
        <v>9</v>
      </c>
      <c r="B23" s="32" t="str">
        <f>IF('Príloha č. 1'!B24:B24="","",'Príloha č. 1'!B24:B24)</f>
        <v/>
      </c>
      <c r="C23" s="194"/>
      <c r="F23" s="44"/>
      <c r="G23" s="44"/>
      <c r="H23" s="44"/>
    </row>
    <row r="24" spans="1:12" ht="39.950000000000003" customHeight="1" x14ac:dyDescent="0.2">
      <c r="G24" s="44"/>
      <c r="H24" s="90"/>
      <c r="K24" s="195"/>
      <c r="L24" s="90"/>
    </row>
    <row r="25" spans="1:12" ht="45" customHeight="1" x14ac:dyDescent="0.2">
      <c r="E25" s="70"/>
      <c r="F25" s="70"/>
      <c r="G25" s="368" t="s">
        <v>191</v>
      </c>
      <c r="H25" s="368"/>
      <c r="K25" s="415"/>
      <c r="L25" s="415"/>
    </row>
    <row r="26" spans="1:12" s="67" customFormat="1" x14ac:dyDescent="0.2">
      <c r="A26" s="362" t="s">
        <v>10</v>
      </c>
      <c r="B26" s="362"/>
      <c r="C26" s="192"/>
      <c r="D26" s="70"/>
      <c r="E26" s="194"/>
      <c r="F26" s="194"/>
      <c r="G26" s="194"/>
      <c r="H26" s="194"/>
    </row>
    <row r="27" spans="1:12" s="72" customFormat="1" ht="12" customHeight="1" x14ac:dyDescent="0.2">
      <c r="A27" s="68"/>
      <c r="B27" s="69" t="s">
        <v>11</v>
      </c>
      <c r="C27" s="69"/>
      <c r="D27" s="53"/>
      <c r="E27" s="194"/>
      <c r="F27" s="194"/>
      <c r="G27" s="194"/>
      <c r="H27" s="194"/>
      <c r="I27" s="70"/>
    </row>
  </sheetData>
  <mergeCells count="30"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  <mergeCell ref="A16:B16"/>
    <mergeCell ref="C16:D16"/>
    <mergeCell ref="A7:A8"/>
    <mergeCell ref="B7:B8"/>
    <mergeCell ref="C7:C8"/>
    <mergeCell ref="D7:D8"/>
    <mergeCell ref="A14:K14"/>
    <mergeCell ref="E7:E8"/>
    <mergeCell ref="F7:F8"/>
    <mergeCell ref="M7:M8"/>
    <mergeCell ref="M10:M12"/>
    <mergeCell ref="A6:L6"/>
    <mergeCell ref="A1:B1"/>
    <mergeCell ref="A2:L2"/>
    <mergeCell ref="A3:B3"/>
    <mergeCell ref="A4:L4"/>
    <mergeCell ref="A5:I5"/>
    <mergeCell ref="G7:G8"/>
    <mergeCell ref="H7:H8"/>
    <mergeCell ref="I7:I8"/>
    <mergeCell ref="J7:L7"/>
  </mergeCells>
  <conditionalFormatting sqref="B22:B23">
    <cfRule type="containsBlanks" dxfId="7" priority="2">
      <formula>LEN(TRIM(B22))=0</formula>
    </cfRule>
  </conditionalFormatting>
  <conditionalFormatting sqref="C16:D19">
    <cfRule type="containsBlanks" dxfId="6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6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showGridLines="0" zoomScale="90" zoomScaleNormal="90" workbookViewId="0">
      <selection activeCell="A2" sqref="A2:L2"/>
    </sheetView>
  </sheetViews>
  <sheetFormatPr defaultRowHeight="12.75" x14ac:dyDescent="0.2"/>
  <cols>
    <col min="1" max="1" width="5.28515625" style="44" customWidth="1"/>
    <col min="2" max="2" width="35.7109375" style="44" customWidth="1"/>
    <col min="3" max="3" width="31.7109375" style="44" customWidth="1"/>
    <col min="4" max="7" width="12.7109375" style="273" customWidth="1"/>
    <col min="8" max="8" width="15.7109375" style="273" customWidth="1"/>
    <col min="9" max="9" width="7.85546875" style="44" customWidth="1"/>
    <col min="10" max="10" width="15.7109375" style="44" customWidth="1"/>
    <col min="11" max="11" width="10.7109375" style="44" customWidth="1"/>
    <col min="12" max="12" width="15.7109375" style="44" customWidth="1"/>
    <col min="13" max="13" width="13.85546875" style="44" customWidth="1"/>
    <col min="14" max="16384" width="9.140625" style="44"/>
  </cols>
  <sheetData>
    <row r="1" spans="1:21" ht="15" customHeight="1" x14ac:dyDescent="0.2">
      <c r="A1" s="341" t="s">
        <v>12</v>
      </c>
      <c r="B1" s="341"/>
      <c r="C1" s="270"/>
    </row>
    <row r="2" spans="1:21" ht="15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21" ht="15" customHeight="1" x14ac:dyDescent="0.2">
      <c r="A3" s="402"/>
      <c r="B3" s="402"/>
      <c r="C3" s="273"/>
    </row>
    <row r="4" spans="1:21" s="45" customFormat="1" ht="30" customHeight="1" x14ac:dyDescent="0.25">
      <c r="A4" s="343" t="s">
        <v>47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1:21" s="221" customFormat="1" ht="24.75" customHeight="1" x14ac:dyDescent="0.2">
      <c r="A5" s="416" t="s">
        <v>180</v>
      </c>
      <c r="B5" s="416"/>
      <c r="C5" s="416"/>
      <c r="D5" s="416"/>
      <c r="E5" s="416"/>
      <c r="F5" s="416"/>
      <c r="G5" s="416"/>
      <c r="H5" s="416"/>
      <c r="I5" s="416"/>
      <c r="K5" s="222"/>
      <c r="L5" s="222"/>
      <c r="O5" s="222"/>
      <c r="P5" s="222"/>
      <c r="U5" s="222"/>
    </row>
    <row r="6" spans="1:21" s="220" customFormat="1" ht="34.5" customHeight="1" thickBot="1" x14ac:dyDescent="0.25">
      <c r="A6" s="403" t="s">
        <v>219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21" s="47" customFormat="1" ht="27" customHeight="1" x14ac:dyDescent="0.25">
      <c r="A7" s="374" t="s">
        <v>41</v>
      </c>
      <c r="B7" s="410" t="s">
        <v>52</v>
      </c>
      <c r="C7" s="408" t="s">
        <v>53</v>
      </c>
      <c r="D7" s="406" t="s">
        <v>49</v>
      </c>
      <c r="E7" s="406" t="s">
        <v>51</v>
      </c>
      <c r="F7" s="404" t="s">
        <v>50</v>
      </c>
      <c r="G7" s="395" t="s">
        <v>55</v>
      </c>
      <c r="H7" s="397" t="s">
        <v>56</v>
      </c>
      <c r="I7" s="399" t="s">
        <v>48</v>
      </c>
      <c r="J7" s="372" t="s">
        <v>111</v>
      </c>
      <c r="K7" s="373"/>
      <c r="L7" s="401"/>
      <c r="M7" s="387" t="s">
        <v>195</v>
      </c>
    </row>
    <row r="8" spans="1:21" s="47" customFormat="1" ht="30.75" customHeight="1" x14ac:dyDescent="0.25">
      <c r="A8" s="375"/>
      <c r="B8" s="411"/>
      <c r="C8" s="409"/>
      <c r="D8" s="407"/>
      <c r="E8" s="407"/>
      <c r="F8" s="405"/>
      <c r="G8" s="396"/>
      <c r="H8" s="398"/>
      <c r="I8" s="400"/>
      <c r="J8" s="48" t="s">
        <v>43</v>
      </c>
      <c r="K8" s="49" t="s">
        <v>45</v>
      </c>
      <c r="L8" s="298" t="s">
        <v>44</v>
      </c>
      <c r="M8" s="388"/>
    </row>
    <row r="9" spans="1:21" s="53" customFormat="1" ht="12" customHeight="1" x14ac:dyDescent="0.25">
      <c r="A9" s="93" t="s">
        <v>27</v>
      </c>
      <c r="B9" s="96" t="s">
        <v>28</v>
      </c>
      <c r="C9" s="98" t="s">
        <v>29</v>
      </c>
      <c r="D9" s="101" t="s">
        <v>30</v>
      </c>
      <c r="E9" s="101" t="s">
        <v>31</v>
      </c>
      <c r="F9" s="112" t="s">
        <v>32</v>
      </c>
      <c r="G9" s="99" t="s">
        <v>33</v>
      </c>
      <c r="H9" s="100" t="s">
        <v>34</v>
      </c>
      <c r="I9" s="97" t="s">
        <v>35</v>
      </c>
      <c r="J9" s="92" t="s">
        <v>36</v>
      </c>
      <c r="K9" s="91" t="s">
        <v>54</v>
      </c>
      <c r="L9" s="299" t="s">
        <v>57</v>
      </c>
      <c r="M9" s="304" t="s">
        <v>194</v>
      </c>
    </row>
    <row r="10" spans="1:21" s="56" customFormat="1" ht="24.95" customHeight="1" x14ac:dyDescent="0.25">
      <c r="A10" s="102"/>
      <c r="B10" s="253"/>
      <c r="C10" s="256"/>
      <c r="D10" s="103"/>
      <c r="E10" s="103" t="s">
        <v>245</v>
      </c>
      <c r="F10" s="113"/>
      <c r="G10" s="116"/>
      <c r="H10" s="104"/>
      <c r="I10" s="105"/>
      <c r="J10" s="182"/>
      <c r="K10" s="259"/>
      <c r="L10" s="300"/>
      <c r="M10" s="389" t="s">
        <v>218</v>
      </c>
    </row>
    <row r="11" spans="1:21" s="56" customFormat="1" ht="24.95" customHeight="1" x14ac:dyDescent="0.25">
      <c r="A11" s="262"/>
      <c r="B11" s="254"/>
      <c r="C11" s="257"/>
      <c r="D11" s="106"/>
      <c r="E11" s="106"/>
      <c r="F11" s="114"/>
      <c r="G11" s="117"/>
      <c r="H11" s="107"/>
      <c r="I11" s="108"/>
      <c r="J11" s="251"/>
      <c r="K11" s="260"/>
      <c r="L11" s="302"/>
      <c r="M11" s="389"/>
    </row>
    <row r="12" spans="1:21" s="56" customFormat="1" ht="24.95" customHeight="1" thickBot="1" x14ac:dyDescent="0.3">
      <c r="A12" s="263"/>
      <c r="B12" s="255"/>
      <c r="C12" s="258"/>
      <c r="D12" s="109"/>
      <c r="E12" s="109"/>
      <c r="F12" s="115"/>
      <c r="G12" s="118"/>
      <c r="H12" s="110"/>
      <c r="I12" s="111"/>
      <c r="J12" s="252"/>
      <c r="K12" s="261"/>
      <c r="L12" s="301"/>
      <c r="M12" s="390"/>
    </row>
    <row r="13" spans="1:21" s="56" customFormat="1" ht="24.95" customHeight="1" x14ac:dyDescent="0.25">
      <c r="A13" s="154"/>
      <c r="B13" s="155"/>
      <c r="C13" s="155"/>
      <c r="D13" s="154"/>
      <c r="E13" s="154"/>
      <c r="F13" s="154"/>
      <c r="G13" s="154"/>
      <c r="H13" s="154"/>
      <c r="I13" s="154"/>
      <c r="J13" s="146"/>
      <c r="K13" s="156"/>
      <c r="L13" s="146"/>
    </row>
    <row r="14" spans="1:21" s="19" customFormat="1" ht="20.100000000000001" customHeight="1" x14ac:dyDescent="0.25">
      <c r="A14" s="357" t="s">
        <v>38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</row>
    <row r="15" spans="1:21" s="19" customFormat="1" ht="20.100000000000001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21" s="65" customFormat="1" ht="15" customHeight="1" x14ac:dyDescent="0.25">
      <c r="A16" s="358" t="s">
        <v>1</v>
      </c>
      <c r="B16" s="358"/>
      <c r="C16" s="369" t="str">
        <f>IF('Príloha č. 1'!$C$6="","",'Príloha č. 1'!$C$6)</f>
        <v/>
      </c>
      <c r="D16" s="369"/>
      <c r="E16" s="73"/>
      <c r="F16" s="73"/>
      <c r="J16" s="66"/>
    </row>
    <row r="17" spans="1:12" s="65" customFormat="1" ht="15" customHeight="1" x14ac:dyDescent="0.25">
      <c r="A17" s="360" t="s">
        <v>2</v>
      </c>
      <c r="B17" s="360"/>
      <c r="C17" s="370" t="str">
        <f>IF('Príloha č. 1'!$C$7="","",'Príloha č. 1'!$C$7)</f>
        <v/>
      </c>
      <c r="D17" s="370"/>
      <c r="E17" s="56"/>
      <c r="F17" s="56"/>
    </row>
    <row r="18" spans="1:12" s="65" customFormat="1" ht="15" customHeight="1" x14ac:dyDescent="0.25">
      <c r="A18" s="360" t="s">
        <v>3</v>
      </c>
      <c r="B18" s="360"/>
      <c r="C18" s="371" t="str">
        <f>IF('Príloha č. 1'!C8:D8="","",'Príloha č. 1'!C8:D8)</f>
        <v/>
      </c>
      <c r="D18" s="371"/>
      <c r="E18" s="56"/>
      <c r="F18" s="56"/>
    </row>
    <row r="19" spans="1:12" s="65" customFormat="1" ht="15" customHeight="1" x14ac:dyDescent="0.25">
      <c r="A19" s="360" t="s">
        <v>4</v>
      </c>
      <c r="B19" s="360"/>
      <c r="C19" s="371" t="str">
        <f>IF('Príloha č. 1'!C9:D9="","",'Príloha č. 1'!C9:D9)</f>
        <v/>
      </c>
      <c r="D19" s="371"/>
      <c r="E19" s="56"/>
      <c r="F19" s="56"/>
    </row>
    <row r="22" spans="1:12" ht="15" customHeight="1" x14ac:dyDescent="0.2">
      <c r="A22" s="44" t="s">
        <v>8</v>
      </c>
      <c r="B22" s="267" t="str">
        <f>IF('Príloha č. 1'!B23:B23="","",'Príloha č. 1'!B23:B23)</f>
        <v/>
      </c>
      <c r="C22" s="273"/>
      <c r="F22" s="44"/>
      <c r="G22" s="44"/>
      <c r="H22" s="44"/>
    </row>
    <row r="23" spans="1:12" ht="15" customHeight="1" x14ac:dyDescent="0.2">
      <c r="A23" s="44" t="s">
        <v>9</v>
      </c>
      <c r="B23" s="32" t="str">
        <f>IF('Príloha č. 1'!B24:B24="","",'Príloha č. 1'!B24:B24)</f>
        <v/>
      </c>
      <c r="C23" s="273"/>
      <c r="F23" s="44"/>
      <c r="G23" s="44"/>
      <c r="H23" s="44"/>
    </row>
    <row r="24" spans="1:12" ht="39.950000000000003" customHeight="1" x14ac:dyDescent="0.2">
      <c r="G24" s="44"/>
      <c r="H24" s="90"/>
      <c r="K24" s="195"/>
      <c r="L24" s="90"/>
    </row>
    <row r="25" spans="1:12" ht="45" customHeight="1" x14ac:dyDescent="0.2">
      <c r="E25" s="70"/>
      <c r="F25" s="70"/>
      <c r="G25" s="368" t="s">
        <v>191</v>
      </c>
      <c r="H25" s="368"/>
      <c r="K25" s="415"/>
      <c r="L25" s="415"/>
    </row>
    <row r="26" spans="1:12" s="67" customFormat="1" x14ac:dyDescent="0.2">
      <c r="A26" s="362" t="s">
        <v>10</v>
      </c>
      <c r="B26" s="362"/>
      <c r="C26" s="268"/>
      <c r="D26" s="70"/>
      <c r="E26" s="273"/>
      <c r="F26" s="273"/>
      <c r="G26" s="273"/>
      <c r="H26" s="273"/>
    </row>
    <row r="27" spans="1:12" s="72" customFormat="1" ht="12" customHeight="1" x14ac:dyDescent="0.2">
      <c r="A27" s="68"/>
      <c r="B27" s="69" t="s">
        <v>11</v>
      </c>
      <c r="C27" s="69"/>
      <c r="D27" s="53"/>
      <c r="E27" s="273"/>
      <c r="F27" s="273"/>
      <c r="G27" s="273"/>
      <c r="H27" s="273"/>
      <c r="I27" s="70"/>
    </row>
  </sheetData>
  <mergeCells count="30"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  <mergeCell ref="A16:B16"/>
    <mergeCell ref="C16:D16"/>
    <mergeCell ref="A7:A8"/>
    <mergeCell ref="B7:B8"/>
    <mergeCell ref="C7:C8"/>
    <mergeCell ref="D7:D8"/>
    <mergeCell ref="A14:K14"/>
    <mergeCell ref="E7:E8"/>
    <mergeCell ref="F7:F8"/>
    <mergeCell ref="M7:M8"/>
    <mergeCell ref="M10:M12"/>
    <mergeCell ref="A6:L6"/>
    <mergeCell ref="A1:B1"/>
    <mergeCell ref="A2:L2"/>
    <mergeCell ref="A3:B3"/>
    <mergeCell ref="A4:L4"/>
    <mergeCell ref="A5:I5"/>
    <mergeCell ref="G7:G8"/>
    <mergeCell ref="H7:H8"/>
    <mergeCell ref="I7:I8"/>
    <mergeCell ref="J7:L7"/>
  </mergeCells>
  <conditionalFormatting sqref="B22:B23">
    <cfRule type="containsBlanks" dxfId="5" priority="2">
      <formula>LEN(TRIM(B22))=0</formula>
    </cfRule>
  </conditionalFormatting>
  <conditionalFormatting sqref="C16:D19">
    <cfRule type="containsBlanks" dxfId="4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6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showGridLines="0" zoomScale="90" zoomScaleNormal="90" workbookViewId="0">
      <selection activeCell="A2" sqref="A2:L2"/>
    </sheetView>
  </sheetViews>
  <sheetFormatPr defaultRowHeight="12.75" x14ac:dyDescent="0.2"/>
  <cols>
    <col min="1" max="1" width="5.28515625" style="44" customWidth="1"/>
    <col min="2" max="2" width="35.7109375" style="44" customWidth="1"/>
    <col min="3" max="3" width="31.7109375" style="44" customWidth="1"/>
    <col min="4" max="7" width="12.7109375" style="273" customWidth="1"/>
    <col min="8" max="8" width="15.7109375" style="273" customWidth="1"/>
    <col min="9" max="9" width="7.85546875" style="44" customWidth="1"/>
    <col min="10" max="10" width="15.7109375" style="44" customWidth="1"/>
    <col min="11" max="11" width="10.7109375" style="44" customWidth="1"/>
    <col min="12" max="12" width="15.7109375" style="44" customWidth="1"/>
    <col min="13" max="13" width="13.140625" style="44" customWidth="1"/>
    <col min="14" max="16384" width="9.140625" style="44"/>
  </cols>
  <sheetData>
    <row r="1" spans="1:21" ht="15" customHeight="1" x14ac:dyDescent="0.2">
      <c r="A1" s="341" t="s">
        <v>12</v>
      </c>
      <c r="B1" s="341"/>
      <c r="C1" s="270"/>
    </row>
    <row r="2" spans="1:21" ht="15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</row>
    <row r="3" spans="1:21" ht="15" customHeight="1" x14ac:dyDescent="0.2">
      <c r="A3" s="402"/>
      <c r="B3" s="402"/>
      <c r="C3" s="273"/>
    </row>
    <row r="4" spans="1:21" s="45" customFormat="1" ht="30" customHeight="1" x14ac:dyDescent="0.25">
      <c r="A4" s="343" t="s">
        <v>47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1:21" s="221" customFormat="1" ht="24.75" customHeight="1" x14ac:dyDescent="0.2">
      <c r="A5" s="416" t="s">
        <v>246</v>
      </c>
      <c r="B5" s="416"/>
      <c r="C5" s="416"/>
      <c r="D5" s="416"/>
      <c r="E5" s="416"/>
      <c r="F5" s="416"/>
      <c r="G5" s="416"/>
      <c r="H5" s="416"/>
      <c r="I5" s="416"/>
      <c r="K5" s="222"/>
      <c r="L5" s="222"/>
      <c r="O5" s="222"/>
      <c r="P5" s="222"/>
      <c r="U5" s="222"/>
    </row>
    <row r="6" spans="1:21" s="220" customFormat="1" ht="34.5" customHeight="1" thickBot="1" x14ac:dyDescent="0.25">
      <c r="A6" s="403" t="s">
        <v>239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21" s="47" customFormat="1" ht="27" customHeight="1" x14ac:dyDescent="0.25">
      <c r="A7" s="374" t="s">
        <v>41</v>
      </c>
      <c r="B7" s="410" t="s">
        <v>52</v>
      </c>
      <c r="C7" s="408" t="s">
        <v>53</v>
      </c>
      <c r="D7" s="406" t="s">
        <v>49</v>
      </c>
      <c r="E7" s="406" t="s">
        <v>51</v>
      </c>
      <c r="F7" s="404" t="s">
        <v>50</v>
      </c>
      <c r="G7" s="395" t="s">
        <v>55</v>
      </c>
      <c r="H7" s="397" t="s">
        <v>56</v>
      </c>
      <c r="I7" s="399" t="s">
        <v>48</v>
      </c>
      <c r="J7" s="372" t="s">
        <v>111</v>
      </c>
      <c r="K7" s="373"/>
      <c r="L7" s="401"/>
      <c r="M7" s="387" t="s">
        <v>195</v>
      </c>
    </row>
    <row r="8" spans="1:21" s="47" customFormat="1" ht="30.75" customHeight="1" x14ac:dyDescent="0.25">
      <c r="A8" s="375"/>
      <c r="B8" s="411"/>
      <c r="C8" s="409"/>
      <c r="D8" s="407"/>
      <c r="E8" s="407"/>
      <c r="F8" s="405"/>
      <c r="G8" s="396"/>
      <c r="H8" s="398"/>
      <c r="I8" s="400"/>
      <c r="J8" s="48" t="s">
        <v>43</v>
      </c>
      <c r="K8" s="49" t="s">
        <v>45</v>
      </c>
      <c r="L8" s="298" t="s">
        <v>44</v>
      </c>
      <c r="M8" s="388"/>
    </row>
    <row r="9" spans="1:21" s="53" customFormat="1" ht="12" customHeight="1" x14ac:dyDescent="0.25">
      <c r="A9" s="93" t="s">
        <v>27</v>
      </c>
      <c r="B9" s="96" t="s">
        <v>28</v>
      </c>
      <c r="C9" s="98" t="s">
        <v>29</v>
      </c>
      <c r="D9" s="101" t="s">
        <v>30</v>
      </c>
      <c r="E9" s="101" t="s">
        <v>31</v>
      </c>
      <c r="F9" s="112" t="s">
        <v>32</v>
      </c>
      <c r="G9" s="99" t="s">
        <v>33</v>
      </c>
      <c r="H9" s="100" t="s">
        <v>34</v>
      </c>
      <c r="I9" s="97" t="s">
        <v>35</v>
      </c>
      <c r="J9" s="92" t="s">
        <v>36</v>
      </c>
      <c r="K9" s="91" t="s">
        <v>54</v>
      </c>
      <c r="L9" s="299" t="s">
        <v>57</v>
      </c>
      <c r="M9" s="304" t="s">
        <v>194</v>
      </c>
    </row>
    <row r="10" spans="1:21" s="56" customFormat="1" ht="24.95" customHeight="1" x14ac:dyDescent="0.25">
      <c r="A10" s="102"/>
      <c r="B10" s="253"/>
      <c r="C10" s="256"/>
      <c r="D10" s="103"/>
      <c r="E10" s="103" t="s">
        <v>245</v>
      </c>
      <c r="F10" s="113"/>
      <c r="G10" s="116"/>
      <c r="H10" s="104"/>
      <c r="I10" s="105"/>
      <c r="J10" s="182"/>
      <c r="K10" s="259"/>
      <c r="L10" s="300"/>
      <c r="M10" s="389" t="s">
        <v>220</v>
      </c>
    </row>
    <row r="11" spans="1:21" s="56" customFormat="1" ht="24.95" customHeight="1" x14ac:dyDescent="0.25">
      <c r="A11" s="262"/>
      <c r="B11" s="254"/>
      <c r="C11" s="257"/>
      <c r="D11" s="106"/>
      <c r="E11" s="106"/>
      <c r="F11" s="114"/>
      <c r="G11" s="117"/>
      <c r="H11" s="107"/>
      <c r="I11" s="108"/>
      <c r="J11" s="251"/>
      <c r="K11" s="260"/>
      <c r="L11" s="302"/>
      <c r="M11" s="389"/>
    </row>
    <row r="12" spans="1:21" s="56" customFormat="1" ht="24.95" customHeight="1" thickBot="1" x14ac:dyDescent="0.3">
      <c r="A12" s="263"/>
      <c r="B12" s="255"/>
      <c r="C12" s="258"/>
      <c r="D12" s="109"/>
      <c r="E12" s="109"/>
      <c r="F12" s="115"/>
      <c r="G12" s="118"/>
      <c r="H12" s="110"/>
      <c r="I12" s="111"/>
      <c r="J12" s="252"/>
      <c r="K12" s="261"/>
      <c r="L12" s="301"/>
      <c r="M12" s="390"/>
    </row>
    <row r="13" spans="1:21" s="56" customFormat="1" ht="24.95" customHeight="1" x14ac:dyDescent="0.25">
      <c r="A13" s="154"/>
      <c r="B13" s="155"/>
      <c r="C13" s="155"/>
      <c r="D13" s="154"/>
      <c r="E13" s="154"/>
      <c r="F13" s="154"/>
      <c r="G13" s="154"/>
      <c r="H13" s="154"/>
      <c r="I13" s="154"/>
      <c r="J13" s="146"/>
      <c r="K13" s="156"/>
      <c r="L13" s="146"/>
    </row>
    <row r="14" spans="1:21" s="19" customFormat="1" ht="20.100000000000001" customHeight="1" x14ac:dyDescent="0.25">
      <c r="A14" s="357" t="s">
        <v>38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</row>
    <row r="15" spans="1:21" s="19" customFormat="1" ht="20.100000000000001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</row>
    <row r="16" spans="1:21" s="65" customFormat="1" ht="15" customHeight="1" x14ac:dyDescent="0.25">
      <c r="A16" s="358" t="s">
        <v>1</v>
      </c>
      <c r="B16" s="358"/>
      <c r="C16" s="369" t="str">
        <f>IF('Príloha č. 1'!$C$6="","",'Príloha č. 1'!$C$6)</f>
        <v/>
      </c>
      <c r="D16" s="369"/>
      <c r="E16" s="73"/>
      <c r="F16" s="73"/>
      <c r="J16" s="66"/>
    </row>
    <row r="17" spans="1:12" s="65" customFormat="1" ht="15" customHeight="1" x14ac:dyDescent="0.25">
      <c r="A17" s="360" t="s">
        <v>2</v>
      </c>
      <c r="B17" s="360"/>
      <c r="C17" s="370" t="str">
        <f>IF('Príloha č. 1'!$C$7="","",'Príloha č. 1'!$C$7)</f>
        <v/>
      </c>
      <c r="D17" s="370"/>
      <c r="E17" s="56"/>
      <c r="F17" s="56"/>
    </row>
    <row r="18" spans="1:12" s="65" customFormat="1" ht="15" customHeight="1" x14ac:dyDescent="0.25">
      <c r="A18" s="360" t="s">
        <v>3</v>
      </c>
      <c r="B18" s="360"/>
      <c r="C18" s="371" t="str">
        <f>IF('Príloha č. 1'!C8:D8="","",'Príloha č. 1'!C8:D8)</f>
        <v/>
      </c>
      <c r="D18" s="371"/>
      <c r="E18" s="56"/>
      <c r="F18" s="56"/>
    </row>
    <row r="19" spans="1:12" s="65" customFormat="1" ht="15" customHeight="1" x14ac:dyDescent="0.25">
      <c r="A19" s="360" t="s">
        <v>4</v>
      </c>
      <c r="B19" s="360"/>
      <c r="C19" s="371" t="str">
        <f>IF('Príloha č. 1'!C9:D9="","",'Príloha č. 1'!C9:D9)</f>
        <v/>
      </c>
      <c r="D19" s="371"/>
      <c r="E19" s="56"/>
      <c r="F19" s="56"/>
    </row>
    <row r="22" spans="1:12" ht="15" customHeight="1" x14ac:dyDescent="0.2">
      <c r="A22" s="44" t="s">
        <v>8</v>
      </c>
      <c r="B22" s="267" t="str">
        <f>IF('Príloha č. 1'!B23:B23="","",'Príloha č. 1'!B23:B23)</f>
        <v/>
      </c>
      <c r="C22" s="273"/>
      <c r="F22" s="44"/>
      <c r="G22" s="44"/>
      <c r="H22" s="44"/>
    </row>
    <row r="23" spans="1:12" ht="15" customHeight="1" x14ac:dyDescent="0.2">
      <c r="A23" s="44" t="s">
        <v>9</v>
      </c>
      <c r="B23" s="32" t="str">
        <f>IF('Príloha č. 1'!B24:B24="","",'Príloha č. 1'!B24:B24)</f>
        <v/>
      </c>
      <c r="C23" s="273"/>
      <c r="F23" s="44"/>
      <c r="G23" s="44"/>
      <c r="H23" s="44"/>
    </row>
    <row r="24" spans="1:12" ht="39.950000000000003" customHeight="1" x14ac:dyDescent="0.2">
      <c r="G24" s="44"/>
      <c r="H24" s="90"/>
      <c r="K24" s="195"/>
      <c r="L24" s="90"/>
    </row>
    <row r="25" spans="1:12" ht="45" customHeight="1" x14ac:dyDescent="0.2">
      <c r="E25" s="70"/>
      <c r="F25" s="70"/>
      <c r="G25" s="368" t="s">
        <v>191</v>
      </c>
      <c r="H25" s="368"/>
      <c r="K25" s="415"/>
      <c r="L25" s="415"/>
    </row>
    <row r="26" spans="1:12" s="67" customFormat="1" x14ac:dyDescent="0.2">
      <c r="A26" s="362" t="s">
        <v>10</v>
      </c>
      <c r="B26" s="362"/>
      <c r="C26" s="268"/>
      <c r="D26" s="70"/>
      <c r="E26" s="273"/>
      <c r="F26" s="273"/>
      <c r="G26" s="273"/>
      <c r="H26" s="273"/>
    </row>
    <row r="27" spans="1:12" s="72" customFormat="1" ht="12" customHeight="1" x14ac:dyDescent="0.2">
      <c r="A27" s="68"/>
      <c r="B27" s="69" t="s">
        <v>11</v>
      </c>
      <c r="C27" s="69"/>
      <c r="D27" s="53"/>
      <c r="E27" s="273"/>
      <c r="F27" s="273"/>
      <c r="G27" s="273"/>
      <c r="H27" s="273"/>
      <c r="I27" s="70"/>
    </row>
  </sheetData>
  <mergeCells count="30">
    <mergeCell ref="G25:H25"/>
    <mergeCell ref="K25:L25"/>
    <mergeCell ref="A26:B26"/>
    <mergeCell ref="A17:B17"/>
    <mergeCell ref="C17:D17"/>
    <mergeCell ref="A18:B18"/>
    <mergeCell ref="C18:D18"/>
    <mergeCell ref="A19:B19"/>
    <mergeCell ref="C19:D19"/>
    <mergeCell ref="A16:B16"/>
    <mergeCell ref="C16:D16"/>
    <mergeCell ref="A7:A8"/>
    <mergeCell ref="B7:B8"/>
    <mergeCell ref="C7:C8"/>
    <mergeCell ref="D7:D8"/>
    <mergeCell ref="A14:K14"/>
    <mergeCell ref="E7:E8"/>
    <mergeCell ref="F7:F8"/>
    <mergeCell ref="M7:M8"/>
    <mergeCell ref="M10:M12"/>
    <mergeCell ref="A6:L6"/>
    <mergeCell ref="A1:B1"/>
    <mergeCell ref="A2:L2"/>
    <mergeCell ref="A3:B3"/>
    <mergeCell ref="A4:L4"/>
    <mergeCell ref="A5:I5"/>
    <mergeCell ref="G7:G8"/>
    <mergeCell ref="H7:H8"/>
    <mergeCell ref="I7:I8"/>
    <mergeCell ref="J7:L7"/>
  </mergeCells>
  <conditionalFormatting sqref="B22:B23">
    <cfRule type="containsBlanks" dxfId="3" priority="2">
      <formula>LEN(TRIM(B22))=0</formula>
    </cfRule>
  </conditionalFormatting>
  <conditionalFormatting sqref="C16:D19">
    <cfRule type="containsBlanks" dxfId="2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6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theme="5"/>
    <pageSetUpPr fitToPage="1"/>
  </sheetPr>
  <dimension ref="A1:L24"/>
  <sheetViews>
    <sheetView showGridLines="0" zoomScaleNormal="100" workbookViewId="0">
      <selection activeCell="G15" sqref="G15"/>
    </sheetView>
  </sheetViews>
  <sheetFormatPr defaultRowHeight="14.25" x14ac:dyDescent="0.2"/>
  <cols>
    <col min="1" max="1" width="5.28515625" style="24" customWidth="1"/>
    <col min="2" max="2" width="15.7109375" style="24" customWidth="1"/>
    <col min="3" max="3" width="40.7109375" style="24" customWidth="1"/>
    <col min="4" max="4" width="24.140625" style="24" customWidth="1"/>
    <col min="5" max="5" width="14.28515625" style="24" customWidth="1"/>
    <col min="6" max="16384" width="9.140625" style="24"/>
  </cols>
  <sheetData>
    <row r="1" spans="1:12" s="26" customFormat="1" ht="20.100000000000001" customHeight="1" x14ac:dyDescent="0.25">
      <c r="A1" s="417" t="s">
        <v>252</v>
      </c>
      <c r="B1" s="417"/>
      <c r="C1" s="417"/>
      <c r="D1" s="417"/>
      <c r="E1" s="25"/>
      <c r="F1" s="25"/>
      <c r="G1" s="25"/>
      <c r="H1" s="25"/>
      <c r="I1" s="25"/>
      <c r="J1" s="25"/>
      <c r="K1" s="25"/>
      <c r="L1" s="25"/>
    </row>
    <row r="2" spans="1:12" s="224" customFormat="1" ht="54.95" customHeight="1" x14ac:dyDescent="0.25">
      <c r="A2" s="418" t="s">
        <v>123</v>
      </c>
      <c r="B2" s="419"/>
      <c r="C2" s="419"/>
      <c r="D2" s="419"/>
      <c r="E2" s="223"/>
    </row>
    <row r="3" spans="1:12" s="23" customFormat="1" ht="12.75" x14ac:dyDescent="0.2"/>
    <row r="4" spans="1:12" s="41" customFormat="1" ht="15" customHeight="1" x14ac:dyDescent="0.25">
      <c r="A4" s="420" t="s">
        <v>76</v>
      </c>
      <c r="B4" s="420"/>
      <c r="C4" s="420"/>
      <c r="D4" s="420"/>
      <c r="E4" s="134"/>
      <c r="F4" s="132"/>
      <c r="G4" s="132"/>
      <c r="H4" s="132"/>
      <c r="I4" s="132"/>
      <c r="J4" s="132"/>
      <c r="K4" s="132"/>
      <c r="L4" s="132"/>
    </row>
    <row r="5" spans="1:12" s="41" customFormat="1" ht="15" customHeight="1" x14ac:dyDescent="0.25">
      <c r="B5" s="133"/>
      <c r="C5" s="132"/>
      <c r="D5" s="133"/>
      <c r="E5" s="132"/>
      <c r="F5" s="132"/>
      <c r="G5" s="132"/>
      <c r="H5" s="132"/>
      <c r="I5" s="132"/>
      <c r="J5" s="132"/>
      <c r="K5" s="132"/>
      <c r="L5" s="132"/>
    </row>
    <row r="6" spans="1:12" s="41" customFormat="1" ht="15" customHeight="1" x14ac:dyDescent="0.25">
      <c r="A6" s="421" t="s">
        <v>66</v>
      </c>
      <c r="B6" s="421"/>
      <c r="C6" s="422" t="s">
        <v>67</v>
      </c>
      <c r="D6" s="422"/>
      <c r="E6" s="132"/>
      <c r="F6" s="132"/>
      <c r="G6" s="132"/>
      <c r="H6" s="132"/>
      <c r="I6" s="132"/>
      <c r="J6" s="132"/>
      <c r="K6" s="132"/>
      <c r="L6" s="132"/>
    </row>
    <row r="7" spans="1:12" s="41" customFormat="1" ht="15" customHeight="1" x14ac:dyDescent="0.25">
      <c r="A7" s="421"/>
      <c r="B7" s="421"/>
      <c r="C7" s="422" t="s">
        <v>68</v>
      </c>
      <c r="D7" s="422" t="s">
        <v>68</v>
      </c>
      <c r="E7" s="132"/>
      <c r="F7" s="132"/>
      <c r="G7" s="132"/>
      <c r="H7" s="132"/>
      <c r="I7" s="132"/>
      <c r="J7" s="132"/>
      <c r="K7" s="132"/>
      <c r="L7" s="132"/>
    </row>
    <row r="8" spans="1:12" s="41" customFormat="1" ht="15" customHeight="1" x14ac:dyDescent="0.25">
      <c r="A8" s="421"/>
      <c r="B8" s="421"/>
      <c r="C8" s="422" t="s">
        <v>69</v>
      </c>
      <c r="D8" s="422" t="s">
        <v>69</v>
      </c>
      <c r="E8" s="132"/>
      <c r="F8" s="132"/>
      <c r="G8" s="132"/>
      <c r="H8" s="132"/>
      <c r="I8" s="132"/>
      <c r="J8" s="132"/>
      <c r="K8" s="132"/>
      <c r="L8" s="132"/>
    </row>
    <row r="9" spans="1:12" s="41" customFormat="1" ht="15" customHeight="1" x14ac:dyDescent="0.25">
      <c r="A9" s="426" t="s">
        <v>70</v>
      </c>
      <c r="B9" s="426"/>
      <c r="C9" s="426"/>
      <c r="D9" s="426"/>
      <c r="E9" s="132"/>
      <c r="F9" s="132"/>
      <c r="G9" s="132"/>
      <c r="H9" s="132"/>
      <c r="I9" s="132"/>
      <c r="J9" s="132"/>
      <c r="K9" s="132"/>
      <c r="L9" s="132"/>
    </row>
    <row r="10" spans="1:12" s="41" customFormat="1" ht="15" customHeight="1" x14ac:dyDescent="0.25">
      <c r="A10" s="421" t="s">
        <v>71</v>
      </c>
      <c r="B10" s="421"/>
      <c r="C10" s="427"/>
      <c r="D10" s="428"/>
      <c r="E10" s="133"/>
      <c r="F10" s="132"/>
      <c r="G10" s="132"/>
      <c r="H10" s="132"/>
      <c r="I10" s="132"/>
      <c r="J10" s="132"/>
      <c r="K10" s="132"/>
      <c r="L10" s="132"/>
    </row>
    <row r="11" spans="1:12" s="41" customFormat="1" ht="15" customHeight="1" x14ac:dyDescent="0.25">
      <c r="A11" s="421"/>
      <c r="B11" s="421"/>
      <c r="C11" s="427"/>
      <c r="D11" s="428"/>
      <c r="E11" s="133"/>
      <c r="F11" s="132"/>
      <c r="G11" s="132"/>
      <c r="H11" s="132"/>
      <c r="I11" s="132"/>
      <c r="J11" s="132"/>
      <c r="K11" s="132"/>
      <c r="L11" s="132"/>
    </row>
    <row r="12" spans="1:12" s="41" customFormat="1" ht="15" customHeight="1" x14ac:dyDescent="0.25">
      <c r="A12" s="421"/>
      <c r="B12" s="421"/>
      <c r="C12" s="427"/>
      <c r="D12" s="428"/>
      <c r="E12" s="133"/>
      <c r="F12" s="132"/>
      <c r="G12" s="132"/>
      <c r="H12" s="132"/>
      <c r="I12" s="132"/>
      <c r="J12" s="132"/>
      <c r="K12" s="132"/>
      <c r="L12" s="132"/>
    </row>
    <row r="13" spans="1:12" s="23" customFormat="1" ht="20.100000000000001" customHeight="1" x14ac:dyDescent="0.2">
      <c r="A13" s="429" t="s">
        <v>72</v>
      </c>
      <c r="B13" s="429"/>
      <c r="C13" s="429"/>
      <c r="D13" s="429"/>
      <c r="E13" s="137"/>
      <c r="F13" s="136"/>
      <c r="G13" s="136"/>
      <c r="H13" s="136"/>
      <c r="I13" s="136"/>
      <c r="J13" s="136"/>
      <c r="K13" s="136"/>
      <c r="L13" s="136"/>
    </row>
    <row r="14" spans="1:12" s="41" customFormat="1" ht="15" customHeight="1" x14ac:dyDescent="0.25">
      <c r="B14" s="133"/>
      <c r="C14" s="132"/>
      <c r="D14" s="133"/>
      <c r="E14" s="132"/>
      <c r="F14" s="132"/>
      <c r="G14" s="132"/>
      <c r="H14" s="132"/>
      <c r="I14" s="132"/>
      <c r="J14" s="132"/>
      <c r="K14" s="132"/>
      <c r="L14" s="132"/>
    </row>
    <row r="15" spans="1:12" s="41" customFormat="1" ht="42.75" customHeight="1" x14ac:dyDescent="0.25">
      <c r="A15" s="133" t="s">
        <v>27</v>
      </c>
      <c r="B15" s="422" t="s">
        <v>253</v>
      </c>
      <c r="C15" s="422"/>
      <c r="D15" s="422"/>
      <c r="E15" s="133"/>
      <c r="F15" s="133"/>
      <c r="G15" s="133"/>
      <c r="H15" s="133"/>
      <c r="I15" s="133"/>
      <c r="J15" s="133"/>
      <c r="K15" s="133"/>
      <c r="L15" s="133"/>
    </row>
    <row r="16" spans="1:12" s="29" customFormat="1" ht="30.75" customHeight="1" x14ac:dyDescent="0.25">
      <c r="A16" s="133" t="s">
        <v>28</v>
      </c>
      <c r="B16" s="423" t="s">
        <v>254</v>
      </c>
      <c r="C16" s="423"/>
      <c r="D16" s="423"/>
      <c r="E16" s="132"/>
      <c r="F16" s="132"/>
      <c r="G16" s="132"/>
      <c r="H16" s="132"/>
      <c r="I16" s="132"/>
      <c r="J16" s="132"/>
      <c r="K16" s="132"/>
      <c r="L16" s="132"/>
    </row>
    <row r="17" spans="1:12" s="29" customFormat="1" ht="68.25" customHeight="1" x14ac:dyDescent="0.25">
      <c r="A17" s="41" t="s">
        <v>29</v>
      </c>
      <c r="B17" s="424" t="s">
        <v>256</v>
      </c>
      <c r="C17" s="424"/>
      <c r="D17" s="424"/>
      <c r="E17" s="138"/>
      <c r="F17" s="132"/>
      <c r="G17" s="132"/>
      <c r="H17" s="132"/>
      <c r="I17" s="132"/>
      <c r="J17" s="132"/>
      <c r="K17" s="132"/>
      <c r="L17" s="132"/>
    </row>
    <row r="18" spans="1:12" s="29" customFormat="1" ht="22.5" customHeight="1" x14ac:dyDescent="0.25">
      <c r="A18" s="41" t="s">
        <v>30</v>
      </c>
      <c r="B18" s="430" t="s">
        <v>255</v>
      </c>
      <c r="C18" s="430"/>
      <c r="D18" s="430"/>
      <c r="E18" s="138"/>
      <c r="F18" s="132"/>
      <c r="G18" s="132"/>
      <c r="H18" s="132"/>
      <c r="I18" s="132"/>
      <c r="J18" s="132"/>
      <c r="K18" s="132"/>
      <c r="L18" s="132"/>
    </row>
    <row r="19" spans="1:12" s="41" customFormat="1" ht="30" customHeight="1" x14ac:dyDescent="0.25">
      <c r="B19" s="133"/>
      <c r="C19" s="132"/>
      <c r="D19" s="133"/>
      <c r="E19" s="132"/>
      <c r="F19" s="132"/>
      <c r="G19" s="132"/>
      <c r="H19" s="132"/>
      <c r="I19" s="132"/>
      <c r="J19" s="132"/>
      <c r="K19" s="132"/>
      <c r="L19" s="132"/>
    </row>
    <row r="20" spans="1:12" s="29" customFormat="1" ht="15" customHeight="1" x14ac:dyDescent="0.25">
      <c r="A20" s="425" t="s">
        <v>73</v>
      </c>
      <c r="B20" s="425"/>
      <c r="C20" s="425"/>
      <c r="D20" s="425"/>
      <c r="E20" s="135"/>
    </row>
    <row r="21" spans="1:12" s="23" customFormat="1" ht="15" customHeight="1" x14ac:dyDescent="0.2">
      <c r="A21" s="23" t="s">
        <v>8</v>
      </c>
      <c r="B21" s="31"/>
      <c r="C21" s="128"/>
      <c r="D21" s="31"/>
      <c r="E21" s="128"/>
    </row>
    <row r="22" spans="1:12" s="23" customFormat="1" ht="15" customHeight="1" x14ac:dyDescent="0.2">
      <c r="A22" s="23" t="s">
        <v>9</v>
      </c>
      <c r="B22" s="33"/>
      <c r="C22" s="32"/>
      <c r="D22" s="33"/>
      <c r="E22" s="32"/>
    </row>
    <row r="23" spans="1:12" ht="39.950000000000003" customHeight="1" x14ac:dyDescent="0.2">
      <c r="C23" s="129"/>
      <c r="D23" s="129"/>
      <c r="E23" s="129"/>
    </row>
    <row r="24" spans="1:12" ht="50.1" customHeight="1" x14ac:dyDescent="0.2">
      <c r="C24" s="131"/>
      <c r="D24" s="130" t="s">
        <v>192</v>
      </c>
      <c r="E24" s="131"/>
    </row>
  </sheetData>
  <mergeCells count="18">
    <mergeCell ref="B15:D15"/>
    <mergeCell ref="B16:D16"/>
    <mergeCell ref="B17:D17"/>
    <mergeCell ref="A20:D20"/>
    <mergeCell ref="A9:D9"/>
    <mergeCell ref="A10:B12"/>
    <mergeCell ref="C10:D10"/>
    <mergeCell ref="C11:D11"/>
    <mergeCell ref="C12:D12"/>
    <mergeCell ref="A13:D13"/>
    <mergeCell ref="B18:D18"/>
    <mergeCell ref="A1:D1"/>
    <mergeCell ref="A2:D2"/>
    <mergeCell ref="A4:D4"/>
    <mergeCell ref="A6:B8"/>
    <mergeCell ref="C6:D6"/>
    <mergeCell ref="C7:D7"/>
    <mergeCell ref="C8:D8"/>
  </mergeCells>
  <conditionalFormatting sqref="B21:B22">
    <cfRule type="containsBlanks" dxfId="1" priority="1">
      <formula>LEN(TRIM(B21))=0</formula>
    </cfRule>
  </conditionalFormatting>
  <pageMargins left="0.78740157480314965" right="0.39370078740157483" top="0.98425196850393704" bottom="0.19685039370078741" header="0.31496062992125984" footer="0.31496062992125984"/>
  <pageSetup paperSize="9" orientation="portrait" r:id="rId1"/>
  <headerFooter>
    <oddHeader>&amp;L&amp;"Arial,Tučné"&amp;9Príloha č. 7 SP
&amp;"Arial,Normálne"&amp;10&amp;K000000Prijatie výzvy na plnenie RD</oddHeader>
    <oddFooter>&amp;L*&amp;8Do tohto bodu uchádzač uvedie číslo a názov časti predmetu zákazky, pre ktorú je rámcová dohoda predložená</odd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D25" sqref="D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20" t="s">
        <v>12</v>
      </c>
      <c r="B1" s="320"/>
    </row>
    <row r="2" spans="1:10" s="2" customFormat="1" ht="30" customHeight="1" x14ac:dyDescent="0.25">
      <c r="A2" s="312" t="str">
        <f>'Príloha č. 1'!A2:D2</f>
        <v xml:space="preserve">Implantabilné prístroje pre elektroimpulzoterapiu porúch srdcového rytmu a srdcového zlyhávania </v>
      </c>
      <c r="B2" s="312"/>
      <c r="C2" s="312"/>
      <c r="D2" s="312"/>
    </row>
    <row r="3" spans="1:10" ht="24.95" customHeight="1" x14ac:dyDescent="0.2">
      <c r="A3" s="321"/>
      <c r="B3" s="321"/>
      <c r="C3" s="321"/>
    </row>
    <row r="4" spans="1:10" ht="18.75" customHeight="1" x14ac:dyDescent="0.2">
      <c r="A4" s="322" t="s">
        <v>18</v>
      </c>
      <c r="B4" s="322"/>
      <c r="C4" s="322"/>
      <c r="D4" s="322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19" t="s">
        <v>1</v>
      </c>
      <c r="B6" s="319"/>
      <c r="C6" s="157" t="str">
        <f>IF('Príloha č. 1'!$C$6="","",'Príloha č. 1'!$C$6)</f>
        <v/>
      </c>
      <c r="D6" s="157"/>
      <c r="E6" s="18"/>
    </row>
    <row r="7" spans="1:10" s="2" customFormat="1" ht="15" customHeight="1" x14ac:dyDescent="0.25">
      <c r="A7" s="319" t="s">
        <v>2</v>
      </c>
      <c r="B7" s="319"/>
      <c r="C7" s="157" t="str">
        <f>IF('Príloha č. 1'!$C$6="","",'Príloha č. 1'!$C$6)</f>
        <v/>
      </c>
      <c r="D7" s="157"/>
    </row>
    <row r="8" spans="1:10" ht="15" customHeight="1" x14ac:dyDescent="0.2">
      <c r="A8" s="320" t="s">
        <v>3</v>
      </c>
      <c r="B8" s="320"/>
      <c r="C8" s="22" t="str">
        <f>IF('Príloha č. 1'!C8:D8="","",'Príloha č. 1'!C8:D8)</f>
        <v/>
      </c>
      <c r="D8" s="17"/>
    </row>
    <row r="9" spans="1:10" ht="15" customHeight="1" x14ac:dyDescent="0.2">
      <c r="A9" s="320" t="s">
        <v>4</v>
      </c>
      <c r="B9" s="320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05" t="s">
        <v>19</v>
      </c>
      <c r="B11" s="305"/>
      <c r="C11" s="305"/>
      <c r="D11" s="305"/>
    </row>
    <row r="12" spans="1:10" ht="24.95" customHeight="1" x14ac:dyDescent="0.2">
      <c r="A12" s="2" t="s">
        <v>0</v>
      </c>
      <c r="B12" s="319" t="s">
        <v>26</v>
      </c>
      <c r="C12" s="319"/>
      <c r="D12" s="319"/>
    </row>
    <row r="13" spans="1:10" ht="3" customHeight="1" x14ac:dyDescent="0.2">
      <c r="A13" s="2"/>
      <c r="B13" s="175"/>
      <c r="C13" s="175"/>
      <c r="D13" s="175"/>
    </row>
    <row r="14" spans="1:10" ht="24.95" customHeight="1" x14ac:dyDescent="0.2">
      <c r="A14" s="2" t="s">
        <v>0</v>
      </c>
      <c r="B14" s="319" t="s">
        <v>20</v>
      </c>
      <c r="C14" s="319"/>
      <c r="D14" s="319"/>
    </row>
    <row r="15" spans="1:10" ht="3" customHeight="1" x14ac:dyDescent="0.2">
      <c r="A15" s="2"/>
      <c r="B15" s="175"/>
      <c r="C15" s="175"/>
      <c r="D15" s="175"/>
    </row>
    <row r="16" spans="1:10" ht="24.95" customHeight="1" x14ac:dyDescent="0.2">
      <c r="A16" s="2" t="s">
        <v>0</v>
      </c>
      <c r="B16" s="319" t="s">
        <v>21</v>
      </c>
      <c r="C16" s="319"/>
      <c r="D16" s="319"/>
    </row>
    <row r="17" spans="1:5" ht="3" customHeight="1" x14ac:dyDescent="0.2">
      <c r="A17" s="2"/>
      <c r="B17" s="175"/>
      <c r="C17" s="175"/>
      <c r="D17" s="175"/>
    </row>
    <row r="18" spans="1:5" ht="36" customHeight="1" x14ac:dyDescent="0.2">
      <c r="A18" s="2" t="s">
        <v>0</v>
      </c>
      <c r="B18" s="319" t="s">
        <v>22</v>
      </c>
      <c r="C18" s="319"/>
      <c r="D18" s="319"/>
    </row>
    <row r="19" spans="1:5" ht="3" customHeight="1" x14ac:dyDescent="0.2">
      <c r="A19" s="2"/>
      <c r="B19" s="175"/>
      <c r="C19" s="175"/>
      <c r="D19" s="175"/>
    </row>
    <row r="20" spans="1:5" ht="19.5" customHeight="1" x14ac:dyDescent="0.2">
      <c r="A20" s="2" t="s">
        <v>0</v>
      </c>
      <c r="B20" s="319" t="s">
        <v>23</v>
      </c>
      <c r="C20" s="319"/>
      <c r="D20" s="319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191</v>
      </c>
    </row>
    <row r="27" spans="1:5" s="7" customFormat="1" x14ac:dyDescent="0.2">
      <c r="A27" s="315" t="s">
        <v>10</v>
      </c>
      <c r="B27" s="315"/>
      <c r="C27" s="36"/>
    </row>
    <row r="28" spans="1:5" s="10" customFormat="1" ht="12" customHeight="1" x14ac:dyDescent="0.2">
      <c r="A28" s="158"/>
      <c r="B28" s="323" t="s">
        <v>11</v>
      </c>
      <c r="C28" s="323"/>
      <c r="D28" s="8"/>
      <c r="E28" s="9"/>
    </row>
    <row r="29" spans="1:5" x14ac:dyDescent="0.2">
      <c r="A29" s="159"/>
      <c r="B29" s="159"/>
      <c r="C29" s="159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54" priority="8">
      <formula>LEN(TRIM(A28))=0</formula>
    </cfRule>
  </conditionalFormatting>
  <conditionalFormatting sqref="B23">
    <cfRule type="containsBlanks" dxfId="53" priority="5">
      <formula>LEN(TRIM(B23))=0</formula>
    </cfRule>
  </conditionalFormatting>
  <conditionalFormatting sqref="C6:C7">
    <cfRule type="containsBlanks" dxfId="52" priority="4">
      <formula>LEN(TRIM(C6))=0</formula>
    </cfRule>
    <cfRule type="containsBlanks" dxfId="51" priority="7">
      <formula>LEN(TRIM(C6))=0</formula>
    </cfRule>
  </conditionalFormatting>
  <conditionalFormatting sqref="B22">
    <cfRule type="containsBlanks" dxfId="50" priority="6">
      <formula>LEN(TRIM(B22))=0</formula>
    </cfRule>
  </conditionalFormatting>
  <conditionalFormatting sqref="C8:C9">
    <cfRule type="containsBlanks" dxfId="49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zoomScaleNormal="100" workbookViewId="0">
      <selection activeCell="L22" sqref="L22:L23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327" t="s">
        <v>12</v>
      </c>
      <c r="B1" s="327"/>
      <c r="C1" s="28"/>
      <c r="D1" s="28"/>
      <c r="E1" s="139"/>
      <c r="F1" s="28"/>
    </row>
    <row r="2" spans="1:13" s="23" customFormat="1" ht="32.25" customHeight="1" x14ac:dyDescent="0.2">
      <c r="A2" s="328" t="str">
        <f>'Príloha č. 1'!A2:D2</f>
        <v xml:space="preserve">Implantabilné prístroje pre elektroimpulzoterapiu porúch srdcového rytmu a srdcového zlyhávania </v>
      </c>
      <c r="B2" s="328"/>
      <c r="C2" s="328"/>
      <c r="D2" s="328"/>
      <c r="E2" s="328"/>
      <c r="F2" s="328"/>
    </row>
    <row r="3" spans="1:13" ht="24.95" customHeight="1" x14ac:dyDescent="0.2">
      <c r="A3" s="322"/>
      <c r="B3" s="322"/>
      <c r="C3" s="322"/>
      <c r="D3" s="322"/>
      <c r="E3" s="322"/>
      <c r="F3" s="322"/>
    </row>
    <row r="4" spans="1:13" s="127" customFormat="1" ht="15.75" customHeight="1" x14ac:dyDescent="0.25">
      <c r="A4" s="431" t="s">
        <v>61</v>
      </c>
      <c r="B4" s="431"/>
      <c r="C4" s="431"/>
      <c r="D4" s="431"/>
      <c r="E4" s="431"/>
      <c r="F4" s="126"/>
      <c r="G4" s="126"/>
      <c r="H4" s="126"/>
      <c r="I4" s="126"/>
      <c r="J4" s="126"/>
      <c r="K4" s="126"/>
      <c r="L4" s="126"/>
      <c r="M4" s="126"/>
    </row>
    <row r="6" spans="1:13" s="41" customFormat="1" ht="30" customHeight="1" x14ac:dyDescent="0.25">
      <c r="A6" s="426" t="s">
        <v>119</v>
      </c>
      <c r="B6" s="426"/>
      <c r="C6" s="426"/>
      <c r="D6" s="426"/>
      <c r="E6" s="426"/>
      <c r="F6" s="132"/>
      <c r="G6" s="132"/>
      <c r="H6" s="132"/>
      <c r="I6" s="132"/>
      <c r="J6" s="132"/>
      <c r="K6" s="132"/>
      <c r="L6" s="132"/>
      <c r="M6" s="132"/>
    </row>
    <row r="7" spans="1:13" s="41" customFormat="1" ht="21.75" customHeight="1" x14ac:dyDescent="0.25">
      <c r="A7" s="41" t="s">
        <v>27</v>
      </c>
      <c r="B7" s="422" t="s">
        <v>186</v>
      </c>
      <c r="C7" s="422"/>
      <c r="D7" s="422"/>
      <c r="E7" s="265"/>
      <c r="F7" s="132"/>
      <c r="G7" s="132"/>
      <c r="H7" s="132"/>
      <c r="I7" s="132"/>
      <c r="J7" s="132"/>
      <c r="K7" s="132"/>
      <c r="L7" s="132"/>
      <c r="M7" s="132"/>
    </row>
    <row r="8" spans="1:13" s="41" customFormat="1" ht="21.75" customHeight="1" x14ac:dyDescent="0.25">
      <c r="A8" s="41" t="s">
        <v>28</v>
      </c>
      <c r="B8" s="422" t="s">
        <v>187</v>
      </c>
      <c r="C8" s="422"/>
      <c r="D8" s="422"/>
      <c r="E8" s="422"/>
      <c r="F8" s="422"/>
      <c r="G8" s="132"/>
      <c r="H8" s="132"/>
      <c r="I8" s="132"/>
      <c r="J8" s="132"/>
      <c r="K8" s="132"/>
      <c r="L8" s="132"/>
      <c r="M8" s="132"/>
    </row>
    <row r="9" spans="1:13" s="41" customFormat="1" ht="22.5" customHeight="1" x14ac:dyDescent="0.25">
      <c r="A9" s="41" t="s">
        <v>29</v>
      </c>
      <c r="B9" s="422" t="s">
        <v>188</v>
      </c>
      <c r="C9" s="422"/>
      <c r="D9" s="422"/>
      <c r="E9" s="266"/>
      <c r="F9" s="132"/>
      <c r="G9" s="132"/>
      <c r="H9" s="132"/>
      <c r="I9" s="132"/>
      <c r="J9" s="132"/>
      <c r="K9" s="132"/>
      <c r="L9" s="132"/>
      <c r="M9" s="132"/>
    </row>
    <row r="10" spans="1:13" s="41" customFormat="1" ht="21.75" customHeight="1" x14ac:dyDescent="0.25">
      <c r="A10" s="41" t="s">
        <v>30</v>
      </c>
      <c r="B10" s="422" t="s">
        <v>189</v>
      </c>
      <c r="C10" s="422"/>
      <c r="D10" s="422"/>
      <c r="E10" s="266"/>
      <c r="F10" s="132"/>
      <c r="G10" s="132"/>
      <c r="H10" s="132"/>
      <c r="I10" s="132"/>
      <c r="J10" s="132"/>
      <c r="K10" s="132"/>
      <c r="L10" s="132"/>
      <c r="M10" s="132"/>
    </row>
    <row r="11" spans="1:13" s="41" customFormat="1" ht="27" customHeight="1" x14ac:dyDescent="0.25">
      <c r="A11" s="41" t="s">
        <v>31</v>
      </c>
      <c r="B11" s="422" t="s">
        <v>122</v>
      </c>
      <c r="C11" s="422"/>
      <c r="D11" s="422"/>
      <c r="E11" s="422"/>
      <c r="F11" s="422"/>
      <c r="G11" s="132"/>
      <c r="H11" s="132"/>
      <c r="I11" s="132"/>
      <c r="J11" s="132"/>
      <c r="K11" s="132"/>
      <c r="L11" s="132"/>
      <c r="M11" s="132"/>
    </row>
    <row r="12" spans="1:13" s="23" customFormat="1" ht="15" customHeight="1" thickBot="1" x14ac:dyDescent="0.25">
      <c r="A12" s="327"/>
      <c r="B12" s="327"/>
      <c r="C12" s="327"/>
      <c r="D12" s="327"/>
      <c r="E12" s="327"/>
      <c r="F12" s="327"/>
    </row>
    <row r="13" spans="1:13" s="23" customFormat="1" ht="61.5" customHeight="1" x14ac:dyDescent="0.2">
      <c r="A13" s="287" t="s">
        <v>37</v>
      </c>
      <c r="B13" s="288" t="s">
        <v>62</v>
      </c>
      <c r="C13" s="288" t="s">
        <v>65</v>
      </c>
      <c r="D13" s="288" t="s">
        <v>63</v>
      </c>
      <c r="E13" s="289" t="s">
        <v>64</v>
      </c>
      <c r="F13" s="290" t="s">
        <v>121</v>
      </c>
    </row>
    <row r="14" spans="1:13" ht="9.9499999999999993" customHeight="1" x14ac:dyDescent="0.2">
      <c r="A14" s="230" t="s">
        <v>27</v>
      </c>
      <c r="B14" s="231" t="s">
        <v>28</v>
      </c>
      <c r="C14" s="231" t="s">
        <v>29</v>
      </c>
      <c r="D14" s="231" t="s">
        <v>30</v>
      </c>
      <c r="E14" s="232" t="s">
        <v>31</v>
      </c>
      <c r="F14" s="250" t="s">
        <v>32</v>
      </c>
      <c r="G14" s="229"/>
      <c r="H14" s="248"/>
    </row>
    <row r="15" spans="1:13" s="29" customFormat="1" ht="15" customHeight="1" x14ac:dyDescent="0.25">
      <c r="A15" s="233"/>
      <c r="B15" s="234"/>
      <c r="C15" s="235"/>
      <c r="D15" s="234"/>
      <c r="E15" s="236"/>
      <c r="F15" s="237"/>
    </row>
    <row r="16" spans="1:13" s="29" customFormat="1" ht="15" customHeight="1" x14ac:dyDescent="0.25">
      <c r="A16" s="233"/>
      <c r="B16" s="234"/>
      <c r="C16" s="235"/>
      <c r="D16" s="234"/>
      <c r="E16" s="236"/>
      <c r="F16" s="238"/>
    </row>
    <row r="17" spans="1:7" s="29" customFormat="1" ht="15" customHeight="1" x14ac:dyDescent="0.25">
      <c r="A17" s="233"/>
      <c r="B17" s="234"/>
      <c r="C17" s="235"/>
      <c r="D17" s="234"/>
      <c r="E17" s="236"/>
      <c r="F17" s="238"/>
    </row>
    <row r="18" spans="1:7" s="29" customFormat="1" ht="15" customHeight="1" x14ac:dyDescent="0.25">
      <c r="A18" s="233"/>
      <c r="B18" s="234"/>
      <c r="C18" s="235"/>
      <c r="D18" s="234"/>
      <c r="E18" s="236"/>
      <c r="F18" s="238"/>
    </row>
    <row r="19" spans="1:7" s="29" customFormat="1" ht="15" customHeight="1" x14ac:dyDescent="0.25">
      <c r="A19" s="239"/>
      <c r="B19" s="240"/>
      <c r="C19" s="241"/>
      <c r="D19" s="240"/>
      <c r="E19" s="242"/>
      <c r="F19" s="238"/>
    </row>
    <row r="20" spans="1:7" s="29" customFormat="1" ht="15" customHeight="1" thickBot="1" x14ac:dyDescent="0.3">
      <c r="A20" s="243"/>
      <c r="B20" s="244"/>
      <c r="C20" s="245"/>
      <c r="D20" s="244"/>
      <c r="E20" s="246"/>
      <c r="F20" s="247"/>
    </row>
    <row r="21" spans="1:7" s="29" customFormat="1" ht="30" customHeight="1" x14ac:dyDescent="0.25">
      <c r="A21" s="434" t="s">
        <v>190</v>
      </c>
      <c r="B21" s="434"/>
      <c r="C21" s="434"/>
      <c r="D21" s="434"/>
      <c r="E21" s="434"/>
      <c r="F21" s="434"/>
    </row>
    <row r="22" spans="1:7" s="23" customFormat="1" ht="15" customHeight="1" x14ac:dyDescent="0.2">
      <c r="A22" s="435"/>
      <c r="B22" s="435"/>
      <c r="C22" s="435"/>
      <c r="D22" s="435"/>
      <c r="E22" s="435"/>
      <c r="F22" s="435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128"/>
      <c r="D23" s="31"/>
      <c r="E23" s="31"/>
      <c r="F23" s="128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129"/>
      <c r="D26" s="129"/>
      <c r="E26" s="249"/>
      <c r="F26" s="249"/>
    </row>
    <row r="27" spans="1:7" ht="41.25" customHeight="1" x14ac:dyDescent="0.2">
      <c r="C27" s="131"/>
      <c r="D27" s="147"/>
      <c r="E27" s="433" t="s">
        <v>243</v>
      </c>
      <c r="F27" s="433"/>
    </row>
    <row r="28" spans="1:7" ht="9" customHeight="1" x14ac:dyDescent="0.2">
      <c r="C28" s="131"/>
      <c r="D28" s="20"/>
      <c r="E28" s="20"/>
      <c r="F28" s="131"/>
    </row>
    <row r="29" spans="1:7" s="36" customFormat="1" ht="12" x14ac:dyDescent="0.2">
      <c r="A29" s="306" t="s">
        <v>10</v>
      </c>
      <c r="B29" s="306"/>
      <c r="C29" s="7"/>
      <c r="D29" s="7"/>
      <c r="E29" s="7"/>
      <c r="F29" s="7"/>
    </row>
    <row r="30" spans="1:7" s="40" customFormat="1" ht="12" customHeight="1" x14ac:dyDescent="0.2">
      <c r="A30" s="227"/>
      <c r="B30" s="432" t="s">
        <v>11</v>
      </c>
      <c r="C30" s="305"/>
      <c r="D30" s="305"/>
      <c r="E30" s="305"/>
      <c r="F30" s="305"/>
      <c r="G30" s="39"/>
    </row>
  </sheetData>
  <mergeCells count="15">
    <mergeCell ref="B30:F30"/>
    <mergeCell ref="B7:D7"/>
    <mergeCell ref="B9:D9"/>
    <mergeCell ref="B10:D10"/>
    <mergeCell ref="A12:F12"/>
    <mergeCell ref="A29:B29"/>
    <mergeCell ref="E27:F27"/>
    <mergeCell ref="B8:F8"/>
    <mergeCell ref="B11:F11"/>
    <mergeCell ref="A21:F22"/>
    <mergeCell ref="A1:B1"/>
    <mergeCell ref="A2:F2"/>
    <mergeCell ref="A3:F3"/>
    <mergeCell ref="A6:E6"/>
    <mergeCell ref="A4:E4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D27" sqref="D27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327" t="s">
        <v>12</v>
      </c>
      <c r="B1" s="327"/>
    </row>
    <row r="2" spans="1:10" s="23" customFormat="1" ht="39" customHeight="1" x14ac:dyDescent="0.2">
      <c r="A2" s="328" t="str">
        <f>'Príloha č. 1'!A2:D2</f>
        <v xml:space="preserve">Implantabilné prístroje pre elektroimpulzoterapiu porúch srdcového rytmu a srdcového zlyhávania </v>
      </c>
      <c r="B2" s="328"/>
      <c r="C2" s="328"/>
      <c r="D2" s="328"/>
    </row>
    <row r="3" spans="1:10" ht="15" customHeight="1" x14ac:dyDescent="0.2">
      <c r="A3" s="322"/>
      <c r="B3" s="322"/>
      <c r="C3" s="322"/>
    </row>
    <row r="4" spans="1:10" s="26" customFormat="1" ht="35.1" customHeight="1" x14ac:dyDescent="0.25">
      <c r="A4" s="329" t="s">
        <v>24</v>
      </c>
      <c r="B4" s="329"/>
      <c r="C4" s="329"/>
      <c r="D4" s="329"/>
      <c r="E4" s="25"/>
      <c r="F4" s="25"/>
      <c r="G4" s="25"/>
      <c r="H4" s="25"/>
      <c r="I4" s="25"/>
      <c r="J4" s="25"/>
    </row>
    <row r="5" spans="1:10" s="23" customFormat="1" ht="15" customHeight="1" x14ac:dyDescent="0.2"/>
    <row r="6" spans="1:10" s="23" customFormat="1" ht="15" customHeight="1" x14ac:dyDescent="0.2">
      <c r="A6" s="320" t="s">
        <v>1</v>
      </c>
      <c r="B6" s="320"/>
      <c r="C6" s="330" t="str">
        <f>IF('Príloha č. 1'!$C$6="","",'Príloha č. 1'!$C$6)</f>
        <v/>
      </c>
      <c r="D6" s="330"/>
      <c r="E6" s="27"/>
    </row>
    <row r="7" spans="1:10" s="23" customFormat="1" ht="15" customHeight="1" x14ac:dyDescent="0.2">
      <c r="A7" s="320" t="s">
        <v>2</v>
      </c>
      <c r="B7" s="320"/>
      <c r="C7" s="333" t="str">
        <f>IF('Príloha č. 1'!$C$7="","",'Príloha č. 1'!$C$7)</f>
        <v/>
      </c>
      <c r="D7" s="333"/>
    </row>
    <row r="8" spans="1:10" s="23" customFormat="1" ht="15" customHeight="1" x14ac:dyDescent="0.2">
      <c r="A8" s="320" t="s">
        <v>3</v>
      </c>
      <c r="B8" s="320"/>
      <c r="C8" s="333" t="str">
        <f>IF('Príloha č. 1'!C8:D8="","",'Príloha č. 1'!C8:D8)</f>
        <v/>
      </c>
      <c r="D8" s="333"/>
    </row>
    <row r="9" spans="1:10" s="23" customFormat="1" ht="15" customHeight="1" x14ac:dyDescent="0.2">
      <c r="A9" s="320" t="s">
        <v>4</v>
      </c>
      <c r="B9" s="320"/>
      <c r="C9" s="333" t="str">
        <f>IF('Príloha č. 1'!C9:D9="","",'Príloha č. 1'!C9:D9)</f>
        <v/>
      </c>
      <c r="D9" s="333"/>
    </row>
    <row r="10" spans="1:10" s="23" customFormat="1" ht="15" customHeight="1" x14ac:dyDescent="0.2">
      <c r="C10" s="28"/>
    </row>
    <row r="11" spans="1:10" s="29" customFormat="1" ht="36.75" customHeight="1" x14ac:dyDescent="0.25">
      <c r="A11" s="332" t="s">
        <v>109</v>
      </c>
      <c r="B11" s="332"/>
      <c r="C11" s="332"/>
      <c r="D11" s="332"/>
    </row>
    <row r="13" spans="1:10" s="148" customFormat="1" ht="38.25" customHeight="1" x14ac:dyDescent="0.2">
      <c r="A13" s="327" t="s">
        <v>79</v>
      </c>
      <c r="B13" s="327"/>
      <c r="C13" s="327"/>
      <c r="D13" s="327"/>
    </row>
    <row r="14" spans="1:10" s="149" customFormat="1" ht="15" customHeight="1" x14ac:dyDescent="0.2">
      <c r="A14" s="334" t="s">
        <v>74</v>
      </c>
      <c r="B14" s="335"/>
      <c r="C14" s="335" t="s">
        <v>75</v>
      </c>
      <c r="D14" s="336"/>
    </row>
    <row r="15" spans="1:10" s="149" customFormat="1" ht="15" customHeight="1" x14ac:dyDescent="0.2">
      <c r="A15" s="337"/>
      <c r="B15" s="338"/>
      <c r="C15" s="338"/>
      <c r="D15" s="339"/>
    </row>
    <row r="16" spans="1:10" s="149" customFormat="1" ht="15" customHeight="1" x14ac:dyDescent="0.2">
      <c r="A16" s="324"/>
      <c r="B16" s="325"/>
      <c r="C16" s="325"/>
      <c r="D16" s="326"/>
    </row>
    <row r="17" spans="1:5" s="149" customFormat="1" ht="15" customHeight="1" x14ac:dyDescent="0.2">
      <c r="A17" s="324"/>
      <c r="B17" s="325"/>
      <c r="C17" s="325"/>
      <c r="D17" s="326"/>
    </row>
    <row r="18" spans="1:5" s="149" customFormat="1" ht="15" customHeight="1" x14ac:dyDescent="0.2">
      <c r="A18" s="324"/>
      <c r="B18" s="325"/>
      <c r="C18" s="325"/>
      <c r="D18" s="326"/>
    </row>
    <row r="19" spans="1:5" s="149" customFormat="1" ht="15" customHeight="1" x14ac:dyDescent="0.2">
      <c r="A19" s="324"/>
      <c r="B19" s="325"/>
      <c r="C19" s="325"/>
      <c r="D19" s="326"/>
    </row>
    <row r="20" spans="1:5" s="149" customFormat="1" ht="15" customHeight="1" x14ac:dyDescent="0.2">
      <c r="A20" s="150"/>
      <c r="B20" s="150"/>
      <c r="C20" s="150"/>
      <c r="D20" s="150"/>
    </row>
    <row r="21" spans="1:5" s="149" customFormat="1" ht="15" customHeight="1" x14ac:dyDescent="0.2">
      <c r="A21" s="150"/>
      <c r="B21" s="150"/>
      <c r="C21" s="150"/>
      <c r="D21" s="150"/>
    </row>
    <row r="22" spans="1:5" s="149" customFormat="1" ht="15" customHeight="1" x14ac:dyDescent="0.2">
      <c r="A22" s="150"/>
      <c r="B22" s="150"/>
      <c r="C22" s="150"/>
      <c r="D22" s="150"/>
    </row>
    <row r="23" spans="1:5" s="23" customFormat="1" ht="15" customHeight="1" x14ac:dyDescent="0.2">
      <c r="A23" s="1" t="s">
        <v>8</v>
      </c>
      <c r="B23" s="30" t="str">
        <f>IF('Príloha č. 1'!B23:B23="","",'Príloha č. 1'!B23:B23)</f>
        <v/>
      </c>
      <c r="C23" s="31"/>
    </row>
    <row r="24" spans="1:5" s="41" customFormat="1" ht="15" customHeight="1" x14ac:dyDescent="0.25">
      <c r="A24" s="2" t="s">
        <v>9</v>
      </c>
      <c r="B24" s="42" t="str">
        <f>IF('Príloha č. 1'!B24:B24="","",'Príloha č. 1'!B24:B24)</f>
        <v/>
      </c>
      <c r="C24" s="43"/>
    </row>
    <row r="25" spans="1:5" s="23" customFormat="1" ht="15" customHeight="1" x14ac:dyDescent="0.2"/>
    <row r="26" spans="1:5" ht="39.950000000000003" customHeight="1" x14ac:dyDescent="0.2">
      <c r="D26" s="34"/>
    </row>
    <row r="27" spans="1:5" ht="45" customHeight="1" x14ac:dyDescent="0.2">
      <c r="D27" s="35" t="s">
        <v>192</v>
      </c>
    </row>
    <row r="30" spans="1:5" s="36" customFormat="1" ht="11.25" x14ac:dyDescent="0.2">
      <c r="A30" s="315" t="s">
        <v>10</v>
      </c>
      <c r="B30" s="315"/>
    </row>
    <row r="31" spans="1:5" s="40" customFormat="1" ht="12" customHeight="1" x14ac:dyDescent="0.2">
      <c r="A31" s="37"/>
      <c r="B31" s="331" t="s">
        <v>11</v>
      </c>
      <c r="C31" s="331"/>
      <c r="D31" s="38"/>
      <c r="E31" s="39"/>
    </row>
  </sheetData>
  <mergeCells count="28"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  <mergeCell ref="A1:B1"/>
    <mergeCell ref="A2:D2"/>
    <mergeCell ref="A3:C3"/>
    <mergeCell ref="A4:D4"/>
    <mergeCell ref="A6:B6"/>
    <mergeCell ref="C6:D6"/>
    <mergeCell ref="A17:B17"/>
    <mergeCell ref="C17:D17"/>
    <mergeCell ref="A18:B18"/>
    <mergeCell ref="C18:D18"/>
    <mergeCell ref="A19:B19"/>
    <mergeCell ref="C19:D19"/>
  </mergeCells>
  <conditionalFormatting sqref="C6:D9">
    <cfRule type="containsBlanks" dxfId="48" priority="2">
      <formula>LEN(TRIM(C6))=0</formula>
    </cfRule>
  </conditionalFormatting>
  <conditionalFormatting sqref="B23:B24">
    <cfRule type="containsBlanks" dxfId="47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3"/>
  <sheetViews>
    <sheetView showGridLines="0" zoomScaleNormal="100" workbookViewId="0">
      <selection activeCell="E25" sqref="E25:E26"/>
    </sheetView>
  </sheetViews>
  <sheetFormatPr defaultRowHeight="12.75" x14ac:dyDescent="0.2"/>
  <cols>
    <col min="1" max="1" width="5.28515625" style="44" customWidth="1"/>
    <col min="2" max="2" width="42.28515625" style="44" customWidth="1"/>
    <col min="3" max="3" width="15.7109375" style="44" customWidth="1"/>
    <col min="4" max="4" width="25.7109375" style="215" customWidth="1"/>
    <col min="5" max="6" width="12.7109375" style="215" customWidth="1"/>
    <col min="7" max="7" width="15.7109375" style="215" customWidth="1"/>
    <col min="8" max="8" width="7.85546875" style="44" customWidth="1"/>
    <col min="9" max="9" width="15.7109375" style="44" customWidth="1"/>
    <col min="10" max="10" width="10.7109375" style="44" customWidth="1"/>
    <col min="11" max="11" width="15.7109375" style="44" customWidth="1"/>
    <col min="12" max="16384" width="9.140625" style="44"/>
  </cols>
  <sheetData>
    <row r="1" spans="1:11" ht="15" customHeight="1" x14ac:dyDescent="0.2">
      <c r="A1" s="341" t="s">
        <v>12</v>
      </c>
      <c r="B1" s="341"/>
      <c r="C1" s="341"/>
      <c r="D1" s="341"/>
    </row>
    <row r="2" spans="1:11" ht="30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123"/>
      <c r="F2" s="123"/>
      <c r="G2" s="123"/>
      <c r="H2" s="123"/>
      <c r="I2" s="123"/>
      <c r="J2" s="123"/>
      <c r="K2" s="123"/>
    </row>
    <row r="3" spans="1:11" s="45" customFormat="1" ht="30" customHeight="1" x14ac:dyDescent="0.25">
      <c r="A3" s="343" t="s">
        <v>60</v>
      </c>
      <c r="B3" s="343"/>
      <c r="C3" s="343"/>
      <c r="D3" s="343"/>
      <c r="E3" s="122"/>
      <c r="F3" s="122"/>
      <c r="G3" s="122"/>
      <c r="H3" s="122"/>
      <c r="I3" s="122"/>
      <c r="J3" s="122"/>
      <c r="K3" s="122"/>
    </row>
    <row r="4" spans="1:11" s="45" customFormat="1" ht="11.25" customHeight="1" x14ac:dyDescent="0.25">
      <c r="A4" s="211"/>
      <c r="B4" s="211"/>
      <c r="C4" s="211"/>
      <c r="D4" s="211"/>
      <c r="E4" s="122"/>
      <c r="F4" s="122"/>
      <c r="G4" s="122"/>
      <c r="H4" s="122"/>
      <c r="I4" s="122"/>
      <c r="J4" s="122"/>
      <c r="K4" s="122"/>
    </row>
    <row r="5" spans="1:11" s="45" customFormat="1" ht="39.950000000000003" customHeight="1" thickBot="1" x14ac:dyDescent="0.3">
      <c r="A5" s="344" t="s">
        <v>128</v>
      </c>
      <c r="B5" s="344"/>
      <c r="C5" s="344"/>
      <c r="D5" s="344"/>
      <c r="E5" s="122"/>
      <c r="F5" s="122"/>
      <c r="G5" s="122"/>
      <c r="H5" s="122"/>
      <c r="I5" s="122"/>
      <c r="J5" s="122"/>
      <c r="K5" s="122"/>
    </row>
    <row r="6" spans="1:11" s="41" customFormat="1" ht="86.25" customHeight="1" x14ac:dyDescent="0.25">
      <c r="A6" s="345" t="s">
        <v>58</v>
      </c>
      <c r="B6" s="346"/>
      <c r="C6" s="349" t="s">
        <v>124</v>
      </c>
      <c r="D6" s="350"/>
    </row>
    <row r="7" spans="1:11" s="41" customFormat="1" ht="21" customHeight="1" thickBot="1" x14ac:dyDescent="0.3">
      <c r="A7" s="347"/>
      <c r="B7" s="348"/>
      <c r="C7" s="274" t="s">
        <v>97</v>
      </c>
      <c r="D7" s="275" t="s">
        <v>59</v>
      </c>
    </row>
    <row r="8" spans="1:11" s="121" customFormat="1" ht="52.5" customHeight="1" x14ac:dyDescent="0.25">
      <c r="A8" s="351" t="s">
        <v>80</v>
      </c>
      <c r="B8" s="352"/>
      <c r="C8" s="120"/>
      <c r="D8" s="124"/>
    </row>
    <row r="9" spans="1:11" s="121" customFormat="1" ht="28.5" customHeight="1" x14ac:dyDescent="0.25">
      <c r="A9" s="276" t="s">
        <v>27</v>
      </c>
      <c r="B9" s="160" t="s">
        <v>81</v>
      </c>
      <c r="C9" s="140"/>
      <c r="D9" s="141"/>
    </row>
    <row r="10" spans="1:11" s="121" customFormat="1" ht="28.5" customHeight="1" x14ac:dyDescent="0.25">
      <c r="A10" s="276" t="s">
        <v>28</v>
      </c>
      <c r="B10" s="162" t="s">
        <v>82</v>
      </c>
      <c r="C10" s="140"/>
      <c r="D10" s="141"/>
    </row>
    <row r="11" spans="1:11" s="121" customFormat="1" ht="27" customHeight="1" x14ac:dyDescent="0.25">
      <c r="A11" s="276" t="s">
        <v>29</v>
      </c>
      <c r="B11" s="162" t="s">
        <v>83</v>
      </c>
      <c r="C11" s="140"/>
      <c r="D11" s="141"/>
    </row>
    <row r="12" spans="1:11" s="121" customFormat="1" ht="28.5" customHeight="1" x14ac:dyDescent="0.25">
      <c r="A12" s="276" t="s">
        <v>30</v>
      </c>
      <c r="B12" s="162" t="s">
        <v>87</v>
      </c>
      <c r="C12" s="140"/>
      <c r="D12" s="141"/>
    </row>
    <row r="13" spans="1:11" s="121" customFormat="1" ht="28.5" customHeight="1" x14ac:dyDescent="0.25">
      <c r="A13" s="276" t="s">
        <v>31</v>
      </c>
      <c r="B13" s="185" t="s">
        <v>84</v>
      </c>
      <c r="C13" s="140"/>
      <c r="D13" s="141"/>
    </row>
    <row r="14" spans="1:11" s="121" customFormat="1" ht="42" customHeight="1" x14ac:dyDescent="0.25">
      <c r="A14" s="277" t="s">
        <v>32</v>
      </c>
      <c r="B14" s="162" t="s">
        <v>114</v>
      </c>
      <c r="C14" s="140"/>
      <c r="D14" s="141"/>
    </row>
    <row r="15" spans="1:11" s="121" customFormat="1" ht="42" customHeight="1" thickBot="1" x14ac:dyDescent="0.3">
      <c r="A15" s="278" t="s">
        <v>33</v>
      </c>
      <c r="B15" s="167" t="s">
        <v>85</v>
      </c>
      <c r="C15" s="188"/>
      <c r="D15" s="189"/>
    </row>
    <row r="16" spans="1:11" s="121" customFormat="1" ht="12" customHeight="1" x14ac:dyDescent="0.25">
      <c r="A16" s="142"/>
      <c r="B16" s="143"/>
      <c r="C16" s="144"/>
      <c r="D16" s="145"/>
    </row>
    <row r="17" spans="1:10" s="119" customFormat="1" ht="24.95" customHeight="1" x14ac:dyDescent="0.25">
      <c r="A17" s="353" t="s">
        <v>100</v>
      </c>
      <c r="B17" s="354"/>
      <c r="C17" s="355"/>
      <c r="D17" s="164"/>
    </row>
    <row r="18" spans="1:10" s="161" customFormat="1" ht="20.100000000000001" customHeight="1" x14ac:dyDescent="0.25">
      <c r="A18" s="212" t="s">
        <v>27</v>
      </c>
      <c r="B18" s="356" t="s">
        <v>86</v>
      </c>
      <c r="C18" s="356"/>
      <c r="D18" s="165"/>
    </row>
    <row r="19" spans="1:10" s="161" customFormat="1" ht="20.100000000000001" customHeight="1" x14ac:dyDescent="0.25">
      <c r="A19" s="172" t="s">
        <v>28</v>
      </c>
      <c r="B19" s="356" t="s">
        <v>88</v>
      </c>
      <c r="C19" s="356"/>
      <c r="D19" s="165"/>
    </row>
    <row r="20" spans="1:10" s="161" customFormat="1" ht="20.100000000000001" customHeight="1" x14ac:dyDescent="0.25">
      <c r="A20" s="212" t="s">
        <v>29</v>
      </c>
      <c r="B20" s="170" t="s">
        <v>89</v>
      </c>
      <c r="C20" s="168"/>
      <c r="D20" s="166"/>
    </row>
    <row r="21" spans="1:10" s="161" customFormat="1" ht="20.100000000000001" customHeight="1" x14ac:dyDescent="0.25">
      <c r="A21" s="172" t="s">
        <v>30</v>
      </c>
      <c r="B21" s="170" t="s">
        <v>90</v>
      </c>
      <c r="C21" s="168"/>
      <c r="D21" s="165"/>
    </row>
    <row r="22" spans="1:10" s="161" customFormat="1" ht="20.100000000000001" customHeight="1" x14ac:dyDescent="0.25">
      <c r="A22" s="173" t="s">
        <v>31</v>
      </c>
      <c r="B22" s="170" t="s">
        <v>91</v>
      </c>
      <c r="C22" s="168"/>
      <c r="D22" s="165"/>
      <c r="E22" s="153"/>
    </row>
    <row r="23" spans="1:10" s="121" customFormat="1" ht="20.100000000000001" customHeight="1" x14ac:dyDescent="0.25">
      <c r="A23" s="174" t="s">
        <v>32</v>
      </c>
      <c r="B23" s="170" t="s">
        <v>92</v>
      </c>
      <c r="C23" s="168"/>
      <c r="D23" s="165"/>
      <c r="E23" s="152"/>
    </row>
    <row r="24" spans="1:10" s="121" customFormat="1" ht="20.100000000000001" customHeight="1" x14ac:dyDescent="0.25">
      <c r="A24" s="174" t="s">
        <v>33</v>
      </c>
      <c r="B24" s="340" t="s">
        <v>93</v>
      </c>
      <c r="C24" s="340"/>
      <c r="D24" s="165"/>
      <c r="E24" s="152"/>
    </row>
    <row r="25" spans="1:10" s="121" customFormat="1" ht="20.100000000000001" customHeight="1" x14ac:dyDescent="0.25">
      <c r="A25" s="174" t="s">
        <v>34</v>
      </c>
      <c r="B25" s="340" t="s">
        <v>94</v>
      </c>
      <c r="C25" s="340"/>
      <c r="D25" s="165"/>
      <c r="E25" s="152"/>
    </row>
    <row r="26" spans="1:10" s="121" customFormat="1" ht="20.100000000000001" customHeight="1" x14ac:dyDescent="0.25">
      <c r="A26" s="174" t="s">
        <v>35</v>
      </c>
      <c r="B26" s="340" t="s">
        <v>95</v>
      </c>
      <c r="C26" s="340"/>
      <c r="D26" s="165"/>
      <c r="E26" s="152"/>
    </row>
    <row r="27" spans="1:10" s="121" customFormat="1" ht="20.100000000000001" customHeight="1" x14ac:dyDescent="0.25">
      <c r="A27" s="174" t="s">
        <v>36</v>
      </c>
      <c r="B27" s="170" t="s">
        <v>231</v>
      </c>
      <c r="C27" s="168"/>
      <c r="D27" s="163"/>
      <c r="E27" s="152"/>
    </row>
    <row r="28" spans="1:10" s="121" customFormat="1" ht="20.100000000000001" customHeight="1" x14ac:dyDescent="0.25">
      <c r="A28" s="174" t="s">
        <v>54</v>
      </c>
      <c r="B28" s="171" t="s">
        <v>96</v>
      </c>
      <c r="C28" s="169"/>
      <c r="D28" s="152"/>
      <c r="E28" s="152"/>
    </row>
    <row r="29" spans="1:10" s="121" customFormat="1" ht="25.5" customHeight="1" x14ac:dyDescent="0.25">
      <c r="A29" s="142"/>
      <c r="B29" s="151"/>
      <c r="C29" s="144"/>
      <c r="D29" s="145"/>
    </row>
    <row r="30" spans="1:10" s="19" customFormat="1" ht="20.100000000000001" customHeight="1" x14ac:dyDescent="0.25">
      <c r="A30" s="357" t="s">
        <v>38</v>
      </c>
      <c r="B30" s="357"/>
      <c r="C30" s="357"/>
      <c r="D30" s="357"/>
      <c r="E30" s="125"/>
      <c r="F30" s="125"/>
      <c r="G30" s="125"/>
      <c r="H30" s="125"/>
      <c r="I30" s="125"/>
      <c r="J30" s="125"/>
    </row>
    <row r="31" spans="1:10" s="19" customFormat="1" ht="20.100000000000001" customHeight="1" x14ac:dyDescent="0.25">
      <c r="A31" s="193"/>
      <c r="B31" s="193"/>
      <c r="C31" s="193"/>
      <c r="D31" s="193"/>
      <c r="E31" s="125"/>
      <c r="F31" s="125"/>
      <c r="G31" s="125"/>
      <c r="H31" s="125"/>
      <c r="I31" s="125"/>
      <c r="J31" s="125"/>
    </row>
    <row r="32" spans="1:10" s="65" customFormat="1" ht="30" customHeight="1" x14ac:dyDescent="0.25">
      <c r="A32" s="358" t="s">
        <v>1</v>
      </c>
      <c r="B32" s="358"/>
      <c r="C32" s="359" t="str">
        <f>IF('Príloha č. 1'!$C$6="","",'Príloha č. 1'!$C$6)</f>
        <v/>
      </c>
      <c r="D32" s="359"/>
      <c r="G32" s="66"/>
    </row>
    <row r="33" spans="1:8" s="65" customFormat="1" ht="15" customHeight="1" x14ac:dyDescent="0.25">
      <c r="A33" s="360" t="s">
        <v>2</v>
      </c>
      <c r="B33" s="360"/>
      <c r="C33" s="361" t="str">
        <f>IF('Príloha č. 1'!$C$7="","",'Príloha č. 1'!$C$7)</f>
        <v/>
      </c>
      <c r="D33" s="361"/>
    </row>
    <row r="34" spans="1:8" s="65" customFormat="1" ht="15" customHeight="1" x14ac:dyDescent="0.25">
      <c r="A34" s="360" t="s">
        <v>3</v>
      </c>
      <c r="B34" s="360"/>
      <c r="C34" s="361" t="str">
        <f>IF('Príloha č. 1'!C8:D8="","",'Príloha č. 1'!C8:D8)</f>
        <v/>
      </c>
      <c r="D34" s="361"/>
    </row>
    <row r="35" spans="1:8" s="65" customFormat="1" ht="15" customHeight="1" x14ac:dyDescent="0.25">
      <c r="A35" s="360" t="s">
        <v>4</v>
      </c>
      <c r="B35" s="360"/>
      <c r="C35" s="361" t="str">
        <f>IF('Príloha č. 1'!C9:D9="","",'Príloha č. 1'!C9:D9)</f>
        <v/>
      </c>
      <c r="D35" s="361"/>
    </row>
    <row r="38" spans="1:8" ht="15" customHeight="1" x14ac:dyDescent="0.2">
      <c r="A38" s="44" t="s">
        <v>8</v>
      </c>
      <c r="B38" s="279" t="str">
        <f>IF('Príloha č. 1'!B23:B23="","",'Príloha č. 1'!B23:B23)</f>
        <v/>
      </c>
      <c r="C38" s="215"/>
      <c r="E38" s="44"/>
      <c r="F38" s="44"/>
      <c r="G38" s="44"/>
    </row>
    <row r="39" spans="1:8" ht="15" customHeight="1" x14ac:dyDescent="0.2">
      <c r="A39" s="44" t="s">
        <v>9</v>
      </c>
      <c r="B39" s="32" t="str">
        <f>IF('Príloha č. 1'!B24:B24="","",'Príloha č. 1'!B24:B24)</f>
        <v/>
      </c>
      <c r="C39" s="215"/>
      <c r="E39" s="44"/>
      <c r="F39" s="44"/>
      <c r="G39" s="44"/>
    </row>
    <row r="40" spans="1:8" ht="39.950000000000003" customHeight="1" x14ac:dyDescent="0.2">
      <c r="D40" s="88"/>
    </row>
    <row r="41" spans="1:8" ht="45" customHeight="1" x14ac:dyDescent="0.2">
      <c r="D41" s="214" t="s">
        <v>193</v>
      </c>
      <c r="E41" s="70"/>
      <c r="F41" s="70"/>
      <c r="G41" s="70"/>
    </row>
    <row r="42" spans="1:8" s="67" customFormat="1" x14ac:dyDescent="0.2">
      <c r="A42" s="362" t="s">
        <v>10</v>
      </c>
      <c r="B42" s="362"/>
      <c r="C42" s="213"/>
      <c r="D42" s="70"/>
      <c r="E42" s="215"/>
      <c r="F42" s="215"/>
      <c r="G42" s="215"/>
    </row>
    <row r="43" spans="1:8" s="72" customFormat="1" ht="12" customHeight="1" x14ac:dyDescent="0.2">
      <c r="A43" s="68"/>
      <c r="B43" s="69" t="s">
        <v>11</v>
      </c>
      <c r="C43" s="69"/>
      <c r="D43" s="53"/>
      <c r="E43" s="215"/>
      <c r="F43" s="215"/>
      <c r="G43" s="215"/>
      <c r="H43" s="70"/>
    </row>
  </sheetData>
  <mergeCells count="23">
    <mergeCell ref="A34:B34"/>
    <mergeCell ref="C34:D34"/>
    <mergeCell ref="A35:B35"/>
    <mergeCell ref="C35:D35"/>
    <mergeCell ref="A42:B42"/>
    <mergeCell ref="B26:C26"/>
    <mergeCell ref="A30:D30"/>
    <mergeCell ref="A32:B32"/>
    <mergeCell ref="C32:D32"/>
    <mergeCell ref="A33:B33"/>
    <mergeCell ref="C33:D33"/>
    <mergeCell ref="B25:C25"/>
    <mergeCell ref="A1:D1"/>
    <mergeCell ref="A2:D2"/>
    <mergeCell ref="A3:D3"/>
    <mergeCell ref="A5:D5"/>
    <mergeCell ref="A6:B7"/>
    <mergeCell ref="C6:D6"/>
    <mergeCell ref="A8:B8"/>
    <mergeCell ref="A17:C17"/>
    <mergeCell ref="B18:C18"/>
    <mergeCell ref="B19:C19"/>
    <mergeCell ref="B24:C24"/>
  </mergeCells>
  <conditionalFormatting sqref="B38:B39">
    <cfRule type="containsBlanks" dxfId="46" priority="3">
      <formula>LEN(TRIM(B38))=0</formula>
    </cfRule>
  </conditionalFormatting>
  <conditionalFormatting sqref="C33:D35">
    <cfRule type="containsBlanks" dxfId="45" priority="2">
      <formula>LEN(TRIM(C33))=0</formula>
    </cfRule>
  </conditionalFormatting>
  <conditionalFormatting sqref="C32:D32">
    <cfRule type="containsBlanks" dxfId="44" priority="1">
      <formula>LEN(TRIM(C32))=0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3"/>
  <sheetViews>
    <sheetView showGridLines="0" zoomScaleNormal="100" workbookViewId="0">
      <selection activeCell="G15" sqref="G15"/>
    </sheetView>
  </sheetViews>
  <sheetFormatPr defaultRowHeight="12.75" x14ac:dyDescent="0.2"/>
  <cols>
    <col min="1" max="1" width="5.28515625" style="44" customWidth="1"/>
    <col min="2" max="2" width="42.28515625" style="44" customWidth="1"/>
    <col min="3" max="3" width="15.7109375" style="44" customWidth="1"/>
    <col min="4" max="4" width="25.7109375" style="273" customWidth="1"/>
    <col min="5" max="6" width="12.7109375" style="273" customWidth="1"/>
    <col min="7" max="7" width="15.7109375" style="273" customWidth="1"/>
    <col min="8" max="8" width="7.85546875" style="44" customWidth="1"/>
    <col min="9" max="9" width="15.7109375" style="44" customWidth="1"/>
    <col min="10" max="10" width="10.7109375" style="44" customWidth="1"/>
    <col min="11" max="11" width="15.7109375" style="44" customWidth="1"/>
    <col min="12" max="16384" width="9.140625" style="44"/>
  </cols>
  <sheetData>
    <row r="1" spans="1:11" ht="15" customHeight="1" x14ac:dyDescent="0.2">
      <c r="A1" s="341" t="s">
        <v>12</v>
      </c>
      <c r="B1" s="341"/>
      <c r="C1" s="341"/>
      <c r="D1" s="341"/>
    </row>
    <row r="2" spans="1:11" ht="30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123"/>
      <c r="F2" s="123"/>
      <c r="G2" s="123"/>
      <c r="H2" s="123"/>
      <c r="I2" s="123"/>
      <c r="J2" s="123"/>
      <c r="K2" s="123"/>
    </row>
    <row r="3" spans="1:11" s="45" customFormat="1" ht="30" customHeight="1" x14ac:dyDescent="0.25">
      <c r="A3" s="343" t="s">
        <v>60</v>
      </c>
      <c r="B3" s="343"/>
      <c r="C3" s="343"/>
      <c r="D3" s="343"/>
      <c r="E3" s="122"/>
      <c r="F3" s="122"/>
      <c r="G3" s="122"/>
      <c r="H3" s="122"/>
      <c r="I3" s="122"/>
      <c r="J3" s="122"/>
      <c r="K3" s="122"/>
    </row>
    <row r="4" spans="1:11" s="45" customFormat="1" ht="11.25" customHeight="1" x14ac:dyDescent="0.25">
      <c r="A4" s="271"/>
      <c r="B4" s="271"/>
      <c r="C4" s="271"/>
      <c r="D4" s="271"/>
      <c r="E4" s="122"/>
      <c r="F4" s="122"/>
      <c r="G4" s="122"/>
      <c r="H4" s="122"/>
      <c r="I4" s="122"/>
      <c r="J4" s="122"/>
      <c r="K4" s="122"/>
    </row>
    <row r="5" spans="1:11" s="45" customFormat="1" ht="39.950000000000003" customHeight="1" thickBot="1" x14ac:dyDescent="0.3">
      <c r="A5" s="344" t="s">
        <v>130</v>
      </c>
      <c r="B5" s="344"/>
      <c r="C5" s="344"/>
      <c r="D5" s="344"/>
      <c r="E5" s="122"/>
      <c r="F5" s="122"/>
      <c r="G5" s="122"/>
      <c r="H5" s="122"/>
      <c r="I5" s="122"/>
      <c r="J5" s="122"/>
      <c r="K5" s="122"/>
    </row>
    <row r="6" spans="1:11" s="41" customFormat="1" ht="86.25" customHeight="1" x14ac:dyDescent="0.25">
      <c r="A6" s="345" t="s">
        <v>58</v>
      </c>
      <c r="B6" s="346"/>
      <c r="C6" s="349" t="s">
        <v>124</v>
      </c>
      <c r="D6" s="350"/>
    </row>
    <row r="7" spans="1:11" s="41" customFormat="1" ht="21" customHeight="1" thickBot="1" x14ac:dyDescent="0.3">
      <c r="A7" s="347"/>
      <c r="B7" s="348"/>
      <c r="C7" s="274" t="s">
        <v>97</v>
      </c>
      <c r="D7" s="275" t="s">
        <v>59</v>
      </c>
    </row>
    <row r="8" spans="1:11" s="121" customFormat="1" ht="40.5" customHeight="1" x14ac:dyDescent="0.25">
      <c r="A8" s="351" t="s">
        <v>129</v>
      </c>
      <c r="B8" s="352"/>
      <c r="C8" s="120"/>
      <c r="D8" s="124"/>
    </row>
    <row r="9" spans="1:11" s="121" customFormat="1" ht="52.5" customHeight="1" x14ac:dyDescent="0.25">
      <c r="A9" s="276" t="s">
        <v>27</v>
      </c>
      <c r="B9" s="160" t="s">
        <v>102</v>
      </c>
      <c r="C9" s="140"/>
      <c r="D9" s="141"/>
    </row>
    <row r="10" spans="1:11" s="121" customFormat="1" ht="41.25" customHeight="1" x14ac:dyDescent="0.25">
      <c r="A10" s="276" t="s">
        <v>28</v>
      </c>
      <c r="B10" s="162" t="s">
        <v>110</v>
      </c>
      <c r="C10" s="140"/>
      <c r="D10" s="141"/>
    </row>
    <row r="11" spans="1:11" s="121" customFormat="1" ht="28.5" customHeight="1" x14ac:dyDescent="0.25">
      <c r="A11" s="276" t="s">
        <v>29</v>
      </c>
      <c r="B11" s="162" t="s">
        <v>103</v>
      </c>
      <c r="C11" s="140"/>
      <c r="D11" s="141"/>
    </row>
    <row r="12" spans="1:11" s="121" customFormat="1" ht="28.5" customHeight="1" x14ac:dyDescent="0.25">
      <c r="A12" s="276" t="s">
        <v>30</v>
      </c>
      <c r="B12" s="162" t="s">
        <v>104</v>
      </c>
      <c r="C12" s="140"/>
      <c r="D12" s="141"/>
    </row>
    <row r="13" spans="1:11" s="121" customFormat="1" ht="28.5" customHeight="1" x14ac:dyDescent="0.25">
      <c r="A13" s="276" t="s">
        <v>31</v>
      </c>
      <c r="B13" s="185" t="s">
        <v>106</v>
      </c>
      <c r="C13" s="140"/>
      <c r="D13" s="141"/>
    </row>
    <row r="14" spans="1:11" s="121" customFormat="1" ht="28.5" customHeight="1" x14ac:dyDescent="0.25">
      <c r="A14" s="277" t="s">
        <v>32</v>
      </c>
      <c r="B14" s="162" t="s">
        <v>105</v>
      </c>
      <c r="C14" s="140"/>
      <c r="D14" s="141"/>
    </row>
    <row r="15" spans="1:11" s="121" customFormat="1" ht="28.5" customHeight="1" thickBot="1" x14ac:dyDescent="0.3">
      <c r="A15" s="278" t="s">
        <v>33</v>
      </c>
      <c r="B15" s="167" t="s">
        <v>107</v>
      </c>
      <c r="C15" s="188"/>
      <c r="D15" s="189"/>
    </row>
    <row r="16" spans="1:11" s="121" customFormat="1" ht="12" customHeight="1" x14ac:dyDescent="0.25">
      <c r="A16" s="142"/>
      <c r="B16" s="143"/>
      <c r="C16" s="144"/>
      <c r="D16" s="145"/>
    </row>
    <row r="17" spans="1:10" s="119" customFormat="1" ht="24.95" customHeight="1" x14ac:dyDescent="0.25">
      <c r="A17" s="353" t="s">
        <v>101</v>
      </c>
      <c r="B17" s="354"/>
      <c r="C17" s="355"/>
      <c r="D17" s="164"/>
    </row>
    <row r="18" spans="1:10" s="161" customFormat="1" ht="20.100000000000001" customHeight="1" x14ac:dyDescent="0.25">
      <c r="A18" s="172" t="s">
        <v>27</v>
      </c>
      <c r="B18" s="356" t="s">
        <v>88</v>
      </c>
      <c r="C18" s="356"/>
      <c r="D18" s="165"/>
    </row>
    <row r="19" spans="1:10" s="121" customFormat="1" ht="25.5" customHeight="1" x14ac:dyDescent="0.25">
      <c r="A19" s="142"/>
      <c r="B19" s="151"/>
      <c r="C19" s="144"/>
      <c r="D19" s="145"/>
    </row>
    <row r="20" spans="1:10" s="19" customFormat="1" ht="20.100000000000001" customHeight="1" x14ac:dyDescent="0.25">
      <c r="A20" s="357" t="s">
        <v>38</v>
      </c>
      <c r="B20" s="357"/>
      <c r="C20" s="357"/>
      <c r="D20" s="357"/>
      <c r="E20" s="125"/>
      <c r="F20" s="125"/>
      <c r="G20" s="125"/>
      <c r="H20" s="125"/>
      <c r="I20" s="125"/>
      <c r="J20" s="125"/>
    </row>
    <row r="21" spans="1:10" s="19" customFormat="1" ht="20.100000000000001" customHeight="1" x14ac:dyDescent="0.25">
      <c r="A21" s="193"/>
      <c r="B21" s="193"/>
      <c r="C21" s="193"/>
      <c r="D21" s="193"/>
      <c r="E21" s="125"/>
      <c r="F21" s="125"/>
      <c r="G21" s="125"/>
      <c r="H21" s="125"/>
      <c r="I21" s="125"/>
      <c r="J21" s="125"/>
    </row>
    <row r="22" spans="1:10" s="65" customFormat="1" ht="30" customHeight="1" x14ac:dyDescent="0.25">
      <c r="A22" s="358" t="s">
        <v>1</v>
      </c>
      <c r="B22" s="358"/>
      <c r="C22" s="359" t="str">
        <f>IF('Príloha č. 1'!$C$6="","",'Príloha č. 1'!$C$6)</f>
        <v/>
      </c>
      <c r="D22" s="359"/>
      <c r="G22" s="66"/>
    </row>
    <row r="23" spans="1:10" s="65" customFormat="1" ht="15" customHeight="1" x14ac:dyDescent="0.25">
      <c r="A23" s="360" t="s">
        <v>2</v>
      </c>
      <c r="B23" s="360"/>
      <c r="C23" s="361" t="str">
        <f>IF('Príloha č. 1'!$C$7="","",'Príloha č. 1'!$C$7)</f>
        <v/>
      </c>
      <c r="D23" s="361"/>
    </row>
    <row r="24" spans="1:10" s="65" customFormat="1" ht="15" customHeight="1" x14ac:dyDescent="0.25">
      <c r="A24" s="360" t="s">
        <v>3</v>
      </c>
      <c r="B24" s="360"/>
      <c r="C24" s="361" t="str">
        <f>IF('Príloha č. 1'!C8:D8="","",'Príloha č. 1'!C8:D8)</f>
        <v/>
      </c>
      <c r="D24" s="361"/>
    </row>
    <row r="25" spans="1:10" s="65" customFormat="1" ht="15" customHeight="1" x14ac:dyDescent="0.25">
      <c r="A25" s="360" t="s">
        <v>4</v>
      </c>
      <c r="B25" s="360"/>
      <c r="C25" s="361" t="str">
        <f>IF('Príloha č. 1'!C9:D9="","",'Príloha č. 1'!C9:D9)</f>
        <v/>
      </c>
      <c r="D25" s="361"/>
    </row>
    <row r="28" spans="1:10" ht="15" customHeight="1" x14ac:dyDescent="0.2">
      <c r="A28" s="44" t="s">
        <v>8</v>
      </c>
      <c r="B28" s="279" t="str">
        <f>IF('Príloha č. 1'!B23:B23="","",'Príloha č. 1'!B23:B23)</f>
        <v/>
      </c>
      <c r="C28" s="273"/>
      <c r="E28" s="44"/>
      <c r="F28" s="44"/>
      <c r="G28" s="44"/>
    </row>
    <row r="29" spans="1:10" ht="15" customHeight="1" x14ac:dyDescent="0.2">
      <c r="A29" s="44" t="s">
        <v>9</v>
      </c>
      <c r="B29" s="32" t="str">
        <f>IF('Príloha č. 1'!B24:B24="","",'Príloha č. 1'!B24:B24)</f>
        <v/>
      </c>
      <c r="C29" s="273"/>
      <c r="E29" s="44"/>
      <c r="F29" s="44"/>
      <c r="G29" s="44"/>
    </row>
    <row r="30" spans="1:10" ht="39.950000000000003" customHeight="1" x14ac:dyDescent="0.2">
      <c r="D30" s="88"/>
    </row>
    <row r="31" spans="1:10" ht="45" customHeight="1" x14ac:dyDescent="0.2">
      <c r="D31" s="272" t="s">
        <v>193</v>
      </c>
      <c r="E31" s="70"/>
      <c r="F31" s="70"/>
      <c r="G31" s="70"/>
    </row>
    <row r="32" spans="1:10" s="67" customFormat="1" x14ac:dyDescent="0.2">
      <c r="A32" s="362" t="s">
        <v>10</v>
      </c>
      <c r="B32" s="362"/>
      <c r="C32" s="268"/>
      <c r="D32" s="70"/>
      <c r="E32" s="273"/>
      <c r="F32" s="273"/>
      <c r="G32" s="273"/>
    </row>
    <row r="33" spans="1:8" s="72" customFormat="1" ht="12" customHeight="1" x14ac:dyDescent="0.2">
      <c r="A33" s="68"/>
      <c r="B33" s="69" t="s">
        <v>11</v>
      </c>
      <c r="C33" s="69"/>
      <c r="D33" s="53"/>
      <c r="E33" s="273"/>
      <c r="F33" s="273"/>
      <c r="G33" s="273"/>
      <c r="H33" s="70"/>
    </row>
  </sheetData>
  <mergeCells count="19">
    <mergeCell ref="A24:B24"/>
    <mergeCell ref="C24:D24"/>
    <mergeCell ref="A25:B25"/>
    <mergeCell ref="C25:D25"/>
    <mergeCell ref="A32:B32"/>
    <mergeCell ref="A20:D20"/>
    <mergeCell ref="A22:B22"/>
    <mergeCell ref="C22:D22"/>
    <mergeCell ref="A23:B23"/>
    <mergeCell ref="C23:D23"/>
    <mergeCell ref="A8:B8"/>
    <mergeCell ref="A17:C17"/>
    <mergeCell ref="B18:C18"/>
    <mergeCell ref="A1:D1"/>
    <mergeCell ref="A2:D2"/>
    <mergeCell ref="A3:D3"/>
    <mergeCell ref="A5:D5"/>
    <mergeCell ref="A6:B7"/>
    <mergeCell ref="C6:D6"/>
  </mergeCells>
  <conditionalFormatting sqref="B28:B29">
    <cfRule type="containsBlanks" dxfId="43" priority="3">
      <formula>LEN(TRIM(B28))=0</formula>
    </cfRule>
  </conditionalFormatting>
  <conditionalFormatting sqref="C23:D25">
    <cfRule type="containsBlanks" dxfId="42" priority="2">
      <formula>LEN(TRIM(C23))=0</formula>
    </cfRule>
  </conditionalFormatting>
  <conditionalFormatting sqref="C22:D22">
    <cfRule type="containsBlanks" dxfId="41" priority="1">
      <formula>LEN(TRIM(C22))=0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0"/>
  <sheetViews>
    <sheetView showGridLines="0" zoomScaleNormal="100" workbookViewId="0">
      <selection activeCell="G17" sqref="G17"/>
    </sheetView>
  </sheetViews>
  <sheetFormatPr defaultRowHeight="12.75" x14ac:dyDescent="0.2"/>
  <cols>
    <col min="1" max="1" width="5.28515625" style="44" customWidth="1"/>
    <col min="2" max="2" width="42.28515625" style="44" customWidth="1"/>
    <col min="3" max="3" width="15.7109375" style="44" customWidth="1"/>
    <col min="4" max="4" width="25.7109375" style="273" customWidth="1"/>
    <col min="5" max="6" width="12.7109375" style="273" customWidth="1"/>
    <col min="7" max="7" width="15.7109375" style="273" customWidth="1"/>
    <col min="8" max="8" width="7.85546875" style="44" customWidth="1"/>
    <col min="9" max="9" width="15.7109375" style="44" customWidth="1"/>
    <col min="10" max="10" width="10.7109375" style="44" customWidth="1"/>
    <col min="11" max="11" width="15.7109375" style="44" customWidth="1"/>
    <col min="12" max="16384" width="9.140625" style="44"/>
  </cols>
  <sheetData>
    <row r="1" spans="1:11" ht="15" customHeight="1" x14ac:dyDescent="0.2">
      <c r="A1" s="341" t="s">
        <v>12</v>
      </c>
      <c r="B1" s="341"/>
      <c r="C1" s="341"/>
      <c r="D1" s="341"/>
    </row>
    <row r="2" spans="1:11" ht="30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123"/>
      <c r="F2" s="123"/>
      <c r="G2" s="123"/>
      <c r="H2" s="123"/>
      <c r="I2" s="123"/>
      <c r="J2" s="123"/>
      <c r="K2" s="123"/>
    </row>
    <row r="3" spans="1:11" s="45" customFormat="1" ht="30" customHeight="1" x14ac:dyDescent="0.25">
      <c r="A3" s="343" t="s">
        <v>60</v>
      </c>
      <c r="B3" s="343"/>
      <c r="C3" s="343"/>
      <c r="D3" s="343"/>
      <c r="E3" s="122"/>
      <c r="F3" s="122"/>
      <c r="G3" s="122"/>
      <c r="H3" s="122"/>
      <c r="I3" s="122"/>
      <c r="J3" s="122"/>
      <c r="K3" s="122"/>
    </row>
    <row r="4" spans="1:11" s="45" customFormat="1" ht="11.25" customHeight="1" x14ac:dyDescent="0.25">
      <c r="A4" s="271"/>
      <c r="B4" s="271"/>
      <c r="C4" s="271"/>
      <c r="D4" s="271"/>
      <c r="E4" s="122"/>
      <c r="F4" s="122"/>
      <c r="G4" s="122"/>
      <c r="H4" s="122"/>
      <c r="I4" s="122"/>
      <c r="J4" s="122"/>
      <c r="K4" s="122"/>
    </row>
    <row r="5" spans="1:11" s="45" customFormat="1" ht="27.75" customHeight="1" thickBot="1" x14ac:dyDescent="0.3">
      <c r="A5" s="344" t="s">
        <v>131</v>
      </c>
      <c r="B5" s="344"/>
      <c r="C5" s="344"/>
      <c r="D5" s="344"/>
      <c r="E5" s="122"/>
      <c r="F5" s="122"/>
      <c r="G5" s="122"/>
      <c r="H5" s="122"/>
      <c r="I5" s="122"/>
      <c r="J5" s="122"/>
      <c r="K5" s="122"/>
    </row>
    <row r="6" spans="1:11" s="41" customFormat="1" ht="86.25" customHeight="1" x14ac:dyDescent="0.25">
      <c r="A6" s="345" t="s">
        <v>58</v>
      </c>
      <c r="B6" s="346"/>
      <c r="C6" s="349" t="s">
        <v>124</v>
      </c>
      <c r="D6" s="350"/>
    </row>
    <row r="7" spans="1:11" s="41" customFormat="1" ht="21" customHeight="1" thickBot="1" x14ac:dyDescent="0.3">
      <c r="A7" s="347"/>
      <c r="B7" s="348"/>
      <c r="C7" s="274" t="s">
        <v>97</v>
      </c>
      <c r="D7" s="275" t="s">
        <v>59</v>
      </c>
    </row>
    <row r="8" spans="1:11" s="121" customFormat="1" ht="41.25" customHeight="1" x14ac:dyDescent="0.25">
      <c r="A8" s="276" t="s">
        <v>27</v>
      </c>
      <c r="B8" s="160" t="s">
        <v>135</v>
      </c>
      <c r="C8" s="140"/>
      <c r="D8" s="141"/>
    </row>
    <row r="9" spans="1:11" s="121" customFormat="1" ht="28.5" customHeight="1" x14ac:dyDescent="0.25">
      <c r="A9" s="276" t="s">
        <v>28</v>
      </c>
      <c r="B9" s="162" t="s">
        <v>221</v>
      </c>
      <c r="C9" s="140"/>
      <c r="D9" s="141"/>
    </row>
    <row r="10" spans="1:11" s="121" customFormat="1" ht="28.5" customHeight="1" x14ac:dyDescent="0.25">
      <c r="A10" s="276" t="s">
        <v>29</v>
      </c>
      <c r="B10" s="162" t="s">
        <v>132</v>
      </c>
      <c r="C10" s="140"/>
      <c r="D10" s="141"/>
    </row>
    <row r="11" spans="1:11" s="121" customFormat="1" ht="28.5" customHeight="1" x14ac:dyDescent="0.25">
      <c r="A11" s="276" t="s">
        <v>30</v>
      </c>
      <c r="B11" s="162" t="s">
        <v>133</v>
      </c>
      <c r="C11" s="140"/>
      <c r="D11" s="141"/>
    </row>
    <row r="12" spans="1:11" s="121" customFormat="1" ht="28.5" customHeight="1" thickBot="1" x14ac:dyDescent="0.3">
      <c r="A12" s="278" t="s">
        <v>31</v>
      </c>
      <c r="B12" s="186" t="s">
        <v>232</v>
      </c>
      <c r="C12" s="188"/>
      <c r="D12" s="189"/>
    </row>
    <row r="13" spans="1:11" s="121" customFormat="1" ht="12" customHeight="1" x14ac:dyDescent="0.25">
      <c r="A13" s="142"/>
      <c r="B13" s="143"/>
      <c r="C13" s="144"/>
      <c r="D13" s="145"/>
    </row>
    <row r="14" spans="1:11" s="119" customFormat="1" ht="24.95" customHeight="1" x14ac:dyDescent="0.25">
      <c r="A14" s="353" t="s">
        <v>98</v>
      </c>
      <c r="B14" s="354"/>
      <c r="C14" s="355"/>
      <c r="D14" s="164"/>
    </row>
    <row r="15" spans="1:11" s="161" customFormat="1" ht="28.5" customHeight="1" x14ac:dyDescent="0.25">
      <c r="A15" s="172" t="s">
        <v>27</v>
      </c>
      <c r="B15" s="356" t="s">
        <v>134</v>
      </c>
      <c r="C15" s="356"/>
      <c r="D15" s="165"/>
    </row>
    <row r="16" spans="1:11" s="121" customFormat="1" ht="25.5" customHeight="1" x14ac:dyDescent="0.25">
      <c r="A16" s="142"/>
      <c r="B16" s="151"/>
      <c r="C16" s="144"/>
      <c r="D16" s="145"/>
    </row>
    <row r="17" spans="1:10" s="19" customFormat="1" ht="20.100000000000001" customHeight="1" x14ac:dyDescent="0.25">
      <c r="A17" s="357" t="s">
        <v>38</v>
      </c>
      <c r="B17" s="357"/>
      <c r="C17" s="357"/>
      <c r="D17" s="357"/>
      <c r="E17" s="125"/>
      <c r="F17" s="125"/>
      <c r="G17" s="125"/>
      <c r="H17" s="125"/>
      <c r="I17" s="125"/>
      <c r="J17" s="125"/>
    </row>
    <row r="18" spans="1:10" s="19" customFormat="1" ht="20.100000000000001" customHeight="1" x14ac:dyDescent="0.25">
      <c r="A18" s="193"/>
      <c r="B18" s="193"/>
      <c r="C18" s="193"/>
      <c r="D18" s="193"/>
      <c r="E18" s="125"/>
      <c r="F18" s="125"/>
      <c r="G18" s="125"/>
      <c r="H18" s="125"/>
      <c r="I18" s="125"/>
      <c r="J18" s="125"/>
    </row>
    <row r="19" spans="1:10" s="65" customFormat="1" ht="30" customHeight="1" x14ac:dyDescent="0.25">
      <c r="A19" s="358" t="s">
        <v>1</v>
      </c>
      <c r="B19" s="358"/>
      <c r="C19" s="359" t="str">
        <f>IF('Príloha č. 1'!$C$6="","",'Príloha č. 1'!$C$6)</f>
        <v/>
      </c>
      <c r="D19" s="359"/>
      <c r="G19" s="66"/>
    </row>
    <row r="20" spans="1:10" s="65" customFormat="1" ht="15" customHeight="1" x14ac:dyDescent="0.25">
      <c r="A20" s="360" t="s">
        <v>2</v>
      </c>
      <c r="B20" s="360"/>
      <c r="C20" s="361" t="str">
        <f>IF('Príloha č. 1'!$C$7="","",'Príloha č. 1'!$C$7)</f>
        <v/>
      </c>
      <c r="D20" s="361"/>
    </row>
    <row r="21" spans="1:10" s="65" customFormat="1" ht="15" customHeight="1" x14ac:dyDescent="0.25">
      <c r="A21" s="360" t="s">
        <v>3</v>
      </c>
      <c r="B21" s="360"/>
      <c r="C21" s="361" t="str">
        <f>IF('Príloha č. 1'!C8:D8="","",'Príloha č. 1'!C8:D8)</f>
        <v/>
      </c>
      <c r="D21" s="361"/>
    </row>
    <row r="22" spans="1:10" s="65" customFormat="1" ht="15" customHeight="1" x14ac:dyDescent="0.25">
      <c r="A22" s="360" t="s">
        <v>4</v>
      </c>
      <c r="B22" s="360"/>
      <c r="C22" s="361" t="str">
        <f>IF('Príloha č. 1'!C9:D9="","",'Príloha č. 1'!C9:D9)</f>
        <v/>
      </c>
      <c r="D22" s="361"/>
    </row>
    <row r="25" spans="1:10" ht="15" customHeight="1" x14ac:dyDescent="0.2">
      <c r="A25" s="44" t="s">
        <v>8</v>
      </c>
      <c r="B25" s="279" t="str">
        <f>IF('Príloha č. 1'!B23:B23="","",'Príloha č. 1'!B23:B23)</f>
        <v/>
      </c>
      <c r="C25" s="273"/>
      <c r="E25" s="44"/>
      <c r="F25" s="44"/>
      <c r="G25" s="44"/>
    </row>
    <row r="26" spans="1:10" ht="15" customHeight="1" x14ac:dyDescent="0.2">
      <c r="A26" s="44" t="s">
        <v>9</v>
      </c>
      <c r="B26" s="32" t="str">
        <f>IF('Príloha č. 1'!B24:B24="","",'Príloha č. 1'!B24:B24)</f>
        <v/>
      </c>
      <c r="C26" s="273"/>
      <c r="E26" s="44"/>
      <c r="F26" s="44"/>
      <c r="G26" s="44"/>
    </row>
    <row r="27" spans="1:10" ht="39.950000000000003" customHeight="1" x14ac:dyDescent="0.2">
      <c r="D27" s="88"/>
    </row>
    <row r="28" spans="1:10" ht="45" customHeight="1" x14ac:dyDescent="0.2">
      <c r="D28" s="272" t="s">
        <v>193</v>
      </c>
      <c r="E28" s="70"/>
      <c r="F28" s="70"/>
      <c r="G28" s="70"/>
    </row>
    <row r="29" spans="1:10" s="67" customFormat="1" x14ac:dyDescent="0.2">
      <c r="A29" s="362" t="s">
        <v>10</v>
      </c>
      <c r="B29" s="362"/>
      <c r="C29" s="268"/>
      <c r="D29" s="70"/>
      <c r="E29" s="273"/>
      <c r="F29" s="273"/>
      <c r="G29" s="273"/>
    </row>
    <row r="30" spans="1:10" s="72" customFormat="1" ht="12" customHeight="1" x14ac:dyDescent="0.2">
      <c r="A30" s="68"/>
      <c r="B30" s="69" t="s">
        <v>11</v>
      </c>
      <c r="C30" s="69"/>
      <c r="D30" s="53"/>
      <c r="E30" s="273"/>
      <c r="F30" s="273"/>
      <c r="G30" s="273"/>
      <c r="H30" s="70"/>
    </row>
  </sheetData>
  <mergeCells count="18">
    <mergeCell ref="A29:B29"/>
    <mergeCell ref="A20:B20"/>
    <mergeCell ref="C20:D20"/>
    <mergeCell ref="A21:B21"/>
    <mergeCell ref="C21:D21"/>
    <mergeCell ref="A22:B22"/>
    <mergeCell ref="C22:D22"/>
    <mergeCell ref="A14:C14"/>
    <mergeCell ref="B15:C15"/>
    <mergeCell ref="A17:D17"/>
    <mergeCell ref="A19:B19"/>
    <mergeCell ref="C19:D19"/>
    <mergeCell ref="A1:D1"/>
    <mergeCell ref="A2:D2"/>
    <mergeCell ref="A3:D3"/>
    <mergeCell ref="A5:D5"/>
    <mergeCell ref="A6:B7"/>
    <mergeCell ref="C6:D6"/>
  </mergeCells>
  <conditionalFormatting sqref="B25:B26">
    <cfRule type="containsBlanks" dxfId="40" priority="3">
      <formula>LEN(TRIM(B25))=0</formula>
    </cfRule>
  </conditionalFormatting>
  <conditionalFormatting sqref="C20:D22">
    <cfRule type="containsBlanks" dxfId="39" priority="2">
      <formula>LEN(TRIM(C20))=0</formula>
    </cfRule>
  </conditionalFormatting>
  <conditionalFormatting sqref="C19:D19">
    <cfRule type="containsBlanks" dxfId="38" priority="1">
      <formula>LEN(TRIM(C19))=0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7"/>
  <sheetViews>
    <sheetView showGridLines="0" zoomScaleNormal="100" workbookViewId="0">
      <selection activeCell="B24" sqref="B24"/>
    </sheetView>
  </sheetViews>
  <sheetFormatPr defaultRowHeight="12.75" x14ac:dyDescent="0.2"/>
  <cols>
    <col min="1" max="1" width="7" style="44" customWidth="1"/>
    <col min="2" max="2" width="42.28515625" style="44" customWidth="1"/>
    <col min="3" max="3" width="15.7109375" style="44" customWidth="1"/>
    <col min="4" max="4" width="25.7109375" style="273" customWidth="1"/>
    <col min="5" max="6" width="12.7109375" style="273" customWidth="1"/>
    <col min="7" max="7" width="15.7109375" style="273" customWidth="1"/>
    <col min="8" max="8" width="7.85546875" style="44" customWidth="1"/>
    <col min="9" max="9" width="15.7109375" style="44" customWidth="1"/>
    <col min="10" max="10" width="10.7109375" style="44" customWidth="1"/>
    <col min="11" max="11" width="15.7109375" style="44" customWidth="1"/>
    <col min="12" max="16384" width="9.140625" style="44"/>
  </cols>
  <sheetData>
    <row r="1" spans="1:11" ht="15" customHeight="1" x14ac:dyDescent="0.2">
      <c r="A1" s="341" t="s">
        <v>12</v>
      </c>
      <c r="B1" s="341"/>
      <c r="C1" s="341"/>
      <c r="D1" s="341"/>
    </row>
    <row r="2" spans="1:11" ht="30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123"/>
      <c r="F2" s="123"/>
      <c r="G2" s="123"/>
      <c r="H2" s="123"/>
      <c r="I2" s="123"/>
      <c r="J2" s="123"/>
      <c r="K2" s="123"/>
    </row>
    <row r="3" spans="1:11" s="45" customFormat="1" ht="30" customHeight="1" x14ac:dyDescent="0.25">
      <c r="A3" s="343" t="s">
        <v>60</v>
      </c>
      <c r="B3" s="343"/>
      <c r="C3" s="343"/>
      <c r="D3" s="343"/>
      <c r="E3" s="122"/>
      <c r="F3" s="122"/>
      <c r="G3" s="122"/>
      <c r="H3" s="122"/>
      <c r="I3" s="122"/>
      <c r="J3" s="122"/>
      <c r="K3" s="122"/>
    </row>
    <row r="4" spans="1:11" s="45" customFormat="1" ht="11.25" customHeight="1" x14ac:dyDescent="0.25">
      <c r="A4" s="271"/>
      <c r="B4" s="271"/>
      <c r="C4" s="271"/>
      <c r="D4" s="271"/>
      <c r="E4" s="122"/>
      <c r="F4" s="122"/>
      <c r="G4" s="122"/>
      <c r="H4" s="122"/>
      <c r="I4" s="122"/>
      <c r="J4" s="122"/>
      <c r="K4" s="122"/>
    </row>
    <row r="5" spans="1:11" s="45" customFormat="1" ht="27.75" customHeight="1" thickBot="1" x14ac:dyDescent="0.3">
      <c r="A5" s="363" t="s">
        <v>136</v>
      </c>
      <c r="B5" s="344"/>
      <c r="C5" s="344"/>
      <c r="D5" s="344"/>
      <c r="E5" s="122"/>
      <c r="F5" s="122"/>
      <c r="G5" s="122"/>
      <c r="H5" s="122"/>
      <c r="I5" s="122"/>
      <c r="J5" s="122"/>
      <c r="K5" s="122"/>
    </row>
    <row r="6" spans="1:11" s="41" customFormat="1" ht="86.25" customHeight="1" x14ac:dyDescent="0.25">
      <c r="A6" s="345" t="s">
        <v>58</v>
      </c>
      <c r="B6" s="346"/>
      <c r="C6" s="349" t="s">
        <v>124</v>
      </c>
      <c r="D6" s="350"/>
    </row>
    <row r="7" spans="1:11" s="41" customFormat="1" ht="21" customHeight="1" thickBot="1" x14ac:dyDescent="0.3">
      <c r="A7" s="347"/>
      <c r="B7" s="348"/>
      <c r="C7" s="274" t="s">
        <v>97</v>
      </c>
      <c r="D7" s="275" t="s">
        <v>59</v>
      </c>
    </row>
    <row r="8" spans="1:11" s="121" customFormat="1" ht="28.5" customHeight="1" x14ac:dyDescent="0.25">
      <c r="A8" s="276" t="s">
        <v>27</v>
      </c>
      <c r="B8" s="160" t="s">
        <v>138</v>
      </c>
      <c r="C8" s="140"/>
      <c r="D8" s="141"/>
    </row>
    <row r="9" spans="1:11" s="121" customFormat="1" ht="28.5" customHeight="1" x14ac:dyDescent="0.25">
      <c r="A9" s="276" t="s">
        <v>28</v>
      </c>
      <c r="B9" s="162" t="s">
        <v>139</v>
      </c>
      <c r="C9" s="140"/>
      <c r="D9" s="141"/>
    </row>
    <row r="10" spans="1:11" s="121" customFormat="1" ht="28.5" customHeight="1" x14ac:dyDescent="0.25">
      <c r="A10" s="276" t="s">
        <v>29</v>
      </c>
      <c r="B10" s="162" t="s">
        <v>140</v>
      </c>
      <c r="C10" s="140"/>
      <c r="D10" s="141"/>
    </row>
    <row r="11" spans="1:11" s="121" customFormat="1" ht="28.5" customHeight="1" x14ac:dyDescent="0.25">
      <c r="A11" s="276" t="s">
        <v>30</v>
      </c>
      <c r="B11" s="162" t="s">
        <v>141</v>
      </c>
      <c r="C11" s="140"/>
      <c r="D11" s="141"/>
    </row>
    <row r="12" spans="1:11" s="121" customFormat="1" ht="28.5" customHeight="1" x14ac:dyDescent="0.25">
      <c r="A12" s="276" t="s">
        <v>31</v>
      </c>
      <c r="B12" s="162" t="s">
        <v>142</v>
      </c>
      <c r="C12" s="140"/>
      <c r="D12" s="141"/>
    </row>
    <row r="13" spans="1:11" s="121" customFormat="1" ht="28.5" customHeight="1" x14ac:dyDescent="0.25">
      <c r="A13" s="276" t="s">
        <v>32</v>
      </c>
      <c r="B13" s="162" t="s">
        <v>143</v>
      </c>
      <c r="C13" s="140"/>
      <c r="D13" s="141"/>
    </row>
    <row r="14" spans="1:11" s="121" customFormat="1" ht="28.5" customHeight="1" x14ac:dyDescent="0.25">
      <c r="A14" s="276" t="s">
        <v>33</v>
      </c>
      <c r="B14" s="162" t="s">
        <v>144</v>
      </c>
      <c r="C14" s="140"/>
      <c r="D14" s="141"/>
    </row>
    <row r="15" spans="1:11" s="121" customFormat="1" ht="28.5" customHeight="1" x14ac:dyDescent="0.25">
      <c r="A15" s="276" t="s">
        <v>34</v>
      </c>
      <c r="B15" s="162" t="s">
        <v>234</v>
      </c>
      <c r="C15" s="140"/>
      <c r="D15" s="141"/>
    </row>
    <row r="16" spans="1:11" s="121" customFormat="1" ht="28.5" customHeight="1" x14ac:dyDescent="0.25">
      <c r="A16" s="276" t="s">
        <v>35</v>
      </c>
      <c r="B16" s="162" t="s">
        <v>235</v>
      </c>
      <c r="C16" s="140"/>
      <c r="D16" s="141"/>
    </row>
    <row r="17" spans="1:4" s="121" customFormat="1" ht="28.5" customHeight="1" x14ac:dyDescent="0.25">
      <c r="A17" s="276" t="s">
        <v>36</v>
      </c>
      <c r="B17" s="162" t="s">
        <v>145</v>
      </c>
      <c r="C17" s="140"/>
      <c r="D17" s="141"/>
    </row>
    <row r="18" spans="1:4" s="121" customFormat="1" ht="28.5" customHeight="1" x14ac:dyDescent="0.25">
      <c r="A18" s="276" t="s">
        <v>54</v>
      </c>
      <c r="B18" s="162" t="s">
        <v>236</v>
      </c>
      <c r="C18" s="140"/>
      <c r="D18" s="141"/>
    </row>
    <row r="19" spans="1:4" s="121" customFormat="1" ht="28.5" customHeight="1" x14ac:dyDescent="0.25">
      <c r="A19" s="276" t="s">
        <v>57</v>
      </c>
      <c r="B19" s="162" t="s">
        <v>146</v>
      </c>
      <c r="C19" s="140"/>
      <c r="D19" s="141"/>
    </row>
    <row r="20" spans="1:4" s="121" customFormat="1" ht="28.5" customHeight="1" x14ac:dyDescent="0.25">
      <c r="A20" s="276" t="s">
        <v>194</v>
      </c>
      <c r="B20" s="162" t="s">
        <v>147</v>
      </c>
      <c r="C20" s="140"/>
      <c r="D20" s="141"/>
    </row>
    <row r="21" spans="1:4" s="121" customFormat="1" ht="28.5" customHeight="1" x14ac:dyDescent="0.25">
      <c r="A21" s="276" t="s">
        <v>222</v>
      </c>
      <c r="B21" s="162" t="s">
        <v>233</v>
      </c>
      <c r="C21" s="140"/>
      <c r="D21" s="141"/>
    </row>
    <row r="22" spans="1:4" s="121" customFormat="1" ht="28.5" customHeight="1" x14ac:dyDescent="0.25">
      <c r="A22" s="276" t="s">
        <v>223</v>
      </c>
      <c r="B22" s="162" t="s">
        <v>148</v>
      </c>
      <c r="C22" s="140"/>
      <c r="D22" s="141"/>
    </row>
    <row r="23" spans="1:4" s="121" customFormat="1" ht="28.5" customHeight="1" x14ac:dyDescent="0.25">
      <c r="A23" s="276" t="s">
        <v>224</v>
      </c>
      <c r="B23" s="162" t="s">
        <v>149</v>
      </c>
      <c r="C23" s="140"/>
      <c r="D23" s="141"/>
    </row>
    <row r="24" spans="1:4" s="121" customFormat="1" ht="28.5" customHeight="1" x14ac:dyDescent="0.25">
      <c r="A24" s="276" t="s">
        <v>225</v>
      </c>
      <c r="B24" s="162" t="s">
        <v>244</v>
      </c>
      <c r="C24" s="140"/>
      <c r="D24" s="141"/>
    </row>
    <row r="25" spans="1:4" s="121" customFormat="1" ht="28.5" customHeight="1" x14ac:dyDescent="0.25">
      <c r="A25" s="276" t="s">
        <v>226</v>
      </c>
      <c r="B25" s="162" t="s">
        <v>150</v>
      </c>
      <c r="C25" s="140"/>
      <c r="D25" s="141"/>
    </row>
    <row r="26" spans="1:4" s="121" customFormat="1" ht="28.5" customHeight="1" x14ac:dyDescent="0.25">
      <c r="A26" s="276" t="s">
        <v>227</v>
      </c>
      <c r="B26" s="162" t="s">
        <v>151</v>
      </c>
      <c r="C26" s="140"/>
      <c r="D26" s="141"/>
    </row>
    <row r="27" spans="1:4" s="121" customFormat="1" ht="28.5" customHeight="1" x14ac:dyDescent="0.25">
      <c r="A27" s="277" t="s">
        <v>228</v>
      </c>
      <c r="B27" s="280" t="s">
        <v>152</v>
      </c>
      <c r="C27" s="176"/>
      <c r="D27" s="177"/>
    </row>
    <row r="28" spans="1:4" s="121" customFormat="1" ht="28.5" customHeight="1" x14ac:dyDescent="0.25">
      <c r="A28" s="282" t="s">
        <v>229</v>
      </c>
      <c r="B28" s="280" t="s">
        <v>153</v>
      </c>
      <c r="C28" s="187"/>
      <c r="D28" s="281"/>
    </row>
    <row r="29" spans="1:4" s="121" customFormat="1" ht="28.5" customHeight="1" thickBot="1" x14ac:dyDescent="0.3">
      <c r="A29" s="283" t="s">
        <v>230</v>
      </c>
      <c r="B29" s="167" t="s">
        <v>154</v>
      </c>
      <c r="C29" s="188"/>
      <c r="D29" s="189"/>
    </row>
    <row r="30" spans="1:4" s="121" customFormat="1" ht="12" customHeight="1" x14ac:dyDescent="0.25">
      <c r="A30" s="142"/>
      <c r="B30" s="143"/>
      <c r="C30" s="144"/>
      <c r="D30" s="145"/>
    </row>
    <row r="31" spans="1:4" s="119" customFormat="1" ht="24.95" customHeight="1" x14ac:dyDescent="0.25">
      <c r="A31" s="353" t="s">
        <v>99</v>
      </c>
      <c r="B31" s="354"/>
      <c r="C31" s="355"/>
      <c r="D31" s="164"/>
    </row>
    <row r="32" spans="1:4" s="161" customFormat="1" ht="22.5" customHeight="1" x14ac:dyDescent="0.25">
      <c r="A32" s="172" t="s">
        <v>27</v>
      </c>
      <c r="B32" s="356" t="s">
        <v>137</v>
      </c>
      <c r="C32" s="356"/>
      <c r="D32" s="165"/>
    </row>
    <row r="33" spans="1:10" s="121" customFormat="1" ht="25.5" customHeight="1" x14ac:dyDescent="0.25">
      <c r="A33" s="142"/>
      <c r="B33" s="151"/>
      <c r="C33" s="144"/>
      <c r="D33" s="145"/>
    </row>
    <row r="34" spans="1:10" s="19" customFormat="1" ht="20.100000000000001" customHeight="1" x14ac:dyDescent="0.25">
      <c r="A34" s="357" t="s">
        <v>38</v>
      </c>
      <c r="B34" s="357"/>
      <c r="C34" s="357"/>
      <c r="D34" s="357"/>
      <c r="E34" s="125"/>
      <c r="F34" s="125"/>
      <c r="G34" s="125"/>
      <c r="H34" s="125"/>
      <c r="I34" s="125"/>
      <c r="J34" s="125"/>
    </row>
    <row r="35" spans="1:10" s="19" customFormat="1" ht="20.100000000000001" customHeight="1" x14ac:dyDescent="0.25">
      <c r="A35" s="193"/>
      <c r="B35" s="193"/>
      <c r="C35" s="193"/>
      <c r="D35" s="193"/>
      <c r="E35" s="125"/>
      <c r="F35" s="125"/>
      <c r="G35" s="125"/>
      <c r="H35" s="125"/>
      <c r="I35" s="125"/>
      <c r="J35" s="125"/>
    </row>
    <row r="36" spans="1:10" s="65" customFormat="1" ht="30" customHeight="1" x14ac:dyDescent="0.25">
      <c r="A36" s="358" t="s">
        <v>1</v>
      </c>
      <c r="B36" s="358"/>
      <c r="C36" s="359" t="str">
        <f>IF('Príloha č. 1'!$C$6="","",'Príloha č. 1'!$C$6)</f>
        <v/>
      </c>
      <c r="D36" s="359"/>
      <c r="G36" s="66"/>
    </row>
    <row r="37" spans="1:10" s="65" customFormat="1" ht="15" customHeight="1" x14ac:dyDescent="0.25">
      <c r="A37" s="360" t="s">
        <v>2</v>
      </c>
      <c r="B37" s="360"/>
      <c r="C37" s="361" t="str">
        <f>IF('Príloha č. 1'!$C$7="","",'Príloha č. 1'!$C$7)</f>
        <v/>
      </c>
      <c r="D37" s="361"/>
    </row>
    <row r="38" spans="1:10" s="65" customFormat="1" ht="15" customHeight="1" x14ac:dyDescent="0.25">
      <c r="A38" s="360" t="s">
        <v>3</v>
      </c>
      <c r="B38" s="360"/>
      <c r="C38" s="361" t="str">
        <f>IF('Príloha č. 1'!C8:D8="","",'Príloha č. 1'!C8:D8)</f>
        <v/>
      </c>
      <c r="D38" s="361"/>
    </row>
    <row r="39" spans="1:10" s="65" customFormat="1" ht="15" customHeight="1" x14ac:dyDescent="0.25">
      <c r="A39" s="360" t="s">
        <v>4</v>
      </c>
      <c r="B39" s="360"/>
      <c r="C39" s="361" t="str">
        <f>IF('Príloha č. 1'!C9:D9="","",'Príloha č. 1'!C9:D9)</f>
        <v/>
      </c>
      <c r="D39" s="361"/>
    </row>
    <row r="42" spans="1:10" ht="15" customHeight="1" x14ac:dyDescent="0.2">
      <c r="A42" s="44" t="s">
        <v>8</v>
      </c>
      <c r="B42" s="279" t="str">
        <f>IF('Príloha č. 1'!B23:B23="","",'Príloha č. 1'!B23:B23)</f>
        <v/>
      </c>
      <c r="C42" s="273"/>
      <c r="E42" s="44"/>
      <c r="F42" s="44"/>
      <c r="G42" s="44"/>
    </row>
    <row r="43" spans="1:10" ht="15" customHeight="1" x14ac:dyDescent="0.2">
      <c r="A43" s="44" t="s">
        <v>9</v>
      </c>
      <c r="B43" s="32" t="str">
        <f>IF('Príloha č. 1'!B24:B24="","",'Príloha č. 1'!B24:B24)</f>
        <v/>
      </c>
      <c r="C43" s="273"/>
      <c r="E43" s="44"/>
      <c r="F43" s="44"/>
      <c r="G43" s="44"/>
    </row>
    <row r="44" spans="1:10" ht="39.950000000000003" customHeight="1" x14ac:dyDescent="0.2">
      <c r="D44" s="88"/>
    </row>
    <row r="45" spans="1:10" ht="45" customHeight="1" x14ac:dyDescent="0.2">
      <c r="D45" s="272" t="s">
        <v>193</v>
      </c>
      <c r="E45" s="70"/>
      <c r="F45" s="70"/>
      <c r="G45" s="70"/>
    </row>
    <row r="46" spans="1:10" s="67" customFormat="1" x14ac:dyDescent="0.2">
      <c r="A46" s="362" t="s">
        <v>10</v>
      </c>
      <c r="B46" s="362"/>
      <c r="C46" s="268"/>
      <c r="D46" s="70"/>
      <c r="E46" s="273"/>
      <c r="F46" s="273"/>
      <c r="G46" s="273"/>
    </row>
    <row r="47" spans="1:10" s="72" customFormat="1" ht="12" customHeight="1" x14ac:dyDescent="0.2">
      <c r="A47" s="68"/>
      <c r="B47" s="69" t="s">
        <v>11</v>
      </c>
      <c r="C47" s="69"/>
      <c r="D47" s="53"/>
      <c r="E47" s="273"/>
      <c r="F47" s="273"/>
      <c r="G47" s="273"/>
      <c r="H47" s="70"/>
    </row>
  </sheetData>
  <mergeCells count="18">
    <mergeCell ref="A38:B38"/>
    <mergeCell ref="C38:D38"/>
    <mergeCell ref="A39:B39"/>
    <mergeCell ref="C39:D39"/>
    <mergeCell ref="A46:B46"/>
    <mergeCell ref="A37:B37"/>
    <mergeCell ref="C37:D37"/>
    <mergeCell ref="A1:D1"/>
    <mergeCell ref="A2:D2"/>
    <mergeCell ref="A3:D3"/>
    <mergeCell ref="A5:D5"/>
    <mergeCell ref="A6:B7"/>
    <mergeCell ref="C6:D6"/>
    <mergeCell ref="A31:C31"/>
    <mergeCell ref="B32:C32"/>
    <mergeCell ref="A34:D34"/>
    <mergeCell ref="A36:B36"/>
    <mergeCell ref="C36:D36"/>
  </mergeCells>
  <conditionalFormatting sqref="B42:B43">
    <cfRule type="containsBlanks" dxfId="37" priority="3">
      <formula>LEN(TRIM(B42))=0</formula>
    </cfRule>
  </conditionalFormatting>
  <conditionalFormatting sqref="C37:D39">
    <cfRule type="containsBlanks" dxfId="36" priority="2">
      <formula>LEN(TRIM(C37))=0</formula>
    </cfRule>
  </conditionalFormatting>
  <conditionalFormatting sqref="C36:D36">
    <cfRule type="containsBlanks" dxfId="35" priority="1">
      <formula>LEN(TRIM(C36))=0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7"/>
  <sheetViews>
    <sheetView showGridLines="0" zoomScaleNormal="100" workbookViewId="0">
      <selection activeCell="A9" sqref="A9"/>
    </sheetView>
  </sheetViews>
  <sheetFormatPr defaultRowHeight="12.75" x14ac:dyDescent="0.2"/>
  <cols>
    <col min="1" max="1" width="7" style="44" customWidth="1"/>
    <col min="2" max="2" width="42.28515625" style="44" customWidth="1"/>
    <col min="3" max="3" width="15.7109375" style="44" customWidth="1"/>
    <col min="4" max="4" width="25.7109375" style="273" customWidth="1"/>
    <col min="5" max="6" width="12.7109375" style="273" customWidth="1"/>
    <col min="7" max="7" width="15.7109375" style="273" customWidth="1"/>
    <col min="8" max="8" width="7.85546875" style="44" customWidth="1"/>
    <col min="9" max="9" width="15.7109375" style="44" customWidth="1"/>
    <col min="10" max="10" width="10.7109375" style="44" customWidth="1"/>
    <col min="11" max="11" width="15.7109375" style="44" customWidth="1"/>
    <col min="12" max="16384" width="9.140625" style="44"/>
  </cols>
  <sheetData>
    <row r="1" spans="1:11" ht="15" customHeight="1" x14ac:dyDescent="0.2">
      <c r="A1" s="341" t="s">
        <v>12</v>
      </c>
      <c r="B1" s="341"/>
      <c r="C1" s="341"/>
      <c r="D1" s="341"/>
    </row>
    <row r="2" spans="1:11" ht="30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123"/>
      <c r="F2" s="123"/>
      <c r="G2" s="123"/>
      <c r="H2" s="123"/>
      <c r="I2" s="123"/>
      <c r="J2" s="123"/>
      <c r="K2" s="123"/>
    </row>
    <row r="3" spans="1:11" s="45" customFormat="1" ht="30" customHeight="1" x14ac:dyDescent="0.25">
      <c r="A3" s="343" t="s">
        <v>60</v>
      </c>
      <c r="B3" s="343"/>
      <c r="C3" s="343"/>
      <c r="D3" s="343"/>
      <c r="E3" s="122"/>
      <c r="F3" s="122"/>
      <c r="G3" s="122"/>
      <c r="H3" s="122"/>
      <c r="I3" s="122"/>
      <c r="J3" s="122"/>
      <c r="K3" s="122"/>
    </row>
    <row r="4" spans="1:11" s="45" customFormat="1" ht="11.25" customHeight="1" x14ac:dyDescent="0.25">
      <c r="A4" s="271"/>
      <c r="B4" s="271"/>
      <c r="C4" s="271"/>
      <c r="D4" s="271"/>
      <c r="E4" s="122"/>
      <c r="F4" s="122"/>
      <c r="G4" s="122"/>
      <c r="H4" s="122"/>
      <c r="I4" s="122"/>
      <c r="J4" s="122"/>
      <c r="K4" s="122"/>
    </row>
    <row r="5" spans="1:11" s="45" customFormat="1" ht="27.75" customHeight="1" thickBot="1" x14ac:dyDescent="0.3">
      <c r="A5" s="363" t="s">
        <v>237</v>
      </c>
      <c r="B5" s="344"/>
      <c r="C5" s="344"/>
      <c r="D5" s="344"/>
      <c r="E5" s="122"/>
      <c r="F5" s="122"/>
      <c r="G5" s="122"/>
      <c r="H5" s="122"/>
      <c r="I5" s="122"/>
      <c r="J5" s="122"/>
      <c r="K5" s="122"/>
    </row>
    <row r="6" spans="1:11" s="41" customFormat="1" ht="86.25" customHeight="1" x14ac:dyDescent="0.25">
      <c r="A6" s="345" t="s">
        <v>58</v>
      </c>
      <c r="B6" s="346"/>
      <c r="C6" s="349" t="s">
        <v>124</v>
      </c>
      <c r="D6" s="350"/>
    </row>
    <row r="7" spans="1:11" s="41" customFormat="1" ht="21" customHeight="1" thickBot="1" x14ac:dyDescent="0.3">
      <c r="A7" s="347"/>
      <c r="B7" s="348"/>
      <c r="C7" s="274" t="s">
        <v>97</v>
      </c>
      <c r="D7" s="275" t="s">
        <v>59</v>
      </c>
    </row>
    <row r="8" spans="1:11" s="121" customFormat="1" ht="65.25" customHeight="1" x14ac:dyDescent="0.25">
      <c r="A8" s="276" t="s">
        <v>27</v>
      </c>
      <c r="B8" s="160" t="s">
        <v>171</v>
      </c>
      <c r="C8" s="140"/>
      <c r="D8" s="141"/>
    </row>
    <row r="9" spans="1:11" s="121" customFormat="1" ht="28.5" customHeight="1" x14ac:dyDescent="0.25">
      <c r="A9" s="276" t="s">
        <v>125</v>
      </c>
      <c r="B9" s="284" t="s">
        <v>155</v>
      </c>
      <c r="C9" s="140"/>
      <c r="D9" s="141"/>
    </row>
    <row r="10" spans="1:11" s="121" customFormat="1" ht="28.5" customHeight="1" x14ac:dyDescent="0.25">
      <c r="A10" s="285" t="s">
        <v>159</v>
      </c>
      <c r="B10" s="162" t="s">
        <v>156</v>
      </c>
      <c r="C10" s="140"/>
      <c r="D10" s="141"/>
    </row>
    <row r="11" spans="1:11" s="121" customFormat="1" ht="28.5" customHeight="1" x14ac:dyDescent="0.25">
      <c r="A11" s="285" t="s">
        <v>160</v>
      </c>
      <c r="B11" s="162" t="s">
        <v>157</v>
      </c>
      <c r="C11" s="140"/>
      <c r="D11" s="141"/>
    </row>
    <row r="12" spans="1:11" s="121" customFormat="1" ht="28.5" customHeight="1" x14ac:dyDescent="0.25">
      <c r="A12" s="285" t="s">
        <v>161</v>
      </c>
      <c r="B12" s="162" t="s">
        <v>158</v>
      </c>
      <c r="C12" s="140"/>
      <c r="D12" s="141"/>
    </row>
    <row r="13" spans="1:11" s="121" customFormat="1" ht="28.5" customHeight="1" x14ac:dyDescent="0.25">
      <c r="A13" s="285" t="s">
        <v>162</v>
      </c>
      <c r="B13" s="162" t="s">
        <v>172</v>
      </c>
      <c r="C13" s="140"/>
      <c r="D13" s="141"/>
    </row>
    <row r="14" spans="1:11" s="121" customFormat="1" ht="28.5" customHeight="1" x14ac:dyDescent="0.25">
      <c r="A14" s="276" t="s">
        <v>126</v>
      </c>
      <c r="B14" s="286" t="s">
        <v>163</v>
      </c>
      <c r="C14" s="140"/>
      <c r="D14" s="141"/>
    </row>
    <row r="15" spans="1:11" s="121" customFormat="1" ht="28.5" customHeight="1" x14ac:dyDescent="0.25">
      <c r="A15" s="285" t="s">
        <v>167</v>
      </c>
      <c r="B15" s="162" t="s">
        <v>164</v>
      </c>
      <c r="C15" s="140"/>
      <c r="D15" s="141"/>
    </row>
    <row r="16" spans="1:11" s="121" customFormat="1" ht="28.5" customHeight="1" x14ac:dyDescent="0.25">
      <c r="A16" s="285" t="s">
        <v>168</v>
      </c>
      <c r="B16" s="162" t="s">
        <v>165</v>
      </c>
      <c r="C16" s="140"/>
      <c r="D16" s="141"/>
    </row>
    <row r="17" spans="1:10" s="121" customFormat="1" ht="28.5" customHeight="1" x14ac:dyDescent="0.25">
      <c r="A17" s="285" t="s">
        <v>169</v>
      </c>
      <c r="B17" s="162" t="s">
        <v>166</v>
      </c>
      <c r="C17" s="140"/>
      <c r="D17" s="141"/>
    </row>
    <row r="18" spans="1:10" s="121" customFormat="1" ht="28.5" customHeight="1" x14ac:dyDescent="0.25">
      <c r="A18" s="285" t="s">
        <v>170</v>
      </c>
      <c r="B18" s="162" t="s">
        <v>173</v>
      </c>
      <c r="C18" s="140"/>
      <c r="D18" s="141"/>
    </row>
    <row r="19" spans="1:10" s="121" customFormat="1" ht="66.75" customHeight="1" thickBot="1" x14ac:dyDescent="0.3">
      <c r="A19" s="278" t="s">
        <v>127</v>
      </c>
      <c r="B19" s="167" t="s">
        <v>238</v>
      </c>
      <c r="C19" s="188"/>
      <c r="D19" s="189"/>
    </row>
    <row r="20" spans="1:10" s="121" customFormat="1" ht="12" customHeight="1" x14ac:dyDescent="0.25">
      <c r="A20" s="142"/>
      <c r="B20" s="143"/>
      <c r="C20" s="144"/>
      <c r="D20" s="145"/>
    </row>
    <row r="21" spans="1:10" s="119" customFormat="1" ht="24.95" customHeight="1" x14ac:dyDescent="0.25">
      <c r="A21" s="353" t="s">
        <v>108</v>
      </c>
      <c r="B21" s="354"/>
      <c r="C21" s="355"/>
      <c r="D21" s="164"/>
    </row>
    <row r="22" spans="1:10" s="161" customFormat="1" ht="22.5" customHeight="1" x14ac:dyDescent="0.25">
      <c r="A22" s="172" t="s">
        <v>27</v>
      </c>
      <c r="B22" s="356" t="s">
        <v>174</v>
      </c>
      <c r="C22" s="356"/>
      <c r="D22" s="165"/>
    </row>
    <row r="23" spans="1:10" s="121" customFormat="1" ht="25.5" customHeight="1" x14ac:dyDescent="0.25">
      <c r="A23" s="142"/>
      <c r="B23" s="151"/>
      <c r="C23" s="144"/>
      <c r="D23" s="145"/>
    </row>
    <row r="24" spans="1:10" s="19" customFormat="1" ht="20.100000000000001" customHeight="1" x14ac:dyDescent="0.25">
      <c r="A24" s="357" t="s">
        <v>38</v>
      </c>
      <c r="B24" s="357"/>
      <c r="C24" s="357"/>
      <c r="D24" s="357"/>
      <c r="E24" s="125"/>
      <c r="F24" s="125"/>
      <c r="G24" s="125"/>
      <c r="H24" s="125"/>
      <c r="I24" s="125"/>
      <c r="J24" s="125"/>
    </row>
    <row r="25" spans="1:10" s="19" customFormat="1" ht="20.100000000000001" customHeight="1" x14ac:dyDescent="0.25">
      <c r="A25" s="193"/>
      <c r="B25" s="193"/>
      <c r="C25" s="193"/>
      <c r="D25" s="193"/>
      <c r="E25" s="125"/>
      <c r="F25" s="125"/>
      <c r="G25" s="125"/>
      <c r="H25" s="125"/>
      <c r="I25" s="125"/>
      <c r="J25" s="125"/>
    </row>
    <row r="26" spans="1:10" s="65" customFormat="1" ht="30" customHeight="1" x14ac:dyDescent="0.25">
      <c r="A26" s="358" t="s">
        <v>1</v>
      </c>
      <c r="B26" s="358"/>
      <c r="C26" s="359" t="str">
        <f>IF('Príloha č. 1'!$C$6="","",'Príloha č. 1'!$C$6)</f>
        <v/>
      </c>
      <c r="D26" s="359"/>
      <c r="G26" s="66"/>
    </row>
    <row r="27" spans="1:10" s="65" customFormat="1" ht="15" customHeight="1" x14ac:dyDescent="0.25">
      <c r="A27" s="360" t="s">
        <v>2</v>
      </c>
      <c r="B27" s="360"/>
      <c r="C27" s="361" t="str">
        <f>IF('Príloha č. 1'!$C$7="","",'Príloha č. 1'!$C$7)</f>
        <v/>
      </c>
      <c r="D27" s="361"/>
    </row>
    <row r="28" spans="1:10" s="65" customFormat="1" ht="15" customHeight="1" x14ac:dyDescent="0.25">
      <c r="A28" s="360" t="s">
        <v>3</v>
      </c>
      <c r="B28" s="360"/>
      <c r="C28" s="361" t="str">
        <f>IF('Príloha č. 1'!C8:D8="","",'Príloha č. 1'!C8:D8)</f>
        <v/>
      </c>
      <c r="D28" s="361"/>
    </row>
    <row r="29" spans="1:10" s="65" customFormat="1" ht="15" customHeight="1" x14ac:dyDescent="0.25">
      <c r="A29" s="360" t="s">
        <v>4</v>
      </c>
      <c r="B29" s="360"/>
      <c r="C29" s="361" t="str">
        <f>IF('Príloha č. 1'!C9:D9="","",'Príloha č. 1'!C9:D9)</f>
        <v/>
      </c>
      <c r="D29" s="361"/>
    </row>
    <row r="32" spans="1:10" ht="15" customHeight="1" x14ac:dyDescent="0.2">
      <c r="A32" s="44" t="s">
        <v>8</v>
      </c>
      <c r="B32" s="279" t="str">
        <f>IF('Príloha č. 1'!B23:B23="","",'Príloha č. 1'!B23:B23)</f>
        <v/>
      </c>
      <c r="C32" s="273"/>
      <c r="E32" s="44"/>
      <c r="F32" s="44"/>
      <c r="G32" s="44"/>
    </row>
    <row r="33" spans="1:8" ht="15" customHeight="1" x14ac:dyDescent="0.2">
      <c r="A33" s="44" t="s">
        <v>9</v>
      </c>
      <c r="B33" s="32" t="str">
        <f>IF('Príloha č. 1'!B24:B24="","",'Príloha č. 1'!B24:B24)</f>
        <v/>
      </c>
      <c r="C33" s="273"/>
      <c r="E33" s="44"/>
      <c r="F33" s="44"/>
      <c r="G33" s="44"/>
    </row>
    <row r="34" spans="1:8" ht="39.950000000000003" customHeight="1" x14ac:dyDescent="0.2">
      <c r="D34" s="88"/>
    </row>
    <row r="35" spans="1:8" ht="45" customHeight="1" x14ac:dyDescent="0.2">
      <c r="D35" s="272" t="s">
        <v>193</v>
      </c>
      <c r="E35" s="70"/>
      <c r="F35" s="70"/>
      <c r="G35" s="70"/>
    </row>
    <row r="36" spans="1:8" s="67" customFormat="1" x14ac:dyDescent="0.2">
      <c r="A36" s="362" t="s">
        <v>10</v>
      </c>
      <c r="B36" s="362"/>
      <c r="C36" s="268"/>
      <c r="D36" s="70"/>
      <c r="E36" s="273"/>
      <c r="F36" s="273"/>
      <c r="G36" s="273"/>
    </row>
    <row r="37" spans="1:8" s="72" customFormat="1" ht="12" customHeight="1" x14ac:dyDescent="0.2">
      <c r="A37" s="68"/>
      <c r="B37" s="69" t="s">
        <v>11</v>
      </c>
      <c r="C37" s="69"/>
      <c r="D37" s="53"/>
      <c r="E37" s="273"/>
      <c r="F37" s="273"/>
      <c r="G37" s="273"/>
      <c r="H37" s="70"/>
    </row>
  </sheetData>
  <mergeCells count="18">
    <mergeCell ref="A28:B28"/>
    <mergeCell ref="C28:D28"/>
    <mergeCell ref="A29:B29"/>
    <mergeCell ref="C29:D29"/>
    <mergeCell ref="A36:B36"/>
    <mergeCell ref="A27:B27"/>
    <mergeCell ref="C27:D27"/>
    <mergeCell ref="A1:D1"/>
    <mergeCell ref="A2:D2"/>
    <mergeCell ref="A3:D3"/>
    <mergeCell ref="A5:D5"/>
    <mergeCell ref="A6:B7"/>
    <mergeCell ref="C6:D6"/>
    <mergeCell ref="A21:C21"/>
    <mergeCell ref="B22:C22"/>
    <mergeCell ref="A24:D24"/>
    <mergeCell ref="A26:B26"/>
    <mergeCell ref="C26:D26"/>
  </mergeCells>
  <conditionalFormatting sqref="B32:B33">
    <cfRule type="containsBlanks" dxfId="34" priority="3">
      <formula>LEN(TRIM(B32))=0</formula>
    </cfRule>
  </conditionalFormatting>
  <conditionalFormatting sqref="C27:D29">
    <cfRule type="containsBlanks" dxfId="33" priority="2">
      <formula>LEN(TRIM(C27))=0</formula>
    </cfRule>
  </conditionalFormatting>
  <conditionalFormatting sqref="C26:D26">
    <cfRule type="containsBlanks" dxfId="32" priority="1">
      <formula>LEN(TRIM(C26))=0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tabColor theme="9" tint="0.39997558519241921"/>
  </sheetPr>
  <dimension ref="A1:W34"/>
  <sheetViews>
    <sheetView showGridLines="0" zoomScaleNormal="100" workbookViewId="0">
      <selection activeCell="A2" sqref="A2:K2"/>
    </sheetView>
  </sheetViews>
  <sheetFormatPr defaultRowHeight="12.75" x14ac:dyDescent="0.2"/>
  <cols>
    <col min="1" max="1" width="5.28515625" style="44" customWidth="1"/>
    <col min="2" max="2" width="35.7109375" style="44" customWidth="1"/>
    <col min="3" max="3" width="6.28515625" style="44" customWidth="1"/>
    <col min="4" max="4" width="12.7109375" style="44" customWidth="1"/>
    <col min="5" max="5" width="15.7109375" style="44" customWidth="1"/>
    <col min="6" max="6" width="9.140625" style="44" customWidth="1"/>
    <col min="7" max="7" width="10.7109375" style="44" customWidth="1"/>
    <col min="8" max="9" width="15.7109375" style="44" customWidth="1"/>
    <col min="10" max="10" width="11.42578125" style="44" customWidth="1"/>
    <col min="11" max="11" width="15.7109375" style="44" customWidth="1"/>
    <col min="12" max="16384" width="9.140625" style="44"/>
  </cols>
  <sheetData>
    <row r="1" spans="1:23" ht="31.5" customHeight="1" x14ac:dyDescent="0.2">
      <c r="A1" s="341" t="s">
        <v>12</v>
      </c>
      <c r="B1" s="341"/>
    </row>
    <row r="2" spans="1:23" ht="37.5" customHeight="1" x14ac:dyDescent="0.2">
      <c r="A2" s="342" t="str">
        <f>'Príloha č. 1'!A2:B2</f>
        <v xml:space="preserve">Implantabilné prístroje pre elektroimpulzoterapiu porúch srdcového rytmu a srdcového zlyhávania 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23" s="45" customFormat="1" ht="42" customHeight="1" x14ac:dyDescent="0.25">
      <c r="A3" s="343" t="s">
        <v>46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</row>
    <row r="4" spans="1:23" s="23" customFormat="1" ht="18.75" customHeight="1" thickBot="1" x14ac:dyDescent="0.25">
      <c r="A4" s="364" t="s">
        <v>120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M4" s="46"/>
      <c r="N4" s="46"/>
      <c r="Q4" s="46"/>
      <c r="R4" s="46"/>
      <c r="W4" s="46"/>
    </row>
    <row r="5" spans="1:23" s="47" customFormat="1" ht="31.5" customHeight="1" x14ac:dyDescent="0.25">
      <c r="A5" s="374" t="s">
        <v>41</v>
      </c>
      <c r="B5" s="376" t="s">
        <v>40</v>
      </c>
      <c r="C5" s="378" t="s">
        <v>42</v>
      </c>
      <c r="D5" s="380" t="s">
        <v>113</v>
      </c>
      <c r="E5" s="372" t="s">
        <v>111</v>
      </c>
      <c r="F5" s="373"/>
      <c r="G5" s="373"/>
      <c r="H5" s="373"/>
      <c r="I5" s="365" t="s">
        <v>112</v>
      </c>
      <c r="J5" s="366"/>
      <c r="K5" s="367"/>
    </row>
    <row r="6" spans="1:23" s="47" customFormat="1" ht="24.75" customHeight="1" x14ac:dyDescent="0.25">
      <c r="A6" s="375"/>
      <c r="B6" s="377"/>
      <c r="C6" s="379"/>
      <c r="D6" s="381"/>
      <c r="E6" s="48" t="s">
        <v>43</v>
      </c>
      <c r="F6" s="48" t="s">
        <v>177</v>
      </c>
      <c r="G6" s="49" t="s">
        <v>175</v>
      </c>
      <c r="H6" s="84" t="s">
        <v>44</v>
      </c>
      <c r="I6" s="86" t="s">
        <v>43</v>
      </c>
      <c r="J6" s="203" t="s">
        <v>176</v>
      </c>
      <c r="K6" s="74" t="s">
        <v>44</v>
      </c>
    </row>
    <row r="7" spans="1:23" s="53" customFormat="1" ht="12" customHeight="1" x14ac:dyDescent="0.25">
      <c r="A7" s="75" t="s">
        <v>27</v>
      </c>
      <c r="B7" s="50" t="s">
        <v>28</v>
      </c>
      <c r="C7" s="51" t="s">
        <v>29</v>
      </c>
      <c r="D7" s="52" t="s">
        <v>30</v>
      </c>
      <c r="E7" s="81" t="s">
        <v>31</v>
      </c>
      <c r="F7" s="198" t="s">
        <v>32</v>
      </c>
      <c r="G7" s="82" t="s">
        <v>33</v>
      </c>
      <c r="H7" s="85" t="s">
        <v>34</v>
      </c>
      <c r="I7" s="87" t="s">
        <v>35</v>
      </c>
      <c r="J7" s="204" t="s">
        <v>36</v>
      </c>
      <c r="K7" s="83" t="s">
        <v>54</v>
      </c>
    </row>
    <row r="8" spans="1:23" s="56" customFormat="1" ht="24.95" customHeight="1" x14ac:dyDescent="0.25">
      <c r="A8" s="76" t="s">
        <v>27</v>
      </c>
      <c r="B8" s="55" t="s">
        <v>86</v>
      </c>
      <c r="C8" s="54" t="s">
        <v>39</v>
      </c>
      <c r="D8" s="207">
        <v>66</v>
      </c>
      <c r="E8" s="199"/>
      <c r="F8" s="205"/>
      <c r="G8" s="206">
        <f>E8*F8</f>
        <v>0</v>
      </c>
      <c r="H8" s="183">
        <f>E8+G8</f>
        <v>0</v>
      </c>
      <c r="I8" s="225">
        <f>D8*E8</f>
        <v>0</v>
      </c>
      <c r="J8" s="182">
        <f>F8*I8</f>
        <v>0</v>
      </c>
      <c r="K8" s="184">
        <f>I8+J8</f>
        <v>0</v>
      </c>
    </row>
    <row r="9" spans="1:23" s="56" customFormat="1" ht="24.95" customHeight="1" x14ac:dyDescent="0.25">
      <c r="A9" s="179" t="s">
        <v>28</v>
      </c>
      <c r="B9" s="180" t="s">
        <v>88</v>
      </c>
      <c r="C9" s="181" t="s">
        <v>39</v>
      </c>
      <c r="D9" s="209">
        <v>409</v>
      </c>
      <c r="E9" s="200"/>
      <c r="F9" s="205"/>
      <c r="G9" s="206">
        <f>E9*F9</f>
        <v>0</v>
      </c>
      <c r="H9" s="183">
        <f>E9+G9</f>
        <v>0</v>
      </c>
      <c r="I9" s="201">
        <f>D9*E9</f>
        <v>0</v>
      </c>
      <c r="J9" s="182">
        <f>F9*I9</f>
        <v>0</v>
      </c>
      <c r="K9" s="184">
        <f>I9+J9</f>
        <v>0</v>
      </c>
    </row>
    <row r="10" spans="1:23" s="56" customFormat="1" ht="24.95" customHeight="1" x14ac:dyDescent="0.25">
      <c r="A10" s="179" t="s">
        <v>29</v>
      </c>
      <c r="B10" s="180" t="s">
        <v>89</v>
      </c>
      <c r="C10" s="181" t="s">
        <v>39</v>
      </c>
      <c r="D10" s="219">
        <v>57</v>
      </c>
      <c r="E10" s="200"/>
      <c r="F10" s="205"/>
      <c r="G10" s="206">
        <f t="shared" ref="G10:G18" si="0">E10*F10</f>
        <v>0</v>
      </c>
      <c r="H10" s="183">
        <f t="shared" ref="H10:H18" si="1">E10+G10</f>
        <v>0</v>
      </c>
      <c r="I10" s="201">
        <f t="shared" ref="I10:I18" si="2">D10*E10</f>
        <v>0</v>
      </c>
      <c r="J10" s="182">
        <f t="shared" ref="J10:J18" si="3">F10*I10</f>
        <v>0</v>
      </c>
      <c r="K10" s="184">
        <f t="shared" ref="K10:K18" si="4">I10+J10</f>
        <v>0</v>
      </c>
    </row>
    <row r="11" spans="1:23" s="56" customFormat="1" ht="24.95" customHeight="1" x14ac:dyDescent="0.25">
      <c r="A11" s="179" t="s">
        <v>30</v>
      </c>
      <c r="B11" s="180" t="s">
        <v>90</v>
      </c>
      <c r="C11" s="181" t="s">
        <v>39</v>
      </c>
      <c r="D11" s="208">
        <v>198</v>
      </c>
      <c r="E11" s="200"/>
      <c r="F11" s="205"/>
      <c r="G11" s="206">
        <f t="shared" si="0"/>
        <v>0</v>
      </c>
      <c r="H11" s="183">
        <f t="shared" si="1"/>
        <v>0</v>
      </c>
      <c r="I11" s="201">
        <f t="shared" si="2"/>
        <v>0</v>
      </c>
      <c r="J11" s="182">
        <f t="shared" si="3"/>
        <v>0</v>
      </c>
      <c r="K11" s="184">
        <f t="shared" si="4"/>
        <v>0</v>
      </c>
    </row>
    <row r="12" spans="1:23" s="56" customFormat="1" ht="24.95" customHeight="1" x14ac:dyDescent="0.25">
      <c r="A12" s="179" t="s">
        <v>31</v>
      </c>
      <c r="B12" s="180" t="s">
        <v>91</v>
      </c>
      <c r="C12" s="181" t="s">
        <v>39</v>
      </c>
      <c r="D12" s="208">
        <v>70</v>
      </c>
      <c r="E12" s="200"/>
      <c r="F12" s="205"/>
      <c r="G12" s="206">
        <f t="shared" si="0"/>
        <v>0</v>
      </c>
      <c r="H12" s="183">
        <f t="shared" si="1"/>
        <v>0</v>
      </c>
      <c r="I12" s="201">
        <f t="shared" si="2"/>
        <v>0</v>
      </c>
      <c r="J12" s="182">
        <f t="shared" si="3"/>
        <v>0</v>
      </c>
      <c r="K12" s="184">
        <f t="shared" si="4"/>
        <v>0</v>
      </c>
    </row>
    <row r="13" spans="1:23" s="56" customFormat="1" ht="24.95" customHeight="1" x14ac:dyDescent="0.25">
      <c r="A13" s="179" t="s">
        <v>32</v>
      </c>
      <c r="B13" s="180" t="s">
        <v>92</v>
      </c>
      <c r="C13" s="181" t="s">
        <v>39</v>
      </c>
      <c r="D13" s="208">
        <v>110</v>
      </c>
      <c r="E13" s="200"/>
      <c r="F13" s="205"/>
      <c r="G13" s="206">
        <f t="shared" si="0"/>
        <v>0</v>
      </c>
      <c r="H13" s="183">
        <f t="shared" si="1"/>
        <v>0</v>
      </c>
      <c r="I13" s="201">
        <f t="shared" si="2"/>
        <v>0</v>
      </c>
      <c r="J13" s="182">
        <f t="shared" si="3"/>
        <v>0</v>
      </c>
      <c r="K13" s="184">
        <f t="shared" si="4"/>
        <v>0</v>
      </c>
    </row>
    <row r="14" spans="1:23" s="56" customFormat="1" ht="24.95" customHeight="1" x14ac:dyDescent="0.25">
      <c r="A14" s="179" t="s">
        <v>33</v>
      </c>
      <c r="B14" s="180" t="s">
        <v>93</v>
      </c>
      <c r="C14" s="181" t="s">
        <v>39</v>
      </c>
      <c r="D14" s="208">
        <v>106</v>
      </c>
      <c r="E14" s="200"/>
      <c r="F14" s="205"/>
      <c r="G14" s="206">
        <f t="shared" si="0"/>
        <v>0</v>
      </c>
      <c r="H14" s="183">
        <f t="shared" si="1"/>
        <v>0</v>
      </c>
      <c r="I14" s="201">
        <f t="shared" si="2"/>
        <v>0</v>
      </c>
      <c r="J14" s="182">
        <f t="shared" si="3"/>
        <v>0</v>
      </c>
      <c r="K14" s="184">
        <f t="shared" si="4"/>
        <v>0</v>
      </c>
    </row>
    <row r="15" spans="1:23" s="56" customFormat="1" ht="24.95" customHeight="1" x14ac:dyDescent="0.25">
      <c r="A15" s="179" t="s">
        <v>34</v>
      </c>
      <c r="B15" s="180" t="s">
        <v>94</v>
      </c>
      <c r="C15" s="181" t="s">
        <v>39</v>
      </c>
      <c r="D15" s="208">
        <v>128</v>
      </c>
      <c r="E15" s="200"/>
      <c r="F15" s="205"/>
      <c r="G15" s="206">
        <f t="shared" si="0"/>
        <v>0</v>
      </c>
      <c r="H15" s="183">
        <f t="shared" si="1"/>
        <v>0</v>
      </c>
      <c r="I15" s="201">
        <f t="shared" si="2"/>
        <v>0</v>
      </c>
      <c r="J15" s="182">
        <f t="shared" si="3"/>
        <v>0</v>
      </c>
      <c r="K15" s="184">
        <f t="shared" si="4"/>
        <v>0</v>
      </c>
    </row>
    <row r="16" spans="1:23" s="56" customFormat="1" ht="24.95" customHeight="1" x14ac:dyDescent="0.25">
      <c r="A16" s="179" t="s">
        <v>35</v>
      </c>
      <c r="B16" s="180" t="s">
        <v>95</v>
      </c>
      <c r="C16" s="181" t="s">
        <v>39</v>
      </c>
      <c r="D16" s="208">
        <v>172</v>
      </c>
      <c r="E16" s="200"/>
      <c r="F16" s="205"/>
      <c r="G16" s="206">
        <f t="shared" si="0"/>
        <v>0</v>
      </c>
      <c r="H16" s="183">
        <f t="shared" si="1"/>
        <v>0</v>
      </c>
      <c r="I16" s="201">
        <f t="shared" si="2"/>
        <v>0</v>
      </c>
      <c r="J16" s="182">
        <f t="shared" si="3"/>
        <v>0</v>
      </c>
      <c r="K16" s="184">
        <f t="shared" si="4"/>
        <v>0</v>
      </c>
    </row>
    <row r="17" spans="1:11" s="56" customFormat="1" ht="24.95" customHeight="1" x14ac:dyDescent="0.25">
      <c r="A17" s="179" t="s">
        <v>36</v>
      </c>
      <c r="B17" s="180" t="s">
        <v>231</v>
      </c>
      <c r="C17" s="181" t="s">
        <v>39</v>
      </c>
      <c r="D17" s="208">
        <v>251</v>
      </c>
      <c r="E17" s="200"/>
      <c r="F17" s="205"/>
      <c r="G17" s="206">
        <f t="shared" si="0"/>
        <v>0</v>
      </c>
      <c r="H17" s="183">
        <f t="shared" si="1"/>
        <v>0</v>
      </c>
      <c r="I17" s="201">
        <f t="shared" si="2"/>
        <v>0</v>
      </c>
      <c r="J17" s="182">
        <f t="shared" si="3"/>
        <v>0</v>
      </c>
      <c r="K17" s="184">
        <f t="shared" si="4"/>
        <v>0</v>
      </c>
    </row>
    <row r="18" spans="1:11" s="56" customFormat="1" ht="24.95" customHeight="1" thickBot="1" x14ac:dyDescent="0.3">
      <c r="A18" s="77" t="s">
        <v>54</v>
      </c>
      <c r="B18" s="78" t="s">
        <v>96</v>
      </c>
      <c r="C18" s="79" t="s">
        <v>39</v>
      </c>
      <c r="D18" s="210">
        <v>273</v>
      </c>
      <c r="E18" s="202"/>
      <c r="F18" s="264"/>
      <c r="G18" s="206">
        <f t="shared" si="0"/>
        <v>0</v>
      </c>
      <c r="H18" s="183">
        <f t="shared" si="1"/>
        <v>0</v>
      </c>
      <c r="I18" s="202">
        <f t="shared" si="2"/>
        <v>0</v>
      </c>
      <c r="J18" s="182">
        <f t="shared" si="3"/>
        <v>0</v>
      </c>
      <c r="K18" s="292">
        <f t="shared" si="4"/>
        <v>0</v>
      </c>
    </row>
    <row r="19" spans="1:11" s="80" customFormat="1" ht="24.95" customHeight="1" thickBot="1" x14ac:dyDescent="0.3">
      <c r="A19" s="226"/>
      <c r="B19" s="226"/>
      <c r="C19" s="226"/>
      <c r="D19" s="228">
        <f>SUM(D8:D18)</f>
        <v>1840</v>
      </c>
      <c r="E19" s="382" t="s">
        <v>77</v>
      </c>
      <c r="F19" s="382"/>
      <c r="G19" s="382"/>
      <c r="H19" s="383"/>
      <c r="I19" s="303">
        <f>SUM(I8:I18)</f>
        <v>0</v>
      </c>
      <c r="J19" s="226"/>
      <c r="K19" s="293">
        <f>SUM(K8:K18)</f>
        <v>0</v>
      </c>
    </row>
    <row r="20" spans="1:11" s="64" customFormat="1" ht="11.25" customHeight="1" x14ac:dyDescent="0.2">
      <c r="A20" s="57"/>
      <c r="B20" s="58"/>
      <c r="C20" s="59"/>
      <c r="D20" s="60"/>
      <c r="E20" s="61"/>
      <c r="F20" s="61"/>
      <c r="G20" s="62"/>
      <c r="H20" s="62"/>
      <c r="I20" s="61"/>
      <c r="J20" s="61"/>
      <c r="K20" s="63"/>
    </row>
    <row r="21" spans="1:11" s="19" customFormat="1" ht="19.5" customHeight="1" x14ac:dyDescent="0.25">
      <c r="A21" s="357" t="s">
        <v>38</v>
      </c>
      <c r="B21" s="357"/>
      <c r="C21" s="357"/>
      <c r="D21" s="357"/>
      <c r="E21" s="357"/>
      <c r="F21" s="357"/>
      <c r="G21" s="357"/>
    </row>
    <row r="22" spans="1:11" s="19" customFormat="1" ht="9" customHeight="1" x14ac:dyDescent="0.25">
      <c r="A22" s="178"/>
      <c r="B22" s="178"/>
      <c r="C22" s="178"/>
      <c r="D22" s="178"/>
      <c r="E22" s="178"/>
      <c r="F22" s="197"/>
      <c r="G22" s="178"/>
    </row>
    <row r="23" spans="1:11" s="65" customFormat="1" ht="15.75" customHeight="1" x14ac:dyDescent="0.25">
      <c r="A23" s="358" t="s">
        <v>1</v>
      </c>
      <c r="B23" s="358"/>
      <c r="C23" s="369" t="str">
        <f>IF('Príloha č. 1'!$C$6="","",'Príloha č. 1'!$C$6)</f>
        <v/>
      </c>
      <c r="D23" s="369"/>
      <c r="E23" s="369"/>
      <c r="F23" s="369"/>
      <c r="G23" s="369"/>
    </row>
    <row r="24" spans="1:11" s="65" customFormat="1" ht="15.75" customHeight="1" x14ac:dyDescent="0.25">
      <c r="A24" s="360" t="s">
        <v>2</v>
      </c>
      <c r="B24" s="360"/>
      <c r="C24" s="370" t="str">
        <f>IF('Príloha č. 1'!$C$7="","",'Príloha č. 1'!$C$7)</f>
        <v/>
      </c>
      <c r="D24" s="370"/>
      <c r="E24" s="370"/>
      <c r="F24" s="370"/>
      <c r="G24" s="370"/>
    </row>
    <row r="25" spans="1:11" s="65" customFormat="1" ht="15.75" customHeight="1" x14ac:dyDescent="0.25">
      <c r="A25" s="360" t="s">
        <v>3</v>
      </c>
      <c r="B25" s="360"/>
      <c r="C25" s="371" t="str">
        <f>IF('Príloha č. 1'!C8:D8="","",'Príloha č. 1'!C8:D8)</f>
        <v/>
      </c>
      <c r="D25" s="371"/>
      <c r="E25" s="371"/>
      <c r="F25" s="371"/>
      <c r="G25" s="371"/>
    </row>
    <row r="26" spans="1:11" s="65" customFormat="1" ht="15.75" customHeight="1" x14ac:dyDescent="0.25">
      <c r="A26" s="360" t="s">
        <v>4</v>
      </c>
      <c r="B26" s="360"/>
      <c r="C26" s="371" t="str">
        <f>IF('Príloha č. 1'!C9:D9="","",'Príloha č. 1'!C9:D9)</f>
        <v/>
      </c>
      <c r="D26" s="371"/>
      <c r="E26" s="371"/>
      <c r="F26" s="371"/>
      <c r="G26" s="371"/>
    </row>
    <row r="29" spans="1:11" ht="15.75" customHeight="1" x14ac:dyDescent="0.2">
      <c r="A29" s="44" t="s">
        <v>8</v>
      </c>
      <c r="B29" s="30" t="str">
        <f>IF('Príloha č. 1'!B23:B23="","",'Príloha č. 1'!B23:B23)</f>
        <v/>
      </c>
    </row>
    <row r="30" spans="1:11" ht="15.75" customHeight="1" x14ac:dyDescent="0.2">
      <c r="A30" s="44" t="s">
        <v>9</v>
      </c>
      <c r="B30" s="32" t="str">
        <f>IF('Príloha č. 1'!B24:B24="","",'Príloha č. 1'!B24:B24)</f>
        <v/>
      </c>
    </row>
    <row r="31" spans="1:11" ht="12.75" customHeight="1" x14ac:dyDescent="0.2">
      <c r="K31" s="90"/>
    </row>
    <row r="32" spans="1:11" ht="33.75" customHeight="1" x14ac:dyDescent="0.2">
      <c r="I32" s="368" t="s">
        <v>191</v>
      </c>
      <c r="J32" s="368"/>
      <c r="K32" s="368"/>
    </row>
    <row r="33" spans="1:4" s="67" customFormat="1" ht="11.25" x14ac:dyDescent="0.2">
      <c r="A33" s="362" t="s">
        <v>10</v>
      </c>
      <c r="B33" s="362"/>
    </row>
    <row r="34" spans="1:4" s="72" customFormat="1" ht="12" customHeight="1" x14ac:dyDescent="0.2">
      <c r="A34" s="68"/>
      <c r="B34" s="69" t="s">
        <v>11</v>
      </c>
      <c r="C34" s="70"/>
      <c r="D34" s="71"/>
    </row>
  </sheetData>
  <mergeCells count="22">
    <mergeCell ref="A33:B33"/>
    <mergeCell ref="E5:H5"/>
    <mergeCell ref="A24:B24"/>
    <mergeCell ref="A25:B25"/>
    <mergeCell ref="A26:B26"/>
    <mergeCell ref="A5:A6"/>
    <mergeCell ref="B5:B6"/>
    <mergeCell ref="C5:C6"/>
    <mergeCell ref="D5:D6"/>
    <mergeCell ref="A23:B23"/>
    <mergeCell ref="E19:H19"/>
    <mergeCell ref="I32:K32"/>
    <mergeCell ref="A21:G21"/>
    <mergeCell ref="C23:G23"/>
    <mergeCell ref="C24:G24"/>
    <mergeCell ref="C25:G25"/>
    <mergeCell ref="C26:G26"/>
    <mergeCell ref="A4:K4"/>
    <mergeCell ref="A1:B1"/>
    <mergeCell ref="A2:K2"/>
    <mergeCell ref="A3:K3"/>
    <mergeCell ref="I5:K5"/>
  </mergeCells>
  <conditionalFormatting sqref="I20:J20">
    <cfRule type="cellIs" dxfId="31" priority="8" operator="greaterThan">
      <formula>2560820</formula>
    </cfRule>
  </conditionalFormatting>
  <conditionalFormatting sqref="B29:B30">
    <cfRule type="containsBlanks" dxfId="30" priority="6">
      <formula>LEN(TRIM(B29))=0</formula>
    </cfRule>
  </conditionalFormatting>
  <conditionalFormatting sqref="E20:F20">
    <cfRule type="cellIs" dxfId="29" priority="5" operator="greaterThan">
      <formula>2560820</formula>
    </cfRule>
  </conditionalFormatting>
  <conditionalFormatting sqref="C23:G26">
    <cfRule type="containsBlanks" dxfId="28" priority="1">
      <formula>LEN(TRIM(C23))=0</formula>
    </cfRule>
  </conditionalFormatting>
  <pageMargins left="0.98425196850393704" right="0.39370078740157483" top="0.78740157480314965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20</vt:i4>
      </vt:variant>
    </vt:vector>
  </HeadingPairs>
  <TitlesOfParts>
    <vt:vector size="40" baseType="lpstr">
      <vt:lpstr>Príloha č. 1</vt:lpstr>
      <vt:lpstr>Príloha č. 2</vt:lpstr>
      <vt:lpstr>Príloha č. 3</vt:lpstr>
      <vt:lpstr>Príloha č. 4 - časť č. 1</vt:lpstr>
      <vt:lpstr>Príloha č. 4 - časť č. 2</vt:lpstr>
      <vt:lpstr>Príloha č. 4 - časť č. 3</vt:lpstr>
      <vt:lpstr>Príloha č. 4 - časť č. 4</vt:lpstr>
      <vt:lpstr>Príloha č. 4 - časť č. 5</vt:lpstr>
      <vt:lpstr> Príloha č. 5 - časť č. 1</vt:lpstr>
      <vt:lpstr> Príloha č. 5 - časť č. 2</vt:lpstr>
      <vt:lpstr> Príloha č. 5 - časť č. 3</vt:lpstr>
      <vt:lpstr> Príloha č. 5 - časť č. 4</vt:lpstr>
      <vt:lpstr> Príloha č. 5 - časť č. 5</vt:lpstr>
      <vt:lpstr> Príloha č. 6 - časť č. 1</vt:lpstr>
      <vt:lpstr> Príloha č. 6 - časť č. 2</vt:lpstr>
      <vt:lpstr> Príloha č. 6 - časť č. 3</vt:lpstr>
      <vt:lpstr>Príloha č. 6 - časť č. 4</vt:lpstr>
      <vt:lpstr>Príloha č. 6 - časť č. 5</vt:lpstr>
      <vt:lpstr>Príloha č. 7</vt:lpstr>
      <vt:lpstr>Príloha č. 8</vt:lpstr>
      <vt:lpstr>' Príloha č. 5 - časť č. 1'!Oblasť_tlače</vt:lpstr>
      <vt:lpstr>' Príloha č. 5 - časť č. 2'!Oblasť_tlače</vt:lpstr>
      <vt:lpstr>' Príloha č. 5 - časť č. 3'!Oblasť_tlače</vt:lpstr>
      <vt:lpstr>' Príloha č. 5 - časť č. 4'!Oblasť_tlače</vt:lpstr>
      <vt:lpstr>' Príloha č. 5 - časť č. 5'!Oblasť_tlače</vt:lpstr>
      <vt:lpstr>' Príloha č. 6 - časť č. 1'!Oblasť_tlače</vt:lpstr>
      <vt:lpstr>' Príloha č. 6 - časť č. 2'!Oblasť_tlače</vt:lpstr>
      <vt:lpstr>' Príloha č. 6 - časť č. 3'!Oblasť_tlače</vt:lpstr>
      <vt:lpstr>'Príloha č. 1'!Oblasť_tlače</vt:lpstr>
      <vt:lpstr>'Príloha č. 2'!Oblasť_tlače</vt:lpstr>
      <vt:lpstr>'Príloha č. 3'!Oblasť_tlače</vt:lpstr>
      <vt:lpstr>'Príloha č. 4 - časť č. 1'!Oblasť_tlače</vt:lpstr>
      <vt:lpstr>'Príloha č. 4 - časť č. 2'!Oblasť_tlače</vt:lpstr>
      <vt:lpstr>'Príloha č. 4 - časť č. 3'!Oblasť_tlače</vt:lpstr>
      <vt:lpstr>'Príloha č. 4 - časť č. 4'!Oblasť_tlače</vt:lpstr>
      <vt:lpstr>'Príloha č. 4 - časť č. 5'!Oblasť_tlače</vt:lpstr>
      <vt:lpstr>'Príloha č. 6 - časť č. 4'!Oblasť_tlače</vt:lpstr>
      <vt:lpstr>'Príloha č. 6 - časť č. 5'!Oblasť_tlače</vt:lpstr>
      <vt:lpstr>'Príloha č. 7'!Oblasť_tlače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2019-08-14T10:32:46Z</cp:lastPrinted>
  <dcterms:created xsi:type="dcterms:W3CDTF">2015-02-18T09:10:07Z</dcterms:created>
  <dcterms:modified xsi:type="dcterms:W3CDTF">2019-08-16T11:49:47Z</dcterms:modified>
</cp:coreProperties>
</file>