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9\02. Oddelenie VO\01. Prebiehajúce\02. Danka\05. ICD_2\Súťažné podklady\"/>
    </mc:Choice>
  </mc:AlternateContent>
  <bookViews>
    <workbookView xWindow="0" yWindow="0" windowWidth="28800" windowHeight="12585" tabRatio="936"/>
  </bookViews>
  <sheets>
    <sheet name="Príloha č. 1" sheetId="4" r:id="rId1"/>
    <sheet name="Príloha č. 2" sheetId="5" r:id="rId2"/>
    <sheet name="Príloha č. 3" sheetId="18" r:id="rId3"/>
    <sheet name="Príloha č. 4 - časť č. 1" sheetId="85" r:id="rId4"/>
    <sheet name="Príloha č. 4 - časť č. 2" sheetId="86" r:id="rId5"/>
    <sheet name="Príloha č. 4 - časť č. 3" sheetId="87" r:id="rId6"/>
    <sheet name="Príloha č. 4 - časť č. 4" sheetId="88" r:id="rId7"/>
    <sheet name="Príloha č. 4 - časť č. 5" sheetId="89" r:id="rId8"/>
    <sheet name=" Príloha č. 5 - časť č. 1" sheetId="19" r:id="rId9"/>
    <sheet name=" Príloha č. 5 - časť č. 2" sheetId="76" r:id="rId10"/>
    <sheet name=" Príloha č. 5 - časť č. 3" sheetId="80" r:id="rId11"/>
    <sheet name=" Príloha č. 5 - časť č. 4" sheetId="81" r:id="rId12"/>
    <sheet name=" Príloha č. 5 - časť č. 5" sheetId="90" r:id="rId13"/>
    <sheet name=" Príloha č. 6 - časť č. 1" sheetId="27" r:id="rId14"/>
    <sheet name=" Príloha č. 6 - časť č. 2" sheetId="67" r:id="rId15"/>
    <sheet name=" Príloha č. 6 - časť č. 3" sheetId="70" r:id="rId16"/>
    <sheet name="Príloha č. 6 - časť č. 4" sheetId="91" r:id="rId17"/>
    <sheet name="Príloha č. 6 - časť č. 5" sheetId="92" r:id="rId18"/>
    <sheet name="Príloha č. 7" sheetId="45" r:id="rId19"/>
    <sheet name="Príloha č. 8" sheetId="43" r:id="rId20"/>
  </sheets>
  <definedNames>
    <definedName name="_xlnm.Print_Area" localSheetId="8">' Príloha č. 5 - časť č. 1'!$A$1:$K$34</definedName>
    <definedName name="_xlnm.Print_Area" localSheetId="9">' Príloha č. 5 - časť č. 2'!$A$1:$K$24</definedName>
    <definedName name="_xlnm.Print_Area" localSheetId="10">' Príloha č. 5 - časť č. 3'!$A$1:$K$24</definedName>
    <definedName name="_xlnm.Print_Area" localSheetId="11">' Príloha č. 5 - časť č. 4'!$A$1:$K$24</definedName>
    <definedName name="_xlnm.Print_Area" localSheetId="12">' Príloha č. 5 - časť č. 5'!$A$1:$K$24</definedName>
    <definedName name="_xlnm.Print_Area" localSheetId="13">' Príloha č. 6 - časť č. 1'!$A$1:$M$97</definedName>
    <definedName name="_xlnm.Print_Area" localSheetId="14">' Príloha č. 6 - časť č. 2'!$A$1:$M$27</definedName>
    <definedName name="_xlnm.Print_Area" localSheetId="15">' Príloha č. 6 - časť č. 3'!$A$1:$M$27</definedName>
    <definedName name="_xlnm.Print_Area" localSheetId="0">'Príloha č. 1'!$A$1:$D$32</definedName>
    <definedName name="_xlnm.Print_Area" localSheetId="1">'Príloha č. 2'!$A$1:$D$30</definedName>
    <definedName name="_xlnm.Print_Area" localSheetId="2">'Príloha č. 3'!$A$1:$D$31</definedName>
    <definedName name="_xlnm.Print_Area" localSheetId="3">'Príloha č. 4 - časť č. 1'!$A$1:$D$43</definedName>
    <definedName name="_xlnm.Print_Area" localSheetId="4">'Príloha č. 4 - časť č. 2'!$A$1:$D$33</definedName>
    <definedName name="_xlnm.Print_Area" localSheetId="5">'Príloha č. 4 - časť č. 3'!$A$1:$D$30</definedName>
    <definedName name="_xlnm.Print_Area" localSheetId="6">'Príloha č. 4 - časť č. 4'!$A$1:$D$47</definedName>
    <definedName name="_xlnm.Print_Area" localSheetId="7">'Príloha č. 4 - časť č. 5'!$A$1:$D$37</definedName>
    <definedName name="_xlnm.Print_Area" localSheetId="16">'Príloha č. 6 - časť č. 4'!$A$1:$M$27</definedName>
    <definedName name="_xlnm.Print_Area" localSheetId="17">'Príloha č. 6 - časť č. 5'!$A$1:$M$27</definedName>
    <definedName name="_xlnm.Print_Area" localSheetId="18">'Príloha č. 7'!$A$1:$D$24</definedName>
    <definedName name="_xlnm.Print_Area" localSheetId="19">'Príloha č. 8'!$A$1:$F$31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81" l="1"/>
  <c r="I9" i="81" s="1"/>
  <c r="I8" i="19"/>
  <c r="D19" i="19" l="1"/>
  <c r="B23" i="92" l="1"/>
  <c r="B22" i="92"/>
  <c r="C19" i="92"/>
  <c r="C18" i="92"/>
  <c r="C17" i="92"/>
  <c r="C16" i="92"/>
  <c r="A2" i="92"/>
  <c r="B23" i="91"/>
  <c r="B22" i="91"/>
  <c r="C19" i="91"/>
  <c r="C18" i="91"/>
  <c r="C17" i="91"/>
  <c r="C16" i="91"/>
  <c r="A2" i="91"/>
  <c r="D9" i="76"/>
  <c r="D9" i="90"/>
  <c r="D9" i="80"/>
  <c r="D9" i="81"/>
  <c r="B20" i="90"/>
  <c r="B19" i="90"/>
  <c r="C16" i="90"/>
  <c r="C15" i="90"/>
  <c r="C14" i="90"/>
  <c r="C13" i="90"/>
  <c r="I8" i="90"/>
  <c r="I9" i="90" s="1"/>
  <c r="G8" i="90"/>
  <c r="H8" i="90" s="1"/>
  <c r="A2" i="90"/>
  <c r="B33" i="89"/>
  <c r="B32" i="89"/>
  <c r="C29" i="89"/>
  <c r="C28" i="89"/>
  <c r="C27" i="89"/>
  <c r="C26" i="89"/>
  <c r="A2" i="89"/>
  <c r="B43" i="88"/>
  <c r="B42" i="88"/>
  <c r="C39" i="88"/>
  <c r="C38" i="88"/>
  <c r="C37" i="88"/>
  <c r="C36" i="88"/>
  <c r="A2" i="88"/>
  <c r="J8" i="90" l="1"/>
  <c r="K8" i="90" s="1"/>
  <c r="K9" i="90" s="1"/>
  <c r="B26" i="87"/>
  <c r="B25" i="87"/>
  <c r="C22" i="87"/>
  <c r="C21" i="87"/>
  <c r="C20" i="87"/>
  <c r="C19" i="87"/>
  <c r="A2" i="87"/>
  <c r="B29" i="86"/>
  <c r="B28" i="86"/>
  <c r="C25" i="86"/>
  <c r="C24" i="86"/>
  <c r="C23" i="86"/>
  <c r="C22" i="86"/>
  <c r="A2" i="86"/>
  <c r="J8" i="81" l="1"/>
  <c r="K8" i="81" s="1"/>
  <c r="G8" i="81"/>
  <c r="H8" i="81" s="1"/>
  <c r="I8" i="80"/>
  <c r="G8" i="80"/>
  <c r="H8" i="80" s="1"/>
  <c r="I8" i="76"/>
  <c r="G8" i="76"/>
  <c r="H8" i="76" s="1"/>
  <c r="G10" i="19"/>
  <c r="H10" i="19" s="1"/>
  <c r="I10" i="19"/>
  <c r="J10" i="19" s="1"/>
  <c r="G11" i="19"/>
  <c r="H11" i="19" s="1"/>
  <c r="I11" i="19"/>
  <c r="J11" i="19" s="1"/>
  <c r="G12" i="19"/>
  <c r="H12" i="19" s="1"/>
  <c r="I12" i="19"/>
  <c r="J12" i="19" s="1"/>
  <c r="G13" i="19"/>
  <c r="H13" i="19" s="1"/>
  <c r="I13" i="19"/>
  <c r="J13" i="19" s="1"/>
  <c r="G14" i="19"/>
  <c r="H14" i="19" s="1"/>
  <c r="I14" i="19"/>
  <c r="J14" i="19" s="1"/>
  <c r="G15" i="19"/>
  <c r="H15" i="19" s="1"/>
  <c r="I15" i="19"/>
  <c r="J15" i="19" s="1"/>
  <c r="K15" i="19" s="1"/>
  <c r="G16" i="19"/>
  <c r="H16" i="19" s="1"/>
  <c r="I16" i="19"/>
  <c r="J16" i="19" s="1"/>
  <c r="G17" i="19"/>
  <c r="H17" i="19" s="1"/>
  <c r="I17" i="19"/>
  <c r="J17" i="19" s="1"/>
  <c r="G18" i="19"/>
  <c r="H18" i="19" s="1"/>
  <c r="I18" i="19"/>
  <c r="J18" i="19" s="1"/>
  <c r="G9" i="19"/>
  <c r="H9" i="19" s="1"/>
  <c r="I9" i="19"/>
  <c r="G8" i="19"/>
  <c r="H8" i="19" s="1"/>
  <c r="J8" i="80" l="1"/>
  <c r="K8" i="80" s="1"/>
  <c r="I9" i="80"/>
  <c r="J8" i="76"/>
  <c r="K8" i="76" s="1"/>
  <c r="I9" i="76"/>
  <c r="J9" i="19"/>
  <c r="K9" i="19" s="1"/>
  <c r="I19" i="19"/>
  <c r="K18" i="19"/>
  <c r="K17" i="19"/>
  <c r="K16" i="19"/>
  <c r="K12" i="19"/>
  <c r="K11" i="19"/>
  <c r="K13" i="19"/>
  <c r="K14" i="19"/>
  <c r="K10" i="19"/>
  <c r="J8" i="19"/>
  <c r="K8" i="19" s="1"/>
  <c r="B39" i="85"/>
  <c r="B38" i="85"/>
  <c r="C35" i="85"/>
  <c r="C34" i="85"/>
  <c r="C33" i="85"/>
  <c r="C32" i="85"/>
  <c r="A2" i="85"/>
  <c r="B20" i="81" l="1"/>
  <c r="B19" i="81"/>
  <c r="C16" i="81"/>
  <c r="C15" i="81"/>
  <c r="C14" i="81"/>
  <c r="C13" i="81"/>
  <c r="K9" i="81"/>
  <c r="A2" i="81"/>
  <c r="B20" i="80"/>
  <c r="B19" i="80"/>
  <c r="C16" i="80"/>
  <c r="C15" i="80"/>
  <c r="C14" i="80"/>
  <c r="C13" i="80"/>
  <c r="K9" i="80"/>
  <c r="A2" i="80"/>
  <c r="B20" i="76"/>
  <c r="B19" i="76"/>
  <c r="C16" i="76"/>
  <c r="C15" i="76"/>
  <c r="C14" i="76"/>
  <c r="C13" i="76"/>
  <c r="K9" i="76"/>
  <c r="A2" i="76"/>
  <c r="B23" i="70" l="1"/>
  <c r="B22" i="70"/>
  <c r="C19" i="70"/>
  <c r="C18" i="70"/>
  <c r="C17" i="70"/>
  <c r="C16" i="70"/>
  <c r="A2" i="70"/>
  <c r="B23" i="67"/>
  <c r="B22" i="67"/>
  <c r="C19" i="67"/>
  <c r="C18" i="67"/>
  <c r="C17" i="67"/>
  <c r="C16" i="67"/>
  <c r="A2" i="67"/>
  <c r="K19" i="19" l="1"/>
  <c r="A2" i="19" l="1"/>
  <c r="C7" i="5" l="1"/>
  <c r="C6" i="5"/>
  <c r="C86" i="27" l="1"/>
  <c r="B24" i="43" l="1"/>
  <c r="B23" i="43"/>
  <c r="A2" i="43"/>
  <c r="C87" i="27"/>
  <c r="C88" i="27"/>
  <c r="C89" i="27"/>
  <c r="B93" i="27"/>
  <c r="B92" i="27"/>
  <c r="A2" i="27"/>
  <c r="B30" i="19"/>
  <c r="B29" i="19"/>
  <c r="C26" i="19"/>
  <c r="C25" i="19"/>
  <c r="C24" i="19"/>
  <c r="C23" i="19"/>
  <c r="A2" i="18"/>
  <c r="B24" i="18"/>
  <c r="B23" i="18"/>
  <c r="C9" i="18"/>
  <c r="C8" i="18"/>
  <c r="C7" i="18"/>
  <c r="C6" i="18"/>
  <c r="B22" i="5" l="1"/>
  <c r="B23" i="5"/>
  <c r="C9" i="5"/>
  <c r="C8" i="5"/>
  <c r="A2" i="5" l="1"/>
  <c r="D97" i="4" l="1"/>
</calcChain>
</file>

<file path=xl/sharedStrings.xml><?xml version="1.0" encoding="utf-8"?>
<sst xmlns="http://schemas.openxmlformats.org/spreadsheetml/2006/main" count="1090" uniqueCount="257">
  <si>
    <t>-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</si>
  <si>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</si>
  <si>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</si>
  <si>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</si>
  <si>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</si>
  <si>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</si>
  <si>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</si>
  <si>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</si>
  <si>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</si>
  <si>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</si>
  <si>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</si>
  <si>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- povinné údaje vyplní uchádzač</t>
  </si>
  <si>
    <t>Názov predmetu zákazky:</t>
  </si>
  <si>
    <t>IDENTIFIKAČNÉ ÚDAJE UCHÁDZAČA</t>
  </si>
  <si>
    <t>Kontaktná osoba uchádzača - počas procesu VO</t>
  </si>
  <si>
    <t>Kontaktná osoba uchádzača - pre elektronickú aukciu</t>
  </si>
  <si>
    <t>Tefelónne číslo:</t>
  </si>
  <si>
    <t xml:space="preserve">Dňa: </t>
  </si>
  <si>
    <t>VYHLÁSENIE UCHÁDZAČA VO VEREJNOM OBSTARÁVANÍ</t>
  </si>
  <si>
    <t>Týmto vyhlasujem, že ako uchádzač vo verejnom obstarávaní na uvedený predmet zákazky:</t>
  </si>
  <si>
    <t>som dôkladne oboznámený s celým obsahom súťažných podkladov a s celým obsahom všetkých ostatných dokumentov poskytnutých verejným obstarávateľom,</t>
  </si>
  <si>
    <t>prehlasujem, že všetky doklady, dokumenty, vyhlásenia a údaje uvedené v ponuke a predložené s ponukou sú pravdivé a úplné,</t>
  </si>
  <si>
    <t>poskytnem verejnému obstarávateľovi za úhradu plnenie požadovaného predmetu zákazky pri dodržaní podmienok stanovených v súťažných podkladoch a podmienok uvedených v mojom predloženom návrhu záväzných zmluvných podmienok na uvedený predmet zákazky, vrátane príloh,</t>
  </si>
  <si>
    <t>nie som členom skupiny dodávateľov, ktorá ako iný uchádzač predkladá ponuku.</t>
  </si>
  <si>
    <t>VYHLÁSENIE UCHÁDZAČA O SÚHLASE 
S OBSAHOM NÁVRHU ZMLUVNÝCH PODMIENOK</t>
  </si>
  <si>
    <t xml:space="preserve"> </t>
  </si>
  <si>
    <t>súhlasím s podmienkami určenými verejným obstarávateľom v tomto verejnom obstarávaní uvedené v Oznámení o vyhlásení verejného obstarávania a v súťažných podkladoch,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</si>
  <si>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</si>
  <si>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</si>
  <si>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</si>
  <si>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</si>
  <si>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</si>
  <si>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</si>
  <si>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</si>
  <si>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</si>
  <si>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</si>
  <si>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</si>
  <si>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P.č.</t>
  </si>
  <si>
    <t>Týmto potvrdzujem, že všetky uvedené informácie sú pravdivé.</t>
  </si>
  <si>
    <t>ks</t>
  </si>
  <si>
    <t>Názov položky</t>
  </si>
  <si>
    <t>Por. č.</t>
  </si>
  <si>
    <t>Mer. 
jed.
(MJ)</t>
  </si>
  <si>
    <t>bez DPH</t>
  </si>
  <si>
    <t>s DPH</t>
  </si>
  <si>
    <t>DPH v %</t>
  </si>
  <si>
    <t>KALKULÁCIA CENY A NÁVRH NA PLNENIE KRITÉRIA NA VYHODNOTENIE PONÚK</t>
  </si>
  <si>
    <t>Sortiment ponúkaného tovaru</t>
  </si>
  <si>
    <t>Merná 
jednotka
(MJ)</t>
  </si>
  <si>
    <t>Katalógové číslo</t>
  </si>
  <si>
    <t>ŠUKL</t>
  </si>
  <si>
    <t>CPV
kód</t>
  </si>
  <si>
    <t>Obchodný názov ponúkaného produktu</t>
  </si>
  <si>
    <t>Výrobca ponúkaného produktu</t>
  </si>
  <si>
    <t>11.</t>
  </si>
  <si>
    <t>Kategorizačný
kód</t>
  </si>
  <si>
    <t>Produkt zaradený v aktuálne platnom Zozname kategorizovaných ŠZM
áno / nie</t>
  </si>
  <si>
    <t>12.</t>
  </si>
  <si>
    <t xml:space="preserve">Požadované minimálne technické vlastnosti, parametre a hodnoty predmetu zákazky
</t>
  </si>
  <si>
    <t>hodnota ponúkaného produktu</t>
  </si>
  <si>
    <t>Špecifikácia predmetu zákazky</t>
  </si>
  <si>
    <t>Zoznam subdodávateľov a podiel subdodávok</t>
  </si>
  <si>
    <t>Subdodávateľ</t>
  </si>
  <si>
    <t>Predmet subdodávky</t>
  </si>
  <si>
    <t>% podiel subdodávok</t>
  </si>
  <si>
    <t>Údaje o osobe oprávnenej konať za subdodávateľa *</t>
  </si>
  <si>
    <t>Kupujúci:</t>
  </si>
  <si>
    <t>Východoslovenský ústav srdcových a cievnych chorôb, a.s.</t>
  </si>
  <si>
    <t>Ondavská 8</t>
  </si>
  <si>
    <t>040 11  Košice</t>
  </si>
  <si>
    <t>a</t>
  </si>
  <si>
    <t>Predávajúci:</t>
  </si>
  <si>
    <r>
      <t>ďalej tiež spoločne označovaní aj ako</t>
    </r>
    <r>
      <rPr>
        <b/>
        <sz val="10"/>
        <color rgb="FF000000"/>
        <rFont val="Arial"/>
        <family val="2"/>
        <charset val="238"/>
      </rPr>
      <t xml:space="preserve"> "účastníci dohody"</t>
    </r>
  </si>
  <si>
    <t>Za predávajúceho:</t>
  </si>
  <si>
    <t>Časť č.</t>
  </si>
  <si>
    <t>Názov príslušnej časti predmetu zákazky</t>
  </si>
  <si>
    <t>Účastníci rámcovej dohody:</t>
  </si>
  <si>
    <t>SPOLU za časť č. 1 predmetu zákazky:</t>
  </si>
  <si>
    <t xml:space="preserve">Implantabilné prístroje pre elektroimpulzoterapiu porúch srdcového rytmu a srdcového zlyhávania </t>
  </si>
  <si>
    <r>
      <rPr>
        <b/>
        <sz val="10"/>
        <color theme="1"/>
        <rFont val="Arial"/>
        <family val="2"/>
        <charset val="238"/>
      </rPr>
      <t>Prehľad časti/častí predmetu zákazky</t>
    </r>
    <r>
      <rPr>
        <sz val="10"/>
        <color theme="1"/>
        <rFont val="Arial"/>
        <family val="2"/>
        <charset val="238"/>
      </rPr>
      <t>,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na ktoré uchádzač predkladá vyhlásenie o súhlase s obsahom návrhu zmluvy (uchádzač uvedie samostatne pre každú časť predmetu zákazky jej číslo a názov):</t>
    </r>
  </si>
  <si>
    <t>Implantabilné prístroje (kardiostimulátory a ICD s kompletným príslušenstvom vrátane elektród) pre elektroimpulzoterapiu porúch srdcového rytmu a srdcového zlyhávania s osobitným zreteľom na:</t>
  </si>
  <si>
    <t xml:space="preserve">možnosť kontinuálneho (beat-to-beat) overenia účinnosti stimulácie </t>
  </si>
  <si>
    <t>možnosť automatickej optimalizácie stimulačného výdaja</t>
  </si>
  <si>
    <t>možnosť minimalizácie pravokomorovej stimulácie</t>
  </si>
  <si>
    <t xml:space="preserve">možnosť programovania antitachykardckej terapie počas nabíjania kondenzátora </t>
  </si>
  <si>
    <t>možnosť stimulácie z 2 miest súčasne na ľavokomorovej elektróde u vybraných kardiostimulátorov a ICD.</t>
  </si>
  <si>
    <t>Kardiostimulátory jednodutinové</t>
  </si>
  <si>
    <t>možnosť zmeny vektoru, morfológie i polarity výbojovej vlny pri liečbe malígnych tachyarytmií</t>
  </si>
  <si>
    <t>Kardiostimulátory dvojdutinové</t>
  </si>
  <si>
    <t>Kardiostimulátory biventrikulárne</t>
  </si>
  <si>
    <t>ICD jednodutinové</t>
  </si>
  <si>
    <t>ICD dvojdutinové</t>
  </si>
  <si>
    <t>ICD biventrikulárne</t>
  </si>
  <si>
    <t xml:space="preserve">Elektródy kardiostimulačné pre trvalú predsieňovú stimuláciu  </t>
  </si>
  <si>
    <t>Elektródy kardiostimulačné pre trvalú pravokomorovú stimuláciu</t>
  </si>
  <si>
    <t>Elektródy kardiostimulačné pre trvalú ľavokomorovú stimuláciu</t>
  </si>
  <si>
    <t>Domáce monitory</t>
  </si>
  <si>
    <t xml:space="preserve">spĺňa/nespĺňa </t>
  </si>
  <si>
    <t xml:space="preserve">Položky predmetu zákazky pre časť č. 3: </t>
  </si>
  <si>
    <t xml:space="preserve">Položky predmetu zákazky pre časť č. 4: </t>
  </si>
  <si>
    <t xml:space="preserve">Položky predmetu zákazky pre časť č. 1: </t>
  </si>
  <si>
    <t xml:space="preserve">Položky predmetu zákazky pre časť č. 2: </t>
  </si>
  <si>
    <t>hemodynamické monitorovanie kontraktility a zmien objemu pravej komory pomocou transvalvulárnej impedancie v kombinácii s druhým senzorom frekvenčnej modulácie</t>
  </si>
  <si>
    <t>možnosť automatického merania prahov</t>
  </si>
  <si>
    <t>možnosť minimalizácie komorovej stimulácie</t>
  </si>
  <si>
    <t>možnosť záznamu intrakardiálnych komorových a predsieňových epizód a krivky TVI</t>
  </si>
  <si>
    <t>možnosť preventívneho algoritmu manažmentu predsieňovej fibrilácie</t>
  </si>
  <si>
    <t>možnosť sledovania intrakardiálneho elektrogramu.</t>
  </si>
  <si>
    <t xml:space="preserve">Položky predmetu zákazky pre časť č. 5: </t>
  </si>
  <si>
    <r>
      <t xml:space="preserve">Uchádzač vo verejnom obstarávaní na uvedený predmet zákazky týmto vyhlasuje, že s návrhom zmluvných podmienok uvedených v časti D. Záväzné zmluvné podmienky súťažných podkladov bez výhrad </t>
    </r>
    <r>
      <rPr>
        <b/>
        <sz val="10"/>
        <color theme="1"/>
        <rFont val="Arial"/>
        <family val="2"/>
        <charset val="238"/>
      </rPr>
      <t>SÚHLASÍ.</t>
    </r>
  </si>
  <si>
    <t>možnosť nepretržitej automatickej kontroly účinnosti komorovej stimulácie a nastavovanie stimulačných parametrov energie „beat to beat“</t>
  </si>
  <si>
    <t>Jednotková cena za MJ v EUR</t>
  </si>
  <si>
    <t>Celková cena za MJ v EUR</t>
  </si>
  <si>
    <r>
      <t xml:space="preserve">Predpokladané množstvo MJ </t>
    </r>
    <r>
      <rPr>
        <sz val="8"/>
        <color theme="1"/>
        <rFont val="Arial"/>
        <family val="2"/>
        <charset val="238"/>
      </rPr>
      <t>počas trvania zmluvy 
(48 mesiacov)</t>
    </r>
  </si>
  <si>
    <t>možnosť využitia celotelovej NMR (nukleárna magnetická rezonancia) diagnostiky u vybraných typov kardiostimulátorov a defibrilátorov</t>
  </si>
  <si>
    <t>SPOLU za časť č. 2 predmetu zákazky:</t>
  </si>
  <si>
    <t>SPOLU za časť č. 3 predmetu zákazky:</t>
  </si>
  <si>
    <t>SPOLU za časť č. 4 predmetu zákazky:</t>
  </si>
  <si>
    <t>SPOLU za časť č. 5 predmetu zákazky:</t>
  </si>
  <si>
    <t>V súlade s ustanovením § 41 zákona o verejnom obstarávaní verejný obstarávateľ požaduje od úspešného uchádzača, aby najneskôr v čase uzavretia zmluvy uviedol:</t>
  </si>
  <si>
    <t xml:space="preserve">Časť č. 1 - Špeciálny zdravotnícky materiál pre elektroimpulzoterapiu porúch srdcového rytmu a srdcového zlyhávania skupiny 1  </t>
  </si>
  <si>
    <t>Hodnota alebo podiel zákazky s pravdepodobným subdodávateľským plnením tretími stranami v EUR bez DPH</t>
  </si>
  <si>
    <t>hodnota alebo podiel zákazky s pravdepodobným subdodávateľským plnením tretími stranami v EUR bez DPH.</t>
  </si>
  <si>
    <r>
      <rPr>
        <sz val="9"/>
        <color theme="1"/>
        <rFont val="Arial"/>
        <family val="2"/>
        <charset val="238"/>
      </rPr>
      <t xml:space="preserve">s viacerými účastníkmi s opätovným otvorením súťaže
na dodanie </t>
    </r>
    <r>
      <rPr>
        <b/>
        <sz val="9"/>
        <color theme="1"/>
        <rFont val="Arial"/>
        <family val="2"/>
        <charset val="238"/>
      </rPr>
      <t>"Implantabilných prístrojov pre elektroimpulzoterapiu porúch srdcového rytmu a srdcového zlyhávania - časť č. .......... - ............................................"</t>
    </r>
    <r>
      <rPr>
        <b/>
        <vertAlign val="superscript"/>
        <sz val="7"/>
        <color theme="1"/>
        <rFont val="Arial"/>
        <family val="2"/>
        <charset val="238"/>
      </rPr>
      <t>1</t>
    </r>
  </si>
  <si>
    <r>
      <t xml:space="preserve">Uchádzač uvedie informácie, či ním ponúkaný produkt spĺňa, resp. nespĺňa verejným obstarávateľom definované požiadavky na predmet zákazky 
</t>
    </r>
    <r>
      <rPr>
        <sz val="9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</si>
  <si>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>1.1</t>
  </si>
  <si>
    <t>1.2</t>
  </si>
  <si>
    <t>1.3</t>
  </si>
  <si>
    <r>
      <rPr>
        <b/>
        <sz val="10"/>
        <color theme="1"/>
        <rFont val="Arial"/>
        <family val="2"/>
        <charset val="238"/>
      </rPr>
      <t>Časť č. 1 -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Špeciálny zdravotnícky materiál pre elektroimpulzoterapiu porúch srdcového rytmu a srdcového zlyhávania skupiny 1</t>
    </r>
    <r>
      <rPr>
        <sz val="10"/>
        <color theme="1"/>
        <rFont val="Arial"/>
        <family val="2"/>
        <charset val="238"/>
      </rPr>
      <t xml:space="preserve"> </t>
    </r>
  </si>
  <si>
    <t xml:space="preserve">Implantabilné prístroje (kardiostimulátory s kompletným príslušenstvom) pre elektroimpulzoterapiu porúch srdcového rytmu s osobitným zreteľom na:  </t>
  </si>
  <si>
    <r>
      <rPr>
        <b/>
        <sz val="10"/>
        <color theme="1"/>
        <rFont val="Arial"/>
        <family val="2"/>
        <charset val="238"/>
      </rPr>
      <t>Časť č. 2 -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Špeciálny zdravotnícky materiál pre elektroimpulzoterapiu porúch srdcového rytmu a srdcového zlyhávania skupiny 2</t>
    </r>
  </si>
  <si>
    <r>
      <rPr>
        <b/>
        <sz val="10"/>
        <color theme="1"/>
        <rFont val="Arial"/>
        <family val="2"/>
        <charset val="238"/>
      </rPr>
      <t>Časť č. 3 -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 xml:space="preserve">Implantabilné prístroje pre monitorovanie srdcovej činnosti a porúch srdcového rytmu </t>
    </r>
  </si>
  <si>
    <t>možnosť implantácie mini-invazívnym prístupom pomocou špeciálneho zavádzača</t>
  </si>
  <si>
    <t xml:space="preserve">možnosť automatickej detekcie a pamäťového záznamu </t>
  </si>
  <si>
    <t xml:space="preserve">Implantabilné prístroje pre monitorovanie srdcovej činnosti a porúch srdcového rytmu </t>
  </si>
  <si>
    <t>požaduje sa možnosť monitorovania srdcovej činnosti s možnosťou použitia v prostredí MR 1,5 a 3 T počas celej životnosti prístroja</t>
  </si>
  <si>
    <t>Časť č. 4 - Modulátor srdcovej kontraktility vrátane príslušenstva</t>
  </si>
  <si>
    <t>Modulátor srdcovej kontraktility vrátane príslušenstva</t>
  </si>
  <si>
    <t>požaduje sa objem do max. 32cm3</t>
  </si>
  <si>
    <t>hmotnosť do max. 48g</t>
  </si>
  <si>
    <t xml:space="preserve">materiály v kontakte s ľudským tkanivom: titán, epoxidovaná živica, silikónová guma </t>
  </si>
  <si>
    <t>konektory zvodu: IS-1/VS-1</t>
  </si>
  <si>
    <t>prevádzkové režimy: OOO, ODO, OVO</t>
  </si>
  <si>
    <t>konfigurácia zvodov: 2 zvody: V-LS; 3 zvody: A-V-LS</t>
  </si>
  <si>
    <t>kanály snímania: RA, RV, LS</t>
  </si>
  <si>
    <t>kanály na dodávanie CCM signálov: RV a/alebo LS</t>
  </si>
  <si>
    <t>polarita fázy 1: pozitívna alebo negatívna</t>
  </si>
  <si>
    <t xml:space="preserve">amplitúda CCM pulzu: od 4,0 V po 7,5 V v intervaloch 0,5 V </t>
  </si>
  <si>
    <t>režim CCM: Vypnutý, Časovaný, Nepretržitý</t>
  </si>
  <si>
    <t xml:space="preserve">terapia pre pacientov s fibriláciou predsiení </t>
  </si>
  <si>
    <t>programátor na interogáciu a programovanie CCM</t>
  </si>
  <si>
    <t>možnosť načítať záznamové súbory na diaľkový, určený server, alebo ich z neho stiahnuť.</t>
  </si>
  <si>
    <t>Príslušenstvo - Nabíjačka</t>
  </si>
  <si>
    <t>požaduje sa nabíjačka pre pacienta</t>
  </si>
  <si>
    <t>testovací kábel.</t>
  </si>
  <si>
    <t>Implantovateľný pulzný generátor</t>
  </si>
  <si>
    <t>požaduje sa MRI kompatibilita</t>
  </si>
  <si>
    <t>požaduje sa kapacita batérie min. 7000mAh</t>
  </si>
  <si>
    <t>hmotnosť max. 70g</t>
  </si>
  <si>
    <t>1.1.1</t>
  </si>
  <si>
    <t>1.1.2</t>
  </si>
  <si>
    <t>1.1.3</t>
  </si>
  <si>
    <t>1.1.4</t>
  </si>
  <si>
    <t xml:space="preserve">Stimulačná elektróda karotického sínusu </t>
  </si>
  <si>
    <t xml:space="preserve">požaduje sa MRI kompatibilita 1,5 t pre sken hlavy a dolných končatín </t>
  </si>
  <si>
    <t xml:space="preserve">požaduje sa dostupná aspoň v dvoch rôznych dĺžkach </t>
  </si>
  <si>
    <t xml:space="preserve">požaduje sa kompatibilná s implantovateľným pulzným generátorom  </t>
  </si>
  <si>
    <t>1.2.1</t>
  </si>
  <si>
    <t>1.2.2</t>
  </si>
  <si>
    <t>1.2.3</t>
  </si>
  <si>
    <t>1.2.4</t>
  </si>
  <si>
    <t xml:space="preserve">Implantovateľný systém na elektroimpulznú aktiváciu baroreceptorov karotického sínu. Systém pozostáva z: 
- implantovateľného pulzného generátora
- stimulačnej elektródy karotického sínusu. </t>
  </si>
  <si>
    <t>objem max. 45cm3.</t>
  </si>
  <si>
    <t xml:space="preserve">požaduje sa dvojité sterilné balenie a biokompatibilita vrchnej vrstvy. </t>
  </si>
  <si>
    <t xml:space="preserve">Implantovateľný pulzný generátor vrátane stimulačnej elektródy karotického sínusu </t>
  </si>
  <si>
    <t xml:space="preserve">DPH v EUR </t>
  </si>
  <si>
    <t>DPH v EUR</t>
  </si>
  <si>
    <t xml:space="preserve">DPH v % </t>
  </si>
  <si>
    <t xml:space="preserve">Časť č. 3 - Implantabilné prístroje pre monitorovanie srdcovej činnosti a porúch srdcového rytmu   </t>
  </si>
  <si>
    <t xml:space="preserve">Implantabilné prístroje pre monitorovanie srdcovej činnosti a porúch srdcového rytmu   </t>
  </si>
  <si>
    <t xml:space="preserve">Časť č. 4 - Modulátor srdcovej kontraktility vrátane príslušenstva  </t>
  </si>
  <si>
    <t xml:space="preserve">Modulátor srdcovej kontraktility vrátane príslušenstva  </t>
  </si>
  <si>
    <t xml:space="preserve"> DPH v %</t>
  </si>
  <si>
    <r>
      <rPr>
        <b/>
        <sz val="10"/>
        <rFont val="Arial"/>
        <family val="2"/>
        <charset val="238"/>
      </rPr>
      <t xml:space="preserve">Časť č. 1 - </t>
    </r>
    <r>
      <rPr>
        <b/>
        <sz val="10"/>
        <rFont val="Arial"/>
        <family val="2"/>
        <charset val="238"/>
      </rPr>
      <t>Špeciálny zdravotnícky materiál pre elektroimpulzoterapiu porúch srdcového rytmu a srdcového zlyhávania skupiny 1</t>
    </r>
  </si>
  <si>
    <t>Časť č. 2 - Špeciálny zdravotnícky materiál pre elektroimpulzoterapiu porúch srdcového rytmu a srdcového zlyhávania skupiny 2</t>
  </si>
  <si>
    <t xml:space="preserve">Časť č. 3 - Implantabilné prístroje pre monitorovanie srdcovej činnosti a porúch srdcového rytmu </t>
  </si>
  <si>
    <t xml:space="preserve">údaje všetkých známych subdodávateľoch v rozsahu obchodné meno, sídlo, IČO, </t>
  </si>
  <si>
    <t>údaje o osobe oprávnenej konať za subdodávateľa v rozsahu meno a priezvisko, adresa pobytu,</t>
  </si>
  <si>
    <t>uvedenie predmetu subdodávky,</t>
  </si>
  <si>
    <t>percentuálny podiel zákazky zabezpečovaný subdodávateľom,</t>
  </si>
  <si>
    <t>* údaje o osobe oprávnenej konať za subdodávateľa v rozsahu meno a priezvisko, adresa pobytu budú doplnené úspešným uchádzačom najneskôr v čase podpisu zmluvy</t>
  </si>
  <si>
    <r>
      <t xml:space="preserve">Podpis podľa bodu 12.8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</si>
  <si>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rPr>
        <sz val="9"/>
        <color theme="1"/>
        <rFont val="Arial"/>
        <family val="2"/>
        <charset val="238"/>
      </rPr>
      <t xml:space="preserve">Podpis podľa bodu 12.8 časti </t>
    </r>
    <r>
      <rPr>
        <sz val="8"/>
        <color theme="1"/>
        <rFont val="Arial"/>
        <family val="2"/>
        <charset val="238"/>
      </rPr>
      <t xml:space="preserve">
A - Pokyny pre záujemcov a uchádzačov súťažných podkladov</t>
    </r>
  </si>
  <si>
    <r>
      <rPr>
        <sz val="9"/>
        <color theme="1"/>
        <rFont val="Arial"/>
        <family val="2"/>
        <charset val="238"/>
      </rPr>
      <t xml:space="preserve">Podpis podľa bodu 12.8 časti </t>
    </r>
    <r>
      <rPr>
        <sz val="10"/>
        <color theme="1"/>
        <rFont val="Arial"/>
        <family val="2"/>
        <charset val="238"/>
      </rPr>
      <t xml:space="preserve">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</si>
  <si>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t>13.</t>
  </si>
  <si>
    <r>
      <t xml:space="preserve">Predpokladané množstvo MJ počas trvania zmluvy 
</t>
    </r>
    <r>
      <rPr>
        <sz val="8"/>
        <color theme="1"/>
        <rFont val="Arial"/>
        <family val="2"/>
        <charset val="238"/>
      </rPr>
      <t>(48 mesiacov)</t>
    </r>
  </si>
  <si>
    <t>66 ks</t>
  </si>
  <si>
    <t xml:space="preserve">Položka č. 2 - Kardiostimulátory dvojdutinové </t>
  </si>
  <si>
    <t>Položka č. 1 - Kardiostimulátory jednodutinové</t>
  </si>
  <si>
    <t xml:space="preserve">Položka č. 3 - Kardiostimulátory biventrikulárne </t>
  </si>
  <si>
    <t>409 ks</t>
  </si>
  <si>
    <t>57 ks</t>
  </si>
  <si>
    <t>70 ks</t>
  </si>
  <si>
    <t>110 ks</t>
  </si>
  <si>
    <t>106 ks</t>
  </si>
  <si>
    <t>128 ks</t>
  </si>
  <si>
    <t>172 ks</t>
  </si>
  <si>
    <t>251 ks</t>
  </si>
  <si>
    <t>273 ks</t>
  </si>
  <si>
    <t xml:space="preserve">Položka č. 11 - Domáce monitory </t>
  </si>
  <si>
    <t xml:space="preserve">Položka č. 9 - Elektródy kardiostimulačné pre trvalú ľavokomorovú stimuláciu   </t>
  </si>
  <si>
    <t xml:space="preserve">Položka č. 8 - Elektródy kardiostimulačné pre trvalú pravokomorovú stimuláciu  </t>
  </si>
  <si>
    <t xml:space="preserve">Položka č. 7 - Elektródy kardiostimulačné pre trvalú predsieňovú stimuláciu    </t>
  </si>
  <si>
    <t>Položka č. 5 - ICD dvojdutinové</t>
  </si>
  <si>
    <t xml:space="preserve">Položka č. 6 - ICD biventrikulárne </t>
  </si>
  <si>
    <t>141 ks</t>
  </si>
  <si>
    <t>80 ks</t>
  </si>
  <si>
    <t xml:space="preserve">Položka č. 1 - Implantabilné prístroje pre monitorovanie srdcovej činnosti a porúch srdcového rytmu </t>
  </si>
  <si>
    <t>40 ks</t>
  </si>
  <si>
    <t xml:space="preserve">Položka č. 1 - Modulátor srdcovej kontraktility vrátane príslušenstva  </t>
  </si>
  <si>
    <t>20 ks</t>
  </si>
  <si>
    <t xml:space="preserve">možnosť domáceho monitorovania pomocou pevnej linky alebo siete GSM </t>
  </si>
  <si>
    <t>14.</t>
  </si>
  <si>
    <t>15.</t>
  </si>
  <si>
    <t>16.</t>
  </si>
  <si>
    <t>17.</t>
  </si>
  <si>
    <t>18.</t>
  </si>
  <si>
    <t>19.</t>
  </si>
  <si>
    <t>20.</t>
  </si>
  <si>
    <t>20.1</t>
  </si>
  <si>
    <t>20.2</t>
  </si>
  <si>
    <t xml:space="preserve">Elektródy defibrilačné </t>
  </si>
  <si>
    <t>požaduje sa miniatúrne teleso záznamníka s maximálnym objemom 1,4 cm3.</t>
  </si>
  <si>
    <t>trvanie fázy CCM pulzu: od 5,14ms po 6,60ms</t>
  </si>
  <si>
    <t>citlivosť amplifikátora atriálneho snímania (RA): 0,1 mV - 5,0 mV</t>
  </si>
  <si>
    <t>citlivosť amplifikátora ventrikulárneho snímania (RV) a lokálneho snímania (LS): 0,1 mV - 10,0 mV</t>
  </si>
  <si>
    <t>počet pulzov: 1, 2 alebo 3</t>
  </si>
  <si>
    <t>Časť č. 5 - Implantovateľný systém na elektropulznú aktiváciu baroreceptorov karotického sínu vrátane stimulačnej elektródy karotického sínusu</t>
  </si>
  <si>
    <t>Požaduje sa v prípade výmeny pre pacientov so skôr implantovaným systémom na konci životnosti batérie pôvodného IPG a so skôr implantovanou funkčnou elektródou karotického sínusu požaduje sa možnosť zabezpečiť IPG samostatne.</t>
  </si>
  <si>
    <t xml:space="preserve">Položka č. 1 - Implantovateľný pulzný generátor vrátane stimulačnej elektródy karotického sínusu </t>
  </si>
  <si>
    <t xml:space="preserve">Položka č. 4 - ICD jednodutinové </t>
  </si>
  <si>
    <t xml:space="preserve">Položka č. 10 - Elektródy defibrilačné </t>
  </si>
  <si>
    <t xml:space="preserve">Položka č. 1 - Kardiostimulátory dvojdutinové </t>
  </si>
  <si>
    <r>
      <rPr>
        <sz val="10"/>
        <color theme="1"/>
        <rFont val="Arial"/>
        <family val="2"/>
        <charset val="238"/>
      </rPr>
      <t xml:space="preserve">Podpis podľa bodu 12.8 časti </t>
    </r>
    <r>
      <rPr>
        <sz val="8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A - Pokyny pre záujemcov a uchádzačov súťažných podkladov</t>
    </r>
  </si>
  <si>
    <t>automatická detekcia konfliktu parametrov</t>
  </si>
  <si>
    <t xml:space="preserve">33182200-1 </t>
  </si>
  <si>
    <t xml:space="preserve">Časť č. 5 - Implantovateľný systém na elektropulznú aktiváciu baroreceptorov karotického sínu vrátane stimulačnej elektródy karotického sínusu  </t>
  </si>
  <si>
    <t>33182200-1</t>
  </si>
  <si>
    <t>33182100-0</t>
  </si>
  <si>
    <t>33182240-3</t>
  </si>
  <si>
    <t>33123210-3</t>
  </si>
  <si>
    <t xml:space="preserve">Časť č. 2 - Špeciálny zdravotnícky materiál pre elektroimpulzoterapiu porúch srdcového rytmu a srdcového zlyhávania skupiny 2  </t>
  </si>
  <si>
    <t>Prijatie výzvy na plnenie RD</t>
  </si>
  <si>
    <t xml:space="preserve">Verejný obstarávateľ ako kupujúci prijal ponuku predávajúceho ako víťazného uchádzača po elektronickej aukcii a predávajúceho písomne vyzval na poskytovanie plnenia v rozsahu a za podmienok dohodnutých rámcovou dohodou (RD). </t>
  </si>
  <si>
    <t xml:space="preserve">Predávajúci výzvu kupujúceho na plnenie RD prijíma, čo potrvdrzuje podpisom tohto dokumentu. </t>
  </si>
  <si>
    <t xml:space="preserve">Práva a povinnosti účastníkov dohody pri plnení záväzkov upravuje RD. </t>
  </si>
  <si>
    <t>Víťazný uchádzač ako predávajúci sa zaväzuje počnúc dňom nasledujúcim po dni zverejnenia RD a Prílohy č. 4 RD v Centrálnom registri zmlúv SR alebo v prípade opätovného otvorenia súťaže dňom nasledujúcim po dni zverejnenia Prílohy č. 4 RD v Centrálnom registri zmlúv SR, na poskytovanie plnenia v rozsahu a za podmienok dohodnutých 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</si>
</sst>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00\ &quot;€&quot;"/>
  </numFmts>
  <fonts count="2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vertAlign val="superscript"/>
      <sz val="7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dotted">
        <color rgb="FFC00000"/>
      </left>
      <right style="dotted">
        <color rgb="FFC0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tted">
        <color rgb="FFC00000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 style="thin">
        <color rgb="FFFF0000"/>
      </top>
      <bottom style="thin">
        <color rgb="FFFF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/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rgb="FFFF0000"/>
      </bottom>
      <diagonal/>
    </border>
    <border>
      <left style="thin">
        <color auto="1"/>
      </left>
      <right style="medium">
        <color auto="1"/>
      </right>
      <top style="thin">
        <color rgb="FFFF0000"/>
      </top>
      <bottom style="thin">
        <color auto="1"/>
      </bottom>
      <diagonal/>
    </border>
    <border>
      <left style="thin">
        <color rgb="FFFF0000"/>
      </left>
      <right style="medium">
        <color indexed="64"/>
      </right>
      <top/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auto="1"/>
      </left>
      <right style="dotted">
        <color auto="1"/>
      </right>
      <top style="thin">
        <color rgb="FFC00000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rgb="FFC0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3" fillId="0" borderId="0"/>
    <xf numFmtId="0" fontId="5" fillId="0" borderId="0" applyNumberFormat="0" applyFill="0" applyBorder="0" applyAlignment="0" applyProtection="0"/>
  </cellStyleXfs>
  <cellXfs count="43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49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Alignment="1">
      <alignment vertical="top" wrapText="1"/>
    </xf>
    <xf numFmtId="0" fontId="8" fillId="0" borderId="0" xfId="1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vertical="center" wrapText="1"/>
    </xf>
    <xf numFmtId="0" fontId="9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wrapText="1"/>
    </xf>
    <xf numFmtId="14" fontId="9" fillId="0" borderId="0" xfId="0" applyNumberFormat="1" applyFont="1" applyBorder="1" applyAlignment="1">
      <alignment horizontal="left" wrapText="1"/>
    </xf>
    <xf numFmtId="14" fontId="9" fillId="0" borderId="0" xfId="0" applyNumberFormat="1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7" fillId="0" borderId="0" xfId="0" applyFont="1"/>
    <xf numFmtId="49" fontId="13" fillId="3" borderId="35" xfId="0" applyNumberFormat="1" applyFont="1" applyFill="1" applyBorder="1" applyAlignment="1">
      <alignment wrapText="1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9" fillId="0" borderId="0" xfId="0" applyFont="1" applyAlignment="1">
      <alignment vertical="top" wrapText="1"/>
    </xf>
    <xf numFmtId="14" fontId="9" fillId="0" borderId="0" xfId="0" applyNumberFormat="1" applyFont="1" applyBorder="1" applyAlignment="1">
      <alignment horizontal="left" vertical="top" wrapText="1"/>
    </xf>
    <xf numFmtId="14" fontId="9" fillId="0" borderId="0" xfId="0" applyNumberFormat="1" applyFont="1" applyBorder="1" applyAlignment="1">
      <alignment vertical="top" wrapText="1"/>
    </xf>
    <xf numFmtId="0" fontId="9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9" fillId="0" borderId="0" xfId="0" applyFont="1" applyAlignment="1">
      <alignment horizontal="center" wrapText="1"/>
    </xf>
    <xf numFmtId="0" fontId="7" fillId="0" borderId="0" xfId="0" applyFont="1" applyAlignment="1" applyProtection="1">
      <alignment vertical="top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top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3" fontId="7" fillId="0" borderId="27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3" fontId="3" fillId="0" borderId="0" xfId="0" applyNumberFormat="1" applyFont="1" applyBorder="1" applyAlignment="1" applyProtection="1">
      <alignment horizontal="center" wrapText="1"/>
      <protection locked="0"/>
    </xf>
    <xf numFmtId="164" fontId="16" fillId="0" borderId="0" xfId="0" applyNumberFormat="1" applyFont="1" applyAlignment="1" applyProtection="1">
      <alignment wrapText="1"/>
      <protection hidden="1"/>
    </xf>
    <xf numFmtId="164" fontId="9" fillId="0" borderId="0" xfId="0" applyNumberFormat="1" applyFont="1" applyBorder="1" applyAlignment="1" applyProtection="1">
      <alignment horizontal="right"/>
      <protection locked="0"/>
    </xf>
    <xf numFmtId="164" fontId="10" fillId="4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164" fontId="9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7" fillId="3" borderId="16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top" wrapText="1"/>
      <protection locked="0"/>
    </xf>
    <xf numFmtId="0" fontId="9" fillId="0" borderId="47" xfId="0" applyFont="1" applyBorder="1" applyAlignment="1" applyProtection="1">
      <alignment horizontal="center" vertical="center" wrapText="1"/>
      <protection locked="0"/>
    </xf>
    <xf numFmtId="0" fontId="9" fillId="0" borderId="48" xfId="0" applyFont="1" applyBorder="1" applyAlignment="1" applyProtection="1">
      <alignment horizontal="center" vertical="center" wrapText="1"/>
      <protection locked="0"/>
    </xf>
    <xf numFmtId="0" fontId="9" fillId="0" borderId="49" xfId="0" applyFont="1" applyBorder="1" applyAlignment="1" applyProtection="1">
      <alignment horizontal="left" vertical="center" wrapText="1"/>
      <protection locked="0"/>
    </xf>
    <xf numFmtId="0" fontId="9" fillId="0" borderId="5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3" borderId="53" xfId="0" applyFont="1" applyFill="1" applyBorder="1" applyAlignment="1" applyProtection="1">
      <alignment horizontal="center" vertical="center" wrapText="1"/>
      <protection locked="0"/>
    </xf>
    <xf numFmtId="0" fontId="7" fillId="3" borderId="54" xfId="0" applyFont="1" applyFill="1" applyBorder="1" applyAlignment="1" applyProtection="1">
      <alignment horizontal="center" vertical="center" wrapText="1"/>
      <protection locked="0"/>
    </xf>
    <xf numFmtId="0" fontId="7" fillId="3" borderId="55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3" borderId="58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3" borderId="6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7" fillId="3" borderId="67" xfId="0" applyFont="1" applyFill="1" applyBorder="1" applyAlignment="1" applyProtection="1">
      <alignment horizontal="center" vertical="center" wrapText="1"/>
      <protection locked="0"/>
    </xf>
    <xf numFmtId="0" fontId="7" fillId="3" borderId="68" xfId="0" applyFont="1" applyFill="1" applyBorder="1" applyAlignment="1" applyProtection="1">
      <alignment horizontal="center" vertical="center" wrapText="1"/>
      <protection locked="0"/>
    </xf>
    <xf numFmtId="0" fontId="7" fillId="3" borderId="7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3" borderId="62" xfId="0" applyFont="1" applyFill="1" applyBorder="1" applyAlignment="1" applyProtection="1">
      <alignment horizontal="center" vertical="top" wrapText="1"/>
      <protection locked="0"/>
    </xf>
    <xf numFmtId="0" fontId="7" fillId="3" borderId="63" xfId="0" applyFont="1" applyFill="1" applyBorder="1" applyAlignment="1" applyProtection="1">
      <alignment horizontal="center" vertical="center" wrapText="1"/>
      <protection locked="0"/>
    </xf>
    <xf numFmtId="0" fontId="7" fillId="3" borderId="66" xfId="0" applyFont="1" applyFill="1" applyBorder="1" applyAlignment="1" applyProtection="1">
      <alignment horizontal="center" vertical="top" wrapText="1"/>
      <protection locked="0"/>
    </xf>
    <xf numFmtId="0" fontId="7" fillId="3" borderId="77" xfId="0" applyFont="1" applyFill="1" applyBorder="1" applyAlignment="1" applyProtection="1">
      <alignment horizontal="center" vertical="top" wrapText="1"/>
      <protection locked="0"/>
    </xf>
    <xf numFmtId="0" fontId="7" fillId="3" borderId="78" xfId="0" applyFont="1" applyFill="1" applyBorder="1" applyAlignment="1" applyProtection="1">
      <alignment horizontal="center" vertical="top" wrapText="1"/>
      <protection locked="0"/>
    </xf>
    <xf numFmtId="0" fontId="7" fillId="3" borderId="82" xfId="0" applyFont="1" applyFill="1" applyBorder="1" applyAlignment="1" applyProtection="1">
      <alignment horizontal="center" vertical="top" wrapText="1"/>
      <protection locked="0"/>
    </xf>
    <xf numFmtId="49" fontId="9" fillId="0" borderId="69" xfId="0" applyNumberFormat="1" applyFont="1" applyBorder="1" applyAlignment="1" applyProtection="1">
      <alignment horizontal="center" vertical="center" wrapText="1"/>
      <protection locked="0"/>
    </xf>
    <xf numFmtId="49" fontId="9" fillId="0" borderId="83" xfId="0" applyNumberFormat="1" applyFont="1" applyBorder="1" applyAlignment="1" applyProtection="1">
      <alignment horizontal="center" vertical="center" wrapText="1"/>
      <protection locked="0"/>
    </xf>
    <xf numFmtId="49" fontId="9" fillId="0" borderId="39" xfId="0" applyNumberFormat="1" applyFont="1" applyBorder="1" applyAlignment="1" applyProtection="1">
      <alignment horizontal="center" vertical="center" wrapText="1"/>
      <protection locked="0"/>
    </xf>
    <xf numFmtId="49" fontId="9" fillId="0" borderId="24" xfId="0" applyNumberFormat="1" applyFont="1" applyBorder="1" applyAlignment="1" applyProtection="1">
      <alignment horizontal="center" vertical="center" wrapText="1"/>
      <protection locked="0"/>
    </xf>
    <xf numFmtId="49" fontId="9" fillId="0" borderId="84" xfId="0" applyNumberFormat="1" applyFont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 wrapText="1"/>
      <protection locked="0"/>
    </xf>
    <xf numFmtId="49" fontId="9" fillId="0" borderId="85" xfId="0" applyNumberFormat="1" applyFont="1" applyBorder="1" applyAlignment="1" applyProtection="1">
      <alignment horizontal="center" vertical="center" wrapText="1"/>
      <protection locked="0"/>
    </xf>
    <xf numFmtId="49" fontId="9" fillId="0" borderId="79" xfId="0" applyNumberFormat="1" applyFont="1" applyBorder="1" applyAlignment="1" applyProtection="1">
      <alignment horizontal="center" vertical="center" wrapText="1"/>
      <protection locked="0"/>
    </xf>
    <xf numFmtId="49" fontId="9" fillId="0" borderId="74" xfId="0" applyNumberFormat="1" applyFont="1" applyBorder="1" applyAlignment="1" applyProtection="1">
      <alignment horizontal="center" vertical="center" wrapText="1"/>
      <protection locked="0"/>
    </xf>
    <xf numFmtId="0" fontId="7" fillId="3" borderId="87" xfId="0" applyFont="1" applyFill="1" applyBorder="1" applyAlignment="1" applyProtection="1">
      <alignment horizontal="center" vertical="top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9" fillId="0" borderId="33" xfId="0" applyNumberFormat="1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49" fontId="9" fillId="0" borderId="72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/>
    </xf>
    <xf numFmtId="49" fontId="9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 applyProtection="1">
      <alignment vertical="center" wrapText="1"/>
      <protection locked="0"/>
    </xf>
    <xf numFmtId="0" fontId="10" fillId="0" borderId="0" xfId="0" applyNumberFormat="1" applyFont="1" applyAlignment="1" applyProtection="1">
      <alignment vertical="top" wrapText="1"/>
      <protection locked="0"/>
    </xf>
    <xf numFmtId="49" fontId="9" fillId="0" borderId="91" xfId="0" applyNumberFormat="1" applyFont="1" applyBorder="1" applyAlignment="1">
      <alignment horizontal="left" vertical="center" wrapText="1"/>
    </xf>
    <xf numFmtId="0" fontId="8" fillId="0" borderId="0" xfId="1" applyFont="1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9" fillId="0" borderId="0" xfId="0" applyFont="1" applyBorder="1" applyAlignment="1">
      <alignment horizontal="left" wrapText="1"/>
    </xf>
    <xf numFmtId="14" fontId="6" fillId="0" borderId="0" xfId="0" applyNumberFormat="1" applyFont="1" applyBorder="1" applyAlignment="1">
      <alignment wrapText="1"/>
    </xf>
    <xf numFmtId="0" fontId="7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7" fillId="0" borderId="0" xfId="0" applyFont="1" applyFill="1" applyAlignment="1">
      <alignment vertical="center" wrapText="1"/>
    </xf>
    <xf numFmtId="0" fontId="9" fillId="0" borderId="0" xfId="0" applyFont="1" applyAlignment="1">
      <alignment horizontal="left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165" fontId="9" fillId="0" borderId="0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top" wrapText="1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left" vertical="center" wrapText="1"/>
      <protection locked="0"/>
    </xf>
    <xf numFmtId="9" fontId="9" fillId="0" borderId="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9" fillId="0" borderId="24" xfId="0" applyFont="1" applyBorder="1" applyAlignment="1">
      <alignment horizontal="left" vertical="top" wrapText="1"/>
    </xf>
    <xf numFmtId="0" fontId="9" fillId="0" borderId="0" xfId="0" applyFont="1" applyFill="1" applyAlignment="1">
      <alignment vertical="center"/>
    </xf>
    <xf numFmtId="0" fontId="9" fillId="0" borderId="14" xfId="0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9" fillId="0" borderId="79" xfId="0" applyFont="1" applyBorder="1" applyAlignment="1">
      <alignment horizontal="left" vertical="top" wrapText="1"/>
    </xf>
    <xf numFmtId="0" fontId="9" fillId="0" borderId="114" xfId="0" applyFont="1" applyFill="1" applyBorder="1" applyAlignment="1">
      <alignment vertical="center" wrapText="1"/>
    </xf>
    <xf numFmtId="0" fontId="9" fillId="0" borderId="114" xfId="0" applyFont="1" applyBorder="1" applyAlignment="1">
      <alignment vertical="center" wrapText="1"/>
    </xf>
    <xf numFmtId="0" fontId="9" fillId="0" borderId="100" xfId="0" applyFont="1" applyFill="1" applyBorder="1" applyAlignment="1">
      <alignment vertical="center" wrapText="1"/>
    </xf>
    <xf numFmtId="0" fontId="9" fillId="0" borderId="100" xfId="0" applyFont="1" applyBorder="1" applyAlignment="1">
      <alignment vertical="center" wrapText="1"/>
    </xf>
    <xf numFmtId="49" fontId="9" fillId="0" borderId="18" xfId="0" applyNumberFormat="1" applyFont="1" applyFill="1" applyBorder="1" applyAlignment="1">
      <alignment horizontal="left" vertical="center"/>
    </xf>
    <xf numFmtId="49" fontId="9" fillId="0" borderId="18" xfId="0" applyNumberFormat="1" applyFont="1" applyFill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9" fillId="0" borderId="69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4" fontId="9" fillId="0" borderId="34" xfId="0" applyNumberFormat="1" applyFont="1" applyBorder="1" applyAlignment="1" applyProtection="1">
      <alignment horizontal="right" vertical="center" wrapText="1"/>
      <protection locked="0"/>
    </xf>
    <xf numFmtId="0" fontId="9" fillId="0" borderId="14" xfId="0" applyFont="1" applyFill="1" applyBorder="1" applyAlignment="1">
      <alignment horizontal="left" vertical="top" wrapText="1"/>
    </xf>
    <xf numFmtId="0" fontId="9" fillId="0" borderId="79" xfId="0" applyFont="1" applyFill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72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wrapText="1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1" applyFont="1" applyAlignment="1">
      <alignment horizontal="left" vertical="center" wrapText="1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NumberFormat="1" applyFont="1" applyBorder="1" applyAlignment="1">
      <alignment horizontal="left" wrapText="1"/>
    </xf>
    <xf numFmtId="0" fontId="3" fillId="0" borderId="0" xfId="1" applyFont="1" applyAlignment="1">
      <alignment horizontal="left" vertical="center" wrapText="1"/>
    </xf>
    <xf numFmtId="0" fontId="7" fillId="3" borderId="116" xfId="0" applyFont="1" applyFill="1" applyBorder="1" applyAlignment="1" applyProtection="1">
      <alignment horizontal="center" vertical="center" wrapText="1"/>
      <protection locked="0"/>
    </xf>
    <xf numFmtId="4" fontId="9" fillId="0" borderId="117" xfId="0" applyNumberFormat="1" applyFont="1" applyBorder="1" applyAlignment="1" applyProtection="1">
      <alignment horizontal="right" vertical="center" wrapText="1"/>
      <protection locked="0"/>
    </xf>
    <xf numFmtId="4" fontId="9" fillId="0" borderId="8" xfId="0" applyNumberFormat="1" applyFont="1" applyBorder="1" applyAlignment="1" applyProtection="1">
      <alignment horizontal="right" vertical="center" wrapText="1"/>
      <protection locked="0"/>
    </xf>
    <xf numFmtId="4" fontId="9" fillId="0" borderId="9" xfId="0" applyNumberFormat="1" applyFont="1" applyBorder="1" applyAlignment="1" applyProtection="1">
      <alignment horizontal="right" vertical="center" wrapText="1"/>
      <protection locked="0"/>
    </xf>
    <xf numFmtId="4" fontId="9" fillId="0" borderId="72" xfId="0" applyNumberFormat="1" applyFont="1" applyBorder="1" applyAlignment="1" applyProtection="1">
      <alignment horizontal="right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3" borderId="118" xfId="0" applyFont="1" applyFill="1" applyBorder="1" applyAlignment="1" applyProtection="1">
      <alignment horizontal="center" vertical="center" wrapText="1"/>
      <protection locked="0"/>
    </xf>
    <xf numFmtId="9" fontId="9" fillId="0" borderId="1" xfId="0" applyNumberFormat="1" applyFont="1" applyBorder="1" applyAlignment="1" applyProtection="1">
      <alignment horizontal="right" vertical="center" wrapText="1"/>
      <protection locked="0"/>
    </xf>
    <xf numFmtId="4" fontId="9" fillId="0" borderId="3" xfId="0" applyNumberFormat="1" applyFont="1" applyBorder="1" applyAlignment="1" applyProtection="1">
      <alignment horizontal="right" vertical="center" wrapText="1"/>
      <protection locked="0"/>
    </xf>
    <xf numFmtId="1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>
      <alignment horizontal="left" vertical="center" wrapText="1"/>
    </xf>
    <xf numFmtId="0" fontId="7" fillId="0" borderId="0" xfId="0" applyFont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7" fillId="0" borderId="93" xfId="0" applyFont="1" applyBorder="1" applyAlignment="1" applyProtection="1">
      <alignment horizontal="center" vertical="top" wrapText="1"/>
      <protection locked="0"/>
    </xf>
    <xf numFmtId="0" fontId="7" fillId="0" borderId="100" xfId="0" applyFont="1" applyBorder="1" applyAlignment="1" applyProtection="1">
      <alignment horizontal="center" vertical="top" wrapText="1"/>
      <protection locked="0"/>
    </xf>
    <xf numFmtId="3" fontId="7" fillId="0" borderId="119" xfId="0" applyNumberFormat="1" applyFont="1" applyBorder="1" applyAlignment="1" applyProtection="1">
      <alignment horizontal="center" vertical="center" wrapText="1"/>
      <protection locked="0"/>
    </xf>
    <xf numFmtId="1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4" fontId="9" fillId="0" borderId="120" xfId="0" applyNumberFormat="1" applyFont="1" applyBorder="1" applyAlignment="1" applyProtection="1">
      <alignment horizontal="right" vertical="center" wrapText="1"/>
      <protection locked="0"/>
    </xf>
    <xf numFmtId="0" fontId="10" fillId="0" borderId="52" xfId="0" applyFont="1" applyBorder="1" applyAlignment="1" applyProtection="1">
      <alignment vertical="center"/>
      <protection locked="0"/>
    </xf>
    <xf numFmtId="49" fontId="2" fillId="3" borderId="35" xfId="0" applyNumberFormat="1" applyFont="1" applyFill="1" applyBorder="1" applyAlignment="1">
      <alignment wrapText="1"/>
    </xf>
    <xf numFmtId="1" fontId="9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wrapText="1"/>
    </xf>
    <xf numFmtId="0" fontId="19" fillId="3" borderId="70" xfId="0" applyFont="1" applyFill="1" applyBorder="1" applyAlignment="1">
      <alignment horizontal="center" vertical="center" wrapText="1"/>
    </xf>
    <xf numFmtId="0" fontId="19" fillId="3" borderId="35" xfId="0" applyFont="1" applyFill="1" applyBorder="1" applyAlignment="1">
      <alignment horizontal="center" vertical="center" wrapText="1"/>
    </xf>
    <xf numFmtId="0" fontId="19" fillId="3" borderId="61" xfId="0" applyFont="1" applyFill="1" applyBorder="1" applyAlignment="1">
      <alignment horizontal="center" vertical="center" wrapText="1"/>
    </xf>
    <xf numFmtId="49" fontId="3" fillId="0" borderId="92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9" fontId="3" fillId="0" borderId="26" xfId="0" applyNumberFormat="1" applyFont="1" applyBorder="1" applyAlignment="1">
      <alignment horizontal="center" vertical="center" wrapText="1"/>
    </xf>
    <xf numFmtId="49" fontId="3" fillId="0" borderId="99" xfId="0" applyNumberFormat="1" applyFont="1" applyBorder="1" applyAlignment="1">
      <alignment horizontal="left" vertical="center" wrapText="1"/>
    </xf>
    <xf numFmtId="9" fontId="3" fillId="0" borderId="123" xfId="0" applyNumberFormat="1" applyFont="1" applyBorder="1" applyAlignment="1">
      <alignment horizontal="center" vertical="center" wrapText="1"/>
    </xf>
    <xf numFmtId="9" fontId="3" fillId="0" borderId="94" xfId="0" applyNumberFormat="1" applyFont="1" applyBorder="1" applyAlignment="1">
      <alignment horizontal="center" vertical="center" wrapText="1"/>
    </xf>
    <xf numFmtId="49" fontId="3" fillId="0" borderId="93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9" fontId="3" fillId="0" borderId="18" xfId="0" applyNumberFormat="1" applyFont="1" applyBorder="1" applyAlignment="1">
      <alignment horizontal="center" vertical="center" wrapText="1"/>
    </xf>
    <xf numFmtId="49" fontId="3" fillId="0" borderId="100" xfId="0" applyNumberFormat="1" applyFont="1" applyBorder="1" applyAlignment="1">
      <alignment horizontal="left" vertical="center" wrapText="1"/>
    </xf>
    <xf numFmtId="49" fontId="3" fillId="0" borderId="95" xfId="0" applyNumberFormat="1" applyFont="1" applyBorder="1" applyAlignment="1">
      <alignment horizontal="center" vertical="center" wrapText="1"/>
    </xf>
    <xf numFmtId="49" fontId="3" fillId="0" borderId="96" xfId="0" applyNumberFormat="1" applyFont="1" applyBorder="1" applyAlignment="1">
      <alignment horizontal="left" vertical="center" wrapText="1"/>
    </xf>
    <xf numFmtId="9" fontId="3" fillId="0" borderId="96" xfId="0" applyNumberFormat="1" applyFont="1" applyBorder="1" applyAlignment="1">
      <alignment horizontal="center" vertical="center" wrapText="1"/>
    </xf>
    <xf numFmtId="49" fontId="3" fillId="0" borderId="121" xfId="0" applyNumberFormat="1" applyFont="1" applyBorder="1" applyAlignment="1">
      <alignment horizontal="left" vertical="center" wrapText="1"/>
    </xf>
    <xf numFmtId="9" fontId="3" fillId="0" borderId="97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14" fontId="20" fillId="0" borderId="0" xfId="0" applyNumberFormat="1" applyFont="1" applyBorder="1" applyAlignment="1">
      <alignment wrapText="1"/>
    </xf>
    <xf numFmtId="0" fontId="19" fillId="3" borderId="124" xfId="0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 applyProtection="1">
      <alignment horizontal="right" vertical="center" wrapText="1"/>
      <protection locked="0"/>
    </xf>
    <xf numFmtId="4" fontId="9" fillId="0" borderId="51" xfId="0" applyNumberFormat="1" applyFont="1" applyBorder="1" applyAlignment="1" applyProtection="1">
      <alignment horizontal="right" vertical="center" wrapText="1"/>
      <protection locked="0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49" fontId="9" fillId="0" borderId="22" xfId="0" applyNumberFormat="1" applyFont="1" applyBorder="1" applyAlignment="1" applyProtection="1">
      <alignment vertical="center" wrapText="1"/>
      <protection locked="0"/>
    </xf>
    <xf numFmtId="49" fontId="9" fillId="0" borderId="51" xfId="0" applyNumberFormat="1" applyFont="1" applyBorder="1" applyAlignment="1" applyProtection="1">
      <alignment vertical="center" wrapText="1"/>
      <protection locked="0"/>
    </xf>
    <xf numFmtId="49" fontId="9" fillId="0" borderId="20" xfId="0" applyNumberFormat="1" applyFont="1" applyBorder="1" applyAlignment="1" applyProtection="1">
      <alignment vertical="center" wrapText="1"/>
      <protection locked="0"/>
    </xf>
    <xf numFmtId="49" fontId="9" fillId="0" borderId="21" xfId="0" applyNumberFormat="1" applyFont="1" applyBorder="1" applyAlignment="1" applyProtection="1">
      <alignment vertical="center" wrapText="1"/>
      <protection locked="0"/>
    </xf>
    <xf numFmtId="49" fontId="9" fillId="0" borderId="50" xfId="0" applyNumberFormat="1" applyFont="1" applyBorder="1" applyAlignment="1" applyProtection="1">
      <alignment vertical="center" wrapText="1"/>
      <protection locked="0"/>
    </xf>
    <xf numFmtId="9" fontId="9" fillId="0" borderId="3" xfId="0" applyNumberFormat="1" applyFont="1" applyBorder="1" applyAlignment="1" applyProtection="1">
      <alignment horizontal="center" vertical="center" wrapText="1"/>
      <protection locked="0"/>
    </xf>
    <xf numFmtId="9" fontId="9" fillId="0" borderId="2" xfId="0" applyNumberFormat="1" applyFont="1" applyBorder="1" applyAlignment="1" applyProtection="1">
      <alignment horizontal="center" vertical="center" wrapText="1"/>
      <protection locked="0"/>
    </xf>
    <xf numFmtId="9" fontId="9" fillId="0" borderId="31" xfId="0" applyNumberFormat="1" applyFont="1" applyBorder="1" applyAlignment="1" applyProtection="1">
      <alignment horizontal="center" vertical="center" wrapText="1"/>
      <protection locked="0"/>
    </xf>
    <xf numFmtId="49" fontId="9" fillId="0" borderId="65" xfId="0" applyNumberFormat="1" applyFont="1" applyBorder="1" applyAlignment="1" applyProtection="1">
      <alignment horizontal="center" vertical="center" wrapText="1"/>
      <protection locked="0"/>
    </xf>
    <xf numFmtId="49" fontId="9" fillId="0" borderId="48" xfId="0" applyNumberFormat="1" applyFont="1" applyBorder="1" applyAlignment="1" applyProtection="1">
      <alignment horizontal="center" vertical="center" wrapText="1"/>
      <protection locked="0"/>
    </xf>
    <xf numFmtId="9" fontId="9" fillId="0" borderId="51" xfId="0" applyNumberFormat="1" applyFont="1" applyBorder="1" applyAlignment="1" applyProtection="1">
      <alignment horizontal="right" vertical="center" wrapText="1"/>
      <protection locked="0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9" fillId="0" borderId="0" xfId="0" applyNumberFormat="1" applyFont="1" applyBorder="1" applyAlignment="1">
      <alignment horizontal="left" wrapText="1"/>
    </xf>
    <xf numFmtId="0" fontId="7" fillId="0" borderId="0" xfId="0" applyFont="1" applyAlignment="1" applyProtection="1">
      <alignment horizontal="left"/>
      <protection locked="0"/>
    </xf>
    <xf numFmtId="0" fontId="3" fillId="0" borderId="0" xfId="1" applyFont="1" applyAlignment="1">
      <alignment horizontal="left" vertical="center" wrapText="1"/>
    </xf>
    <xf numFmtId="0" fontId="9" fillId="0" borderId="0" xfId="0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1" fillId="2" borderId="72" xfId="0" applyNumberFormat="1" applyFont="1" applyFill="1" applyBorder="1" applyAlignment="1">
      <alignment horizontal="center" vertical="center" wrapText="1"/>
    </xf>
    <xf numFmtId="49" fontId="1" fillId="2" borderId="3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top" wrapText="1"/>
    </xf>
    <xf numFmtId="49" fontId="9" fillId="0" borderId="115" xfId="0" applyNumberFormat="1" applyFont="1" applyFill="1" applyBorder="1" applyAlignment="1">
      <alignment horizontal="left" vertical="top" wrapText="1"/>
    </xf>
    <xf numFmtId="49" fontId="9" fillId="0" borderId="113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center" wrapText="1"/>
    </xf>
    <xf numFmtId="0" fontId="9" fillId="0" borderId="125" xfId="0" applyFont="1" applyBorder="1" applyAlignment="1">
      <alignment horizontal="left" vertical="top" wrapText="1"/>
    </xf>
    <xf numFmtId="49" fontId="9" fillId="0" borderId="126" xfId="0" applyNumberFormat="1" applyFont="1" applyBorder="1" applyAlignment="1">
      <alignment horizontal="left" vertical="center" wrapText="1"/>
    </xf>
    <xf numFmtId="49" fontId="9" fillId="0" borderId="115" xfId="0" applyNumberFormat="1" applyFont="1" applyFill="1" applyBorder="1" applyAlignment="1">
      <alignment horizontal="right" vertical="top" wrapText="1"/>
    </xf>
    <xf numFmtId="49" fontId="9" fillId="0" borderId="113" xfId="0" applyNumberFormat="1" applyFont="1" applyFill="1" applyBorder="1" applyAlignment="1">
      <alignment horizontal="right" vertical="top" wrapText="1"/>
    </xf>
    <xf numFmtId="0" fontId="22" fillId="0" borderId="24" xfId="0" applyFont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right" vertical="top" wrapText="1"/>
    </xf>
    <xf numFmtId="0" fontId="22" fillId="0" borderId="14" xfId="0" applyFont="1" applyBorder="1" applyAlignment="1">
      <alignment horizontal="left" vertical="top" wrapText="1"/>
    </xf>
    <xf numFmtId="0" fontId="8" fillId="0" borderId="40" xfId="0" applyFont="1" applyBorder="1" applyAlignment="1">
      <alignment vertical="top" wrapText="1"/>
    </xf>
    <xf numFmtId="0" fontId="8" fillId="0" borderId="42" xfId="0" applyFont="1" applyBorder="1" applyAlignment="1">
      <alignment horizontal="center" vertical="top" wrapText="1"/>
    </xf>
    <xf numFmtId="0" fontId="8" fillId="0" borderId="41" xfId="0" applyFont="1" applyBorder="1" applyAlignment="1">
      <alignment horizontal="center" vertical="top" wrapText="1"/>
    </xf>
    <xf numFmtId="0" fontId="8" fillId="0" borderId="122" xfId="0" applyFont="1" applyBorder="1" applyAlignment="1">
      <alignment horizontal="center" vertical="top" wrapText="1"/>
    </xf>
    <xf numFmtId="0" fontId="10" fillId="0" borderId="52" xfId="0" applyFont="1" applyBorder="1" applyAlignment="1" applyProtection="1">
      <alignment horizontal="right" vertical="center"/>
      <protection locked="0"/>
    </xf>
    <xf numFmtId="4" fontId="9" fillId="0" borderId="126" xfId="0" applyNumberFormat="1" applyFont="1" applyBorder="1" applyAlignment="1" applyProtection="1">
      <alignment horizontal="right" vertical="center" wrapText="1"/>
      <protection locked="0"/>
    </xf>
    <xf numFmtId="4" fontId="10" fillId="4" borderId="127" xfId="0" applyNumberFormat="1" applyFont="1" applyFill="1" applyBorder="1" applyAlignment="1" applyProtection="1">
      <alignment vertical="center"/>
      <protection locked="0"/>
    </xf>
    <xf numFmtId="4" fontId="9" fillId="0" borderId="128" xfId="0" applyNumberFormat="1" applyFont="1" applyBorder="1" applyAlignment="1" applyProtection="1">
      <alignment horizontal="right" vertical="center" wrapText="1"/>
      <protection locked="0"/>
    </xf>
    <xf numFmtId="0" fontId="10" fillId="0" borderId="73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Fill="1" applyAlignment="1">
      <alignment horizontal="center" vertical="top" wrapText="1"/>
    </xf>
    <xf numFmtId="0" fontId="7" fillId="0" borderId="125" xfId="0" applyFont="1" applyBorder="1" applyAlignment="1" applyProtection="1">
      <alignment horizontal="center" vertical="center" wrapText="1"/>
      <protection locked="0"/>
    </xf>
    <xf numFmtId="0" fontId="7" fillId="3" borderId="131" xfId="0" applyFont="1" applyFill="1" applyBorder="1" applyAlignment="1" applyProtection="1">
      <alignment horizontal="center" vertical="center" wrapText="1"/>
      <protection locked="0"/>
    </xf>
    <xf numFmtId="4" fontId="9" fillId="0" borderId="39" xfId="0" applyNumberFormat="1" applyFont="1" applyBorder="1" applyAlignment="1" applyProtection="1">
      <alignment horizontal="right" vertical="center" wrapText="1"/>
      <protection locked="0"/>
    </xf>
    <xf numFmtId="4" fontId="9" fillId="0" borderId="79" xfId="0" applyNumberFormat="1" applyFont="1" applyBorder="1" applyAlignment="1" applyProtection="1">
      <alignment horizontal="right" vertical="center" wrapText="1"/>
      <protection locked="0"/>
    </xf>
    <xf numFmtId="4" fontId="9" fillId="0" borderId="14" xfId="0" applyNumberFormat="1" applyFont="1" applyBorder="1" applyAlignment="1" applyProtection="1">
      <alignment horizontal="right" vertical="center" wrapText="1"/>
      <protection locked="0"/>
    </xf>
    <xf numFmtId="4" fontId="9" fillId="0" borderId="26" xfId="0" applyNumberFormat="1" applyFont="1" applyBorder="1" applyAlignment="1" applyProtection="1">
      <alignment vertical="center"/>
      <protection locked="0"/>
    </xf>
    <xf numFmtId="0" fontId="7" fillId="3" borderId="1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1" fontId="1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5" fillId="0" borderId="0" xfId="4" applyNumberForma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9" fillId="0" borderId="107" xfId="0" applyFont="1" applyBorder="1" applyAlignment="1">
      <alignment horizontal="left" vertical="center" wrapText="1"/>
    </xf>
    <xf numFmtId="0" fontId="9" fillId="0" borderId="108" xfId="0" applyFont="1" applyBorder="1" applyAlignment="1">
      <alignment horizontal="left" vertical="center" wrapText="1"/>
    </xf>
    <xf numFmtId="0" fontId="9" fillId="0" borderId="109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10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NumberFormat="1" applyFont="1" applyBorder="1" applyAlignment="1">
      <alignment horizontal="left" wrapText="1"/>
    </xf>
    <xf numFmtId="0" fontId="10" fillId="3" borderId="101" xfId="0" applyFont="1" applyFill="1" applyBorder="1" applyAlignment="1">
      <alignment horizontal="left" vertical="center"/>
    </xf>
    <xf numFmtId="0" fontId="10" fillId="3" borderId="102" xfId="0" applyFont="1" applyFill="1" applyBorder="1" applyAlignment="1">
      <alignment horizontal="left" vertical="center"/>
    </xf>
    <xf numFmtId="0" fontId="10" fillId="3" borderId="103" xfId="0" applyFont="1" applyFill="1" applyBorder="1" applyAlignment="1">
      <alignment horizontal="left" vertical="center"/>
    </xf>
    <xf numFmtId="0" fontId="9" fillId="0" borderId="104" xfId="0" applyFont="1" applyBorder="1" applyAlignment="1">
      <alignment horizontal="left" vertical="center" wrapText="1"/>
    </xf>
    <xf numFmtId="0" fontId="9" fillId="0" borderId="105" xfId="0" applyFont="1" applyBorder="1" applyAlignment="1">
      <alignment horizontal="left" vertical="center" wrapText="1"/>
    </xf>
    <xf numFmtId="0" fontId="9" fillId="0" borderId="106" xfId="0" applyFont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9" fillId="0" borderId="110" xfId="0" applyFont="1" applyBorder="1" applyAlignment="1" applyProtection="1">
      <alignment horizontal="left" vertical="center" wrapText="1"/>
      <protection locked="0"/>
    </xf>
    <xf numFmtId="49" fontId="2" fillId="2" borderId="88" xfId="0" applyNumberFormat="1" applyFont="1" applyFill="1" applyBorder="1" applyAlignment="1">
      <alignment horizontal="left" vertical="top" wrapText="1"/>
    </xf>
    <xf numFmtId="49" fontId="2" fillId="2" borderId="73" xfId="0" applyNumberFormat="1" applyFont="1" applyFill="1" applyBorder="1" applyAlignment="1">
      <alignment horizontal="left" vertical="top" wrapText="1"/>
    </xf>
    <xf numFmtId="49" fontId="2" fillId="2" borderId="4" xfId="0" applyNumberFormat="1" applyFont="1" applyFill="1" applyBorder="1" applyAlignment="1">
      <alignment horizontal="left" vertical="top" wrapText="1"/>
    </xf>
    <xf numFmtId="49" fontId="2" fillId="2" borderId="90" xfId="0" applyNumberFormat="1" applyFont="1" applyFill="1" applyBorder="1" applyAlignment="1">
      <alignment horizontal="left" vertical="top" wrapText="1"/>
    </xf>
    <xf numFmtId="0" fontId="2" fillId="2" borderId="41" xfId="0" applyFont="1" applyFill="1" applyBorder="1" applyAlignment="1">
      <alignment horizontal="center" vertical="top" wrapText="1"/>
    </xf>
    <xf numFmtId="0" fontId="2" fillId="2" borderId="89" xfId="0" applyFont="1" applyFill="1" applyBorder="1" applyAlignment="1">
      <alignment horizontal="center" vertical="top" wrapText="1"/>
    </xf>
    <xf numFmtId="49" fontId="3" fillId="0" borderId="111" xfId="0" applyNumberFormat="1" applyFont="1" applyBorder="1" applyAlignment="1">
      <alignment horizontal="left" vertical="top" wrapText="1"/>
    </xf>
    <xf numFmtId="0" fontId="0" fillId="0" borderId="112" xfId="0" applyBorder="1" applyAlignment="1">
      <alignment horizontal="left" vertical="top"/>
    </xf>
    <xf numFmtId="49" fontId="15" fillId="3" borderId="100" xfId="0" applyNumberFormat="1" applyFont="1" applyFill="1" applyBorder="1" applyAlignment="1">
      <alignment horizontal="left" vertical="center" wrapText="1"/>
    </xf>
    <xf numFmtId="49" fontId="15" fillId="3" borderId="17" xfId="0" applyNumberFormat="1" applyFont="1" applyFill="1" applyBorder="1" applyAlignment="1">
      <alignment horizontal="left" vertical="center" wrapText="1"/>
    </xf>
    <xf numFmtId="49" fontId="15" fillId="3" borderId="114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10" fillId="0" borderId="110" xfId="0" applyFont="1" applyBorder="1" applyAlignment="1" applyProtection="1">
      <alignment horizontal="left" vertical="center" wrapText="1"/>
      <protection locked="0"/>
    </xf>
    <xf numFmtId="49" fontId="15" fillId="0" borderId="110" xfId="1" applyNumberFormat="1" applyFont="1" applyBorder="1" applyAlignment="1">
      <alignment horizontal="left" vertical="center" wrapText="1"/>
    </xf>
    <xf numFmtId="0" fontId="13" fillId="0" borderId="59" xfId="0" applyFont="1" applyBorder="1" applyAlignment="1" applyProtection="1">
      <alignment horizontal="center" vertical="top" wrapText="1"/>
      <protection locked="0"/>
    </xf>
    <xf numFmtId="0" fontId="13" fillId="0" borderId="57" xfId="0" applyFont="1" applyBorder="1" applyAlignment="1" applyProtection="1">
      <alignment horizontal="center" vertical="top" wrapText="1"/>
      <protection locked="0"/>
    </xf>
    <xf numFmtId="0" fontId="13" fillId="0" borderId="43" xfId="0" applyFont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 applyProtection="1">
      <alignment horizontal="center" vertical="top" wrapText="1"/>
      <protection locked="0"/>
    </xf>
    <xf numFmtId="0" fontId="10" fillId="0" borderId="0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0" fontId="9" fillId="0" borderId="0" xfId="0" applyNumberFormat="1" applyFont="1" applyBorder="1" applyAlignment="1" applyProtection="1">
      <alignment horizontal="left" vertical="center" wrapText="1"/>
      <protection locked="0"/>
    </xf>
    <xf numFmtId="3" fontId="13" fillId="0" borderId="56" xfId="0" applyNumberFormat="1" applyFont="1" applyBorder="1" applyAlignment="1" applyProtection="1">
      <alignment horizontal="center" vertical="top" wrapText="1"/>
      <protection locked="0"/>
    </xf>
    <xf numFmtId="3" fontId="13" fillId="0" borderId="57" xfId="0" applyNumberFormat="1" applyFont="1" applyBorder="1" applyAlignment="1" applyProtection="1">
      <alignment horizontal="center" vertical="top" wrapText="1"/>
      <protection locked="0"/>
    </xf>
    <xf numFmtId="0" fontId="13" fillId="0" borderId="40" xfId="0" applyFont="1" applyBorder="1" applyAlignment="1" applyProtection="1">
      <alignment horizontal="center" vertical="top" wrapText="1"/>
      <protection locked="0"/>
    </xf>
    <xf numFmtId="0" fontId="13" fillId="0" borderId="44" xfId="0" applyFont="1" applyBorder="1" applyAlignment="1" applyProtection="1">
      <alignment horizontal="center" vertical="top" wrapText="1"/>
      <protection locked="0"/>
    </xf>
    <xf numFmtId="0" fontId="13" fillId="0" borderId="41" xfId="0" applyFont="1" applyBorder="1" applyAlignment="1" applyProtection="1">
      <alignment horizontal="left" vertical="top" wrapText="1"/>
      <protection locked="0"/>
    </xf>
    <xf numFmtId="0" fontId="13" fillId="0" borderId="28" xfId="0" applyFont="1" applyBorder="1" applyAlignment="1" applyProtection="1">
      <alignment horizontal="left" vertical="top" wrapText="1"/>
      <protection locked="0"/>
    </xf>
    <xf numFmtId="0" fontId="13" fillId="0" borderId="42" xfId="0" applyFont="1" applyBorder="1" applyAlignment="1" applyProtection="1">
      <alignment horizontal="center" vertical="top" wrapText="1"/>
      <protection locked="0"/>
    </xf>
    <xf numFmtId="0" fontId="13" fillId="0" borderId="25" xfId="0" applyFont="1" applyBorder="1" applyAlignment="1" applyProtection="1">
      <alignment horizontal="center" vertical="top" wrapText="1"/>
      <protection locked="0"/>
    </xf>
    <xf numFmtId="3" fontId="13" fillId="0" borderId="42" xfId="0" applyNumberFormat="1" applyFont="1" applyBorder="1" applyAlignment="1" applyProtection="1">
      <alignment horizontal="center" vertical="top" wrapText="1"/>
      <protection locked="0"/>
    </xf>
    <xf numFmtId="3" fontId="13" fillId="0" borderId="25" xfId="0" applyNumberFormat="1" applyFont="1" applyBorder="1" applyAlignment="1" applyProtection="1">
      <alignment horizontal="center" vertical="top" wrapText="1"/>
      <protection locked="0"/>
    </xf>
    <xf numFmtId="0" fontId="10" fillId="0" borderId="52" xfId="0" applyFont="1" applyBorder="1" applyAlignment="1" applyProtection="1">
      <alignment horizontal="right" vertical="center"/>
      <protection locked="0"/>
    </xf>
    <xf numFmtId="0" fontId="10" fillId="0" borderId="73" xfId="0" applyFont="1" applyBorder="1" applyAlignment="1" applyProtection="1">
      <alignment horizontal="right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10" fillId="0" borderId="73" xfId="0" applyFont="1" applyBorder="1" applyAlignment="1" applyProtection="1">
      <alignment horizontal="center" vertical="center"/>
      <protection locked="0"/>
    </xf>
    <xf numFmtId="49" fontId="15" fillId="0" borderId="110" xfId="1" applyNumberFormat="1" applyFont="1" applyBorder="1" applyAlignment="1">
      <alignment vertical="center" wrapText="1"/>
    </xf>
    <xf numFmtId="0" fontId="13" fillId="0" borderId="89" xfId="0" applyFont="1" applyBorder="1" applyAlignment="1" applyProtection="1">
      <alignment horizontal="center" vertical="top" wrapText="1"/>
      <protection locked="0"/>
    </xf>
    <xf numFmtId="0" fontId="13" fillId="0" borderId="129" xfId="0" applyFont="1" applyBorder="1" applyAlignment="1" applyProtection="1">
      <alignment horizontal="center" vertical="top" wrapText="1"/>
      <protection locked="0"/>
    </xf>
    <xf numFmtId="0" fontId="9" fillId="0" borderId="129" xfId="0" applyFont="1" applyBorder="1" applyAlignment="1" applyProtection="1">
      <alignment horizontal="center" vertical="center" wrapText="1"/>
      <protection locked="0"/>
    </xf>
    <xf numFmtId="0" fontId="9" fillId="0" borderId="130" xfId="0" applyFont="1" applyBorder="1" applyAlignment="1" applyProtection="1">
      <alignment horizontal="center" vertical="center" wrapText="1"/>
      <protection locked="0"/>
    </xf>
    <xf numFmtId="0" fontId="13" fillId="0" borderId="132" xfId="0" applyFont="1" applyBorder="1" applyAlignment="1" applyProtection="1">
      <alignment horizontal="center" vertical="top" wrapText="1"/>
      <protection locked="0"/>
    </xf>
    <xf numFmtId="0" fontId="13" fillId="0" borderId="133" xfId="0" applyFont="1" applyBorder="1" applyAlignment="1" applyProtection="1">
      <alignment horizontal="center" vertical="top" wrapText="1"/>
      <protection locked="0"/>
    </xf>
    <xf numFmtId="0" fontId="9" fillId="0" borderId="133" xfId="0" applyFont="1" applyBorder="1" applyAlignment="1" applyProtection="1">
      <alignment horizontal="center" vertical="center" wrapText="1"/>
      <protection locked="0"/>
    </xf>
    <xf numFmtId="0" fontId="9" fillId="0" borderId="134" xfId="0" applyFont="1" applyBorder="1" applyAlignment="1" applyProtection="1">
      <alignment horizontal="center" vertical="center" wrapText="1"/>
      <protection locked="0"/>
    </xf>
    <xf numFmtId="0" fontId="13" fillId="0" borderId="71" xfId="0" applyFont="1" applyBorder="1" applyAlignment="1" applyProtection="1">
      <alignment horizontal="center" vertical="top" wrapText="1"/>
      <protection locked="0"/>
    </xf>
    <xf numFmtId="0" fontId="13" fillId="0" borderId="11" xfId="0" applyFont="1" applyBorder="1" applyAlignment="1" applyProtection="1">
      <alignment horizontal="center" vertical="top" wrapText="1"/>
      <protection locked="0"/>
    </xf>
    <xf numFmtId="0" fontId="13" fillId="0" borderId="75" xfId="0" applyFont="1" applyBorder="1" applyAlignment="1" applyProtection="1">
      <alignment horizontal="center" vertical="top" wrapText="1"/>
      <protection locked="0"/>
    </xf>
    <xf numFmtId="0" fontId="13" fillId="0" borderId="76" xfId="0" applyFont="1" applyBorder="1" applyAlignment="1" applyProtection="1">
      <alignment horizontal="center" vertical="top" wrapText="1"/>
      <protection locked="0"/>
    </xf>
    <xf numFmtId="0" fontId="13" fillId="0" borderId="73" xfId="0" applyFont="1" applyBorder="1" applyAlignment="1" applyProtection="1">
      <alignment horizontal="center" vertical="top" wrapText="1"/>
      <protection locked="0"/>
    </xf>
    <xf numFmtId="0" fontId="13" fillId="0" borderId="29" xfId="0" applyFont="1" applyBorder="1" applyAlignment="1" applyProtection="1">
      <alignment horizontal="center" vertical="top" wrapText="1"/>
      <protection locked="0"/>
    </xf>
    <xf numFmtId="3" fontId="13" fillId="0" borderId="112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49" fontId="3" fillId="0" borderId="0" xfId="1" applyNumberFormat="1" applyFont="1" applyFill="1" applyAlignment="1" applyProtection="1">
      <alignment horizontal="left" wrapText="1"/>
      <protection locked="0"/>
    </xf>
    <xf numFmtId="0" fontId="13" fillId="0" borderId="86" xfId="0" applyFont="1" applyBorder="1" applyAlignment="1" applyProtection="1">
      <alignment horizontal="center" vertical="top" wrapText="1"/>
      <protection locked="0"/>
    </xf>
    <xf numFmtId="0" fontId="13" fillId="0" borderId="64" xfId="0" applyFont="1" applyBorder="1" applyAlignment="1" applyProtection="1">
      <alignment horizontal="center" vertical="top" wrapText="1"/>
      <protection locked="0"/>
    </xf>
    <xf numFmtId="0" fontId="13" fillId="0" borderId="80" xfId="0" applyFont="1" applyBorder="1" applyAlignment="1" applyProtection="1">
      <alignment horizontal="center" vertical="top" wrapText="1"/>
      <protection locked="0"/>
    </xf>
    <xf numFmtId="0" fontId="13" fillId="0" borderId="81" xfId="0" applyFont="1" applyBorder="1" applyAlignment="1" applyProtection="1">
      <alignment horizontal="center" vertical="top" wrapText="1"/>
      <protection locked="0"/>
    </xf>
    <xf numFmtId="0" fontId="13" fillId="0" borderId="42" xfId="0" applyFont="1" applyBorder="1" applyAlignment="1" applyProtection="1">
      <alignment horizontal="left" vertical="top" wrapText="1"/>
      <protection locked="0"/>
    </xf>
    <xf numFmtId="0" fontId="13" fillId="0" borderId="25" xfId="0" applyFont="1" applyBorder="1" applyAlignment="1" applyProtection="1">
      <alignment horizontal="left" vertical="top" wrapText="1"/>
      <protection locked="0"/>
    </xf>
    <xf numFmtId="0" fontId="13" fillId="0" borderId="52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49" fontId="15" fillId="0" borderId="0" xfId="1" applyNumberFormat="1" applyFont="1" applyBorder="1" applyAlignment="1">
      <alignment horizontal="left" wrapText="1"/>
    </xf>
    <xf numFmtId="49" fontId="3" fillId="0" borderId="0" xfId="1" applyNumberFormat="1" applyFont="1" applyBorder="1" applyAlignment="1">
      <alignment horizontal="left" wrapText="1"/>
    </xf>
    <xf numFmtId="49" fontId="3" fillId="0" borderId="0" xfId="1" applyNumberFormat="1" applyFont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49" fontId="15" fillId="0" borderId="0" xfId="1" applyNumberFormat="1" applyFont="1" applyFill="1" applyBorder="1" applyAlignment="1">
      <alignment horizontal="left" wrapText="1"/>
    </xf>
    <xf numFmtId="0" fontId="11" fillId="4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3" borderId="61" xfId="0" applyFont="1" applyFill="1" applyBorder="1" applyAlignment="1">
      <alignment horizontal="left" vertical="top" wrapText="1"/>
    </xf>
    <xf numFmtId="0" fontId="17" fillId="3" borderId="63" xfId="0" applyFont="1" applyFill="1" applyBorder="1" applyAlignment="1">
      <alignment horizontal="left" vertical="top" wrapText="1"/>
    </xf>
    <xf numFmtId="0" fontId="17" fillId="0" borderId="0" xfId="0" applyFont="1" applyAlignment="1">
      <alignment horizontal="left" wrapText="1"/>
    </xf>
    <xf numFmtId="0" fontId="17" fillId="0" borderId="0" xfId="0" applyFont="1" applyFill="1" applyAlignment="1">
      <alignment horizontal="left" vertical="top" wrapText="1"/>
    </xf>
    <xf numFmtId="0" fontId="11" fillId="0" borderId="0" xfId="0" applyFont="1" applyAlignment="1">
      <alignment horizontal="center" wrapText="1"/>
    </xf>
    <xf numFmtId="0" fontId="1" fillId="0" borderId="98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wrapText="1"/>
    </xf>
    <xf numFmtId="0" fontId="7" fillId="0" borderId="5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</cellXfs>
  <cellStyles count="5">
    <cellStyle name="Hypertextové prepojenie" xfId="4" builtinId="8"/>
    <cellStyle name="Normálne" xfId="0" builtinId="0"/>
    <cellStyle name="normálne 2 2" xfId="1"/>
    <cellStyle name="normálne 2 2 2" xfId="3"/>
    <cellStyle name="Normálne 4" xfId="2"/>
  </cellStyles>
  <dxfs count="60"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theme="7" tint="0.59999389629810485"/>
  </sheetPr>
  <dimension ref="A1:J97"/>
  <sheetViews>
    <sheetView showGridLines="0" tabSelected="1" zoomScaleNormal="100" workbookViewId="0">
      <selection activeCell="F28" sqref="F28"/>
    </sheetView>
  </sheetViews>
  <sheetFormatPr defaultRowHeight="12" x14ac:dyDescent="0.2"/>
  <cols>
    <col min="1" max="1" width="5.140625" style="7" bestFit="1" customWidth="1"/>
    <col min="2" max="2" width="22.42578125" style="7" customWidth="1"/>
    <col min="3" max="4" width="29.7109375" style="7" customWidth="1"/>
    <col min="5" max="256" width="9.140625" style="7"/>
    <col min="257" max="257" width="5.140625" style="7" bestFit="1" customWidth="1"/>
    <col min="258" max="258" width="22.42578125" style="7" customWidth="1"/>
    <col min="259" max="260" width="29.7109375" style="7" customWidth="1"/>
    <col min="261" max="512" width="9.140625" style="7"/>
    <col min="513" max="513" width="5.140625" style="7" bestFit="1" customWidth="1"/>
    <col min="514" max="514" width="22.42578125" style="7" customWidth="1"/>
    <col min="515" max="516" width="29.7109375" style="7" customWidth="1"/>
    <col min="517" max="768" width="9.140625" style="7"/>
    <col min="769" max="769" width="5.140625" style="7" bestFit="1" customWidth="1"/>
    <col min="770" max="770" width="22.42578125" style="7" customWidth="1"/>
    <col min="771" max="772" width="29.7109375" style="7" customWidth="1"/>
    <col min="773" max="1024" width="9.140625" style="7"/>
    <col min="1025" max="1025" width="5.140625" style="7" bestFit="1" customWidth="1"/>
    <col min="1026" max="1026" width="22.42578125" style="7" customWidth="1"/>
    <col min="1027" max="1028" width="29.7109375" style="7" customWidth="1"/>
    <col min="1029" max="1280" width="9.140625" style="7"/>
    <col min="1281" max="1281" width="5.140625" style="7" bestFit="1" customWidth="1"/>
    <col min="1282" max="1282" width="22.42578125" style="7" customWidth="1"/>
    <col min="1283" max="1284" width="29.7109375" style="7" customWidth="1"/>
    <col min="1285" max="1536" width="9.140625" style="7"/>
    <col min="1537" max="1537" width="5.140625" style="7" bestFit="1" customWidth="1"/>
    <col min="1538" max="1538" width="22.42578125" style="7" customWidth="1"/>
    <col min="1539" max="1540" width="29.7109375" style="7" customWidth="1"/>
    <col min="1541" max="1792" width="9.140625" style="7"/>
    <col min="1793" max="1793" width="5.140625" style="7" bestFit="1" customWidth="1"/>
    <col min="1794" max="1794" width="22.42578125" style="7" customWidth="1"/>
    <col min="1795" max="1796" width="29.7109375" style="7" customWidth="1"/>
    <col min="1797" max="2048" width="9.140625" style="7"/>
    <col min="2049" max="2049" width="5.140625" style="7" bestFit="1" customWidth="1"/>
    <col min="2050" max="2050" width="22.42578125" style="7" customWidth="1"/>
    <col min="2051" max="2052" width="29.7109375" style="7" customWidth="1"/>
    <col min="2053" max="2304" width="9.140625" style="7"/>
    <col min="2305" max="2305" width="5.140625" style="7" bestFit="1" customWidth="1"/>
    <col min="2306" max="2306" width="22.42578125" style="7" customWidth="1"/>
    <col min="2307" max="2308" width="29.7109375" style="7" customWidth="1"/>
    <col min="2309" max="2560" width="9.140625" style="7"/>
    <col min="2561" max="2561" width="5.140625" style="7" bestFit="1" customWidth="1"/>
    <col min="2562" max="2562" width="22.42578125" style="7" customWidth="1"/>
    <col min="2563" max="2564" width="29.7109375" style="7" customWidth="1"/>
    <col min="2565" max="2816" width="9.140625" style="7"/>
    <col min="2817" max="2817" width="5.140625" style="7" bestFit="1" customWidth="1"/>
    <col min="2818" max="2818" width="22.42578125" style="7" customWidth="1"/>
    <col min="2819" max="2820" width="29.7109375" style="7" customWidth="1"/>
    <col min="2821" max="3072" width="9.140625" style="7"/>
    <col min="3073" max="3073" width="5.140625" style="7" bestFit="1" customWidth="1"/>
    <col min="3074" max="3074" width="22.42578125" style="7" customWidth="1"/>
    <col min="3075" max="3076" width="29.7109375" style="7" customWidth="1"/>
    <col min="3077" max="3328" width="9.140625" style="7"/>
    <col min="3329" max="3329" width="5.140625" style="7" bestFit="1" customWidth="1"/>
    <col min="3330" max="3330" width="22.42578125" style="7" customWidth="1"/>
    <col min="3331" max="3332" width="29.7109375" style="7" customWidth="1"/>
    <col min="3333" max="3584" width="9.140625" style="7"/>
    <col min="3585" max="3585" width="5.140625" style="7" bestFit="1" customWidth="1"/>
    <col min="3586" max="3586" width="22.42578125" style="7" customWidth="1"/>
    <col min="3587" max="3588" width="29.7109375" style="7" customWidth="1"/>
    <col min="3589" max="3840" width="9.140625" style="7"/>
    <col min="3841" max="3841" width="5.140625" style="7" bestFit="1" customWidth="1"/>
    <col min="3842" max="3842" width="22.42578125" style="7" customWidth="1"/>
    <col min="3843" max="3844" width="29.7109375" style="7" customWidth="1"/>
    <col min="3845" max="4096" width="9.140625" style="7"/>
    <col min="4097" max="4097" width="5.140625" style="7" bestFit="1" customWidth="1"/>
    <col min="4098" max="4098" width="22.42578125" style="7" customWidth="1"/>
    <col min="4099" max="4100" width="29.7109375" style="7" customWidth="1"/>
    <col min="4101" max="4352" width="9.140625" style="7"/>
    <col min="4353" max="4353" width="5.140625" style="7" bestFit="1" customWidth="1"/>
    <col min="4354" max="4354" width="22.42578125" style="7" customWidth="1"/>
    <col min="4355" max="4356" width="29.7109375" style="7" customWidth="1"/>
    <col min="4357" max="4608" width="9.140625" style="7"/>
    <col min="4609" max="4609" width="5.140625" style="7" bestFit="1" customWidth="1"/>
    <col min="4610" max="4610" width="22.42578125" style="7" customWidth="1"/>
    <col min="4611" max="4612" width="29.7109375" style="7" customWidth="1"/>
    <col min="4613" max="4864" width="9.140625" style="7"/>
    <col min="4865" max="4865" width="5.140625" style="7" bestFit="1" customWidth="1"/>
    <col min="4866" max="4866" width="22.42578125" style="7" customWidth="1"/>
    <col min="4867" max="4868" width="29.7109375" style="7" customWidth="1"/>
    <col min="4869" max="5120" width="9.140625" style="7"/>
    <col min="5121" max="5121" width="5.140625" style="7" bestFit="1" customWidth="1"/>
    <col min="5122" max="5122" width="22.42578125" style="7" customWidth="1"/>
    <col min="5123" max="5124" width="29.7109375" style="7" customWidth="1"/>
    <col min="5125" max="5376" width="9.140625" style="7"/>
    <col min="5377" max="5377" width="5.140625" style="7" bestFit="1" customWidth="1"/>
    <col min="5378" max="5378" width="22.42578125" style="7" customWidth="1"/>
    <col min="5379" max="5380" width="29.7109375" style="7" customWidth="1"/>
    <col min="5381" max="5632" width="9.140625" style="7"/>
    <col min="5633" max="5633" width="5.140625" style="7" bestFit="1" customWidth="1"/>
    <col min="5634" max="5634" width="22.42578125" style="7" customWidth="1"/>
    <col min="5635" max="5636" width="29.7109375" style="7" customWidth="1"/>
    <col min="5637" max="5888" width="9.140625" style="7"/>
    <col min="5889" max="5889" width="5.140625" style="7" bestFit="1" customWidth="1"/>
    <col min="5890" max="5890" width="22.42578125" style="7" customWidth="1"/>
    <col min="5891" max="5892" width="29.7109375" style="7" customWidth="1"/>
    <col min="5893" max="6144" width="9.140625" style="7"/>
    <col min="6145" max="6145" width="5.140625" style="7" bestFit="1" customWidth="1"/>
    <col min="6146" max="6146" width="22.42578125" style="7" customWidth="1"/>
    <col min="6147" max="6148" width="29.7109375" style="7" customWidth="1"/>
    <col min="6149" max="6400" width="9.140625" style="7"/>
    <col min="6401" max="6401" width="5.140625" style="7" bestFit="1" customWidth="1"/>
    <col min="6402" max="6402" width="22.42578125" style="7" customWidth="1"/>
    <col min="6403" max="6404" width="29.7109375" style="7" customWidth="1"/>
    <col min="6405" max="6656" width="9.140625" style="7"/>
    <col min="6657" max="6657" width="5.140625" style="7" bestFit="1" customWidth="1"/>
    <col min="6658" max="6658" width="22.42578125" style="7" customWidth="1"/>
    <col min="6659" max="6660" width="29.7109375" style="7" customWidth="1"/>
    <col min="6661" max="6912" width="9.140625" style="7"/>
    <col min="6913" max="6913" width="5.140625" style="7" bestFit="1" customWidth="1"/>
    <col min="6914" max="6914" width="22.42578125" style="7" customWidth="1"/>
    <col min="6915" max="6916" width="29.7109375" style="7" customWidth="1"/>
    <col min="6917" max="7168" width="9.140625" style="7"/>
    <col min="7169" max="7169" width="5.140625" style="7" bestFit="1" customWidth="1"/>
    <col min="7170" max="7170" width="22.42578125" style="7" customWidth="1"/>
    <col min="7171" max="7172" width="29.7109375" style="7" customWidth="1"/>
    <col min="7173" max="7424" width="9.140625" style="7"/>
    <col min="7425" max="7425" width="5.140625" style="7" bestFit="1" customWidth="1"/>
    <col min="7426" max="7426" width="22.42578125" style="7" customWidth="1"/>
    <col min="7427" max="7428" width="29.7109375" style="7" customWidth="1"/>
    <col min="7429" max="7680" width="9.140625" style="7"/>
    <col min="7681" max="7681" width="5.140625" style="7" bestFit="1" customWidth="1"/>
    <col min="7682" max="7682" width="22.42578125" style="7" customWidth="1"/>
    <col min="7683" max="7684" width="29.7109375" style="7" customWidth="1"/>
    <col min="7685" max="7936" width="9.140625" style="7"/>
    <col min="7937" max="7937" width="5.140625" style="7" bestFit="1" customWidth="1"/>
    <col min="7938" max="7938" width="22.42578125" style="7" customWidth="1"/>
    <col min="7939" max="7940" width="29.7109375" style="7" customWidth="1"/>
    <col min="7941" max="8192" width="9.140625" style="7"/>
    <col min="8193" max="8193" width="5.140625" style="7" bestFit="1" customWidth="1"/>
    <col min="8194" max="8194" width="22.42578125" style="7" customWidth="1"/>
    <col min="8195" max="8196" width="29.7109375" style="7" customWidth="1"/>
    <col min="8197" max="8448" width="9.140625" style="7"/>
    <col min="8449" max="8449" width="5.140625" style="7" bestFit="1" customWidth="1"/>
    <col min="8450" max="8450" width="22.42578125" style="7" customWidth="1"/>
    <col min="8451" max="8452" width="29.7109375" style="7" customWidth="1"/>
    <col min="8453" max="8704" width="9.140625" style="7"/>
    <col min="8705" max="8705" width="5.140625" style="7" bestFit="1" customWidth="1"/>
    <col min="8706" max="8706" width="22.42578125" style="7" customWidth="1"/>
    <col min="8707" max="8708" width="29.7109375" style="7" customWidth="1"/>
    <col min="8709" max="8960" width="9.140625" style="7"/>
    <col min="8961" max="8961" width="5.140625" style="7" bestFit="1" customWidth="1"/>
    <col min="8962" max="8962" width="22.42578125" style="7" customWidth="1"/>
    <col min="8963" max="8964" width="29.7109375" style="7" customWidth="1"/>
    <col min="8965" max="9216" width="9.140625" style="7"/>
    <col min="9217" max="9217" width="5.140625" style="7" bestFit="1" customWidth="1"/>
    <col min="9218" max="9218" width="22.42578125" style="7" customWidth="1"/>
    <col min="9219" max="9220" width="29.7109375" style="7" customWidth="1"/>
    <col min="9221" max="9472" width="9.140625" style="7"/>
    <col min="9473" max="9473" width="5.140625" style="7" bestFit="1" customWidth="1"/>
    <col min="9474" max="9474" width="22.42578125" style="7" customWidth="1"/>
    <col min="9475" max="9476" width="29.7109375" style="7" customWidth="1"/>
    <col min="9477" max="9728" width="9.140625" style="7"/>
    <col min="9729" max="9729" width="5.140625" style="7" bestFit="1" customWidth="1"/>
    <col min="9730" max="9730" width="22.42578125" style="7" customWidth="1"/>
    <col min="9731" max="9732" width="29.7109375" style="7" customWidth="1"/>
    <col min="9733" max="9984" width="9.140625" style="7"/>
    <col min="9985" max="9985" width="5.140625" style="7" bestFit="1" customWidth="1"/>
    <col min="9986" max="9986" width="22.42578125" style="7" customWidth="1"/>
    <col min="9987" max="9988" width="29.7109375" style="7" customWidth="1"/>
    <col min="9989" max="10240" width="9.140625" style="7"/>
    <col min="10241" max="10241" width="5.140625" style="7" bestFit="1" customWidth="1"/>
    <col min="10242" max="10242" width="22.42578125" style="7" customWidth="1"/>
    <col min="10243" max="10244" width="29.7109375" style="7" customWidth="1"/>
    <col min="10245" max="10496" width="9.140625" style="7"/>
    <col min="10497" max="10497" width="5.140625" style="7" bestFit="1" customWidth="1"/>
    <col min="10498" max="10498" width="22.42578125" style="7" customWidth="1"/>
    <col min="10499" max="10500" width="29.7109375" style="7" customWidth="1"/>
    <col min="10501" max="10752" width="9.140625" style="7"/>
    <col min="10753" max="10753" width="5.140625" style="7" bestFit="1" customWidth="1"/>
    <col min="10754" max="10754" width="22.42578125" style="7" customWidth="1"/>
    <col min="10755" max="10756" width="29.7109375" style="7" customWidth="1"/>
    <col min="10757" max="11008" width="9.140625" style="7"/>
    <col min="11009" max="11009" width="5.140625" style="7" bestFit="1" customWidth="1"/>
    <col min="11010" max="11010" width="22.42578125" style="7" customWidth="1"/>
    <col min="11011" max="11012" width="29.7109375" style="7" customWidth="1"/>
    <col min="11013" max="11264" width="9.140625" style="7"/>
    <col min="11265" max="11265" width="5.140625" style="7" bestFit="1" customWidth="1"/>
    <col min="11266" max="11266" width="22.42578125" style="7" customWidth="1"/>
    <col min="11267" max="11268" width="29.7109375" style="7" customWidth="1"/>
    <col min="11269" max="11520" width="9.140625" style="7"/>
    <col min="11521" max="11521" width="5.140625" style="7" bestFit="1" customWidth="1"/>
    <col min="11522" max="11522" width="22.42578125" style="7" customWidth="1"/>
    <col min="11523" max="11524" width="29.7109375" style="7" customWidth="1"/>
    <col min="11525" max="11776" width="9.140625" style="7"/>
    <col min="11777" max="11777" width="5.140625" style="7" bestFit="1" customWidth="1"/>
    <col min="11778" max="11778" width="22.42578125" style="7" customWidth="1"/>
    <col min="11779" max="11780" width="29.7109375" style="7" customWidth="1"/>
    <col min="11781" max="12032" width="9.140625" style="7"/>
    <col min="12033" max="12033" width="5.140625" style="7" bestFit="1" customWidth="1"/>
    <col min="12034" max="12034" width="22.42578125" style="7" customWidth="1"/>
    <col min="12035" max="12036" width="29.7109375" style="7" customWidth="1"/>
    <col min="12037" max="12288" width="9.140625" style="7"/>
    <col min="12289" max="12289" width="5.140625" style="7" bestFit="1" customWidth="1"/>
    <col min="12290" max="12290" width="22.42578125" style="7" customWidth="1"/>
    <col min="12291" max="12292" width="29.7109375" style="7" customWidth="1"/>
    <col min="12293" max="12544" width="9.140625" style="7"/>
    <col min="12545" max="12545" width="5.140625" style="7" bestFit="1" customWidth="1"/>
    <col min="12546" max="12546" width="22.42578125" style="7" customWidth="1"/>
    <col min="12547" max="12548" width="29.7109375" style="7" customWidth="1"/>
    <col min="12549" max="12800" width="9.140625" style="7"/>
    <col min="12801" max="12801" width="5.140625" style="7" bestFit="1" customWidth="1"/>
    <col min="12802" max="12802" width="22.42578125" style="7" customWidth="1"/>
    <col min="12803" max="12804" width="29.7109375" style="7" customWidth="1"/>
    <col min="12805" max="13056" width="9.140625" style="7"/>
    <col min="13057" max="13057" width="5.140625" style="7" bestFit="1" customWidth="1"/>
    <col min="13058" max="13058" width="22.42578125" style="7" customWidth="1"/>
    <col min="13059" max="13060" width="29.7109375" style="7" customWidth="1"/>
    <col min="13061" max="13312" width="9.140625" style="7"/>
    <col min="13313" max="13313" width="5.140625" style="7" bestFit="1" customWidth="1"/>
    <col min="13314" max="13314" width="22.42578125" style="7" customWidth="1"/>
    <col min="13315" max="13316" width="29.7109375" style="7" customWidth="1"/>
    <col min="13317" max="13568" width="9.140625" style="7"/>
    <col min="13569" max="13569" width="5.140625" style="7" bestFit="1" customWidth="1"/>
    <col min="13570" max="13570" width="22.42578125" style="7" customWidth="1"/>
    <col min="13571" max="13572" width="29.7109375" style="7" customWidth="1"/>
    <col min="13573" max="13824" width="9.140625" style="7"/>
    <col min="13825" max="13825" width="5.140625" style="7" bestFit="1" customWidth="1"/>
    <col min="13826" max="13826" width="22.42578125" style="7" customWidth="1"/>
    <col min="13827" max="13828" width="29.7109375" style="7" customWidth="1"/>
    <col min="13829" max="14080" width="9.140625" style="7"/>
    <col min="14081" max="14081" width="5.140625" style="7" bestFit="1" customWidth="1"/>
    <col min="14082" max="14082" width="22.42578125" style="7" customWidth="1"/>
    <col min="14083" max="14084" width="29.7109375" style="7" customWidth="1"/>
    <col min="14085" max="14336" width="9.140625" style="7"/>
    <col min="14337" max="14337" width="5.140625" style="7" bestFit="1" customWidth="1"/>
    <col min="14338" max="14338" width="22.42578125" style="7" customWidth="1"/>
    <col min="14339" max="14340" width="29.7109375" style="7" customWidth="1"/>
    <col min="14341" max="14592" width="9.140625" style="7"/>
    <col min="14593" max="14593" width="5.140625" style="7" bestFit="1" customWidth="1"/>
    <col min="14594" max="14594" width="22.42578125" style="7" customWidth="1"/>
    <col min="14595" max="14596" width="29.7109375" style="7" customWidth="1"/>
    <col min="14597" max="14848" width="9.140625" style="7"/>
    <col min="14849" max="14849" width="5.140625" style="7" bestFit="1" customWidth="1"/>
    <col min="14850" max="14850" width="22.42578125" style="7" customWidth="1"/>
    <col min="14851" max="14852" width="29.7109375" style="7" customWidth="1"/>
    <col min="14853" max="15104" width="9.140625" style="7"/>
    <col min="15105" max="15105" width="5.140625" style="7" bestFit="1" customWidth="1"/>
    <col min="15106" max="15106" width="22.42578125" style="7" customWidth="1"/>
    <col min="15107" max="15108" width="29.7109375" style="7" customWidth="1"/>
    <col min="15109" max="15360" width="9.140625" style="7"/>
    <col min="15361" max="15361" width="5.140625" style="7" bestFit="1" customWidth="1"/>
    <col min="15362" max="15362" width="22.42578125" style="7" customWidth="1"/>
    <col min="15363" max="15364" width="29.7109375" style="7" customWidth="1"/>
    <col min="15365" max="15616" width="9.140625" style="7"/>
    <col min="15617" max="15617" width="5.140625" style="7" bestFit="1" customWidth="1"/>
    <col min="15618" max="15618" width="22.42578125" style="7" customWidth="1"/>
    <col min="15619" max="15620" width="29.7109375" style="7" customWidth="1"/>
    <col min="15621" max="15872" width="9.140625" style="7"/>
    <col min="15873" max="15873" width="5.140625" style="7" bestFit="1" customWidth="1"/>
    <col min="15874" max="15874" width="22.42578125" style="7" customWidth="1"/>
    <col min="15875" max="15876" width="29.7109375" style="7" customWidth="1"/>
    <col min="15877" max="16128" width="9.140625" style="7"/>
    <col min="16129" max="16129" width="5.140625" style="7" bestFit="1" customWidth="1"/>
    <col min="16130" max="16130" width="22.42578125" style="7" customWidth="1"/>
    <col min="16131" max="16132" width="29.7109375" style="7" customWidth="1"/>
    <col min="16133" max="16384" width="9.140625" style="7"/>
  </cols>
  <sheetData>
    <row r="1" spans="1:10" ht="20.100000000000001" customHeight="1" x14ac:dyDescent="0.2">
      <c r="A1" s="306" t="s">
        <v>12</v>
      </c>
      <c r="B1" s="306"/>
    </row>
    <row r="2" spans="1:10" ht="30" customHeight="1" x14ac:dyDescent="0.2">
      <c r="A2" s="312" t="s">
        <v>78</v>
      </c>
      <c r="B2" s="312"/>
      <c r="C2" s="312"/>
      <c r="D2" s="312"/>
    </row>
    <row r="3" spans="1:10" ht="24.95" customHeight="1" x14ac:dyDescent="0.2">
      <c r="A3" s="307"/>
      <c r="B3" s="307"/>
      <c r="C3" s="307"/>
    </row>
    <row r="4" spans="1:10" ht="14.25" x14ac:dyDescent="0.2">
      <c r="A4" s="308" t="s">
        <v>13</v>
      </c>
      <c r="B4" s="308"/>
      <c r="C4" s="308"/>
      <c r="D4" s="308"/>
      <c r="E4" s="11"/>
      <c r="F4" s="11"/>
      <c r="G4" s="11"/>
      <c r="H4" s="11"/>
      <c r="I4" s="11"/>
      <c r="J4" s="11"/>
    </row>
    <row r="6" spans="1:10" s="3" customFormat="1" ht="15" customHeight="1" x14ac:dyDescent="0.25">
      <c r="A6" s="305" t="s">
        <v>1</v>
      </c>
      <c r="B6" s="305"/>
      <c r="C6" s="309"/>
      <c r="D6" s="309"/>
      <c r="F6" s="12"/>
    </row>
    <row r="7" spans="1:10" s="3" customFormat="1" ht="15" customHeight="1" x14ac:dyDescent="0.25">
      <c r="A7" s="305" t="s">
        <v>2</v>
      </c>
      <c r="B7" s="305"/>
      <c r="C7" s="310"/>
      <c r="D7" s="310"/>
    </row>
    <row r="8" spans="1:10" s="3" customFormat="1" ht="15" customHeight="1" x14ac:dyDescent="0.25">
      <c r="A8" s="305" t="s">
        <v>3</v>
      </c>
      <c r="B8" s="305"/>
      <c r="C8" s="313"/>
      <c r="D8" s="313"/>
    </row>
    <row r="9" spans="1:10" s="3" customFormat="1" ht="15" customHeight="1" x14ac:dyDescent="0.25">
      <c r="A9" s="305" t="s">
        <v>4</v>
      </c>
      <c r="B9" s="305"/>
      <c r="C9" s="313"/>
      <c r="D9" s="313"/>
    </row>
    <row r="10" spans="1:10" x14ac:dyDescent="0.2">
      <c r="A10" s="1"/>
      <c r="B10" s="1"/>
      <c r="C10" s="1"/>
    </row>
    <row r="11" spans="1:10" x14ac:dyDescent="0.2">
      <c r="A11" s="311" t="s">
        <v>14</v>
      </c>
      <c r="B11" s="311"/>
      <c r="C11" s="311"/>
      <c r="D11" s="11"/>
      <c r="E11" s="11"/>
      <c r="F11" s="11"/>
      <c r="G11" s="11"/>
      <c r="H11" s="11"/>
      <c r="I11" s="11"/>
      <c r="J11" s="11"/>
    </row>
    <row r="12" spans="1:10" s="3" customFormat="1" ht="15" customHeight="1" x14ac:dyDescent="0.25">
      <c r="A12" s="305" t="s">
        <v>5</v>
      </c>
      <c r="B12" s="305"/>
      <c r="C12" s="314" t="s">
        <v>25</v>
      </c>
      <c r="D12" s="314"/>
    </row>
    <row r="13" spans="1:10" s="3" customFormat="1" ht="15" customHeight="1" x14ac:dyDescent="0.25">
      <c r="A13" s="305" t="s">
        <v>6</v>
      </c>
      <c r="B13" s="305"/>
      <c r="C13" s="317"/>
      <c r="D13" s="317"/>
    </row>
    <row r="14" spans="1:10" s="3" customFormat="1" ht="15" customHeight="1" x14ac:dyDescent="0.25">
      <c r="A14" s="305" t="s">
        <v>7</v>
      </c>
      <c r="B14" s="305"/>
      <c r="C14" s="318"/>
      <c r="D14" s="318"/>
    </row>
    <row r="15" spans="1:10" x14ac:dyDescent="0.2">
      <c r="A15" s="1"/>
      <c r="B15" s="1"/>
      <c r="C15" s="1"/>
    </row>
    <row r="16" spans="1:10" x14ac:dyDescent="0.2">
      <c r="A16" s="311" t="s">
        <v>15</v>
      </c>
      <c r="B16" s="311"/>
      <c r="C16" s="311"/>
      <c r="D16" s="11"/>
      <c r="E16" s="11"/>
      <c r="F16" s="11"/>
      <c r="G16" s="11"/>
      <c r="H16" s="11"/>
      <c r="I16" s="11"/>
      <c r="J16" s="11"/>
    </row>
    <row r="17" spans="1:5" s="3" customFormat="1" ht="15" customHeight="1" x14ac:dyDescent="0.25">
      <c r="A17" s="305" t="s">
        <v>5</v>
      </c>
      <c r="B17" s="305"/>
      <c r="C17" s="314"/>
      <c r="D17" s="314"/>
    </row>
    <row r="18" spans="1:5" s="3" customFormat="1" ht="15" customHeight="1" x14ac:dyDescent="0.25">
      <c r="A18" s="305" t="s">
        <v>16</v>
      </c>
      <c r="B18" s="305"/>
      <c r="C18" s="317"/>
      <c r="D18" s="317"/>
    </row>
    <row r="19" spans="1:5" s="3" customFormat="1" ht="15" customHeight="1" x14ac:dyDescent="0.25">
      <c r="A19" s="305" t="s">
        <v>7</v>
      </c>
      <c r="B19" s="305"/>
      <c r="C19" s="318"/>
      <c r="D19" s="318"/>
    </row>
    <row r="20" spans="1:5" x14ac:dyDescent="0.2">
      <c r="B20" s="306"/>
      <c r="C20" s="306"/>
    </row>
    <row r="21" spans="1:5" s="10" customFormat="1" ht="15" customHeight="1" x14ac:dyDescent="0.2"/>
    <row r="22" spans="1:5" s="10" customFormat="1" ht="15" customHeight="1" x14ac:dyDescent="0.2"/>
    <row r="23" spans="1:5" s="3" customFormat="1" x14ac:dyDescent="0.25">
      <c r="A23" s="3" t="s">
        <v>8</v>
      </c>
      <c r="B23" s="21"/>
      <c r="C23" s="13"/>
    </row>
    <row r="24" spans="1:5" s="3" customFormat="1" x14ac:dyDescent="0.25">
      <c r="A24" s="3" t="s">
        <v>17</v>
      </c>
      <c r="B24" s="14"/>
      <c r="C24" s="13"/>
    </row>
    <row r="26" spans="1:5" ht="15" customHeight="1" x14ac:dyDescent="0.2">
      <c r="D26" s="15"/>
    </row>
    <row r="27" spans="1:5" ht="45" customHeight="1" x14ac:dyDescent="0.2">
      <c r="D27" s="297" t="s">
        <v>191</v>
      </c>
    </row>
    <row r="29" spans="1:5" x14ac:dyDescent="0.2">
      <c r="A29" s="315" t="s">
        <v>10</v>
      </c>
      <c r="B29" s="315"/>
      <c r="C29" s="36"/>
    </row>
    <row r="30" spans="1:5" s="10" customFormat="1" ht="12" customHeight="1" x14ac:dyDescent="0.2">
      <c r="A30" s="158"/>
      <c r="B30" s="316" t="s">
        <v>11</v>
      </c>
      <c r="C30" s="316"/>
      <c r="D30" s="8"/>
      <c r="E30" s="9"/>
    </row>
    <row r="31" spans="1:5" x14ac:dyDescent="0.2">
      <c r="A31" s="36"/>
      <c r="B31" s="36"/>
      <c r="C31" s="36"/>
    </row>
    <row r="97" spans="4:4" x14ac:dyDescent="0.2">
      <c r="D97" s="7" t="str">
        <f>IF('Príloha č. 1'!C8="","",'Príloha č. 1'!C8:D8)</f>
        <v/>
      </c>
    </row>
  </sheetData>
  <mergeCells count="29">
    <mergeCell ref="B20:C20"/>
    <mergeCell ref="A29:B29"/>
    <mergeCell ref="B30:C30"/>
    <mergeCell ref="A13:B13"/>
    <mergeCell ref="A14:B14"/>
    <mergeCell ref="A16:C16"/>
    <mergeCell ref="A17:B17"/>
    <mergeCell ref="A18:B18"/>
    <mergeCell ref="A19:B19"/>
    <mergeCell ref="C13:D13"/>
    <mergeCell ref="C14:D14"/>
    <mergeCell ref="C17:D17"/>
    <mergeCell ref="C18:D18"/>
    <mergeCell ref="C19:D19"/>
    <mergeCell ref="A12:B12"/>
    <mergeCell ref="A1:B1"/>
    <mergeCell ref="A3:C3"/>
    <mergeCell ref="A4:D4"/>
    <mergeCell ref="A6:B6"/>
    <mergeCell ref="C6:D6"/>
    <mergeCell ref="A7:B7"/>
    <mergeCell ref="C7:D7"/>
    <mergeCell ref="A8:B8"/>
    <mergeCell ref="A9:B9"/>
    <mergeCell ref="A11:C11"/>
    <mergeCell ref="A2:D2"/>
    <mergeCell ref="C8:D8"/>
    <mergeCell ref="C9:D9"/>
    <mergeCell ref="C12:D12"/>
  </mergeCells>
  <conditionalFormatting sqref="A30:B30">
    <cfRule type="containsBlanks" dxfId="59" priority="6">
      <formula>LEN(TRIM(A30))=0</formula>
    </cfRule>
  </conditionalFormatting>
  <conditionalFormatting sqref="B23:B24">
    <cfRule type="containsBlanks" dxfId="58" priority="4">
      <formula>LEN(TRIM(B23))=0</formula>
    </cfRule>
  </conditionalFormatting>
  <conditionalFormatting sqref="C6:D9">
    <cfRule type="containsBlanks" dxfId="57" priority="3">
      <formula>LEN(TRIM(C6))=0</formula>
    </cfRule>
  </conditionalFormatting>
  <conditionalFormatting sqref="C12:D14">
    <cfRule type="containsBlanks" dxfId="56" priority="2">
      <formula>LEN(TRIM(C12))=0</formula>
    </cfRule>
  </conditionalFormatting>
  <conditionalFormatting sqref="C17:D19">
    <cfRule type="containsBlanks" dxfId="55" priority="1">
      <formula>LEN(TRIM(C17))=0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SP&amp;"Arial,Normálne"
Identifikačné údaje uchádzača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9">
    <tabColor theme="9" tint="0.39997558519241921"/>
  </sheetPr>
  <dimension ref="A1:W24"/>
  <sheetViews>
    <sheetView showGridLines="0" zoomScaleNormal="100" workbookViewId="0">
      <selection activeCell="A2" sqref="A2:K2"/>
    </sheetView>
  </sheetViews>
  <sheetFormatPr defaultRowHeight="12.75" x14ac:dyDescent="0.2"/>
  <cols>
    <col min="1" max="1" width="5.28515625" style="44" customWidth="1"/>
    <col min="2" max="2" width="35.7109375" style="44" customWidth="1"/>
    <col min="3" max="3" width="6.28515625" style="44" customWidth="1"/>
    <col min="4" max="4" width="12.7109375" style="44" customWidth="1"/>
    <col min="5" max="5" width="15.7109375" style="44" customWidth="1"/>
    <col min="6" max="6" width="9.140625" style="44" customWidth="1"/>
    <col min="7" max="7" width="10.7109375" style="44" customWidth="1"/>
    <col min="8" max="9" width="15.7109375" style="44" customWidth="1"/>
    <col min="10" max="10" width="10.7109375" style="44" customWidth="1"/>
    <col min="11" max="11" width="15.7109375" style="44" customWidth="1"/>
    <col min="12" max="16384" width="9.140625" style="44"/>
  </cols>
  <sheetData>
    <row r="1" spans="1:23" ht="31.5" customHeight="1" x14ac:dyDescent="0.2">
      <c r="A1" s="341" t="s">
        <v>12</v>
      </c>
      <c r="B1" s="341"/>
    </row>
    <row r="2" spans="1:23" ht="37.5" customHeight="1" x14ac:dyDescent="0.2">
      <c r="A2" s="342" t="str">
        <f>'Príloha č. 1'!A2:B2</f>
        <v xml:space="preserve">Implantabilné prístroje pre elektroimpulzoterapiu porúch srdcového rytmu a srdcového zlyhávania 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23" s="45" customFormat="1" ht="42" customHeight="1" x14ac:dyDescent="0.25">
      <c r="A3" s="343" t="s">
        <v>46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</row>
    <row r="4" spans="1:23" s="23" customFormat="1" ht="18.75" customHeight="1" thickBot="1" x14ac:dyDescent="0.25">
      <c r="A4" s="364" t="s">
        <v>251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M4" s="46"/>
      <c r="N4" s="46"/>
      <c r="Q4" s="46"/>
      <c r="R4" s="46"/>
      <c r="W4" s="46"/>
    </row>
    <row r="5" spans="1:23" s="47" customFormat="1" ht="29.25" customHeight="1" x14ac:dyDescent="0.25">
      <c r="A5" s="374" t="s">
        <v>41</v>
      </c>
      <c r="B5" s="376" t="s">
        <v>40</v>
      </c>
      <c r="C5" s="378" t="s">
        <v>42</v>
      </c>
      <c r="D5" s="380" t="s">
        <v>113</v>
      </c>
      <c r="E5" s="372" t="s">
        <v>111</v>
      </c>
      <c r="F5" s="373"/>
      <c r="G5" s="373"/>
      <c r="H5" s="373"/>
      <c r="I5" s="365" t="s">
        <v>112</v>
      </c>
      <c r="J5" s="366"/>
      <c r="K5" s="367"/>
    </row>
    <row r="6" spans="1:23" s="47" customFormat="1" ht="26.25" customHeight="1" x14ac:dyDescent="0.25">
      <c r="A6" s="375"/>
      <c r="B6" s="377"/>
      <c r="C6" s="379"/>
      <c r="D6" s="381"/>
      <c r="E6" s="48" t="s">
        <v>43</v>
      </c>
      <c r="F6" s="48" t="s">
        <v>177</v>
      </c>
      <c r="G6" s="49" t="s">
        <v>175</v>
      </c>
      <c r="H6" s="84" t="s">
        <v>44</v>
      </c>
      <c r="I6" s="86" t="s">
        <v>43</v>
      </c>
      <c r="J6" s="203" t="s">
        <v>176</v>
      </c>
      <c r="K6" s="74" t="s">
        <v>44</v>
      </c>
    </row>
    <row r="7" spans="1:23" s="53" customFormat="1" ht="12" customHeight="1" x14ac:dyDescent="0.25">
      <c r="A7" s="216" t="s">
        <v>27</v>
      </c>
      <c r="B7" s="217" t="s">
        <v>28</v>
      </c>
      <c r="C7" s="51" t="s">
        <v>29</v>
      </c>
      <c r="D7" s="218" t="s">
        <v>30</v>
      </c>
      <c r="E7" s="81" t="s">
        <v>31</v>
      </c>
      <c r="F7" s="198" t="s">
        <v>32</v>
      </c>
      <c r="G7" s="82" t="s">
        <v>33</v>
      </c>
      <c r="H7" s="85" t="s">
        <v>34</v>
      </c>
      <c r="I7" s="87" t="s">
        <v>35</v>
      </c>
      <c r="J7" s="204" t="s">
        <v>36</v>
      </c>
      <c r="K7" s="83" t="s">
        <v>54</v>
      </c>
    </row>
    <row r="8" spans="1:23" s="56" customFormat="1" ht="24.95" customHeight="1" thickBot="1" x14ac:dyDescent="0.3">
      <c r="A8" s="179" t="s">
        <v>27</v>
      </c>
      <c r="B8" s="180" t="s">
        <v>88</v>
      </c>
      <c r="C8" s="181" t="s">
        <v>39</v>
      </c>
      <c r="D8" s="208">
        <v>141</v>
      </c>
      <c r="E8" s="200"/>
      <c r="F8" s="205"/>
      <c r="G8" s="206">
        <f>E8*F8</f>
        <v>0</v>
      </c>
      <c r="H8" s="183">
        <f>E8+G8</f>
        <v>0</v>
      </c>
      <c r="I8" s="294">
        <f>D8*E8</f>
        <v>0</v>
      </c>
      <c r="J8" s="182">
        <f>F8*I8</f>
        <v>0</v>
      </c>
      <c r="K8" s="184">
        <f>I8+J8</f>
        <v>0</v>
      </c>
    </row>
    <row r="9" spans="1:23" s="80" customFormat="1" ht="24.95" customHeight="1" thickBot="1" x14ac:dyDescent="0.3">
      <c r="A9" s="226"/>
      <c r="B9" s="226"/>
      <c r="C9" s="226"/>
      <c r="D9" s="228">
        <f>SUM(D8)</f>
        <v>141</v>
      </c>
      <c r="E9" s="382" t="s">
        <v>115</v>
      </c>
      <c r="F9" s="382"/>
      <c r="G9" s="382"/>
      <c r="H9" s="383"/>
      <c r="I9" s="303">
        <f>SUM(I8)</f>
        <v>0</v>
      </c>
      <c r="J9" s="226"/>
      <c r="K9" s="293">
        <f>SUM(K8:K8)</f>
        <v>0</v>
      </c>
    </row>
    <row r="10" spans="1:23" s="64" customFormat="1" ht="11.25" customHeight="1" x14ac:dyDescent="0.2">
      <c r="A10" s="57"/>
      <c r="B10" s="58"/>
      <c r="C10" s="59"/>
      <c r="D10" s="60"/>
      <c r="E10" s="61"/>
      <c r="F10" s="61"/>
      <c r="G10" s="62"/>
      <c r="H10" s="62"/>
      <c r="I10" s="61"/>
      <c r="J10" s="61"/>
      <c r="K10" s="63"/>
    </row>
    <row r="11" spans="1:23" s="19" customFormat="1" ht="19.5" customHeight="1" x14ac:dyDescent="0.25">
      <c r="A11" s="357" t="s">
        <v>38</v>
      </c>
      <c r="B11" s="357"/>
      <c r="C11" s="357"/>
      <c r="D11" s="357"/>
      <c r="E11" s="357"/>
      <c r="F11" s="357"/>
      <c r="G11" s="357"/>
    </row>
    <row r="12" spans="1:23" s="19" customFormat="1" ht="9" customHeight="1" x14ac:dyDescent="0.25">
      <c r="A12" s="197"/>
      <c r="B12" s="197"/>
      <c r="C12" s="197"/>
      <c r="D12" s="197"/>
      <c r="E12" s="197"/>
      <c r="F12" s="197"/>
      <c r="G12" s="197"/>
    </row>
    <row r="13" spans="1:23" s="65" customFormat="1" ht="15.75" customHeight="1" x14ac:dyDescent="0.25">
      <c r="A13" s="358" t="s">
        <v>1</v>
      </c>
      <c r="B13" s="358"/>
      <c r="C13" s="369" t="str">
        <f>IF('Príloha č. 1'!$C$6="","",'Príloha č. 1'!$C$6)</f>
        <v/>
      </c>
      <c r="D13" s="369"/>
      <c r="E13" s="369"/>
      <c r="F13" s="369"/>
      <c r="G13" s="369"/>
    </row>
    <row r="14" spans="1:23" s="65" customFormat="1" ht="15.75" customHeight="1" x14ac:dyDescent="0.25">
      <c r="A14" s="360" t="s">
        <v>2</v>
      </c>
      <c r="B14" s="360"/>
      <c r="C14" s="370" t="str">
        <f>IF('Príloha č. 1'!$C$7="","",'Príloha č. 1'!$C$7)</f>
        <v/>
      </c>
      <c r="D14" s="370"/>
      <c r="E14" s="370"/>
      <c r="F14" s="370"/>
      <c r="G14" s="370"/>
    </row>
    <row r="15" spans="1:23" s="65" customFormat="1" ht="15.75" customHeight="1" x14ac:dyDescent="0.25">
      <c r="A15" s="360" t="s">
        <v>3</v>
      </c>
      <c r="B15" s="360"/>
      <c r="C15" s="371" t="str">
        <f>IF('Príloha č. 1'!C8:D8="","",'Príloha č. 1'!C8:D8)</f>
        <v/>
      </c>
      <c r="D15" s="371"/>
      <c r="E15" s="371"/>
      <c r="F15" s="371"/>
      <c r="G15" s="371"/>
    </row>
    <row r="16" spans="1:23" s="65" customFormat="1" ht="15.75" customHeight="1" x14ac:dyDescent="0.25">
      <c r="A16" s="360" t="s">
        <v>4</v>
      </c>
      <c r="B16" s="360"/>
      <c r="C16" s="371" t="str">
        <f>IF('Príloha č. 1'!C9:D9="","",'Príloha č. 1'!C9:D9)</f>
        <v/>
      </c>
      <c r="D16" s="371"/>
      <c r="E16" s="371"/>
      <c r="F16" s="371"/>
      <c r="G16" s="371"/>
    </row>
    <row r="19" spans="1:11" ht="15.75" customHeight="1" x14ac:dyDescent="0.2">
      <c r="A19" s="44" t="s">
        <v>8</v>
      </c>
      <c r="B19" s="196" t="str">
        <f>IF('Príloha č. 1'!B23:B23="","",'Príloha č. 1'!B23:B23)</f>
        <v/>
      </c>
    </row>
    <row r="20" spans="1:11" ht="15.75" customHeight="1" x14ac:dyDescent="0.2">
      <c r="A20" s="44" t="s">
        <v>9</v>
      </c>
      <c r="B20" s="32" t="str">
        <f>IF('Príloha č. 1'!B24:B24="","",'Príloha č. 1'!B24:B24)</f>
        <v/>
      </c>
    </row>
    <row r="21" spans="1:11" ht="12.75" customHeight="1" x14ac:dyDescent="0.2">
      <c r="K21" s="90"/>
    </row>
    <row r="22" spans="1:11" ht="33.75" customHeight="1" x14ac:dyDescent="0.2">
      <c r="I22" s="368" t="s">
        <v>191</v>
      </c>
      <c r="J22" s="368"/>
      <c r="K22" s="368"/>
    </row>
    <row r="23" spans="1:11" s="67" customFormat="1" ht="11.25" x14ac:dyDescent="0.2">
      <c r="A23" s="362" t="s">
        <v>10</v>
      </c>
      <c r="B23" s="362"/>
    </row>
    <row r="24" spans="1:11" s="72" customFormat="1" ht="12" customHeight="1" x14ac:dyDescent="0.2">
      <c r="A24" s="68"/>
      <c r="B24" s="69" t="s">
        <v>11</v>
      </c>
      <c r="C24" s="70"/>
      <c r="D24" s="71"/>
    </row>
  </sheetData>
  <mergeCells count="22">
    <mergeCell ref="I22:K22"/>
    <mergeCell ref="A23:B23"/>
    <mergeCell ref="A11:G11"/>
    <mergeCell ref="A13:B13"/>
    <mergeCell ref="C13:G13"/>
    <mergeCell ref="A14:B14"/>
    <mergeCell ref="C14:G14"/>
    <mergeCell ref="A15:B15"/>
    <mergeCell ref="C15:G15"/>
    <mergeCell ref="A16:B16"/>
    <mergeCell ref="C16:G16"/>
    <mergeCell ref="E9:H9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27" priority="4" operator="greaterThan">
      <formula>2560820</formula>
    </cfRule>
  </conditionalFormatting>
  <conditionalFormatting sqref="B19:B20">
    <cfRule type="containsBlanks" dxfId="26" priority="3">
      <formula>LEN(TRIM(B19))=0</formula>
    </cfRule>
  </conditionalFormatting>
  <conditionalFormatting sqref="E10:F10">
    <cfRule type="cellIs" dxfId="25" priority="2" operator="greaterThan">
      <formula>2560820</formula>
    </cfRule>
  </conditionalFormatting>
  <conditionalFormatting sqref="C13:G16">
    <cfRule type="containsBlanks" dxfId="24" priority="1">
      <formula>LEN(TRIM(C13))=0</formula>
    </cfRule>
  </conditionalFormatting>
  <pageMargins left="0.98425196850393704" right="0.39370078740157483" top="0.78740157480314965" bottom="0.39370078740157483" header="0.51181102362204722" footer="0.59055118110236227"/>
  <pageSetup paperSize="9" scale="8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3">
    <tabColor theme="9" tint="0.39997558519241921"/>
  </sheetPr>
  <dimension ref="A1:W24"/>
  <sheetViews>
    <sheetView showGridLines="0" zoomScaleNormal="100" workbookViewId="0">
      <selection activeCell="A2" sqref="A2:K2"/>
    </sheetView>
  </sheetViews>
  <sheetFormatPr defaultRowHeight="12.75" x14ac:dyDescent="0.2"/>
  <cols>
    <col min="1" max="1" width="5.28515625" style="44" customWidth="1"/>
    <col min="2" max="2" width="35.7109375" style="44" customWidth="1"/>
    <col min="3" max="3" width="6.28515625" style="44" customWidth="1"/>
    <col min="4" max="4" width="12.7109375" style="44" customWidth="1"/>
    <col min="5" max="5" width="15.7109375" style="44" customWidth="1"/>
    <col min="6" max="6" width="9.140625" style="44" customWidth="1"/>
    <col min="7" max="7" width="10.7109375" style="44" customWidth="1"/>
    <col min="8" max="9" width="15.7109375" style="44" customWidth="1"/>
    <col min="10" max="10" width="10.7109375" style="44" customWidth="1"/>
    <col min="11" max="11" width="15.7109375" style="44" customWidth="1"/>
    <col min="12" max="16384" width="9.140625" style="44"/>
  </cols>
  <sheetData>
    <row r="1" spans="1:23" ht="31.5" customHeight="1" x14ac:dyDescent="0.2">
      <c r="A1" s="341" t="s">
        <v>12</v>
      </c>
      <c r="B1" s="341"/>
    </row>
    <row r="2" spans="1:23" ht="37.5" customHeight="1" x14ac:dyDescent="0.2">
      <c r="A2" s="342" t="str">
        <f>'Príloha č. 1'!A2:B2</f>
        <v xml:space="preserve">Implantabilné prístroje pre elektroimpulzoterapiu porúch srdcového rytmu a srdcového zlyhávania 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23" s="45" customFormat="1" ht="42" customHeight="1" x14ac:dyDescent="0.25">
      <c r="A3" s="343" t="s">
        <v>46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</row>
    <row r="4" spans="1:23" s="23" customFormat="1" ht="18.75" customHeight="1" thickBot="1" x14ac:dyDescent="0.25">
      <c r="A4" s="364" t="s">
        <v>178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M4" s="46"/>
      <c r="N4" s="46"/>
      <c r="Q4" s="46"/>
      <c r="R4" s="46"/>
      <c r="W4" s="46"/>
    </row>
    <row r="5" spans="1:23" s="47" customFormat="1" ht="30.75" customHeight="1" x14ac:dyDescent="0.25">
      <c r="A5" s="374" t="s">
        <v>41</v>
      </c>
      <c r="B5" s="376" t="s">
        <v>40</v>
      </c>
      <c r="C5" s="378" t="s">
        <v>42</v>
      </c>
      <c r="D5" s="380" t="s">
        <v>113</v>
      </c>
      <c r="E5" s="372" t="s">
        <v>111</v>
      </c>
      <c r="F5" s="373"/>
      <c r="G5" s="373"/>
      <c r="H5" s="373"/>
      <c r="I5" s="365" t="s">
        <v>112</v>
      </c>
      <c r="J5" s="366"/>
      <c r="K5" s="367"/>
    </row>
    <row r="6" spans="1:23" s="47" customFormat="1" ht="24" customHeight="1" x14ac:dyDescent="0.25">
      <c r="A6" s="375"/>
      <c r="B6" s="377"/>
      <c r="C6" s="379"/>
      <c r="D6" s="381"/>
      <c r="E6" s="48" t="s">
        <v>43</v>
      </c>
      <c r="F6" s="48" t="s">
        <v>177</v>
      </c>
      <c r="G6" s="49" t="s">
        <v>175</v>
      </c>
      <c r="H6" s="84" t="s">
        <v>44</v>
      </c>
      <c r="I6" s="86" t="s">
        <v>43</v>
      </c>
      <c r="J6" s="203" t="s">
        <v>176</v>
      </c>
      <c r="K6" s="74" t="s">
        <v>44</v>
      </c>
    </row>
    <row r="7" spans="1:23" s="53" customFormat="1" ht="12" customHeight="1" x14ac:dyDescent="0.25">
      <c r="A7" s="75" t="s">
        <v>27</v>
      </c>
      <c r="B7" s="50" t="s">
        <v>28</v>
      </c>
      <c r="C7" s="51" t="s">
        <v>29</v>
      </c>
      <c r="D7" s="52" t="s">
        <v>30</v>
      </c>
      <c r="E7" s="81" t="s">
        <v>31</v>
      </c>
      <c r="F7" s="198" t="s">
        <v>32</v>
      </c>
      <c r="G7" s="82" t="s">
        <v>33</v>
      </c>
      <c r="H7" s="85" t="s">
        <v>34</v>
      </c>
      <c r="I7" s="87" t="s">
        <v>35</v>
      </c>
      <c r="J7" s="204" t="s">
        <v>36</v>
      </c>
      <c r="K7" s="83" t="s">
        <v>54</v>
      </c>
    </row>
    <row r="8" spans="1:23" s="56" customFormat="1" ht="39.75" customHeight="1" thickBot="1" x14ac:dyDescent="0.3">
      <c r="A8" s="76" t="s">
        <v>27</v>
      </c>
      <c r="B8" s="55" t="s">
        <v>179</v>
      </c>
      <c r="C8" s="54" t="s">
        <v>39</v>
      </c>
      <c r="D8" s="207">
        <v>80</v>
      </c>
      <c r="E8" s="199"/>
      <c r="F8" s="205"/>
      <c r="G8" s="206">
        <f>E8*F8</f>
        <v>0</v>
      </c>
      <c r="H8" s="183">
        <f>E8+G8</f>
        <v>0</v>
      </c>
      <c r="I8" s="294">
        <f>D8*E8</f>
        <v>0</v>
      </c>
      <c r="J8" s="182">
        <f>F8*I8</f>
        <v>0</v>
      </c>
      <c r="K8" s="184">
        <f>I8+J8</f>
        <v>0</v>
      </c>
    </row>
    <row r="9" spans="1:23" s="80" customFormat="1" ht="24.95" customHeight="1" thickBot="1" x14ac:dyDescent="0.3">
      <c r="A9" s="226"/>
      <c r="B9" s="226"/>
      <c r="C9" s="226"/>
      <c r="D9" s="228">
        <f>SUM(D8)</f>
        <v>80</v>
      </c>
      <c r="E9" s="291"/>
      <c r="F9" s="291"/>
      <c r="G9" s="291"/>
      <c r="H9" s="295" t="s">
        <v>116</v>
      </c>
      <c r="I9" s="303">
        <f>SUM(I8)</f>
        <v>0</v>
      </c>
      <c r="J9" s="226"/>
      <c r="K9" s="293">
        <f>SUM(K8:K8)</f>
        <v>0</v>
      </c>
    </row>
    <row r="10" spans="1:23" s="64" customFormat="1" ht="11.25" customHeight="1" x14ac:dyDescent="0.2">
      <c r="A10" s="57"/>
      <c r="B10" s="58"/>
      <c r="C10" s="59"/>
      <c r="D10" s="60"/>
      <c r="E10" s="61"/>
      <c r="F10" s="61"/>
      <c r="G10" s="62"/>
      <c r="H10" s="62"/>
      <c r="I10" s="61"/>
      <c r="J10" s="61"/>
      <c r="K10" s="63"/>
    </row>
    <row r="11" spans="1:23" s="19" customFormat="1" ht="19.5" customHeight="1" x14ac:dyDescent="0.25">
      <c r="A11" s="357" t="s">
        <v>38</v>
      </c>
      <c r="B11" s="357"/>
      <c r="C11" s="357"/>
      <c r="D11" s="357"/>
      <c r="E11" s="357"/>
      <c r="F11" s="357"/>
      <c r="G11" s="357"/>
    </row>
    <row r="12" spans="1:23" s="19" customFormat="1" ht="9" customHeight="1" x14ac:dyDescent="0.25">
      <c r="A12" s="197"/>
      <c r="B12" s="197"/>
      <c r="C12" s="197"/>
      <c r="D12" s="197"/>
      <c r="E12" s="197"/>
      <c r="F12" s="197"/>
      <c r="G12" s="197"/>
    </row>
    <row r="13" spans="1:23" s="65" customFormat="1" ht="15.75" customHeight="1" x14ac:dyDescent="0.25">
      <c r="A13" s="358" t="s">
        <v>1</v>
      </c>
      <c r="B13" s="358"/>
      <c r="C13" s="369" t="str">
        <f>IF('Príloha č. 1'!$C$6="","",'Príloha č. 1'!$C$6)</f>
        <v/>
      </c>
      <c r="D13" s="369"/>
      <c r="E13" s="369"/>
      <c r="F13" s="369"/>
      <c r="G13" s="369"/>
    </row>
    <row r="14" spans="1:23" s="65" customFormat="1" ht="15.75" customHeight="1" x14ac:dyDescent="0.25">
      <c r="A14" s="360" t="s">
        <v>2</v>
      </c>
      <c r="B14" s="360"/>
      <c r="C14" s="370" t="str">
        <f>IF('Príloha č. 1'!$C$7="","",'Príloha č. 1'!$C$7)</f>
        <v/>
      </c>
      <c r="D14" s="370"/>
      <c r="E14" s="370"/>
      <c r="F14" s="370"/>
      <c r="G14" s="370"/>
    </row>
    <row r="15" spans="1:23" s="65" customFormat="1" ht="15.75" customHeight="1" x14ac:dyDescent="0.25">
      <c r="A15" s="360" t="s">
        <v>3</v>
      </c>
      <c r="B15" s="360"/>
      <c r="C15" s="371" t="str">
        <f>IF('Príloha č. 1'!C8:D8="","",'Príloha č. 1'!C8:D8)</f>
        <v/>
      </c>
      <c r="D15" s="371"/>
      <c r="E15" s="371"/>
      <c r="F15" s="371"/>
      <c r="G15" s="371"/>
    </row>
    <row r="16" spans="1:23" s="65" customFormat="1" ht="15.75" customHeight="1" x14ac:dyDescent="0.25">
      <c r="A16" s="360" t="s">
        <v>4</v>
      </c>
      <c r="B16" s="360"/>
      <c r="C16" s="371" t="str">
        <f>IF('Príloha č. 1'!C9:D9="","",'Príloha č. 1'!C9:D9)</f>
        <v/>
      </c>
      <c r="D16" s="371"/>
      <c r="E16" s="371"/>
      <c r="F16" s="371"/>
      <c r="G16" s="371"/>
    </row>
    <row r="19" spans="1:11" ht="15.75" customHeight="1" x14ac:dyDescent="0.2">
      <c r="A19" s="44" t="s">
        <v>8</v>
      </c>
      <c r="B19" s="196" t="str">
        <f>IF('Príloha č. 1'!B23:B23="","",'Príloha č. 1'!B23:B23)</f>
        <v/>
      </c>
    </row>
    <row r="20" spans="1:11" ht="15.75" customHeight="1" x14ac:dyDescent="0.2">
      <c r="A20" s="44" t="s">
        <v>9</v>
      </c>
      <c r="B20" s="32" t="str">
        <f>IF('Príloha č. 1'!B24:B24="","",'Príloha č. 1'!B24:B24)</f>
        <v/>
      </c>
    </row>
    <row r="21" spans="1:11" ht="12.75" customHeight="1" x14ac:dyDescent="0.2">
      <c r="K21" s="90"/>
    </row>
    <row r="22" spans="1:11" ht="33.75" customHeight="1" x14ac:dyDescent="0.2">
      <c r="I22" s="368" t="s">
        <v>191</v>
      </c>
      <c r="J22" s="368"/>
      <c r="K22" s="368"/>
    </row>
    <row r="23" spans="1:11" s="67" customFormat="1" ht="11.25" x14ac:dyDescent="0.2">
      <c r="A23" s="362" t="s">
        <v>10</v>
      </c>
      <c r="B23" s="362"/>
    </row>
    <row r="24" spans="1:11" s="72" customFormat="1" ht="12" customHeight="1" x14ac:dyDescent="0.2">
      <c r="A24" s="68"/>
      <c r="B24" s="69" t="s">
        <v>11</v>
      </c>
      <c r="C24" s="70"/>
      <c r="D24" s="71"/>
    </row>
  </sheetData>
  <mergeCells count="21">
    <mergeCell ref="I22:K22"/>
    <mergeCell ref="A23:B23"/>
    <mergeCell ref="A11:G11"/>
    <mergeCell ref="A13:B13"/>
    <mergeCell ref="C13:G13"/>
    <mergeCell ref="A14:B14"/>
    <mergeCell ref="C14:G14"/>
    <mergeCell ref="A15:B15"/>
    <mergeCell ref="C15:G15"/>
    <mergeCell ref="A16:B16"/>
    <mergeCell ref="C16:G16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23" priority="4" operator="greaterThan">
      <formula>2560820</formula>
    </cfRule>
  </conditionalFormatting>
  <conditionalFormatting sqref="B19:B20">
    <cfRule type="containsBlanks" dxfId="22" priority="3">
      <formula>LEN(TRIM(B19))=0</formula>
    </cfRule>
  </conditionalFormatting>
  <conditionalFormatting sqref="E10:F10">
    <cfRule type="cellIs" dxfId="21" priority="2" operator="greaterThan">
      <formula>2560820</formula>
    </cfRule>
  </conditionalFormatting>
  <conditionalFormatting sqref="C13:G16">
    <cfRule type="containsBlanks" dxfId="20" priority="1">
      <formula>LEN(TRIM(C13))=0</formula>
    </cfRule>
  </conditionalFormatting>
  <pageMargins left="0.98425196850393704" right="0.39370078740157483" top="0.78740157480314965" bottom="0.39370078740157483" header="0.51181102362204722" footer="0.59055118110236227"/>
  <pageSetup paperSize="9" scale="8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4">
    <tabColor theme="9" tint="0.39997558519241921"/>
  </sheetPr>
  <dimension ref="A1:W24"/>
  <sheetViews>
    <sheetView showGridLines="0" zoomScaleNormal="100" workbookViewId="0">
      <selection activeCell="A2" sqref="A2:K2"/>
    </sheetView>
  </sheetViews>
  <sheetFormatPr defaultRowHeight="12.75" x14ac:dyDescent="0.2"/>
  <cols>
    <col min="1" max="1" width="5.28515625" style="44" customWidth="1"/>
    <col min="2" max="2" width="35.7109375" style="44" customWidth="1"/>
    <col min="3" max="3" width="6.28515625" style="44" customWidth="1"/>
    <col min="4" max="4" width="12.7109375" style="44" customWidth="1"/>
    <col min="5" max="5" width="15.7109375" style="44" customWidth="1"/>
    <col min="6" max="6" width="9.140625" style="44" customWidth="1"/>
    <col min="7" max="7" width="10.7109375" style="44" customWidth="1"/>
    <col min="8" max="9" width="15.7109375" style="44" customWidth="1"/>
    <col min="10" max="10" width="10.7109375" style="44" customWidth="1"/>
    <col min="11" max="11" width="15.7109375" style="44" customWidth="1"/>
    <col min="12" max="16384" width="9.140625" style="44"/>
  </cols>
  <sheetData>
    <row r="1" spans="1:23" ht="31.5" customHeight="1" x14ac:dyDescent="0.2">
      <c r="A1" s="341" t="s">
        <v>12</v>
      </c>
      <c r="B1" s="341"/>
    </row>
    <row r="2" spans="1:23" ht="37.5" customHeight="1" x14ac:dyDescent="0.2">
      <c r="A2" s="342" t="str">
        <f>'Príloha č. 1'!A2:B2</f>
        <v xml:space="preserve">Implantabilné prístroje pre elektroimpulzoterapiu porúch srdcového rytmu a srdcového zlyhávania 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23" s="45" customFormat="1" ht="42" customHeight="1" x14ac:dyDescent="0.25">
      <c r="A3" s="343" t="s">
        <v>46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</row>
    <row r="4" spans="1:23" s="23" customFormat="1" ht="18.75" customHeight="1" thickBot="1" x14ac:dyDescent="0.25">
      <c r="A4" s="386" t="s">
        <v>180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M4" s="46"/>
      <c r="N4" s="46"/>
      <c r="Q4" s="46"/>
      <c r="R4" s="46"/>
      <c r="W4" s="46"/>
    </row>
    <row r="5" spans="1:23" s="47" customFormat="1" ht="33.75" customHeight="1" x14ac:dyDescent="0.25">
      <c r="A5" s="374" t="s">
        <v>41</v>
      </c>
      <c r="B5" s="376" t="s">
        <v>40</v>
      </c>
      <c r="C5" s="378" t="s">
        <v>42</v>
      </c>
      <c r="D5" s="380" t="s">
        <v>113</v>
      </c>
      <c r="E5" s="372" t="s">
        <v>111</v>
      </c>
      <c r="F5" s="373"/>
      <c r="G5" s="373"/>
      <c r="H5" s="373"/>
      <c r="I5" s="365" t="s">
        <v>112</v>
      </c>
      <c r="J5" s="366"/>
      <c r="K5" s="367"/>
    </row>
    <row r="6" spans="1:23" s="47" customFormat="1" ht="24.75" customHeight="1" x14ac:dyDescent="0.25">
      <c r="A6" s="375"/>
      <c r="B6" s="377"/>
      <c r="C6" s="379"/>
      <c r="D6" s="381"/>
      <c r="E6" s="48" t="s">
        <v>43</v>
      </c>
      <c r="F6" s="48" t="s">
        <v>177</v>
      </c>
      <c r="G6" s="49" t="s">
        <v>176</v>
      </c>
      <c r="H6" s="84" t="s">
        <v>44</v>
      </c>
      <c r="I6" s="86" t="s">
        <v>43</v>
      </c>
      <c r="J6" s="203" t="s">
        <v>176</v>
      </c>
      <c r="K6" s="74" t="s">
        <v>44</v>
      </c>
    </row>
    <row r="7" spans="1:23" s="53" customFormat="1" ht="12" customHeight="1" x14ac:dyDescent="0.25">
      <c r="A7" s="75" t="s">
        <v>27</v>
      </c>
      <c r="B7" s="50" t="s">
        <v>28</v>
      </c>
      <c r="C7" s="51" t="s">
        <v>29</v>
      </c>
      <c r="D7" s="52" t="s">
        <v>30</v>
      </c>
      <c r="E7" s="81" t="s">
        <v>31</v>
      </c>
      <c r="F7" s="198" t="s">
        <v>32</v>
      </c>
      <c r="G7" s="82" t="s">
        <v>33</v>
      </c>
      <c r="H7" s="85" t="s">
        <v>34</v>
      </c>
      <c r="I7" s="87" t="s">
        <v>35</v>
      </c>
      <c r="J7" s="204" t="s">
        <v>36</v>
      </c>
      <c r="K7" s="83" t="s">
        <v>54</v>
      </c>
    </row>
    <row r="8" spans="1:23" s="56" customFormat="1" ht="30.75" customHeight="1" thickBot="1" x14ac:dyDescent="0.3">
      <c r="A8" s="76" t="s">
        <v>27</v>
      </c>
      <c r="B8" s="55" t="s">
        <v>181</v>
      </c>
      <c r="C8" s="54" t="s">
        <v>39</v>
      </c>
      <c r="D8" s="207">
        <v>40</v>
      </c>
      <c r="E8" s="199"/>
      <c r="F8" s="205"/>
      <c r="G8" s="206">
        <f>E8*F8</f>
        <v>0</v>
      </c>
      <c r="H8" s="183">
        <f>E8+G8</f>
        <v>0</v>
      </c>
      <c r="I8" s="294">
        <f>D8*E8</f>
        <v>0</v>
      </c>
      <c r="J8" s="182">
        <f>F8*I8</f>
        <v>0</v>
      </c>
      <c r="K8" s="184">
        <f>I8+J8</f>
        <v>0</v>
      </c>
    </row>
    <row r="9" spans="1:23" s="80" customFormat="1" ht="24.95" customHeight="1" thickBot="1" x14ac:dyDescent="0.3">
      <c r="A9" s="226"/>
      <c r="B9" s="226"/>
      <c r="C9" s="226"/>
      <c r="D9" s="228">
        <f>SUM(D8)</f>
        <v>40</v>
      </c>
      <c r="E9" s="291"/>
      <c r="F9" s="384" t="s">
        <v>117</v>
      </c>
      <c r="G9" s="384"/>
      <c r="H9" s="385"/>
      <c r="I9" s="303">
        <f>SUM(I8)</f>
        <v>0</v>
      </c>
      <c r="J9" s="226"/>
      <c r="K9" s="293">
        <f>SUM(K8:K8)</f>
        <v>0</v>
      </c>
    </row>
    <row r="10" spans="1:23" s="64" customFormat="1" ht="11.25" customHeight="1" x14ac:dyDescent="0.2">
      <c r="A10" s="57"/>
      <c r="B10" s="58"/>
      <c r="C10" s="59"/>
      <c r="D10" s="60"/>
      <c r="E10" s="61"/>
      <c r="F10" s="61"/>
      <c r="G10" s="62"/>
      <c r="H10" s="62"/>
      <c r="I10" s="61"/>
      <c r="J10" s="61"/>
      <c r="K10" s="63"/>
    </row>
    <row r="11" spans="1:23" s="19" customFormat="1" ht="19.5" customHeight="1" x14ac:dyDescent="0.25">
      <c r="A11" s="357" t="s">
        <v>38</v>
      </c>
      <c r="B11" s="357"/>
      <c r="C11" s="357"/>
      <c r="D11" s="357"/>
      <c r="E11" s="357"/>
      <c r="F11" s="357"/>
      <c r="G11" s="357"/>
    </row>
    <row r="12" spans="1:23" s="19" customFormat="1" ht="9" customHeight="1" x14ac:dyDescent="0.25">
      <c r="A12" s="197"/>
      <c r="B12" s="197"/>
      <c r="C12" s="197"/>
      <c r="D12" s="197"/>
      <c r="E12" s="197"/>
      <c r="F12" s="197"/>
      <c r="G12" s="197"/>
    </row>
    <row r="13" spans="1:23" s="65" customFormat="1" ht="15.75" customHeight="1" x14ac:dyDescent="0.25">
      <c r="A13" s="358" t="s">
        <v>1</v>
      </c>
      <c r="B13" s="358"/>
      <c r="C13" s="369" t="str">
        <f>IF('Príloha č. 1'!$C$6="","",'Príloha č. 1'!$C$6)</f>
        <v/>
      </c>
      <c r="D13" s="369"/>
      <c r="E13" s="369"/>
      <c r="F13" s="369"/>
      <c r="G13" s="369"/>
    </row>
    <row r="14" spans="1:23" s="65" customFormat="1" ht="15.75" customHeight="1" x14ac:dyDescent="0.25">
      <c r="A14" s="360" t="s">
        <v>2</v>
      </c>
      <c r="B14" s="360"/>
      <c r="C14" s="370" t="str">
        <f>IF('Príloha č. 1'!$C$7="","",'Príloha č. 1'!$C$7)</f>
        <v/>
      </c>
      <c r="D14" s="370"/>
      <c r="E14" s="370"/>
      <c r="F14" s="370"/>
      <c r="G14" s="370"/>
    </row>
    <row r="15" spans="1:23" s="65" customFormat="1" ht="15.75" customHeight="1" x14ac:dyDescent="0.25">
      <c r="A15" s="360" t="s">
        <v>3</v>
      </c>
      <c r="B15" s="360"/>
      <c r="C15" s="371" t="str">
        <f>IF('Príloha č. 1'!C8:D8="","",'Príloha č. 1'!C8:D8)</f>
        <v/>
      </c>
      <c r="D15" s="371"/>
      <c r="E15" s="371"/>
      <c r="F15" s="371"/>
      <c r="G15" s="371"/>
    </row>
    <row r="16" spans="1:23" s="65" customFormat="1" ht="15.75" customHeight="1" x14ac:dyDescent="0.25">
      <c r="A16" s="360" t="s">
        <v>4</v>
      </c>
      <c r="B16" s="360"/>
      <c r="C16" s="371" t="str">
        <f>IF('Príloha č. 1'!C9:D9="","",'Príloha č. 1'!C9:D9)</f>
        <v/>
      </c>
      <c r="D16" s="371"/>
      <c r="E16" s="371"/>
      <c r="F16" s="371"/>
      <c r="G16" s="371"/>
    </row>
    <row r="19" spans="1:11" ht="15.75" customHeight="1" x14ac:dyDescent="0.2">
      <c r="A19" s="44" t="s">
        <v>8</v>
      </c>
      <c r="B19" s="196" t="str">
        <f>IF('Príloha č. 1'!B23:B23="","",'Príloha č. 1'!B23:B23)</f>
        <v/>
      </c>
    </row>
    <row r="20" spans="1:11" ht="15.75" customHeight="1" x14ac:dyDescent="0.2">
      <c r="A20" s="44" t="s">
        <v>9</v>
      </c>
      <c r="B20" s="32" t="str">
        <f>IF('Príloha č. 1'!B24:B24="","",'Príloha č. 1'!B24:B24)</f>
        <v/>
      </c>
    </row>
    <row r="21" spans="1:11" ht="12.75" customHeight="1" x14ac:dyDescent="0.2">
      <c r="K21" s="90"/>
    </row>
    <row r="22" spans="1:11" ht="33.75" customHeight="1" x14ac:dyDescent="0.2">
      <c r="I22" s="368" t="s">
        <v>191</v>
      </c>
      <c r="J22" s="368"/>
      <c r="K22" s="368"/>
    </row>
    <row r="23" spans="1:11" s="67" customFormat="1" ht="11.25" x14ac:dyDescent="0.2">
      <c r="A23" s="362" t="s">
        <v>10</v>
      </c>
      <c r="B23" s="362"/>
    </row>
    <row r="24" spans="1:11" s="72" customFormat="1" ht="12" customHeight="1" x14ac:dyDescent="0.2">
      <c r="A24" s="68"/>
      <c r="B24" s="69" t="s">
        <v>11</v>
      </c>
      <c r="C24" s="70"/>
      <c r="D24" s="71"/>
    </row>
  </sheetData>
  <mergeCells count="22">
    <mergeCell ref="I22:K22"/>
    <mergeCell ref="A23:B23"/>
    <mergeCell ref="A11:G11"/>
    <mergeCell ref="A13:B13"/>
    <mergeCell ref="C13:G13"/>
    <mergeCell ref="A14:B14"/>
    <mergeCell ref="C14:G14"/>
    <mergeCell ref="A15:B15"/>
    <mergeCell ref="C15:G15"/>
    <mergeCell ref="A16:B16"/>
    <mergeCell ref="C16:G16"/>
    <mergeCell ref="F9:H9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19" priority="4" operator="greaterThan">
      <formula>2560820</formula>
    </cfRule>
  </conditionalFormatting>
  <conditionalFormatting sqref="B19:B20">
    <cfRule type="containsBlanks" dxfId="18" priority="3">
      <formula>LEN(TRIM(B19))=0</formula>
    </cfRule>
  </conditionalFormatting>
  <conditionalFormatting sqref="E10:F10">
    <cfRule type="cellIs" dxfId="17" priority="2" operator="greaterThan">
      <formula>2560820</formula>
    </cfRule>
  </conditionalFormatting>
  <conditionalFormatting sqref="C13:G16">
    <cfRule type="containsBlanks" dxfId="16" priority="1">
      <formula>LEN(TRIM(C13))=0</formula>
    </cfRule>
  </conditionalFormatting>
  <pageMargins left="0.98425196850393704" right="0.39370078740157483" top="0.78740157480314965" bottom="0.39370078740157483" header="0.51181102362204722" footer="0.59055118110236227"/>
  <pageSetup paperSize="9" scale="8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W24"/>
  <sheetViews>
    <sheetView showGridLines="0" zoomScaleNormal="100" workbookViewId="0">
      <selection activeCell="A2" sqref="A2:K2"/>
    </sheetView>
  </sheetViews>
  <sheetFormatPr defaultRowHeight="12.75" x14ac:dyDescent="0.2"/>
  <cols>
    <col min="1" max="1" width="5.28515625" style="44" customWidth="1"/>
    <col min="2" max="2" width="35.7109375" style="44" customWidth="1"/>
    <col min="3" max="3" width="6.28515625" style="44" customWidth="1"/>
    <col min="4" max="4" width="12.7109375" style="44" customWidth="1"/>
    <col min="5" max="5" width="15.7109375" style="44" customWidth="1"/>
    <col min="6" max="6" width="9.140625" style="44" customWidth="1"/>
    <col min="7" max="7" width="10.7109375" style="44" customWidth="1"/>
    <col min="8" max="9" width="15.7109375" style="44" customWidth="1"/>
    <col min="10" max="10" width="10.7109375" style="44" customWidth="1"/>
    <col min="11" max="11" width="15.7109375" style="44" customWidth="1"/>
    <col min="12" max="16384" width="9.140625" style="44"/>
  </cols>
  <sheetData>
    <row r="1" spans="1:23" ht="31.5" customHeight="1" x14ac:dyDescent="0.2">
      <c r="A1" s="341" t="s">
        <v>12</v>
      </c>
      <c r="B1" s="341"/>
    </row>
    <row r="2" spans="1:23" ht="37.5" customHeight="1" x14ac:dyDescent="0.2">
      <c r="A2" s="342" t="str">
        <f>'Príloha č. 1'!A2:B2</f>
        <v xml:space="preserve">Implantabilné prístroje pre elektroimpulzoterapiu porúch srdcového rytmu a srdcového zlyhávania 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23" s="45" customFormat="1" ht="42" customHeight="1" x14ac:dyDescent="0.25">
      <c r="A3" s="343" t="s">
        <v>46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</row>
    <row r="4" spans="1:23" s="23" customFormat="1" ht="18.75" customHeight="1" thickBot="1" x14ac:dyDescent="0.25">
      <c r="A4" s="386" t="s">
        <v>246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M4" s="46"/>
      <c r="N4" s="46"/>
      <c r="Q4" s="46"/>
      <c r="R4" s="46"/>
      <c r="W4" s="46"/>
    </row>
    <row r="5" spans="1:23" s="47" customFormat="1" ht="30.75" customHeight="1" x14ac:dyDescent="0.25">
      <c r="A5" s="374" t="s">
        <v>41</v>
      </c>
      <c r="B5" s="376" t="s">
        <v>40</v>
      </c>
      <c r="C5" s="378" t="s">
        <v>42</v>
      </c>
      <c r="D5" s="380" t="s">
        <v>113</v>
      </c>
      <c r="E5" s="372" t="s">
        <v>111</v>
      </c>
      <c r="F5" s="373"/>
      <c r="G5" s="373"/>
      <c r="H5" s="373"/>
      <c r="I5" s="365" t="s">
        <v>112</v>
      </c>
      <c r="J5" s="366"/>
      <c r="K5" s="367"/>
    </row>
    <row r="6" spans="1:23" s="47" customFormat="1" ht="27.75" customHeight="1" x14ac:dyDescent="0.25">
      <c r="A6" s="375"/>
      <c r="B6" s="377"/>
      <c r="C6" s="379"/>
      <c r="D6" s="381"/>
      <c r="E6" s="48" t="s">
        <v>43</v>
      </c>
      <c r="F6" s="48" t="s">
        <v>177</v>
      </c>
      <c r="G6" s="49" t="s">
        <v>176</v>
      </c>
      <c r="H6" s="84" t="s">
        <v>44</v>
      </c>
      <c r="I6" s="86" t="s">
        <v>43</v>
      </c>
      <c r="J6" s="203" t="s">
        <v>176</v>
      </c>
      <c r="K6" s="74" t="s">
        <v>44</v>
      </c>
    </row>
    <row r="7" spans="1:23" s="53" customFormat="1" ht="12" customHeight="1" x14ac:dyDescent="0.25">
      <c r="A7" s="75" t="s">
        <v>27</v>
      </c>
      <c r="B7" s="50" t="s">
        <v>28</v>
      </c>
      <c r="C7" s="51" t="s">
        <v>29</v>
      </c>
      <c r="D7" s="52" t="s">
        <v>30</v>
      </c>
      <c r="E7" s="81" t="s">
        <v>31</v>
      </c>
      <c r="F7" s="198" t="s">
        <v>32</v>
      </c>
      <c r="G7" s="82" t="s">
        <v>33</v>
      </c>
      <c r="H7" s="85" t="s">
        <v>34</v>
      </c>
      <c r="I7" s="87" t="s">
        <v>35</v>
      </c>
      <c r="J7" s="204" t="s">
        <v>36</v>
      </c>
      <c r="K7" s="83" t="s">
        <v>54</v>
      </c>
    </row>
    <row r="8" spans="1:23" s="56" customFormat="1" ht="28.5" customHeight="1" thickBot="1" x14ac:dyDescent="0.3">
      <c r="A8" s="76" t="s">
        <v>27</v>
      </c>
      <c r="B8" s="55" t="s">
        <v>174</v>
      </c>
      <c r="C8" s="54" t="s">
        <v>39</v>
      </c>
      <c r="D8" s="207">
        <v>20</v>
      </c>
      <c r="E8" s="199"/>
      <c r="F8" s="205"/>
      <c r="G8" s="206">
        <f>E8*F8</f>
        <v>0</v>
      </c>
      <c r="H8" s="183">
        <f>E8+G8</f>
        <v>0</v>
      </c>
      <c r="I8" s="294">
        <f>D8*E8</f>
        <v>0</v>
      </c>
      <c r="J8" s="182">
        <f>F8*I8</f>
        <v>0</v>
      </c>
      <c r="K8" s="184">
        <f>I8+J8</f>
        <v>0</v>
      </c>
    </row>
    <row r="9" spans="1:23" s="80" customFormat="1" ht="24.95" customHeight="1" thickBot="1" x14ac:dyDescent="0.3">
      <c r="A9" s="226"/>
      <c r="B9" s="226"/>
      <c r="C9" s="226"/>
      <c r="D9" s="228">
        <f>SUM(D8)</f>
        <v>20</v>
      </c>
      <c r="E9" s="291"/>
      <c r="F9" s="384" t="s">
        <v>118</v>
      </c>
      <c r="G9" s="384"/>
      <c r="H9" s="385"/>
      <c r="I9" s="303">
        <f>SUM(I8)</f>
        <v>0</v>
      </c>
      <c r="J9" s="226"/>
      <c r="K9" s="293">
        <f>SUM(K8:K8)</f>
        <v>0</v>
      </c>
    </row>
    <row r="10" spans="1:23" s="64" customFormat="1" ht="11.25" customHeight="1" x14ac:dyDescent="0.2">
      <c r="A10" s="57"/>
      <c r="B10" s="58"/>
      <c r="C10" s="59"/>
      <c r="D10" s="60"/>
      <c r="E10" s="61"/>
      <c r="F10" s="61"/>
      <c r="G10" s="62"/>
      <c r="H10" s="62"/>
      <c r="I10" s="61"/>
      <c r="J10" s="61"/>
      <c r="K10" s="63"/>
    </row>
    <row r="11" spans="1:23" s="19" customFormat="1" ht="19.5" customHeight="1" x14ac:dyDescent="0.25">
      <c r="A11" s="357" t="s">
        <v>38</v>
      </c>
      <c r="B11" s="357"/>
      <c r="C11" s="357"/>
      <c r="D11" s="357"/>
      <c r="E11" s="357"/>
      <c r="F11" s="357"/>
      <c r="G11" s="357"/>
    </row>
    <row r="12" spans="1:23" s="19" customFormat="1" ht="9" customHeight="1" x14ac:dyDescent="0.25">
      <c r="A12" s="269"/>
      <c r="B12" s="269"/>
      <c r="C12" s="269"/>
      <c r="D12" s="269"/>
      <c r="E12" s="269"/>
      <c r="F12" s="269"/>
      <c r="G12" s="269"/>
    </row>
    <row r="13" spans="1:23" s="65" customFormat="1" ht="15.75" customHeight="1" x14ac:dyDescent="0.25">
      <c r="A13" s="358" t="s">
        <v>1</v>
      </c>
      <c r="B13" s="358"/>
      <c r="C13" s="369" t="str">
        <f>IF('Príloha č. 1'!$C$6="","",'Príloha č. 1'!$C$6)</f>
        <v/>
      </c>
      <c r="D13" s="369"/>
      <c r="E13" s="369"/>
      <c r="F13" s="369"/>
      <c r="G13" s="369"/>
    </row>
    <row r="14" spans="1:23" s="65" customFormat="1" ht="15.75" customHeight="1" x14ac:dyDescent="0.25">
      <c r="A14" s="360" t="s">
        <v>2</v>
      </c>
      <c r="B14" s="360"/>
      <c r="C14" s="370" t="str">
        <f>IF('Príloha č. 1'!$C$7="","",'Príloha č. 1'!$C$7)</f>
        <v/>
      </c>
      <c r="D14" s="370"/>
      <c r="E14" s="370"/>
      <c r="F14" s="370"/>
      <c r="G14" s="370"/>
    </row>
    <row r="15" spans="1:23" s="65" customFormat="1" ht="15.75" customHeight="1" x14ac:dyDescent="0.25">
      <c r="A15" s="360" t="s">
        <v>3</v>
      </c>
      <c r="B15" s="360"/>
      <c r="C15" s="371" t="str">
        <f>IF('Príloha č. 1'!C8:D8="","",'Príloha č. 1'!C8:D8)</f>
        <v/>
      </c>
      <c r="D15" s="371"/>
      <c r="E15" s="371"/>
      <c r="F15" s="371"/>
      <c r="G15" s="371"/>
      <c r="J15" s="296"/>
    </row>
    <row r="16" spans="1:23" s="65" customFormat="1" ht="15.75" customHeight="1" x14ac:dyDescent="0.25">
      <c r="A16" s="360" t="s">
        <v>4</v>
      </c>
      <c r="B16" s="360"/>
      <c r="C16" s="371" t="str">
        <f>IF('Príloha č. 1'!C9:D9="","",'Príloha č. 1'!C9:D9)</f>
        <v/>
      </c>
      <c r="D16" s="371"/>
      <c r="E16" s="371"/>
      <c r="F16" s="371"/>
      <c r="G16" s="371"/>
    </row>
    <row r="19" spans="1:11" ht="15.75" customHeight="1" x14ac:dyDescent="0.2">
      <c r="A19" s="44" t="s">
        <v>8</v>
      </c>
      <c r="B19" s="267" t="str">
        <f>IF('Príloha č. 1'!B23:B23="","",'Príloha č. 1'!B23:B23)</f>
        <v/>
      </c>
    </row>
    <row r="20" spans="1:11" ht="15.75" customHeight="1" x14ac:dyDescent="0.2">
      <c r="A20" s="44" t="s">
        <v>9</v>
      </c>
      <c r="B20" s="32" t="str">
        <f>IF('Príloha č. 1'!B24:B24="","",'Príloha č. 1'!B24:B24)</f>
        <v/>
      </c>
    </row>
    <row r="21" spans="1:11" ht="12.75" customHeight="1" x14ac:dyDescent="0.2">
      <c r="K21" s="90"/>
    </row>
    <row r="22" spans="1:11" ht="33.75" customHeight="1" x14ac:dyDescent="0.2">
      <c r="I22" s="368" t="s">
        <v>191</v>
      </c>
      <c r="J22" s="368"/>
      <c r="K22" s="368"/>
    </row>
    <row r="23" spans="1:11" s="67" customFormat="1" ht="11.25" x14ac:dyDescent="0.2">
      <c r="A23" s="362" t="s">
        <v>10</v>
      </c>
      <c r="B23" s="362"/>
    </row>
    <row r="24" spans="1:11" s="72" customFormat="1" ht="12" customHeight="1" x14ac:dyDescent="0.2">
      <c r="A24" s="68"/>
      <c r="B24" s="69" t="s">
        <v>11</v>
      </c>
      <c r="C24" s="70"/>
      <c r="D24" s="71"/>
    </row>
  </sheetData>
  <mergeCells count="22">
    <mergeCell ref="A23:B23"/>
    <mergeCell ref="A11:G11"/>
    <mergeCell ref="A13:B13"/>
    <mergeCell ref="C13:G13"/>
    <mergeCell ref="A14:B14"/>
    <mergeCell ref="C14:G14"/>
    <mergeCell ref="A15:B15"/>
    <mergeCell ref="C15:G15"/>
    <mergeCell ref="A16:B16"/>
    <mergeCell ref="C16:G16"/>
    <mergeCell ref="I22:K22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  <mergeCell ref="F9:H9"/>
  </mergeCells>
  <conditionalFormatting sqref="I10:J10">
    <cfRule type="cellIs" dxfId="15" priority="4" operator="greaterThan">
      <formula>2560820</formula>
    </cfRule>
  </conditionalFormatting>
  <conditionalFormatting sqref="B19:B20">
    <cfRule type="containsBlanks" dxfId="14" priority="3">
      <formula>LEN(TRIM(B19))=0</formula>
    </cfRule>
  </conditionalFormatting>
  <conditionalFormatting sqref="E10:F10">
    <cfRule type="cellIs" dxfId="13" priority="2" operator="greaterThan">
      <formula>2560820</formula>
    </cfRule>
  </conditionalFormatting>
  <conditionalFormatting sqref="C13:G16">
    <cfRule type="containsBlanks" dxfId="12" priority="1">
      <formula>LEN(TRIM(C13))=0</formula>
    </cfRule>
  </conditionalFormatting>
  <pageMargins left="0.98425196850393704" right="0.39370078740157483" top="0.78740157480314965" bottom="0.39370078740157483" header="0.51181102362204722" footer="0.59055118110236227"/>
  <pageSetup paperSize="9" scale="80" orientation="landscape" r:id="rId1"/>
  <headerFooter>
    <oddHeader>&amp;L&amp;"Arial,Tučné"&amp;10Príloha č. 5 SP&amp;"Arial,Normálne"
Kalkulácia ceny a návrh na plnenie kritéria na vyhodnotenie ponúk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>
    <tabColor rgb="FFFFFF00"/>
  </sheetPr>
  <dimension ref="A1:U97"/>
  <sheetViews>
    <sheetView showGridLines="0" zoomScale="90" zoomScaleNormal="90" workbookViewId="0">
      <selection activeCell="A2" sqref="A2:L2"/>
    </sheetView>
  </sheetViews>
  <sheetFormatPr defaultRowHeight="12.75" x14ac:dyDescent="0.2"/>
  <cols>
    <col min="1" max="1" width="5.28515625" style="44" customWidth="1"/>
    <col min="2" max="2" width="34.85546875" style="44" customWidth="1"/>
    <col min="3" max="3" width="31.7109375" style="44" customWidth="1"/>
    <col min="4" max="7" width="12.7109375" style="89" customWidth="1"/>
    <col min="8" max="8" width="15.7109375" style="89" customWidth="1"/>
    <col min="9" max="9" width="7.85546875" style="44" customWidth="1"/>
    <col min="10" max="10" width="15.7109375" style="44" customWidth="1"/>
    <col min="11" max="11" width="10.7109375" style="44" customWidth="1"/>
    <col min="12" max="12" width="15.7109375" style="44" customWidth="1"/>
    <col min="13" max="13" width="13.7109375" style="44" customWidth="1"/>
    <col min="14" max="16384" width="9.140625" style="44"/>
  </cols>
  <sheetData>
    <row r="1" spans="1:21" ht="15" customHeight="1" x14ac:dyDescent="0.2">
      <c r="A1" s="341" t="s">
        <v>12</v>
      </c>
      <c r="B1" s="341"/>
      <c r="C1" s="94"/>
    </row>
    <row r="2" spans="1:21" ht="15" customHeight="1" x14ac:dyDescent="0.2">
      <c r="A2" s="342" t="str">
        <f>'Príloha č. 1'!A2:B2</f>
        <v xml:space="preserve">Implantabilné prístroje pre elektroimpulzoterapiu porúch srdcového rytmu a srdcového zlyhávania 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1:21" ht="15" customHeight="1" x14ac:dyDescent="0.2">
      <c r="A3" s="402"/>
      <c r="B3" s="402"/>
      <c r="C3" s="89"/>
    </row>
    <row r="4" spans="1:21" s="45" customFormat="1" ht="30" customHeight="1" x14ac:dyDescent="0.25">
      <c r="A4" s="343" t="s">
        <v>47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</row>
    <row r="5" spans="1:21" s="23" customFormat="1" ht="24.75" customHeight="1" x14ac:dyDescent="0.2">
      <c r="A5" s="412" t="s">
        <v>183</v>
      </c>
      <c r="B5" s="413"/>
      <c r="C5" s="413"/>
      <c r="D5" s="413"/>
      <c r="E5" s="413"/>
      <c r="F5" s="413"/>
      <c r="G5" s="413"/>
      <c r="H5" s="413"/>
      <c r="I5" s="413"/>
      <c r="K5" s="46"/>
      <c r="L5" s="46"/>
      <c r="O5" s="46"/>
      <c r="P5" s="46"/>
      <c r="U5" s="46"/>
    </row>
    <row r="6" spans="1:21" s="65" customFormat="1" ht="34.5" customHeight="1" thickBot="1" x14ac:dyDescent="0.25">
      <c r="A6" s="403" t="s">
        <v>198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</row>
    <row r="7" spans="1:21" s="47" customFormat="1" ht="30" customHeight="1" x14ac:dyDescent="0.25">
      <c r="A7" s="374" t="s">
        <v>41</v>
      </c>
      <c r="B7" s="410" t="s">
        <v>52</v>
      </c>
      <c r="C7" s="408" t="s">
        <v>53</v>
      </c>
      <c r="D7" s="406" t="s">
        <v>49</v>
      </c>
      <c r="E7" s="406" t="s">
        <v>51</v>
      </c>
      <c r="F7" s="404" t="s">
        <v>50</v>
      </c>
      <c r="G7" s="395" t="s">
        <v>55</v>
      </c>
      <c r="H7" s="397" t="s">
        <v>56</v>
      </c>
      <c r="I7" s="399" t="s">
        <v>48</v>
      </c>
      <c r="J7" s="372" t="s">
        <v>111</v>
      </c>
      <c r="K7" s="373"/>
      <c r="L7" s="401"/>
      <c r="M7" s="391" t="s">
        <v>195</v>
      </c>
    </row>
    <row r="8" spans="1:21" s="47" customFormat="1" ht="29.25" customHeight="1" x14ac:dyDescent="0.25">
      <c r="A8" s="375"/>
      <c r="B8" s="411"/>
      <c r="C8" s="409"/>
      <c r="D8" s="407"/>
      <c r="E8" s="407"/>
      <c r="F8" s="405"/>
      <c r="G8" s="396"/>
      <c r="H8" s="398"/>
      <c r="I8" s="400"/>
      <c r="J8" s="48" t="s">
        <v>43</v>
      </c>
      <c r="K8" s="49" t="s">
        <v>182</v>
      </c>
      <c r="L8" s="298" t="s">
        <v>44</v>
      </c>
      <c r="M8" s="392"/>
    </row>
    <row r="9" spans="1:21" s="53" customFormat="1" ht="12" customHeight="1" x14ac:dyDescent="0.25">
      <c r="A9" s="93" t="s">
        <v>27</v>
      </c>
      <c r="B9" s="96" t="s">
        <v>28</v>
      </c>
      <c r="C9" s="98" t="s">
        <v>29</v>
      </c>
      <c r="D9" s="101" t="s">
        <v>30</v>
      </c>
      <c r="E9" s="101" t="s">
        <v>31</v>
      </c>
      <c r="F9" s="112" t="s">
        <v>32</v>
      </c>
      <c r="G9" s="99" t="s">
        <v>33</v>
      </c>
      <c r="H9" s="100" t="s">
        <v>34</v>
      </c>
      <c r="I9" s="97" t="s">
        <v>35</v>
      </c>
      <c r="J9" s="92" t="s">
        <v>36</v>
      </c>
      <c r="K9" s="91" t="s">
        <v>54</v>
      </c>
      <c r="L9" s="299" t="s">
        <v>57</v>
      </c>
      <c r="M9" s="304" t="s">
        <v>194</v>
      </c>
    </row>
    <row r="10" spans="1:21" s="56" customFormat="1" ht="24.95" customHeight="1" x14ac:dyDescent="0.25">
      <c r="A10" s="102"/>
      <c r="B10" s="253"/>
      <c r="C10" s="256"/>
      <c r="D10" s="103"/>
      <c r="E10" s="103" t="s">
        <v>247</v>
      </c>
      <c r="F10" s="113"/>
      <c r="G10" s="116"/>
      <c r="H10" s="104"/>
      <c r="I10" s="105"/>
      <c r="J10" s="182"/>
      <c r="K10" s="259"/>
      <c r="L10" s="300"/>
      <c r="M10" s="393" t="s">
        <v>196</v>
      </c>
    </row>
    <row r="11" spans="1:21" s="56" customFormat="1" ht="24.95" customHeight="1" x14ac:dyDescent="0.25">
      <c r="A11" s="262"/>
      <c r="B11" s="254"/>
      <c r="C11" s="257"/>
      <c r="D11" s="106"/>
      <c r="E11" s="106"/>
      <c r="F11" s="114"/>
      <c r="G11" s="117"/>
      <c r="H11" s="107"/>
      <c r="I11" s="108"/>
      <c r="J11" s="182"/>
      <c r="K11" s="259"/>
      <c r="L11" s="300"/>
      <c r="M11" s="393"/>
    </row>
    <row r="12" spans="1:21" s="56" customFormat="1" ht="24.95" customHeight="1" thickBot="1" x14ac:dyDescent="0.3">
      <c r="A12" s="263"/>
      <c r="B12" s="255"/>
      <c r="C12" s="258"/>
      <c r="D12" s="109"/>
      <c r="E12" s="109"/>
      <c r="F12" s="115"/>
      <c r="G12" s="118"/>
      <c r="H12" s="110"/>
      <c r="I12" s="111"/>
      <c r="J12" s="252"/>
      <c r="K12" s="261"/>
      <c r="L12" s="301"/>
      <c r="M12" s="394"/>
    </row>
    <row r="13" spans="1:21" s="65" customFormat="1" ht="30" customHeight="1" thickBot="1" x14ac:dyDescent="0.25">
      <c r="A13" s="414" t="s">
        <v>197</v>
      </c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414"/>
    </row>
    <row r="14" spans="1:21" s="47" customFormat="1" ht="30" customHeight="1" x14ac:dyDescent="0.25">
      <c r="A14" s="374" t="s">
        <v>41</v>
      </c>
      <c r="B14" s="410" t="s">
        <v>52</v>
      </c>
      <c r="C14" s="408" t="s">
        <v>53</v>
      </c>
      <c r="D14" s="406" t="s">
        <v>49</v>
      </c>
      <c r="E14" s="406" t="s">
        <v>51</v>
      </c>
      <c r="F14" s="404" t="s">
        <v>50</v>
      </c>
      <c r="G14" s="395" t="s">
        <v>55</v>
      </c>
      <c r="H14" s="397" t="s">
        <v>56</v>
      </c>
      <c r="I14" s="399" t="s">
        <v>48</v>
      </c>
      <c r="J14" s="372" t="s">
        <v>111</v>
      </c>
      <c r="K14" s="373"/>
      <c r="L14" s="401"/>
      <c r="M14" s="387" t="s">
        <v>195</v>
      </c>
    </row>
    <row r="15" spans="1:21" s="47" customFormat="1" ht="29.25" customHeight="1" x14ac:dyDescent="0.25">
      <c r="A15" s="375"/>
      <c r="B15" s="411"/>
      <c r="C15" s="409"/>
      <c r="D15" s="407"/>
      <c r="E15" s="407"/>
      <c r="F15" s="405"/>
      <c r="G15" s="396"/>
      <c r="H15" s="398"/>
      <c r="I15" s="400"/>
      <c r="J15" s="48" t="s">
        <v>43</v>
      </c>
      <c r="K15" s="49" t="s">
        <v>182</v>
      </c>
      <c r="L15" s="298" t="s">
        <v>44</v>
      </c>
      <c r="M15" s="388"/>
    </row>
    <row r="16" spans="1:21" s="53" customFormat="1" ht="12" customHeight="1" x14ac:dyDescent="0.25">
      <c r="A16" s="93" t="s">
        <v>27</v>
      </c>
      <c r="B16" s="96" t="s">
        <v>28</v>
      </c>
      <c r="C16" s="98" t="s">
        <v>29</v>
      </c>
      <c r="D16" s="101" t="s">
        <v>30</v>
      </c>
      <c r="E16" s="101" t="s">
        <v>31</v>
      </c>
      <c r="F16" s="112" t="s">
        <v>32</v>
      </c>
      <c r="G16" s="99" t="s">
        <v>33</v>
      </c>
      <c r="H16" s="100" t="s">
        <v>34</v>
      </c>
      <c r="I16" s="97" t="s">
        <v>35</v>
      </c>
      <c r="J16" s="92" t="s">
        <v>36</v>
      </c>
      <c r="K16" s="91" t="s">
        <v>54</v>
      </c>
      <c r="L16" s="299" t="s">
        <v>57</v>
      </c>
      <c r="M16" s="304" t="s">
        <v>194</v>
      </c>
    </row>
    <row r="17" spans="1:13" s="56" customFormat="1" ht="24.95" customHeight="1" x14ac:dyDescent="0.25">
      <c r="A17" s="102"/>
      <c r="B17" s="253"/>
      <c r="C17" s="256"/>
      <c r="D17" s="103"/>
      <c r="E17" s="103" t="s">
        <v>247</v>
      </c>
      <c r="F17" s="113"/>
      <c r="G17" s="116"/>
      <c r="H17" s="104"/>
      <c r="I17" s="105"/>
      <c r="J17" s="182"/>
      <c r="K17" s="259"/>
      <c r="L17" s="300"/>
      <c r="M17" s="389" t="s">
        <v>200</v>
      </c>
    </row>
    <row r="18" spans="1:13" s="56" customFormat="1" ht="24.95" customHeight="1" x14ac:dyDescent="0.25">
      <c r="A18" s="262"/>
      <c r="B18" s="254"/>
      <c r="C18" s="257"/>
      <c r="D18" s="106"/>
      <c r="E18" s="106"/>
      <c r="F18" s="114"/>
      <c r="G18" s="117"/>
      <c r="H18" s="107"/>
      <c r="I18" s="108"/>
      <c r="J18" s="251"/>
      <c r="K18" s="260"/>
      <c r="L18" s="302"/>
      <c r="M18" s="389"/>
    </row>
    <row r="19" spans="1:13" s="56" customFormat="1" ht="24.95" customHeight="1" thickBot="1" x14ac:dyDescent="0.3">
      <c r="A19" s="263"/>
      <c r="B19" s="255"/>
      <c r="C19" s="258"/>
      <c r="D19" s="109"/>
      <c r="E19" s="109"/>
      <c r="F19" s="115"/>
      <c r="G19" s="118"/>
      <c r="H19" s="110"/>
      <c r="I19" s="111"/>
      <c r="J19" s="252"/>
      <c r="K19" s="261"/>
      <c r="L19" s="301"/>
      <c r="M19" s="390"/>
    </row>
    <row r="20" spans="1:13" s="65" customFormat="1" ht="30" customHeight="1" thickBot="1" x14ac:dyDescent="0.25">
      <c r="A20" s="414" t="s">
        <v>199</v>
      </c>
      <c r="B20" s="414"/>
      <c r="C20" s="414"/>
      <c r="D20" s="414"/>
      <c r="E20" s="414"/>
      <c r="F20" s="414"/>
      <c r="G20" s="414"/>
      <c r="H20" s="414"/>
      <c r="I20" s="414"/>
      <c r="J20" s="414"/>
      <c r="K20" s="414"/>
      <c r="L20" s="414"/>
    </row>
    <row r="21" spans="1:13" s="47" customFormat="1" ht="30" customHeight="1" x14ac:dyDescent="0.25">
      <c r="A21" s="374" t="s">
        <v>41</v>
      </c>
      <c r="B21" s="410" t="s">
        <v>52</v>
      </c>
      <c r="C21" s="408" t="s">
        <v>53</v>
      </c>
      <c r="D21" s="406" t="s">
        <v>49</v>
      </c>
      <c r="E21" s="406" t="s">
        <v>51</v>
      </c>
      <c r="F21" s="404" t="s">
        <v>50</v>
      </c>
      <c r="G21" s="395" t="s">
        <v>55</v>
      </c>
      <c r="H21" s="397" t="s">
        <v>56</v>
      </c>
      <c r="I21" s="399" t="s">
        <v>48</v>
      </c>
      <c r="J21" s="372" t="s">
        <v>111</v>
      </c>
      <c r="K21" s="373"/>
      <c r="L21" s="401"/>
      <c r="M21" s="387" t="s">
        <v>195</v>
      </c>
    </row>
    <row r="22" spans="1:13" s="47" customFormat="1" ht="29.25" customHeight="1" x14ac:dyDescent="0.25">
      <c r="A22" s="375"/>
      <c r="B22" s="411"/>
      <c r="C22" s="409"/>
      <c r="D22" s="407"/>
      <c r="E22" s="407"/>
      <c r="F22" s="405"/>
      <c r="G22" s="396"/>
      <c r="H22" s="398"/>
      <c r="I22" s="400"/>
      <c r="J22" s="48" t="s">
        <v>43</v>
      </c>
      <c r="K22" s="49" t="s">
        <v>182</v>
      </c>
      <c r="L22" s="298" t="s">
        <v>44</v>
      </c>
      <c r="M22" s="388"/>
    </row>
    <row r="23" spans="1:13" s="56" customFormat="1" ht="12" customHeight="1" x14ac:dyDescent="0.25">
      <c r="A23" s="93" t="s">
        <v>27</v>
      </c>
      <c r="B23" s="96" t="s">
        <v>28</v>
      </c>
      <c r="C23" s="98" t="s">
        <v>29</v>
      </c>
      <c r="D23" s="101" t="s">
        <v>30</v>
      </c>
      <c r="E23" s="101" t="s">
        <v>31</v>
      </c>
      <c r="F23" s="112" t="s">
        <v>32</v>
      </c>
      <c r="G23" s="99" t="s">
        <v>33</v>
      </c>
      <c r="H23" s="100" t="s">
        <v>34</v>
      </c>
      <c r="I23" s="97" t="s">
        <v>35</v>
      </c>
      <c r="J23" s="92" t="s">
        <v>36</v>
      </c>
      <c r="K23" s="91" t="s">
        <v>54</v>
      </c>
      <c r="L23" s="299" t="s">
        <v>57</v>
      </c>
      <c r="M23" s="304" t="s">
        <v>194</v>
      </c>
    </row>
    <row r="24" spans="1:13" s="56" customFormat="1" ht="24.95" customHeight="1" x14ac:dyDescent="0.25">
      <c r="A24" s="102"/>
      <c r="B24" s="253"/>
      <c r="C24" s="256"/>
      <c r="D24" s="103"/>
      <c r="E24" s="103" t="s">
        <v>247</v>
      </c>
      <c r="F24" s="113"/>
      <c r="G24" s="116"/>
      <c r="H24" s="104"/>
      <c r="I24" s="105"/>
      <c r="J24" s="182"/>
      <c r="K24" s="259"/>
      <c r="L24" s="300"/>
      <c r="M24" s="389" t="s">
        <v>201</v>
      </c>
    </row>
    <row r="25" spans="1:13" s="56" customFormat="1" ht="24.95" customHeight="1" x14ac:dyDescent="0.25">
      <c r="A25" s="262"/>
      <c r="B25" s="254"/>
      <c r="C25" s="257"/>
      <c r="D25" s="106"/>
      <c r="E25" s="106"/>
      <c r="F25" s="114"/>
      <c r="G25" s="117"/>
      <c r="H25" s="107"/>
      <c r="I25" s="108"/>
      <c r="J25" s="251"/>
      <c r="K25" s="260"/>
      <c r="L25" s="302"/>
      <c r="M25" s="389"/>
    </row>
    <row r="26" spans="1:13" s="56" customFormat="1" ht="24.95" customHeight="1" thickBot="1" x14ac:dyDescent="0.3">
      <c r="A26" s="263"/>
      <c r="B26" s="255"/>
      <c r="C26" s="258"/>
      <c r="D26" s="109"/>
      <c r="E26" s="109"/>
      <c r="F26" s="115"/>
      <c r="G26" s="118"/>
      <c r="H26" s="110"/>
      <c r="I26" s="111"/>
      <c r="J26" s="252"/>
      <c r="K26" s="261"/>
      <c r="L26" s="301"/>
      <c r="M26" s="390"/>
    </row>
    <row r="27" spans="1:13" s="65" customFormat="1" ht="30" customHeight="1" thickBot="1" x14ac:dyDescent="0.25">
      <c r="A27" s="414" t="s">
        <v>240</v>
      </c>
      <c r="B27" s="414"/>
      <c r="C27" s="414"/>
      <c r="D27" s="414"/>
      <c r="E27" s="414"/>
      <c r="F27" s="414"/>
      <c r="G27" s="414"/>
      <c r="H27" s="414"/>
      <c r="I27" s="414"/>
      <c r="J27" s="414"/>
      <c r="K27" s="414"/>
      <c r="L27" s="414"/>
    </row>
    <row r="28" spans="1:13" s="47" customFormat="1" ht="30" customHeight="1" x14ac:dyDescent="0.25">
      <c r="A28" s="374" t="s">
        <v>41</v>
      </c>
      <c r="B28" s="410" t="s">
        <v>52</v>
      </c>
      <c r="C28" s="408" t="s">
        <v>53</v>
      </c>
      <c r="D28" s="406" t="s">
        <v>49</v>
      </c>
      <c r="E28" s="406" t="s">
        <v>51</v>
      </c>
      <c r="F28" s="404" t="s">
        <v>50</v>
      </c>
      <c r="G28" s="395" t="s">
        <v>55</v>
      </c>
      <c r="H28" s="397" t="s">
        <v>56</v>
      </c>
      <c r="I28" s="399" t="s">
        <v>48</v>
      </c>
      <c r="J28" s="372" t="s">
        <v>111</v>
      </c>
      <c r="K28" s="373"/>
      <c r="L28" s="401"/>
      <c r="M28" s="387" t="s">
        <v>195</v>
      </c>
    </row>
    <row r="29" spans="1:13" s="47" customFormat="1" ht="29.25" customHeight="1" x14ac:dyDescent="0.25">
      <c r="A29" s="375"/>
      <c r="B29" s="411"/>
      <c r="C29" s="409"/>
      <c r="D29" s="407"/>
      <c r="E29" s="407"/>
      <c r="F29" s="405"/>
      <c r="G29" s="396"/>
      <c r="H29" s="398"/>
      <c r="I29" s="400"/>
      <c r="J29" s="48" t="s">
        <v>43</v>
      </c>
      <c r="K29" s="49" t="s">
        <v>182</v>
      </c>
      <c r="L29" s="298" t="s">
        <v>44</v>
      </c>
      <c r="M29" s="388"/>
    </row>
    <row r="30" spans="1:13" s="56" customFormat="1" ht="12" customHeight="1" x14ac:dyDescent="0.25">
      <c r="A30" s="93" t="s">
        <v>27</v>
      </c>
      <c r="B30" s="96" t="s">
        <v>28</v>
      </c>
      <c r="C30" s="98" t="s">
        <v>29</v>
      </c>
      <c r="D30" s="101" t="s">
        <v>30</v>
      </c>
      <c r="E30" s="101" t="s">
        <v>31</v>
      </c>
      <c r="F30" s="112" t="s">
        <v>32</v>
      </c>
      <c r="G30" s="99" t="s">
        <v>33</v>
      </c>
      <c r="H30" s="100" t="s">
        <v>34</v>
      </c>
      <c r="I30" s="97" t="s">
        <v>35</v>
      </c>
      <c r="J30" s="92" t="s">
        <v>36</v>
      </c>
      <c r="K30" s="91" t="s">
        <v>54</v>
      </c>
      <c r="L30" s="299" t="s">
        <v>57</v>
      </c>
      <c r="M30" s="304" t="s">
        <v>194</v>
      </c>
    </row>
    <row r="31" spans="1:13" s="56" customFormat="1" ht="24.95" customHeight="1" x14ac:dyDescent="0.25">
      <c r="A31" s="102"/>
      <c r="B31" s="253"/>
      <c r="C31" s="256"/>
      <c r="D31" s="103"/>
      <c r="E31" s="103" t="s">
        <v>248</v>
      </c>
      <c r="F31" s="113"/>
      <c r="G31" s="116"/>
      <c r="H31" s="104"/>
      <c r="I31" s="105"/>
      <c r="J31" s="182"/>
      <c r="K31" s="259"/>
      <c r="L31" s="300"/>
      <c r="M31" s="389">
        <v>198</v>
      </c>
    </row>
    <row r="32" spans="1:13" s="56" customFormat="1" ht="24.95" customHeight="1" x14ac:dyDescent="0.25">
      <c r="A32" s="262"/>
      <c r="B32" s="254"/>
      <c r="C32" s="257"/>
      <c r="D32" s="106"/>
      <c r="E32" s="106"/>
      <c r="F32" s="114"/>
      <c r="G32" s="117"/>
      <c r="H32" s="107"/>
      <c r="I32" s="108"/>
      <c r="J32" s="251"/>
      <c r="K32" s="260"/>
      <c r="L32" s="302"/>
      <c r="M32" s="389"/>
    </row>
    <row r="33" spans="1:13" s="56" customFormat="1" ht="24.95" customHeight="1" thickBot="1" x14ac:dyDescent="0.3">
      <c r="A33" s="263"/>
      <c r="B33" s="255"/>
      <c r="C33" s="258"/>
      <c r="D33" s="109"/>
      <c r="E33" s="109"/>
      <c r="F33" s="115"/>
      <c r="G33" s="118"/>
      <c r="H33" s="110"/>
      <c r="I33" s="111"/>
      <c r="J33" s="252"/>
      <c r="K33" s="261"/>
      <c r="L33" s="301"/>
      <c r="M33" s="390"/>
    </row>
    <row r="34" spans="1:13" s="65" customFormat="1" ht="30" customHeight="1" thickBot="1" x14ac:dyDescent="0.25">
      <c r="A34" s="414" t="s">
        <v>213</v>
      </c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</row>
    <row r="35" spans="1:13" s="47" customFormat="1" ht="30" customHeight="1" x14ac:dyDescent="0.25">
      <c r="A35" s="374" t="s">
        <v>41</v>
      </c>
      <c r="B35" s="410" t="s">
        <v>52</v>
      </c>
      <c r="C35" s="408" t="s">
        <v>53</v>
      </c>
      <c r="D35" s="406" t="s">
        <v>49</v>
      </c>
      <c r="E35" s="406" t="s">
        <v>51</v>
      </c>
      <c r="F35" s="404" t="s">
        <v>50</v>
      </c>
      <c r="G35" s="395" t="s">
        <v>55</v>
      </c>
      <c r="H35" s="397" t="s">
        <v>56</v>
      </c>
      <c r="I35" s="399" t="s">
        <v>48</v>
      </c>
      <c r="J35" s="372" t="s">
        <v>111</v>
      </c>
      <c r="K35" s="373"/>
      <c r="L35" s="401"/>
      <c r="M35" s="387" t="s">
        <v>195</v>
      </c>
    </row>
    <row r="36" spans="1:13" s="47" customFormat="1" ht="29.25" customHeight="1" x14ac:dyDescent="0.25">
      <c r="A36" s="375"/>
      <c r="B36" s="411"/>
      <c r="C36" s="409"/>
      <c r="D36" s="407"/>
      <c r="E36" s="407"/>
      <c r="F36" s="405"/>
      <c r="G36" s="396"/>
      <c r="H36" s="398"/>
      <c r="I36" s="400"/>
      <c r="J36" s="48" t="s">
        <v>43</v>
      </c>
      <c r="K36" s="49" t="s">
        <v>182</v>
      </c>
      <c r="L36" s="298" t="s">
        <v>44</v>
      </c>
      <c r="M36" s="388"/>
    </row>
    <row r="37" spans="1:13" s="56" customFormat="1" ht="12" customHeight="1" x14ac:dyDescent="0.25">
      <c r="A37" s="93" t="s">
        <v>27</v>
      </c>
      <c r="B37" s="96" t="s">
        <v>28</v>
      </c>
      <c r="C37" s="98" t="s">
        <v>29</v>
      </c>
      <c r="D37" s="101" t="s">
        <v>30</v>
      </c>
      <c r="E37" s="101" t="s">
        <v>31</v>
      </c>
      <c r="F37" s="112" t="s">
        <v>32</v>
      </c>
      <c r="G37" s="99" t="s">
        <v>33</v>
      </c>
      <c r="H37" s="100" t="s">
        <v>34</v>
      </c>
      <c r="I37" s="97" t="s">
        <v>35</v>
      </c>
      <c r="J37" s="92" t="s">
        <v>36</v>
      </c>
      <c r="K37" s="91" t="s">
        <v>54</v>
      </c>
      <c r="L37" s="299" t="s">
        <v>57</v>
      </c>
      <c r="M37" s="304" t="s">
        <v>194</v>
      </c>
    </row>
    <row r="38" spans="1:13" s="56" customFormat="1" ht="24.95" customHeight="1" x14ac:dyDescent="0.25">
      <c r="A38" s="102"/>
      <c r="B38" s="253"/>
      <c r="C38" s="256"/>
      <c r="D38" s="103"/>
      <c r="E38" s="103" t="s">
        <v>248</v>
      </c>
      <c r="F38" s="113"/>
      <c r="G38" s="116"/>
      <c r="H38" s="104"/>
      <c r="I38" s="105"/>
      <c r="J38" s="182"/>
      <c r="K38" s="259"/>
      <c r="L38" s="300"/>
      <c r="M38" s="389" t="s">
        <v>202</v>
      </c>
    </row>
    <row r="39" spans="1:13" s="56" customFormat="1" ht="24.95" customHeight="1" x14ac:dyDescent="0.25">
      <c r="A39" s="262"/>
      <c r="B39" s="254"/>
      <c r="C39" s="257"/>
      <c r="D39" s="106"/>
      <c r="E39" s="106"/>
      <c r="F39" s="114"/>
      <c r="G39" s="117"/>
      <c r="H39" s="107"/>
      <c r="I39" s="108"/>
      <c r="J39" s="251"/>
      <c r="K39" s="260"/>
      <c r="L39" s="302"/>
      <c r="M39" s="389"/>
    </row>
    <row r="40" spans="1:13" s="56" customFormat="1" ht="24.95" customHeight="1" thickBot="1" x14ac:dyDescent="0.3">
      <c r="A40" s="263"/>
      <c r="B40" s="255"/>
      <c r="C40" s="258"/>
      <c r="D40" s="109"/>
      <c r="E40" s="109"/>
      <c r="F40" s="115"/>
      <c r="G40" s="118"/>
      <c r="H40" s="110"/>
      <c r="I40" s="111"/>
      <c r="J40" s="252"/>
      <c r="K40" s="261"/>
      <c r="L40" s="301"/>
      <c r="M40" s="390"/>
    </row>
    <row r="41" spans="1:13" s="65" customFormat="1" ht="30" customHeight="1" thickBot="1" x14ac:dyDescent="0.25">
      <c r="A41" s="414" t="s">
        <v>214</v>
      </c>
      <c r="B41" s="414"/>
      <c r="C41" s="414"/>
      <c r="D41" s="414"/>
      <c r="E41" s="414"/>
      <c r="F41" s="414"/>
      <c r="G41" s="414"/>
      <c r="H41" s="414"/>
      <c r="I41" s="414"/>
      <c r="J41" s="414"/>
      <c r="K41" s="414"/>
      <c r="L41" s="414"/>
    </row>
    <row r="42" spans="1:13" s="47" customFormat="1" ht="30" customHeight="1" x14ac:dyDescent="0.25">
      <c r="A42" s="374" t="s">
        <v>41</v>
      </c>
      <c r="B42" s="410" t="s">
        <v>52</v>
      </c>
      <c r="C42" s="408" t="s">
        <v>53</v>
      </c>
      <c r="D42" s="406" t="s">
        <v>49</v>
      </c>
      <c r="E42" s="406" t="s">
        <v>51</v>
      </c>
      <c r="F42" s="404" t="s">
        <v>50</v>
      </c>
      <c r="G42" s="395" t="s">
        <v>55</v>
      </c>
      <c r="H42" s="397" t="s">
        <v>56</v>
      </c>
      <c r="I42" s="399" t="s">
        <v>48</v>
      </c>
      <c r="J42" s="372" t="s">
        <v>111</v>
      </c>
      <c r="K42" s="373"/>
      <c r="L42" s="401"/>
      <c r="M42" s="387" t="s">
        <v>195</v>
      </c>
    </row>
    <row r="43" spans="1:13" s="47" customFormat="1" ht="29.25" customHeight="1" x14ac:dyDescent="0.25">
      <c r="A43" s="375"/>
      <c r="B43" s="411"/>
      <c r="C43" s="409"/>
      <c r="D43" s="407"/>
      <c r="E43" s="407"/>
      <c r="F43" s="405"/>
      <c r="G43" s="396"/>
      <c r="H43" s="398"/>
      <c r="I43" s="400"/>
      <c r="J43" s="48" t="s">
        <v>43</v>
      </c>
      <c r="K43" s="49" t="s">
        <v>182</v>
      </c>
      <c r="L43" s="298" t="s">
        <v>44</v>
      </c>
      <c r="M43" s="388"/>
    </row>
    <row r="44" spans="1:13" s="56" customFormat="1" ht="12" customHeight="1" x14ac:dyDescent="0.25">
      <c r="A44" s="93" t="s">
        <v>27</v>
      </c>
      <c r="B44" s="96" t="s">
        <v>28</v>
      </c>
      <c r="C44" s="98" t="s">
        <v>29</v>
      </c>
      <c r="D44" s="101" t="s">
        <v>30</v>
      </c>
      <c r="E44" s="101" t="s">
        <v>31</v>
      </c>
      <c r="F44" s="112" t="s">
        <v>32</v>
      </c>
      <c r="G44" s="99" t="s">
        <v>33</v>
      </c>
      <c r="H44" s="100" t="s">
        <v>34</v>
      </c>
      <c r="I44" s="97" t="s">
        <v>35</v>
      </c>
      <c r="J44" s="92" t="s">
        <v>36</v>
      </c>
      <c r="K44" s="91" t="s">
        <v>54</v>
      </c>
      <c r="L44" s="299" t="s">
        <v>57</v>
      </c>
      <c r="M44" s="304" t="s">
        <v>194</v>
      </c>
    </row>
    <row r="45" spans="1:13" s="56" customFormat="1" ht="24.95" customHeight="1" x14ac:dyDescent="0.25">
      <c r="A45" s="102"/>
      <c r="B45" s="253"/>
      <c r="C45" s="256"/>
      <c r="D45" s="103"/>
      <c r="E45" s="103" t="s">
        <v>248</v>
      </c>
      <c r="F45" s="113"/>
      <c r="G45" s="116"/>
      <c r="H45" s="104"/>
      <c r="I45" s="105"/>
      <c r="J45" s="182"/>
      <c r="K45" s="259"/>
      <c r="L45" s="300"/>
      <c r="M45" s="389" t="s">
        <v>203</v>
      </c>
    </row>
    <row r="46" spans="1:13" s="56" customFormat="1" ht="24.95" customHeight="1" x14ac:dyDescent="0.25">
      <c r="A46" s="262"/>
      <c r="B46" s="254"/>
      <c r="C46" s="257"/>
      <c r="D46" s="106"/>
      <c r="E46" s="106"/>
      <c r="F46" s="114"/>
      <c r="G46" s="117"/>
      <c r="H46" s="107"/>
      <c r="I46" s="108"/>
      <c r="J46" s="251"/>
      <c r="K46" s="260"/>
      <c r="L46" s="302"/>
      <c r="M46" s="389"/>
    </row>
    <row r="47" spans="1:13" s="56" customFormat="1" ht="24.95" customHeight="1" thickBot="1" x14ac:dyDescent="0.3">
      <c r="A47" s="263"/>
      <c r="B47" s="255"/>
      <c r="C47" s="258"/>
      <c r="D47" s="109"/>
      <c r="E47" s="109"/>
      <c r="F47" s="115"/>
      <c r="G47" s="118"/>
      <c r="H47" s="110"/>
      <c r="I47" s="111"/>
      <c r="J47" s="252"/>
      <c r="K47" s="261"/>
      <c r="L47" s="301"/>
      <c r="M47" s="390"/>
    </row>
    <row r="48" spans="1:13" s="65" customFormat="1" ht="30" customHeight="1" thickBot="1" x14ac:dyDescent="0.25">
      <c r="A48" s="414" t="s">
        <v>212</v>
      </c>
      <c r="B48" s="414"/>
      <c r="C48" s="414"/>
      <c r="D48" s="414"/>
      <c r="E48" s="414"/>
      <c r="F48" s="414"/>
      <c r="G48" s="414"/>
      <c r="H48" s="414"/>
      <c r="I48" s="414"/>
      <c r="J48" s="414"/>
      <c r="K48" s="414"/>
      <c r="L48" s="414"/>
    </row>
    <row r="49" spans="1:13" s="47" customFormat="1" ht="30" customHeight="1" x14ac:dyDescent="0.25">
      <c r="A49" s="374" t="s">
        <v>41</v>
      </c>
      <c r="B49" s="410" t="s">
        <v>52</v>
      </c>
      <c r="C49" s="408" t="s">
        <v>53</v>
      </c>
      <c r="D49" s="406" t="s">
        <v>49</v>
      </c>
      <c r="E49" s="406" t="s">
        <v>51</v>
      </c>
      <c r="F49" s="404" t="s">
        <v>50</v>
      </c>
      <c r="G49" s="395" t="s">
        <v>55</v>
      </c>
      <c r="H49" s="397" t="s">
        <v>56</v>
      </c>
      <c r="I49" s="399" t="s">
        <v>48</v>
      </c>
      <c r="J49" s="372" t="s">
        <v>111</v>
      </c>
      <c r="K49" s="373"/>
      <c r="L49" s="401"/>
      <c r="M49" s="387" t="s">
        <v>195</v>
      </c>
    </row>
    <row r="50" spans="1:13" s="47" customFormat="1" ht="29.25" customHeight="1" x14ac:dyDescent="0.25">
      <c r="A50" s="375"/>
      <c r="B50" s="411"/>
      <c r="C50" s="409"/>
      <c r="D50" s="407"/>
      <c r="E50" s="407"/>
      <c r="F50" s="405"/>
      <c r="G50" s="396"/>
      <c r="H50" s="398"/>
      <c r="I50" s="400"/>
      <c r="J50" s="48" t="s">
        <v>43</v>
      </c>
      <c r="K50" s="49" t="s">
        <v>182</v>
      </c>
      <c r="L50" s="298" t="s">
        <v>44</v>
      </c>
      <c r="M50" s="388"/>
    </row>
    <row r="51" spans="1:13" s="56" customFormat="1" ht="12" customHeight="1" x14ac:dyDescent="0.25">
      <c r="A51" s="93" t="s">
        <v>27</v>
      </c>
      <c r="B51" s="96" t="s">
        <v>28</v>
      </c>
      <c r="C51" s="98" t="s">
        <v>29</v>
      </c>
      <c r="D51" s="101" t="s">
        <v>30</v>
      </c>
      <c r="E51" s="101" t="s">
        <v>31</v>
      </c>
      <c r="F51" s="112" t="s">
        <v>32</v>
      </c>
      <c r="G51" s="99" t="s">
        <v>33</v>
      </c>
      <c r="H51" s="100" t="s">
        <v>34</v>
      </c>
      <c r="I51" s="97" t="s">
        <v>35</v>
      </c>
      <c r="J51" s="92" t="s">
        <v>36</v>
      </c>
      <c r="K51" s="91" t="s">
        <v>54</v>
      </c>
      <c r="L51" s="299" t="s">
        <v>57</v>
      </c>
      <c r="M51" s="304" t="s">
        <v>194</v>
      </c>
    </row>
    <row r="52" spans="1:13" s="56" customFormat="1" ht="24.95" customHeight="1" x14ac:dyDescent="0.25">
      <c r="A52" s="102"/>
      <c r="B52" s="253"/>
      <c r="C52" s="256"/>
      <c r="D52" s="103"/>
      <c r="E52" s="103" t="s">
        <v>249</v>
      </c>
      <c r="F52" s="113"/>
      <c r="G52" s="116"/>
      <c r="H52" s="104"/>
      <c r="I52" s="105"/>
      <c r="J52" s="182"/>
      <c r="K52" s="259"/>
      <c r="L52" s="300"/>
      <c r="M52" s="389" t="s">
        <v>204</v>
      </c>
    </row>
    <row r="53" spans="1:13" s="56" customFormat="1" ht="24.95" customHeight="1" x14ac:dyDescent="0.25">
      <c r="A53" s="262"/>
      <c r="B53" s="254"/>
      <c r="C53" s="257"/>
      <c r="D53" s="106"/>
      <c r="E53" s="106"/>
      <c r="F53" s="114"/>
      <c r="G53" s="117"/>
      <c r="H53" s="107"/>
      <c r="I53" s="108"/>
      <c r="J53" s="251"/>
      <c r="K53" s="260"/>
      <c r="L53" s="302"/>
      <c r="M53" s="389"/>
    </row>
    <row r="54" spans="1:13" s="56" customFormat="1" ht="24.95" customHeight="1" thickBot="1" x14ac:dyDescent="0.3">
      <c r="A54" s="263"/>
      <c r="B54" s="255"/>
      <c r="C54" s="258"/>
      <c r="D54" s="109"/>
      <c r="E54" s="109"/>
      <c r="F54" s="115"/>
      <c r="G54" s="118"/>
      <c r="H54" s="110"/>
      <c r="I54" s="111"/>
      <c r="J54" s="252"/>
      <c r="K54" s="261"/>
      <c r="L54" s="301"/>
      <c r="M54" s="390"/>
    </row>
    <row r="55" spans="1:13" s="65" customFormat="1" ht="30" customHeight="1" thickBot="1" x14ac:dyDescent="0.25">
      <c r="A55" s="414" t="s">
        <v>211</v>
      </c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414"/>
    </row>
    <row r="56" spans="1:13" s="47" customFormat="1" ht="30" customHeight="1" x14ac:dyDescent="0.25">
      <c r="A56" s="374" t="s">
        <v>41</v>
      </c>
      <c r="B56" s="410" t="s">
        <v>52</v>
      </c>
      <c r="C56" s="408" t="s">
        <v>53</v>
      </c>
      <c r="D56" s="406" t="s">
        <v>49</v>
      </c>
      <c r="E56" s="406" t="s">
        <v>51</v>
      </c>
      <c r="F56" s="404" t="s">
        <v>50</v>
      </c>
      <c r="G56" s="395" t="s">
        <v>55</v>
      </c>
      <c r="H56" s="397" t="s">
        <v>56</v>
      </c>
      <c r="I56" s="399" t="s">
        <v>48</v>
      </c>
      <c r="J56" s="372" t="s">
        <v>111</v>
      </c>
      <c r="K56" s="373"/>
      <c r="L56" s="401"/>
      <c r="M56" s="387" t="s">
        <v>195</v>
      </c>
    </row>
    <row r="57" spans="1:13" s="47" customFormat="1" ht="29.25" customHeight="1" x14ac:dyDescent="0.25">
      <c r="A57" s="375"/>
      <c r="B57" s="411"/>
      <c r="C57" s="409"/>
      <c r="D57" s="407"/>
      <c r="E57" s="407"/>
      <c r="F57" s="405"/>
      <c r="G57" s="396"/>
      <c r="H57" s="398"/>
      <c r="I57" s="400"/>
      <c r="J57" s="48" t="s">
        <v>43</v>
      </c>
      <c r="K57" s="49" t="s">
        <v>182</v>
      </c>
      <c r="L57" s="298" t="s">
        <v>44</v>
      </c>
      <c r="M57" s="388"/>
    </row>
    <row r="58" spans="1:13" s="56" customFormat="1" ht="12" customHeight="1" x14ac:dyDescent="0.25">
      <c r="A58" s="93" t="s">
        <v>27</v>
      </c>
      <c r="B58" s="96" t="s">
        <v>28</v>
      </c>
      <c r="C58" s="98" t="s">
        <v>29</v>
      </c>
      <c r="D58" s="101" t="s">
        <v>30</v>
      </c>
      <c r="E58" s="101" t="s">
        <v>31</v>
      </c>
      <c r="F58" s="112" t="s">
        <v>32</v>
      </c>
      <c r="G58" s="99" t="s">
        <v>33</v>
      </c>
      <c r="H58" s="100" t="s">
        <v>34</v>
      </c>
      <c r="I58" s="97" t="s">
        <v>35</v>
      </c>
      <c r="J58" s="92" t="s">
        <v>36</v>
      </c>
      <c r="K58" s="91" t="s">
        <v>54</v>
      </c>
      <c r="L58" s="299" t="s">
        <v>57</v>
      </c>
      <c r="M58" s="304" t="s">
        <v>194</v>
      </c>
    </row>
    <row r="59" spans="1:13" s="56" customFormat="1" ht="24.95" customHeight="1" x14ac:dyDescent="0.25">
      <c r="A59" s="102"/>
      <c r="B59" s="253"/>
      <c r="C59" s="256"/>
      <c r="D59" s="103"/>
      <c r="E59" s="103" t="s">
        <v>249</v>
      </c>
      <c r="F59" s="113"/>
      <c r="G59" s="116"/>
      <c r="H59" s="104"/>
      <c r="I59" s="105"/>
      <c r="J59" s="182"/>
      <c r="K59" s="259"/>
      <c r="L59" s="300"/>
      <c r="M59" s="389" t="s">
        <v>205</v>
      </c>
    </row>
    <row r="60" spans="1:13" s="56" customFormat="1" ht="24.95" customHeight="1" x14ac:dyDescent="0.25">
      <c r="A60" s="262"/>
      <c r="B60" s="254"/>
      <c r="C60" s="257"/>
      <c r="D60" s="106"/>
      <c r="E60" s="106"/>
      <c r="F60" s="114"/>
      <c r="G60" s="117"/>
      <c r="H60" s="107"/>
      <c r="I60" s="108"/>
      <c r="J60" s="251"/>
      <c r="K60" s="260"/>
      <c r="L60" s="302"/>
      <c r="M60" s="389"/>
    </row>
    <row r="61" spans="1:13" s="56" customFormat="1" ht="24.95" customHeight="1" thickBot="1" x14ac:dyDescent="0.3">
      <c r="A61" s="263"/>
      <c r="B61" s="255"/>
      <c r="C61" s="258"/>
      <c r="D61" s="109"/>
      <c r="E61" s="109"/>
      <c r="F61" s="115"/>
      <c r="G61" s="118"/>
      <c r="H61" s="110"/>
      <c r="I61" s="111"/>
      <c r="J61" s="252"/>
      <c r="K61" s="261"/>
      <c r="L61" s="301"/>
      <c r="M61" s="390"/>
    </row>
    <row r="62" spans="1:13" s="65" customFormat="1" ht="30" customHeight="1" thickBot="1" x14ac:dyDescent="0.25">
      <c r="A62" s="414" t="s">
        <v>210</v>
      </c>
      <c r="B62" s="414"/>
      <c r="C62" s="414"/>
      <c r="D62" s="414"/>
      <c r="E62" s="414"/>
      <c r="F62" s="414"/>
      <c r="G62" s="414"/>
      <c r="H62" s="414"/>
      <c r="I62" s="414"/>
      <c r="J62" s="414"/>
      <c r="K62" s="414"/>
      <c r="L62" s="414"/>
    </row>
    <row r="63" spans="1:13" s="47" customFormat="1" ht="30" customHeight="1" x14ac:dyDescent="0.25">
      <c r="A63" s="374" t="s">
        <v>41</v>
      </c>
      <c r="B63" s="410" t="s">
        <v>52</v>
      </c>
      <c r="C63" s="408" t="s">
        <v>53</v>
      </c>
      <c r="D63" s="406" t="s">
        <v>49</v>
      </c>
      <c r="E63" s="406" t="s">
        <v>51</v>
      </c>
      <c r="F63" s="404" t="s">
        <v>50</v>
      </c>
      <c r="G63" s="395" t="s">
        <v>55</v>
      </c>
      <c r="H63" s="397" t="s">
        <v>56</v>
      </c>
      <c r="I63" s="399" t="s">
        <v>48</v>
      </c>
      <c r="J63" s="372" t="s">
        <v>111</v>
      </c>
      <c r="K63" s="373"/>
      <c r="L63" s="401"/>
      <c r="M63" s="387" t="s">
        <v>195</v>
      </c>
    </row>
    <row r="64" spans="1:13" s="47" customFormat="1" ht="29.25" customHeight="1" x14ac:dyDescent="0.25">
      <c r="A64" s="375"/>
      <c r="B64" s="411"/>
      <c r="C64" s="409"/>
      <c r="D64" s="407"/>
      <c r="E64" s="407"/>
      <c r="F64" s="405"/>
      <c r="G64" s="396"/>
      <c r="H64" s="398"/>
      <c r="I64" s="400"/>
      <c r="J64" s="48" t="s">
        <v>43</v>
      </c>
      <c r="K64" s="49" t="s">
        <v>182</v>
      </c>
      <c r="L64" s="298" t="s">
        <v>44</v>
      </c>
      <c r="M64" s="388"/>
    </row>
    <row r="65" spans="1:13" s="56" customFormat="1" ht="12" customHeight="1" x14ac:dyDescent="0.25">
      <c r="A65" s="93" t="s">
        <v>27</v>
      </c>
      <c r="B65" s="96" t="s">
        <v>28</v>
      </c>
      <c r="C65" s="98" t="s">
        <v>29</v>
      </c>
      <c r="D65" s="101" t="s">
        <v>30</v>
      </c>
      <c r="E65" s="101" t="s">
        <v>31</v>
      </c>
      <c r="F65" s="112" t="s">
        <v>32</v>
      </c>
      <c r="G65" s="99" t="s">
        <v>33</v>
      </c>
      <c r="H65" s="100" t="s">
        <v>34</v>
      </c>
      <c r="I65" s="97" t="s">
        <v>35</v>
      </c>
      <c r="J65" s="92" t="s">
        <v>36</v>
      </c>
      <c r="K65" s="91" t="s">
        <v>54</v>
      </c>
      <c r="L65" s="299" t="s">
        <v>57</v>
      </c>
      <c r="M65" s="304" t="s">
        <v>194</v>
      </c>
    </row>
    <row r="66" spans="1:13" s="56" customFormat="1" ht="24.95" customHeight="1" x14ac:dyDescent="0.25">
      <c r="A66" s="102"/>
      <c r="B66" s="253"/>
      <c r="C66" s="256"/>
      <c r="D66" s="103"/>
      <c r="E66" s="103" t="s">
        <v>249</v>
      </c>
      <c r="F66" s="113"/>
      <c r="G66" s="116"/>
      <c r="H66" s="104"/>
      <c r="I66" s="105"/>
      <c r="J66" s="182"/>
      <c r="K66" s="259"/>
      <c r="L66" s="300"/>
      <c r="M66" s="389" t="s">
        <v>206</v>
      </c>
    </row>
    <row r="67" spans="1:13" s="56" customFormat="1" ht="24.95" customHeight="1" x14ac:dyDescent="0.25">
      <c r="A67" s="262"/>
      <c r="B67" s="254"/>
      <c r="C67" s="257"/>
      <c r="D67" s="106"/>
      <c r="E67" s="106"/>
      <c r="F67" s="114"/>
      <c r="G67" s="117"/>
      <c r="H67" s="107"/>
      <c r="I67" s="108"/>
      <c r="J67" s="251"/>
      <c r="K67" s="260"/>
      <c r="L67" s="302"/>
      <c r="M67" s="389"/>
    </row>
    <row r="68" spans="1:13" s="56" customFormat="1" ht="24.95" customHeight="1" thickBot="1" x14ac:dyDescent="0.3">
      <c r="A68" s="263"/>
      <c r="B68" s="255"/>
      <c r="C68" s="258"/>
      <c r="D68" s="109"/>
      <c r="E68" s="109"/>
      <c r="F68" s="115"/>
      <c r="G68" s="118"/>
      <c r="H68" s="110"/>
      <c r="I68" s="111"/>
      <c r="J68" s="252"/>
      <c r="K68" s="261"/>
      <c r="L68" s="301"/>
      <c r="M68" s="390"/>
    </row>
    <row r="69" spans="1:13" s="65" customFormat="1" ht="30" customHeight="1" thickBot="1" x14ac:dyDescent="0.25">
      <c r="A69" s="414" t="s">
        <v>241</v>
      </c>
      <c r="B69" s="414"/>
      <c r="C69" s="414"/>
      <c r="D69" s="414"/>
      <c r="E69" s="414"/>
      <c r="F69" s="414"/>
      <c r="G69" s="414"/>
      <c r="H69" s="414"/>
      <c r="I69" s="414"/>
      <c r="J69" s="414"/>
      <c r="K69" s="414"/>
      <c r="L69" s="414"/>
    </row>
    <row r="70" spans="1:13" s="47" customFormat="1" ht="30" customHeight="1" x14ac:dyDescent="0.25">
      <c r="A70" s="374" t="s">
        <v>41</v>
      </c>
      <c r="B70" s="410" t="s">
        <v>52</v>
      </c>
      <c r="C70" s="408" t="s">
        <v>53</v>
      </c>
      <c r="D70" s="406" t="s">
        <v>49</v>
      </c>
      <c r="E70" s="406" t="s">
        <v>51</v>
      </c>
      <c r="F70" s="404" t="s">
        <v>50</v>
      </c>
      <c r="G70" s="395" t="s">
        <v>55</v>
      </c>
      <c r="H70" s="397" t="s">
        <v>56</v>
      </c>
      <c r="I70" s="399" t="s">
        <v>48</v>
      </c>
      <c r="J70" s="372" t="s">
        <v>111</v>
      </c>
      <c r="K70" s="373"/>
      <c r="L70" s="401"/>
      <c r="M70" s="387" t="s">
        <v>195</v>
      </c>
    </row>
    <row r="71" spans="1:13" s="47" customFormat="1" ht="29.25" customHeight="1" x14ac:dyDescent="0.25">
      <c r="A71" s="375"/>
      <c r="B71" s="411"/>
      <c r="C71" s="409"/>
      <c r="D71" s="407"/>
      <c r="E71" s="407"/>
      <c r="F71" s="405"/>
      <c r="G71" s="396"/>
      <c r="H71" s="398"/>
      <c r="I71" s="400"/>
      <c r="J71" s="48" t="s">
        <v>43</v>
      </c>
      <c r="K71" s="49" t="s">
        <v>182</v>
      </c>
      <c r="L71" s="298" t="s">
        <v>44</v>
      </c>
      <c r="M71" s="388"/>
    </row>
    <row r="72" spans="1:13" s="56" customFormat="1" ht="12" customHeight="1" x14ac:dyDescent="0.25">
      <c r="A72" s="93" t="s">
        <v>27</v>
      </c>
      <c r="B72" s="96" t="s">
        <v>28</v>
      </c>
      <c r="C72" s="98" t="s">
        <v>29</v>
      </c>
      <c r="D72" s="101" t="s">
        <v>30</v>
      </c>
      <c r="E72" s="101" t="s">
        <v>31</v>
      </c>
      <c r="F72" s="112" t="s">
        <v>32</v>
      </c>
      <c r="G72" s="99" t="s">
        <v>33</v>
      </c>
      <c r="H72" s="100" t="s">
        <v>34</v>
      </c>
      <c r="I72" s="97" t="s">
        <v>35</v>
      </c>
      <c r="J72" s="92" t="s">
        <v>36</v>
      </c>
      <c r="K72" s="91" t="s">
        <v>54</v>
      </c>
      <c r="L72" s="299" t="s">
        <v>57</v>
      </c>
      <c r="M72" s="304" t="s">
        <v>194</v>
      </c>
    </row>
    <row r="73" spans="1:13" s="56" customFormat="1" ht="24.95" customHeight="1" x14ac:dyDescent="0.25">
      <c r="A73" s="102"/>
      <c r="B73" s="253"/>
      <c r="C73" s="256"/>
      <c r="D73" s="103"/>
      <c r="E73" s="103" t="s">
        <v>249</v>
      </c>
      <c r="F73" s="113"/>
      <c r="G73" s="116"/>
      <c r="H73" s="104"/>
      <c r="I73" s="105"/>
      <c r="J73" s="182"/>
      <c r="K73" s="259"/>
      <c r="L73" s="300"/>
      <c r="M73" s="389" t="s">
        <v>207</v>
      </c>
    </row>
    <row r="74" spans="1:13" s="56" customFormat="1" ht="24.95" customHeight="1" x14ac:dyDescent="0.25">
      <c r="A74" s="262"/>
      <c r="B74" s="254"/>
      <c r="C74" s="257"/>
      <c r="D74" s="106"/>
      <c r="E74" s="106"/>
      <c r="F74" s="114"/>
      <c r="G74" s="117"/>
      <c r="H74" s="107"/>
      <c r="I74" s="108"/>
      <c r="J74" s="251"/>
      <c r="K74" s="260"/>
      <c r="L74" s="302"/>
      <c r="M74" s="389"/>
    </row>
    <row r="75" spans="1:13" s="56" customFormat="1" ht="24.95" customHeight="1" thickBot="1" x14ac:dyDescent="0.3">
      <c r="A75" s="263"/>
      <c r="B75" s="255"/>
      <c r="C75" s="258"/>
      <c r="D75" s="109"/>
      <c r="E75" s="109"/>
      <c r="F75" s="115"/>
      <c r="G75" s="118"/>
      <c r="H75" s="110"/>
      <c r="I75" s="111"/>
      <c r="J75" s="252"/>
      <c r="K75" s="261"/>
      <c r="L75" s="301"/>
      <c r="M75" s="390"/>
    </row>
    <row r="76" spans="1:13" s="65" customFormat="1" ht="30" customHeight="1" thickBot="1" x14ac:dyDescent="0.25">
      <c r="A76" s="414" t="s">
        <v>209</v>
      </c>
      <c r="B76" s="414"/>
      <c r="C76" s="414"/>
      <c r="D76" s="414"/>
      <c r="E76" s="414"/>
      <c r="F76" s="414"/>
      <c r="G76" s="414"/>
      <c r="H76" s="414"/>
      <c r="I76" s="414"/>
      <c r="J76" s="414"/>
      <c r="K76" s="414"/>
      <c r="L76" s="414"/>
    </row>
    <row r="77" spans="1:13" s="47" customFormat="1" ht="30" customHeight="1" x14ac:dyDescent="0.25">
      <c r="A77" s="374" t="s">
        <v>41</v>
      </c>
      <c r="B77" s="410" t="s">
        <v>52</v>
      </c>
      <c r="C77" s="408" t="s">
        <v>53</v>
      </c>
      <c r="D77" s="406" t="s">
        <v>49</v>
      </c>
      <c r="E77" s="406" t="s">
        <v>51</v>
      </c>
      <c r="F77" s="404" t="s">
        <v>50</v>
      </c>
      <c r="G77" s="395" t="s">
        <v>55</v>
      </c>
      <c r="H77" s="397" t="s">
        <v>56</v>
      </c>
      <c r="I77" s="399" t="s">
        <v>48</v>
      </c>
      <c r="J77" s="372" t="s">
        <v>111</v>
      </c>
      <c r="K77" s="373"/>
      <c r="L77" s="401"/>
      <c r="M77" s="387" t="s">
        <v>195</v>
      </c>
    </row>
    <row r="78" spans="1:13" s="47" customFormat="1" ht="29.25" customHeight="1" x14ac:dyDescent="0.25">
      <c r="A78" s="375"/>
      <c r="B78" s="411"/>
      <c r="C78" s="409"/>
      <c r="D78" s="407"/>
      <c r="E78" s="407"/>
      <c r="F78" s="405"/>
      <c r="G78" s="396"/>
      <c r="H78" s="398"/>
      <c r="I78" s="400"/>
      <c r="J78" s="48" t="s">
        <v>43</v>
      </c>
      <c r="K78" s="49" t="s">
        <v>182</v>
      </c>
      <c r="L78" s="298" t="s">
        <v>44</v>
      </c>
      <c r="M78" s="388"/>
    </row>
    <row r="79" spans="1:13" s="56" customFormat="1" ht="12" customHeight="1" x14ac:dyDescent="0.25">
      <c r="A79" s="93" t="s">
        <v>27</v>
      </c>
      <c r="B79" s="96" t="s">
        <v>28</v>
      </c>
      <c r="C79" s="98" t="s">
        <v>29</v>
      </c>
      <c r="D79" s="101" t="s">
        <v>30</v>
      </c>
      <c r="E79" s="101" t="s">
        <v>31</v>
      </c>
      <c r="F79" s="112" t="s">
        <v>32</v>
      </c>
      <c r="G79" s="99" t="s">
        <v>33</v>
      </c>
      <c r="H79" s="100" t="s">
        <v>34</v>
      </c>
      <c r="I79" s="97" t="s">
        <v>35</v>
      </c>
      <c r="J79" s="92" t="s">
        <v>36</v>
      </c>
      <c r="K79" s="91" t="s">
        <v>54</v>
      </c>
      <c r="L79" s="299" t="s">
        <v>57</v>
      </c>
      <c r="M79" s="304" t="s">
        <v>194</v>
      </c>
    </row>
    <row r="80" spans="1:13" s="56" customFormat="1" ht="24.95" customHeight="1" x14ac:dyDescent="0.25">
      <c r="A80" s="102"/>
      <c r="B80" s="253"/>
      <c r="C80" s="256"/>
      <c r="D80" s="103"/>
      <c r="E80" s="103" t="s">
        <v>250</v>
      </c>
      <c r="F80" s="113"/>
      <c r="G80" s="116"/>
      <c r="H80" s="104"/>
      <c r="I80" s="105"/>
      <c r="J80" s="182"/>
      <c r="K80" s="259"/>
      <c r="L80" s="300"/>
      <c r="M80" s="389" t="s">
        <v>208</v>
      </c>
    </row>
    <row r="81" spans="1:13" s="56" customFormat="1" ht="24.95" customHeight="1" x14ac:dyDescent="0.25">
      <c r="A81" s="262"/>
      <c r="B81" s="254"/>
      <c r="C81" s="257"/>
      <c r="D81" s="106"/>
      <c r="E81" s="106"/>
      <c r="F81" s="114"/>
      <c r="G81" s="117"/>
      <c r="H81" s="107"/>
      <c r="I81" s="108"/>
      <c r="J81" s="251"/>
      <c r="K81" s="260"/>
      <c r="L81" s="302"/>
      <c r="M81" s="389"/>
    </row>
    <row r="82" spans="1:13" s="56" customFormat="1" ht="24.95" customHeight="1" thickBot="1" x14ac:dyDescent="0.3">
      <c r="A82" s="263"/>
      <c r="B82" s="255"/>
      <c r="C82" s="258"/>
      <c r="D82" s="109"/>
      <c r="E82" s="109"/>
      <c r="F82" s="115"/>
      <c r="G82" s="118"/>
      <c r="H82" s="110"/>
      <c r="I82" s="111"/>
      <c r="J82" s="252"/>
      <c r="K82" s="261"/>
      <c r="L82" s="301"/>
      <c r="M82" s="390"/>
    </row>
    <row r="83" spans="1:13" s="56" customFormat="1" ht="24.95" customHeight="1" x14ac:dyDescent="0.25">
      <c r="A83" s="154"/>
      <c r="B83" s="155"/>
      <c r="C83" s="155"/>
      <c r="D83" s="154"/>
      <c r="E83" s="154"/>
      <c r="F83" s="154"/>
      <c r="G83" s="154"/>
      <c r="H83" s="154"/>
      <c r="I83" s="154"/>
      <c r="J83" s="146"/>
      <c r="K83" s="156"/>
      <c r="L83" s="146"/>
    </row>
    <row r="84" spans="1:13" s="19" customFormat="1" ht="20.100000000000001" customHeight="1" x14ac:dyDescent="0.25">
      <c r="A84" s="357" t="s">
        <v>38</v>
      </c>
      <c r="B84" s="357"/>
      <c r="C84" s="357"/>
      <c r="D84" s="357"/>
      <c r="E84" s="357"/>
      <c r="F84" s="357"/>
      <c r="G84" s="357"/>
      <c r="H84" s="357"/>
      <c r="I84" s="357"/>
      <c r="J84" s="357"/>
      <c r="K84" s="357"/>
    </row>
    <row r="85" spans="1:13" s="19" customFormat="1" ht="20.100000000000001" customHeight="1" x14ac:dyDescent="0.25">
      <c r="A85" s="193"/>
      <c r="B85" s="193"/>
      <c r="C85" s="193"/>
      <c r="D85" s="193"/>
      <c r="E85" s="193"/>
      <c r="F85" s="193"/>
      <c r="G85" s="193"/>
      <c r="H85" s="193"/>
      <c r="I85" s="193"/>
      <c r="J85" s="193"/>
      <c r="K85" s="193"/>
    </row>
    <row r="86" spans="1:13" s="65" customFormat="1" ht="15" customHeight="1" x14ac:dyDescent="0.25">
      <c r="A86" s="358" t="s">
        <v>1</v>
      </c>
      <c r="B86" s="358"/>
      <c r="C86" s="369" t="str">
        <f>IF('Príloha č. 1'!$C$6="","",'Príloha č. 1'!$C$6)</f>
        <v/>
      </c>
      <c r="D86" s="369"/>
      <c r="E86" s="73"/>
      <c r="F86" s="73"/>
      <c r="J86" s="66"/>
    </row>
    <row r="87" spans="1:13" s="65" customFormat="1" ht="15" customHeight="1" x14ac:dyDescent="0.25">
      <c r="A87" s="360" t="s">
        <v>2</v>
      </c>
      <c r="B87" s="360"/>
      <c r="C87" s="370" t="str">
        <f>IF('Príloha č. 1'!$C$7="","",'Príloha č. 1'!$C$7)</f>
        <v/>
      </c>
      <c r="D87" s="370"/>
      <c r="E87" s="56"/>
      <c r="F87" s="56"/>
    </row>
    <row r="88" spans="1:13" s="65" customFormat="1" ht="15" customHeight="1" x14ac:dyDescent="0.25">
      <c r="A88" s="360" t="s">
        <v>3</v>
      </c>
      <c r="B88" s="360"/>
      <c r="C88" s="371" t="str">
        <f>IF('Príloha č. 1'!C8:D8="","",'Príloha č. 1'!C8:D8)</f>
        <v/>
      </c>
      <c r="D88" s="371"/>
      <c r="E88" s="56"/>
      <c r="F88" s="56"/>
    </row>
    <row r="89" spans="1:13" s="65" customFormat="1" ht="15" customHeight="1" x14ac:dyDescent="0.25">
      <c r="A89" s="360" t="s">
        <v>4</v>
      </c>
      <c r="B89" s="360"/>
      <c r="C89" s="371" t="str">
        <f>IF('Príloha č. 1'!C9:D9="","",'Príloha č. 1'!C9:D9)</f>
        <v/>
      </c>
      <c r="D89" s="371"/>
      <c r="E89" s="56"/>
      <c r="F89" s="56"/>
    </row>
    <row r="92" spans="1:13" ht="15" customHeight="1" x14ac:dyDescent="0.2">
      <c r="A92" s="44" t="s">
        <v>8</v>
      </c>
      <c r="B92" s="30" t="str">
        <f>IF('Príloha č. 1'!B23:B23="","",'Príloha č. 1'!B23:B23)</f>
        <v/>
      </c>
      <c r="C92" s="89"/>
      <c r="F92" s="44"/>
      <c r="G92" s="44"/>
      <c r="H92" s="44"/>
    </row>
    <row r="93" spans="1:13" ht="15" customHeight="1" x14ac:dyDescent="0.2">
      <c r="A93" s="44" t="s">
        <v>9</v>
      </c>
      <c r="B93" s="32" t="str">
        <f>IF('Príloha č. 1'!B24:B24="","",'Príloha č. 1'!B24:B24)</f>
        <v/>
      </c>
      <c r="C93" s="89"/>
      <c r="F93" s="44"/>
      <c r="G93" s="44"/>
      <c r="H93" s="44"/>
    </row>
    <row r="94" spans="1:13" ht="39.950000000000003" customHeight="1" x14ac:dyDescent="0.2">
      <c r="G94" s="44"/>
      <c r="H94" s="90"/>
      <c r="K94" s="195"/>
      <c r="L94" s="90"/>
    </row>
    <row r="95" spans="1:13" ht="45" customHeight="1" x14ac:dyDescent="0.2">
      <c r="E95" s="70"/>
      <c r="F95" s="70"/>
      <c r="G95" s="368" t="s">
        <v>191</v>
      </c>
      <c r="H95" s="368"/>
      <c r="K95" s="415"/>
      <c r="L95" s="415"/>
    </row>
    <row r="96" spans="1:13" s="67" customFormat="1" x14ac:dyDescent="0.2">
      <c r="A96" s="362" t="s">
        <v>10</v>
      </c>
      <c r="B96" s="362"/>
      <c r="C96" s="95"/>
      <c r="D96" s="70"/>
      <c r="E96" s="89"/>
      <c r="F96" s="89"/>
      <c r="G96" s="89"/>
      <c r="H96" s="89"/>
    </row>
    <row r="97" spans="1:9" s="72" customFormat="1" ht="12" customHeight="1" x14ac:dyDescent="0.2">
      <c r="A97" s="68"/>
      <c r="B97" s="69" t="s">
        <v>11</v>
      </c>
      <c r="C97" s="69"/>
      <c r="D97" s="53"/>
      <c r="E97" s="89"/>
      <c r="F97" s="89"/>
      <c r="G97" s="89"/>
      <c r="H97" s="89"/>
      <c r="I97" s="70"/>
    </row>
  </sheetData>
  <mergeCells count="160">
    <mergeCell ref="A76:L7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L77"/>
    <mergeCell ref="A69:L6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L70"/>
    <mergeCell ref="A62:L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L63"/>
    <mergeCell ref="A55:L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L56"/>
    <mergeCell ref="A48:L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L49"/>
    <mergeCell ref="A41:L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L42"/>
    <mergeCell ref="H7:H8"/>
    <mergeCell ref="H14:H15"/>
    <mergeCell ref="C14:C15"/>
    <mergeCell ref="D14:D15"/>
    <mergeCell ref="E14:E15"/>
    <mergeCell ref="F14:F15"/>
    <mergeCell ref="G14:G15"/>
    <mergeCell ref="A89:B89"/>
    <mergeCell ref="K95:L95"/>
    <mergeCell ref="B21:B22"/>
    <mergeCell ref="C21:C22"/>
    <mergeCell ref="D21:D22"/>
    <mergeCell ref="E21:E22"/>
    <mergeCell ref="I14:I15"/>
    <mergeCell ref="A13:L13"/>
    <mergeCell ref="A14:A15"/>
    <mergeCell ref="B14:B15"/>
    <mergeCell ref="A27:L27"/>
    <mergeCell ref="A28:A29"/>
    <mergeCell ref="B28:B29"/>
    <mergeCell ref="C28:C29"/>
    <mergeCell ref="D28:D29"/>
    <mergeCell ref="E28:E29"/>
    <mergeCell ref="F28:F29"/>
    <mergeCell ref="H21:H22"/>
    <mergeCell ref="I21:I22"/>
    <mergeCell ref="J21:L21"/>
    <mergeCell ref="A21:A22"/>
    <mergeCell ref="A96:B96"/>
    <mergeCell ref="A84:K84"/>
    <mergeCell ref="A86:B86"/>
    <mergeCell ref="A87:B87"/>
    <mergeCell ref="C86:D86"/>
    <mergeCell ref="C87:D87"/>
    <mergeCell ref="C88:D88"/>
    <mergeCell ref="C89:D89"/>
    <mergeCell ref="G95:H95"/>
    <mergeCell ref="A34:L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L35"/>
    <mergeCell ref="G28:G29"/>
    <mergeCell ref="H28:H29"/>
    <mergeCell ref="I28:I29"/>
    <mergeCell ref="J28:L28"/>
    <mergeCell ref="A1:B1"/>
    <mergeCell ref="A2:L2"/>
    <mergeCell ref="A3:B3"/>
    <mergeCell ref="A4:L4"/>
    <mergeCell ref="A88:B88"/>
    <mergeCell ref="A6:L6"/>
    <mergeCell ref="F7:F8"/>
    <mergeCell ref="G7:G8"/>
    <mergeCell ref="D7:D8"/>
    <mergeCell ref="C7:C8"/>
    <mergeCell ref="A7:A8"/>
    <mergeCell ref="B7:B8"/>
    <mergeCell ref="I7:I8"/>
    <mergeCell ref="E7:E8"/>
    <mergeCell ref="J7:L7"/>
    <mergeCell ref="J14:L14"/>
    <mergeCell ref="A5:I5"/>
    <mergeCell ref="A20:L20"/>
    <mergeCell ref="F21:F22"/>
    <mergeCell ref="G21:G22"/>
    <mergeCell ref="M7:M8"/>
    <mergeCell ref="M10:M12"/>
    <mergeCell ref="M14:M15"/>
    <mergeCell ref="M17:M19"/>
    <mergeCell ref="M21:M22"/>
    <mergeCell ref="M24:M26"/>
    <mergeCell ref="M28:M29"/>
    <mergeCell ref="M31:M33"/>
    <mergeCell ref="M35:M36"/>
    <mergeCell ref="M70:M71"/>
    <mergeCell ref="M73:M75"/>
    <mergeCell ref="M77:M78"/>
    <mergeCell ref="M80:M82"/>
    <mergeCell ref="M38:M40"/>
    <mergeCell ref="M42:M43"/>
    <mergeCell ref="M45:M47"/>
    <mergeCell ref="M49:M50"/>
    <mergeCell ref="M52:M54"/>
    <mergeCell ref="M56:M57"/>
    <mergeCell ref="M59:M61"/>
    <mergeCell ref="M63:M64"/>
    <mergeCell ref="M66:M68"/>
  </mergeCells>
  <conditionalFormatting sqref="B92:B93">
    <cfRule type="containsBlanks" dxfId="11" priority="11">
      <formula>LEN(TRIM(B92))=0</formula>
    </cfRule>
  </conditionalFormatting>
  <conditionalFormatting sqref="C86:D89">
    <cfRule type="containsBlanks" dxfId="10" priority="1">
      <formula>LEN(TRIM(C86))=0</formula>
    </cfRule>
  </conditionalFormatting>
  <pageMargins left="0.59055118110236227" right="0.39370078740157483" top="0.98425196850393704" bottom="0.39370078740157483" header="0.31496062992125984" footer="0.31496062992125984"/>
  <pageSetup paperSize="9" scale="6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0">
    <tabColor rgb="FFFFFF00"/>
  </sheetPr>
  <dimension ref="A1:U27"/>
  <sheetViews>
    <sheetView showGridLines="0" zoomScale="90" zoomScaleNormal="90" workbookViewId="0">
      <selection activeCell="A2" sqref="A2:L2"/>
    </sheetView>
  </sheetViews>
  <sheetFormatPr defaultRowHeight="12.75" x14ac:dyDescent="0.2"/>
  <cols>
    <col min="1" max="1" width="5.28515625" style="44" customWidth="1"/>
    <col min="2" max="2" width="35.7109375" style="44" customWidth="1"/>
    <col min="3" max="3" width="31.7109375" style="44" customWidth="1"/>
    <col min="4" max="7" width="12.7109375" style="194" customWidth="1"/>
    <col min="8" max="8" width="15.7109375" style="194" customWidth="1"/>
    <col min="9" max="9" width="7.85546875" style="44" customWidth="1"/>
    <col min="10" max="10" width="15.7109375" style="44" customWidth="1"/>
    <col min="11" max="11" width="10.7109375" style="44" customWidth="1"/>
    <col min="12" max="12" width="15.7109375" style="44" customWidth="1"/>
    <col min="13" max="13" width="13.140625" style="44" customWidth="1"/>
    <col min="14" max="16384" width="9.140625" style="44"/>
  </cols>
  <sheetData>
    <row r="1" spans="1:21" ht="15" customHeight="1" x14ac:dyDescent="0.2">
      <c r="A1" s="341" t="s">
        <v>12</v>
      </c>
      <c r="B1" s="341"/>
      <c r="C1" s="191"/>
    </row>
    <row r="2" spans="1:21" ht="15" customHeight="1" x14ac:dyDescent="0.2">
      <c r="A2" s="342" t="str">
        <f>'Príloha č. 1'!A2:B2</f>
        <v xml:space="preserve">Implantabilné prístroje pre elektroimpulzoterapiu porúch srdcového rytmu a srdcového zlyhávania 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1:21" ht="15" customHeight="1" x14ac:dyDescent="0.2">
      <c r="A3" s="402"/>
      <c r="B3" s="402"/>
      <c r="C3" s="194"/>
    </row>
    <row r="4" spans="1:21" s="45" customFormat="1" ht="30" customHeight="1" x14ac:dyDescent="0.25">
      <c r="A4" s="343" t="s">
        <v>47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</row>
    <row r="5" spans="1:21" s="23" customFormat="1" ht="24.75" customHeight="1" x14ac:dyDescent="0.2">
      <c r="A5" s="412" t="s">
        <v>184</v>
      </c>
      <c r="B5" s="413"/>
      <c r="C5" s="413"/>
      <c r="D5" s="413"/>
      <c r="E5" s="413"/>
      <c r="F5" s="413"/>
      <c r="G5" s="413"/>
      <c r="H5" s="413"/>
      <c r="I5" s="413"/>
      <c r="K5" s="46"/>
      <c r="L5" s="46"/>
      <c r="O5" s="46"/>
      <c r="P5" s="46"/>
      <c r="U5" s="46"/>
    </row>
    <row r="6" spans="1:21" s="65" customFormat="1" ht="34.5" customHeight="1" thickBot="1" x14ac:dyDescent="0.25">
      <c r="A6" s="414" t="s">
        <v>242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</row>
    <row r="7" spans="1:21" s="47" customFormat="1" ht="29.25" customHeight="1" x14ac:dyDescent="0.25">
      <c r="A7" s="374" t="s">
        <v>41</v>
      </c>
      <c r="B7" s="410" t="s">
        <v>52</v>
      </c>
      <c r="C7" s="408" t="s">
        <v>53</v>
      </c>
      <c r="D7" s="406" t="s">
        <v>49</v>
      </c>
      <c r="E7" s="406" t="s">
        <v>51</v>
      </c>
      <c r="F7" s="404" t="s">
        <v>50</v>
      </c>
      <c r="G7" s="395" t="s">
        <v>55</v>
      </c>
      <c r="H7" s="397" t="s">
        <v>56</v>
      </c>
      <c r="I7" s="399" t="s">
        <v>48</v>
      </c>
      <c r="J7" s="372" t="s">
        <v>111</v>
      </c>
      <c r="K7" s="373"/>
      <c r="L7" s="401"/>
      <c r="M7" s="387" t="s">
        <v>195</v>
      </c>
    </row>
    <row r="8" spans="1:21" s="47" customFormat="1" ht="34.5" customHeight="1" x14ac:dyDescent="0.25">
      <c r="A8" s="375"/>
      <c r="B8" s="411"/>
      <c r="C8" s="409"/>
      <c r="D8" s="407"/>
      <c r="E8" s="407"/>
      <c r="F8" s="405"/>
      <c r="G8" s="396"/>
      <c r="H8" s="398"/>
      <c r="I8" s="400"/>
      <c r="J8" s="48" t="s">
        <v>43</v>
      </c>
      <c r="K8" s="49" t="s">
        <v>45</v>
      </c>
      <c r="L8" s="298" t="s">
        <v>44</v>
      </c>
      <c r="M8" s="388"/>
    </row>
    <row r="9" spans="1:21" s="53" customFormat="1" ht="12" customHeight="1" x14ac:dyDescent="0.25">
      <c r="A9" s="93" t="s">
        <v>27</v>
      </c>
      <c r="B9" s="96" t="s">
        <v>28</v>
      </c>
      <c r="C9" s="98" t="s">
        <v>29</v>
      </c>
      <c r="D9" s="101" t="s">
        <v>30</v>
      </c>
      <c r="E9" s="101" t="s">
        <v>31</v>
      </c>
      <c r="F9" s="112" t="s">
        <v>32</v>
      </c>
      <c r="G9" s="99" t="s">
        <v>33</v>
      </c>
      <c r="H9" s="100" t="s">
        <v>34</v>
      </c>
      <c r="I9" s="97" t="s">
        <v>35</v>
      </c>
      <c r="J9" s="92" t="s">
        <v>36</v>
      </c>
      <c r="K9" s="91" t="s">
        <v>54</v>
      </c>
      <c r="L9" s="299" t="s">
        <v>57</v>
      </c>
      <c r="M9" s="304" t="s">
        <v>194</v>
      </c>
    </row>
    <row r="10" spans="1:21" s="56" customFormat="1" ht="24.95" customHeight="1" x14ac:dyDescent="0.25">
      <c r="A10" s="102"/>
      <c r="B10" s="253"/>
      <c r="C10" s="256"/>
      <c r="D10" s="103"/>
      <c r="E10" s="103" t="s">
        <v>247</v>
      </c>
      <c r="F10" s="113"/>
      <c r="G10" s="116"/>
      <c r="H10" s="104"/>
      <c r="I10" s="105"/>
      <c r="J10" s="182"/>
      <c r="K10" s="259"/>
      <c r="L10" s="300"/>
      <c r="M10" s="389" t="s">
        <v>215</v>
      </c>
    </row>
    <row r="11" spans="1:21" s="56" customFormat="1" ht="24.95" customHeight="1" x14ac:dyDescent="0.25">
      <c r="A11" s="262"/>
      <c r="B11" s="254"/>
      <c r="C11" s="257"/>
      <c r="D11" s="106"/>
      <c r="E11" s="106"/>
      <c r="F11" s="114"/>
      <c r="G11" s="117"/>
      <c r="H11" s="107"/>
      <c r="I11" s="108"/>
      <c r="J11" s="251"/>
      <c r="K11" s="260"/>
      <c r="L11" s="302"/>
      <c r="M11" s="389"/>
    </row>
    <row r="12" spans="1:21" s="56" customFormat="1" ht="24.95" customHeight="1" thickBot="1" x14ac:dyDescent="0.3">
      <c r="A12" s="263"/>
      <c r="B12" s="255"/>
      <c r="C12" s="258"/>
      <c r="D12" s="109"/>
      <c r="E12" s="109"/>
      <c r="F12" s="115"/>
      <c r="G12" s="118"/>
      <c r="H12" s="110"/>
      <c r="I12" s="111"/>
      <c r="J12" s="252"/>
      <c r="K12" s="261"/>
      <c r="L12" s="301"/>
      <c r="M12" s="390"/>
    </row>
    <row r="13" spans="1:21" s="56" customFormat="1" ht="24.95" customHeight="1" x14ac:dyDescent="0.25">
      <c r="A13" s="154"/>
      <c r="B13" s="155"/>
      <c r="C13" s="155"/>
      <c r="D13" s="154"/>
      <c r="E13" s="154"/>
      <c r="F13" s="154"/>
      <c r="G13" s="154"/>
      <c r="H13" s="154"/>
      <c r="I13" s="154"/>
      <c r="J13" s="146"/>
      <c r="K13" s="156"/>
      <c r="L13" s="146"/>
    </row>
    <row r="14" spans="1:21" s="19" customFormat="1" ht="20.100000000000001" customHeight="1" x14ac:dyDescent="0.25">
      <c r="A14" s="357" t="s">
        <v>38</v>
      </c>
      <c r="B14" s="357"/>
      <c r="C14" s="357"/>
      <c r="D14" s="357"/>
      <c r="E14" s="357"/>
      <c r="F14" s="357"/>
      <c r="G14" s="357"/>
      <c r="H14" s="357"/>
      <c r="I14" s="357"/>
      <c r="J14" s="357"/>
      <c r="K14" s="357"/>
    </row>
    <row r="15" spans="1:21" s="19" customFormat="1" ht="20.100000000000001" customHeight="1" x14ac:dyDescent="0.25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</row>
    <row r="16" spans="1:21" s="65" customFormat="1" ht="15" customHeight="1" x14ac:dyDescent="0.25">
      <c r="A16" s="358" t="s">
        <v>1</v>
      </c>
      <c r="B16" s="358"/>
      <c r="C16" s="369" t="str">
        <f>IF('Príloha č. 1'!$C$6="","",'Príloha č. 1'!$C$6)</f>
        <v/>
      </c>
      <c r="D16" s="369"/>
      <c r="E16" s="73"/>
      <c r="F16" s="73"/>
      <c r="J16" s="66"/>
    </row>
    <row r="17" spans="1:12" s="65" customFormat="1" ht="15" customHeight="1" x14ac:dyDescent="0.25">
      <c r="A17" s="360" t="s">
        <v>2</v>
      </c>
      <c r="B17" s="360"/>
      <c r="C17" s="370" t="str">
        <f>IF('Príloha č. 1'!$C$7="","",'Príloha č. 1'!$C$7)</f>
        <v/>
      </c>
      <c r="D17" s="370"/>
      <c r="E17" s="56"/>
      <c r="F17" s="56"/>
    </row>
    <row r="18" spans="1:12" s="65" customFormat="1" ht="15" customHeight="1" x14ac:dyDescent="0.25">
      <c r="A18" s="360" t="s">
        <v>3</v>
      </c>
      <c r="B18" s="360"/>
      <c r="C18" s="371" t="str">
        <f>IF('Príloha č. 1'!C8:D8="","",'Príloha č. 1'!C8:D8)</f>
        <v/>
      </c>
      <c r="D18" s="371"/>
      <c r="E18" s="56"/>
      <c r="F18" s="56"/>
    </row>
    <row r="19" spans="1:12" s="65" customFormat="1" ht="15" customHeight="1" x14ac:dyDescent="0.25">
      <c r="A19" s="360" t="s">
        <v>4</v>
      </c>
      <c r="B19" s="360"/>
      <c r="C19" s="371" t="str">
        <f>IF('Príloha č. 1'!C9:D9="","",'Príloha č. 1'!C9:D9)</f>
        <v/>
      </c>
      <c r="D19" s="371"/>
      <c r="E19" s="56"/>
      <c r="F19" s="56"/>
    </row>
    <row r="22" spans="1:12" ht="15" customHeight="1" x14ac:dyDescent="0.2">
      <c r="A22" s="44" t="s">
        <v>8</v>
      </c>
      <c r="B22" s="190" t="str">
        <f>IF('Príloha č. 1'!B23:B23="","",'Príloha č. 1'!B23:B23)</f>
        <v/>
      </c>
      <c r="C22" s="194"/>
      <c r="F22" s="44"/>
      <c r="G22" s="44"/>
      <c r="H22" s="44"/>
    </row>
    <row r="23" spans="1:12" ht="15" customHeight="1" x14ac:dyDescent="0.2">
      <c r="A23" s="44" t="s">
        <v>9</v>
      </c>
      <c r="B23" s="32" t="str">
        <f>IF('Príloha č. 1'!B24:B24="","",'Príloha č. 1'!B24:B24)</f>
        <v/>
      </c>
      <c r="C23" s="194"/>
      <c r="F23" s="44"/>
      <c r="G23" s="44"/>
      <c r="H23" s="44"/>
    </row>
    <row r="24" spans="1:12" ht="39.950000000000003" customHeight="1" x14ac:dyDescent="0.2">
      <c r="G24" s="44"/>
      <c r="H24" s="90"/>
      <c r="K24" s="195"/>
      <c r="L24" s="90"/>
    </row>
    <row r="25" spans="1:12" ht="45" customHeight="1" x14ac:dyDescent="0.2">
      <c r="E25" s="70"/>
      <c r="F25" s="70"/>
      <c r="G25" s="368" t="s">
        <v>191</v>
      </c>
      <c r="H25" s="368"/>
      <c r="K25" s="415"/>
      <c r="L25" s="415"/>
    </row>
    <row r="26" spans="1:12" s="67" customFormat="1" x14ac:dyDescent="0.2">
      <c r="A26" s="362" t="s">
        <v>10</v>
      </c>
      <c r="B26" s="362"/>
      <c r="C26" s="192"/>
      <c r="D26" s="70"/>
      <c r="E26" s="194"/>
      <c r="F26" s="194"/>
      <c r="G26" s="194"/>
      <c r="H26" s="194"/>
    </row>
    <row r="27" spans="1:12" s="72" customFormat="1" ht="12" customHeight="1" x14ac:dyDescent="0.2">
      <c r="A27" s="68"/>
      <c r="B27" s="69" t="s">
        <v>11</v>
      </c>
      <c r="C27" s="69"/>
      <c r="D27" s="53"/>
      <c r="E27" s="194"/>
      <c r="F27" s="194"/>
      <c r="G27" s="194"/>
      <c r="H27" s="194"/>
      <c r="I27" s="70"/>
    </row>
  </sheetData>
  <mergeCells count="30">
    <mergeCell ref="G25:H25"/>
    <mergeCell ref="K25:L25"/>
    <mergeCell ref="A26:B26"/>
    <mergeCell ref="A17:B17"/>
    <mergeCell ref="C17:D17"/>
    <mergeCell ref="A18:B18"/>
    <mergeCell ref="C18:D18"/>
    <mergeCell ref="A19:B19"/>
    <mergeCell ref="C19:D19"/>
    <mergeCell ref="A14:K14"/>
    <mergeCell ref="A16:B16"/>
    <mergeCell ref="C16:D16"/>
    <mergeCell ref="G7:G8"/>
    <mergeCell ref="H7:H8"/>
    <mergeCell ref="I7:I8"/>
    <mergeCell ref="J7:L7"/>
    <mergeCell ref="A7:A8"/>
    <mergeCell ref="B7:B8"/>
    <mergeCell ref="C7:C8"/>
    <mergeCell ref="D7:D8"/>
    <mergeCell ref="E7:E8"/>
    <mergeCell ref="F7:F8"/>
    <mergeCell ref="M7:M8"/>
    <mergeCell ref="M10:M12"/>
    <mergeCell ref="A6:L6"/>
    <mergeCell ref="A1:B1"/>
    <mergeCell ref="A2:L2"/>
    <mergeCell ref="A3:B3"/>
    <mergeCell ref="A4:L4"/>
    <mergeCell ref="A5:I5"/>
  </mergeCells>
  <conditionalFormatting sqref="B22:B23">
    <cfRule type="containsBlanks" dxfId="9" priority="2">
      <formula>LEN(TRIM(B22))=0</formula>
    </cfRule>
  </conditionalFormatting>
  <conditionalFormatting sqref="C16:D19">
    <cfRule type="containsBlanks" dxfId="8" priority="1">
      <formula>LEN(TRIM(C16))=0</formula>
    </cfRule>
  </conditionalFormatting>
  <pageMargins left="0.59055118110236227" right="0.39370078740157483" top="0.98425196850393704" bottom="0.39370078740157483" header="0.31496062992125984" footer="0.31496062992125984"/>
  <pageSetup paperSize="9" scale="60" orientation="landscape" r:id="rId1"/>
  <headerFooter>
    <oddHeader>&amp;L&amp;"Arial,Tučné"&amp;10Príloha č. 6 SP&amp;"Arial,Normálne"
Sortiment ponúkaného tovaru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3">
    <tabColor rgb="FFFFFF00"/>
  </sheetPr>
  <dimension ref="A1:U27"/>
  <sheetViews>
    <sheetView showGridLines="0" zoomScale="90" zoomScaleNormal="90" workbookViewId="0">
      <selection activeCell="A2" sqref="A2:L2"/>
    </sheetView>
  </sheetViews>
  <sheetFormatPr defaultRowHeight="12.75" x14ac:dyDescent="0.2"/>
  <cols>
    <col min="1" max="1" width="5.28515625" style="44" customWidth="1"/>
    <col min="2" max="2" width="35.7109375" style="44" customWidth="1"/>
    <col min="3" max="3" width="31.7109375" style="44" customWidth="1"/>
    <col min="4" max="7" width="12.7109375" style="194" customWidth="1"/>
    <col min="8" max="8" width="15.7109375" style="194" customWidth="1"/>
    <col min="9" max="9" width="7.85546875" style="44" customWidth="1"/>
    <col min="10" max="10" width="15.7109375" style="44" customWidth="1"/>
    <col min="11" max="11" width="10.7109375" style="44" customWidth="1"/>
    <col min="12" max="12" width="15.7109375" style="44" customWidth="1"/>
    <col min="13" max="13" width="14" style="44" customWidth="1"/>
    <col min="14" max="16384" width="9.140625" style="44"/>
  </cols>
  <sheetData>
    <row r="1" spans="1:21" ht="15" customHeight="1" x14ac:dyDescent="0.2">
      <c r="A1" s="341" t="s">
        <v>12</v>
      </c>
      <c r="B1" s="341"/>
      <c r="C1" s="191"/>
    </row>
    <row r="2" spans="1:21" ht="15" customHeight="1" x14ac:dyDescent="0.2">
      <c r="A2" s="342" t="str">
        <f>'Príloha č. 1'!A2:B2</f>
        <v xml:space="preserve">Implantabilné prístroje pre elektroimpulzoterapiu porúch srdcového rytmu a srdcového zlyhávania 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1:21" ht="15" customHeight="1" x14ac:dyDescent="0.2">
      <c r="A3" s="402"/>
      <c r="B3" s="402"/>
      <c r="C3" s="194"/>
    </row>
    <row r="4" spans="1:21" s="45" customFormat="1" ht="30" customHeight="1" x14ac:dyDescent="0.25">
      <c r="A4" s="343" t="s">
        <v>47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</row>
    <row r="5" spans="1:21" s="23" customFormat="1" ht="24.75" customHeight="1" x14ac:dyDescent="0.2">
      <c r="A5" s="412" t="s">
        <v>185</v>
      </c>
      <c r="B5" s="413"/>
      <c r="C5" s="413"/>
      <c r="D5" s="413"/>
      <c r="E5" s="413"/>
      <c r="F5" s="413"/>
      <c r="G5" s="413"/>
      <c r="H5" s="413"/>
      <c r="I5" s="413"/>
      <c r="K5" s="46"/>
      <c r="L5" s="46"/>
      <c r="O5" s="46"/>
      <c r="P5" s="46"/>
      <c r="U5" s="46"/>
    </row>
    <row r="6" spans="1:21" s="65" customFormat="1" ht="34.5" customHeight="1" thickBot="1" x14ac:dyDescent="0.25">
      <c r="A6" s="414" t="s">
        <v>217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</row>
    <row r="7" spans="1:21" s="47" customFormat="1" ht="30" customHeight="1" x14ac:dyDescent="0.25">
      <c r="A7" s="374" t="s">
        <v>41</v>
      </c>
      <c r="B7" s="410" t="s">
        <v>52</v>
      </c>
      <c r="C7" s="408" t="s">
        <v>53</v>
      </c>
      <c r="D7" s="406" t="s">
        <v>49</v>
      </c>
      <c r="E7" s="406" t="s">
        <v>51</v>
      </c>
      <c r="F7" s="404" t="s">
        <v>50</v>
      </c>
      <c r="G7" s="395" t="s">
        <v>55</v>
      </c>
      <c r="H7" s="397" t="s">
        <v>56</v>
      </c>
      <c r="I7" s="399" t="s">
        <v>48</v>
      </c>
      <c r="J7" s="372" t="s">
        <v>111</v>
      </c>
      <c r="K7" s="373"/>
      <c r="L7" s="401"/>
      <c r="M7" s="387" t="s">
        <v>195</v>
      </c>
    </row>
    <row r="8" spans="1:21" s="47" customFormat="1" ht="29.25" customHeight="1" x14ac:dyDescent="0.25">
      <c r="A8" s="375"/>
      <c r="B8" s="411"/>
      <c r="C8" s="409"/>
      <c r="D8" s="407"/>
      <c r="E8" s="407"/>
      <c r="F8" s="405"/>
      <c r="G8" s="396"/>
      <c r="H8" s="398"/>
      <c r="I8" s="400"/>
      <c r="J8" s="48" t="s">
        <v>43</v>
      </c>
      <c r="K8" s="49" t="s">
        <v>45</v>
      </c>
      <c r="L8" s="298" t="s">
        <v>44</v>
      </c>
      <c r="M8" s="388"/>
    </row>
    <row r="9" spans="1:21" s="53" customFormat="1" ht="12" customHeight="1" x14ac:dyDescent="0.25">
      <c r="A9" s="93" t="s">
        <v>27</v>
      </c>
      <c r="B9" s="96" t="s">
        <v>28</v>
      </c>
      <c r="C9" s="98" t="s">
        <v>29</v>
      </c>
      <c r="D9" s="101" t="s">
        <v>30</v>
      </c>
      <c r="E9" s="101" t="s">
        <v>31</v>
      </c>
      <c r="F9" s="112" t="s">
        <v>32</v>
      </c>
      <c r="G9" s="99" t="s">
        <v>33</v>
      </c>
      <c r="H9" s="100" t="s">
        <v>34</v>
      </c>
      <c r="I9" s="97" t="s">
        <v>35</v>
      </c>
      <c r="J9" s="92" t="s">
        <v>36</v>
      </c>
      <c r="K9" s="91" t="s">
        <v>54</v>
      </c>
      <c r="L9" s="299" t="s">
        <v>57</v>
      </c>
      <c r="M9" s="304" t="s">
        <v>194</v>
      </c>
    </row>
    <row r="10" spans="1:21" s="56" customFormat="1" ht="24.95" customHeight="1" x14ac:dyDescent="0.25">
      <c r="A10" s="102"/>
      <c r="B10" s="253"/>
      <c r="C10" s="256"/>
      <c r="D10" s="103"/>
      <c r="E10" s="103" t="s">
        <v>250</v>
      </c>
      <c r="F10" s="113"/>
      <c r="G10" s="116"/>
      <c r="H10" s="104"/>
      <c r="I10" s="105"/>
      <c r="J10" s="182"/>
      <c r="K10" s="259"/>
      <c r="L10" s="300"/>
      <c r="M10" s="389" t="s">
        <v>216</v>
      </c>
    </row>
    <row r="11" spans="1:21" s="56" customFormat="1" ht="24.95" customHeight="1" x14ac:dyDescent="0.25">
      <c r="A11" s="262"/>
      <c r="B11" s="254"/>
      <c r="C11" s="257"/>
      <c r="D11" s="106"/>
      <c r="E11" s="106"/>
      <c r="F11" s="114"/>
      <c r="G11" s="117"/>
      <c r="H11" s="107"/>
      <c r="I11" s="108"/>
      <c r="J11" s="251"/>
      <c r="K11" s="260"/>
      <c r="L11" s="302"/>
      <c r="M11" s="389"/>
    </row>
    <row r="12" spans="1:21" s="56" customFormat="1" ht="24.95" customHeight="1" thickBot="1" x14ac:dyDescent="0.3">
      <c r="A12" s="263"/>
      <c r="B12" s="255"/>
      <c r="C12" s="258"/>
      <c r="D12" s="109"/>
      <c r="E12" s="109"/>
      <c r="F12" s="115"/>
      <c r="G12" s="118"/>
      <c r="H12" s="110"/>
      <c r="I12" s="111"/>
      <c r="J12" s="252"/>
      <c r="K12" s="261"/>
      <c r="L12" s="301"/>
      <c r="M12" s="390"/>
    </row>
    <row r="13" spans="1:21" s="56" customFormat="1" ht="24.95" customHeight="1" x14ac:dyDescent="0.25">
      <c r="A13" s="154"/>
      <c r="B13" s="155"/>
      <c r="C13" s="155"/>
      <c r="D13" s="154"/>
      <c r="E13" s="154"/>
      <c r="F13" s="154"/>
      <c r="G13" s="154"/>
      <c r="H13" s="154"/>
      <c r="I13" s="154"/>
      <c r="J13" s="146"/>
      <c r="K13" s="156"/>
      <c r="L13" s="146"/>
    </row>
    <row r="14" spans="1:21" s="19" customFormat="1" ht="20.100000000000001" customHeight="1" x14ac:dyDescent="0.25">
      <c r="A14" s="357" t="s">
        <v>38</v>
      </c>
      <c r="B14" s="357"/>
      <c r="C14" s="357"/>
      <c r="D14" s="357"/>
      <c r="E14" s="357"/>
      <c r="F14" s="357"/>
      <c r="G14" s="357"/>
      <c r="H14" s="357"/>
      <c r="I14" s="357"/>
      <c r="J14" s="357"/>
      <c r="K14" s="357"/>
    </row>
    <row r="15" spans="1:21" s="19" customFormat="1" ht="20.100000000000001" customHeight="1" x14ac:dyDescent="0.25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</row>
    <row r="16" spans="1:21" s="65" customFormat="1" ht="15" customHeight="1" x14ac:dyDescent="0.25">
      <c r="A16" s="358" t="s">
        <v>1</v>
      </c>
      <c r="B16" s="358"/>
      <c r="C16" s="369" t="str">
        <f>IF('Príloha č. 1'!$C$6="","",'Príloha č. 1'!$C$6)</f>
        <v/>
      </c>
      <c r="D16" s="369"/>
      <c r="E16" s="73"/>
      <c r="F16" s="73"/>
      <c r="J16" s="66"/>
    </row>
    <row r="17" spans="1:12" s="65" customFormat="1" ht="15" customHeight="1" x14ac:dyDescent="0.25">
      <c r="A17" s="360" t="s">
        <v>2</v>
      </c>
      <c r="B17" s="360"/>
      <c r="C17" s="370" t="str">
        <f>IF('Príloha č. 1'!$C$7="","",'Príloha č. 1'!$C$7)</f>
        <v/>
      </c>
      <c r="D17" s="370"/>
      <c r="E17" s="56"/>
      <c r="F17" s="56"/>
    </row>
    <row r="18" spans="1:12" s="65" customFormat="1" ht="15" customHeight="1" x14ac:dyDescent="0.25">
      <c r="A18" s="360" t="s">
        <v>3</v>
      </c>
      <c r="B18" s="360"/>
      <c r="C18" s="371" t="str">
        <f>IF('Príloha č. 1'!C8:D8="","",'Príloha č. 1'!C8:D8)</f>
        <v/>
      </c>
      <c r="D18" s="371"/>
      <c r="E18" s="56"/>
      <c r="F18" s="56"/>
    </row>
    <row r="19" spans="1:12" s="65" customFormat="1" ht="15" customHeight="1" x14ac:dyDescent="0.25">
      <c r="A19" s="360" t="s">
        <v>4</v>
      </c>
      <c r="B19" s="360"/>
      <c r="C19" s="371" t="str">
        <f>IF('Príloha č. 1'!C9:D9="","",'Príloha č. 1'!C9:D9)</f>
        <v/>
      </c>
      <c r="D19" s="371"/>
      <c r="E19" s="56"/>
      <c r="F19" s="56"/>
    </row>
    <row r="22" spans="1:12" ht="15" customHeight="1" x14ac:dyDescent="0.2">
      <c r="A22" s="44" t="s">
        <v>8</v>
      </c>
      <c r="B22" s="190" t="str">
        <f>IF('Príloha č. 1'!B23:B23="","",'Príloha č. 1'!B23:B23)</f>
        <v/>
      </c>
      <c r="C22" s="194"/>
      <c r="F22" s="44"/>
      <c r="G22" s="44"/>
      <c r="H22" s="44"/>
    </row>
    <row r="23" spans="1:12" ht="15" customHeight="1" x14ac:dyDescent="0.2">
      <c r="A23" s="44" t="s">
        <v>9</v>
      </c>
      <c r="B23" s="32" t="str">
        <f>IF('Príloha č. 1'!B24:B24="","",'Príloha č. 1'!B24:B24)</f>
        <v/>
      </c>
      <c r="C23" s="194"/>
      <c r="F23" s="44"/>
      <c r="G23" s="44"/>
      <c r="H23" s="44"/>
    </row>
    <row r="24" spans="1:12" ht="39.950000000000003" customHeight="1" x14ac:dyDescent="0.2">
      <c r="G24" s="44"/>
      <c r="H24" s="90"/>
      <c r="K24" s="195"/>
      <c r="L24" s="90"/>
    </row>
    <row r="25" spans="1:12" ht="45" customHeight="1" x14ac:dyDescent="0.2">
      <c r="E25" s="70"/>
      <c r="F25" s="70"/>
      <c r="G25" s="368" t="s">
        <v>191</v>
      </c>
      <c r="H25" s="368"/>
      <c r="K25" s="415"/>
      <c r="L25" s="415"/>
    </row>
    <row r="26" spans="1:12" s="67" customFormat="1" x14ac:dyDescent="0.2">
      <c r="A26" s="362" t="s">
        <v>10</v>
      </c>
      <c r="B26" s="362"/>
      <c r="C26" s="192"/>
      <c r="D26" s="70"/>
      <c r="E26" s="194"/>
      <c r="F26" s="194"/>
      <c r="G26" s="194"/>
      <c r="H26" s="194"/>
    </row>
    <row r="27" spans="1:12" s="72" customFormat="1" ht="12" customHeight="1" x14ac:dyDescent="0.2">
      <c r="A27" s="68"/>
      <c r="B27" s="69" t="s">
        <v>11</v>
      </c>
      <c r="C27" s="69"/>
      <c r="D27" s="53"/>
      <c r="E27" s="194"/>
      <c r="F27" s="194"/>
      <c r="G27" s="194"/>
      <c r="H27" s="194"/>
      <c r="I27" s="70"/>
    </row>
  </sheetData>
  <mergeCells count="30">
    <mergeCell ref="G25:H25"/>
    <mergeCell ref="K25:L25"/>
    <mergeCell ref="A26:B26"/>
    <mergeCell ref="A17:B17"/>
    <mergeCell ref="C17:D17"/>
    <mergeCell ref="A18:B18"/>
    <mergeCell ref="C18:D18"/>
    <mergeCell ref="A19:B19"/>
    <mergeCell ref="C19:D19"/>
    <mergeCell ref="A16:B16"/>
    <mergeCell ref="C16:D16"/>
    <mergeCell ref="A7:A8"/>
    <mergeCell ref="B7:B8"/>
    <mergeCell ref="C7:C8"/>
    <mergeCell ref="D7:D8"/>
    <mergeCell ref="A14:K14"/>
    <mergeCell ref="E7:E8"/>
    <mergeCell ref="F7:F8"/>
    <mergeCell ref="M7:M8"/>
    <mergeCell ref="M10:M12"/>
    <mergeCell ref="A6:L6"/>
    <mergeCell ref="A1:B1"/>
    <mergeCell ref="A2:L2"/>
    <mergeCell ref="A3:B3"/>
    <mergeCell ref="A4:L4"/>
    <mergeCell ref="A5:I5"/>
    <mergeCell ref="G7:G8"/>
    <mergeCell ref="H7:H8"/>
    <mergeCell ref="I7:I8"/>
    <mergeCell ref="J7:L7"/>
  </mergeCells>
  <conditionalFormatting sqref="B22:B23">
    <cfRule type="containsBlanks" dxfId="7" priority="2">
      <formula>LEN(TRIM(B22))=0</formula>
    </cfRule>
  </conditionalFormatting>
  <conditionalFormatting sqref="C16:D19">
    <cfRule type="containsBlanks" dxfId="6" priority="1">
      <formula>LEN(TRIM(C16))=0</formula>
    </cfRule>
  </conditionalFormatting>
  <pageMargins left="0.59055118110236227" right="0.39370078740157483" top="0.98425196850393704" bottom="0.39370078740157483" header="0.31496062992125984" footer="0.31496062992125984"/>
  <pageSetup paperSize="9" scale="6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7"/>
  <sheetViews>
    <sheetView showGridLines="0" zoomScale="90" zoomScaleNormal="90" workbookViewId="0">
      <selection activeCell="A2" sqref="A2:L2"/>
    </sheetView>
  </sheetViews>
  <sheetFormatPr defaultRowHeight="12.75" x14ac:dyDescent="0.2"/>
  <cols>
    <col min="1" max="1" width="5.28515625" style="44" customWidth="1"/>
    <col min="2" max="2" width="35.7109375" style="44" customWidth="1"/>
    <col min="3" max="3" width="31.7109375" style="44" customWidth="1"/>
    <col min="4" max="7" width="12.7109375" style="273" customWidth="1"/>
    <col min="8" max="8" width="15.7109375" style="273" customWidth="1"/>
    <col min="9" max="9" width="7.85546875" style="44" customWidth="1"/>
    <col min="10" max="10" width="15.7109375" style="44" customWidth="1"/>
    <col min="11" max="11" width="10.7109375" style="44" customWidth="1"/>
    <col min="12" max="12" width="15.7109375" style="44" customWidth="1"/>
    <col min="13" max="13" width="13.85546875" style="44" customWidth="1"/>
    <col min="14" max="16384" width="9.140625" style="44"/>
  </cols>
  <sheetData>
    <row r="1" spans="1:21" ht="15" customHeight="1" x14ac:dyDescent="0.2">
      <c r="A1" s="341" t="s">
        <v>12</v>
      </c>
      <c r="B1" s="341"/>
      <c r="C1" s="270"/>
    </row>
    <row r="2" spans="1:21" ht="15" customHeight="1" x14ac:dyDescent="0.2">
      <c r="A2" s="342" t="str">
        <f>'Príloha č. 1'!A2:B2</f>
        <v xml:space="preserve">Implantabilné prístroje pre elektroimpulzoterapiu porúch srdcového rytmu a srdcového zlyhávania 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1:21" ht="15" customHeight="1" x14ac:dyDescent="0.2">
      <c r="A3" s="402"/>
      <c r="B3" s="402"/>
      <c r="C3" s="273"/>
    </row>
    <row r="4" spans="1:21" s="45" customFormat="1" ht="30" customHeight="1" x14ac:dyDescent="0.25">
      <c r="A4" s="343" t="s">
        <v>47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</row>
    <row r="5" spans="1:21" s="221" customFormat="1" ht="24.75" customHeight="1" x14ac:dyDescent="0.2">
      <c r="A5" s="416" t="s">
        <v>180</v>
      </c>
      <c r="B5" s="416"/>
      <c r="C5" s="416"/>
      <c r="D5" s="416"/>
      <c r="E5" s="416"/>
      <c r="F5" s="416"/>
      <c r="G5" s="416"/>
      <c r="H5" s="416"/>
      <c r="I5" s="416"/>
      <c r="K5" s="222"/>
      <c r="L5" s="222"/>
      <c r="O5" s="222"/>
      <c r="P5" s="222"/>
      <c r="U5" s="222"/>
    </row>
    <row r="6" spans="1:21" s="220" customFormat="1" ht="34.5" customHeight="1" thickBot="1" x14ac:dyDescent="0.25">
      <c r="A6" s="403" t="s">
        <v>219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</row>
    <row r="7" spans="1:21" s="47" customFormat="1" ht="27" customHeight="1" x14ac:dyDescent="0.25">
      <c r="A7" s="374" t="s">
        <v>41</v>
      </c>
      <c r="B7" s="410" t="s">
        <v>52</v>
      </c>
      <c r="C7" s="408" t="s">
        <v>53</v>
      </c>
      <c r="D7" s="406" t="s">
        <v>49</v>
      </c>
      <c r="E7" s="406" t="s">
        <v>51</v>
      </c>
      <c r="F7" s="404" t="s">
        <v>50</v>
      </c>
      <c r="G7" s="395" t="s">
        <v>55</v>
      </c>
      <c r="H7" s="397" t="s">
        <v>56</v>
      </c>
      <c r="I7" s="399" t="s">
        <v>48</v>
      </c>
      <c r="J7" s="372" t="s">
        <v>111</v>
      </c>
      <c r="K7" s="373"/>
      <c r="L7" s="401"/>
      <c r="M7" s="387" t="s">
        <v>195</v>
      </c>
    </row>
    <row r="8" spans="1:21" s="47" customFormat="1" ht="30.75" customHeight="1" x14ac:dyDescent="0.25">
      <c r="A8" s="375"/>
      <c r="B8" s="411"/>
      <c r="C8" s="409"/>
      <c r="D8" s="407"/>
      <c r="E8" s="407"/>
      <c r="F8" s="405"/>
      <c r="G8" s="396"/>
      <c r="H8" s="398"/>
      <c r="I8" s="400"/>
      <c r="J8" s="48" t="s">
        <v>43</v>
      </c>
      <c r="K8" s="49" t="s">
        <v>45</v>
      </c>
      <c r="L8" s="298" t="s">
        <v>44</v>
      </c>
      <c r="M8" s="388"/>
    </row>
    <row r="9" spans="1:21" s="53" customFormat="1" ht="12" customHeight="1" x14ac:dyDescent="0.25">
      <c r="A9" s="93" t="s">
        <v>27</v>
      </c>
      <c r="B9" s="96" t="s">
        <v>28</v>
      </c>
      <c r="C9" s="98" t="s">
        <v>29</v>
      </c>
      <c r="D9" s="101" t="s">
        <v>30</v>
      </c>
      <c r="E9" s="101" t="s">
        <v>31</v>
      </c>
      <c r="F9" s="112" t="s">
        <v>32</v>
      </c>
      <c r="G9" s="99" t="s">
        <v>33</v>
      </c>
      <c r="H9" s="100" t="s">
        <v>34</v>
      </c>
      <c r="I9" s="97" t="s">
        <v>35</v>
      </c>
      <c r="J9" s="92" t="s">
        <v>36</v>
      </c>
      <c r="K9" s="91" t="s">
        <v>54</v>
      </c>
      <c r="L9" s="299" t="s">
        <v>57</v>
      </c>
      <c r="M9" s="304" t="s">
        <v>194</v>
      </c>
    </row>
    <row r="10" spans="1:21" s="56" customFormat="1" ht="24.95" customHeight="1" x14ac:dyDescent="0.25">
      <c r="A10" s="102"/>
      <c r="B10" s="253"/>
      <c r="C10" s="256"/>
      <c r="D10" s="103"/>
      <c r="E10" s="103" t="s">
        <v>245</v>
      </c>
      <c r="F10" s="113"/>
      <c r="G10" s="116"/>
      <c r="H10" s="104"/>
      <c r="I10" s="105"/>
      <c r="J10" s="182"/>
      <c r="K10" s="259"/>
      <c r="L10" s="300"/>
      <c r="M10" s="389" t="s">
        <v>218</v>
      </c>
    </row>
    <row r="11" spans="1:21" s="56" customFormat="1" ht="24.95" customHeight="1" x14ac:dyDescent="0.25">
      <c r="A11" s="262"/>
      <c r="B11" s="254"/>
      <c r="C11" s="257"/>
      <c r="D11" s="106"/>
      <c r="E11" s="106"/>
      <c r="F11" s="114"/>
      <c r="G11" s="117"/>
      <c r="H11" s="107"/>
      <c r="I11" s="108"/>
      <c r="J11" s="251"/>
      <c r="K11" s="260"/>
      <c r="L11" s="302"/>
      <c r="M11" s="389"/>
    </row>
    <row r="12" spans="1:21" s="56" customFormat="1" ht="24.95" customHeight="1" thickBot="1" x14ac:dyDescent="0.3">
      <c r="A12" s="263"/>
      <c r="B12" s="255"/>
      <c r="C12" s="258"/>
      <c r="D12" s="109"/>
      <c r="E12" s="109"/>
      <c r="F12" s="115"/>
      <c r="G12" s="118"/>
      <c r="H12" s="110"/>
      <c r="I12" s="111"/>
      <c r="J12" s="252"/>
      <c r="K12" s="261"/>
      <c r="L12" s="301"/>
      <c r="M12" s="390"/>
    </row>
    <row r="13" spans="1:21" s="56" customFormat="1" ht="24.95" customHeight="1" x14ac:dyDescent="0.25">
      <c r="A13" s="154"/>
      <c r="B13" s="155"/>
      <c r="C13" s="155"/>
      <c r="D13" s="154"/>
      <c r="E13" s="154"/>
      <c r="F13" s="154"/>
      <c r="G13" s="154"/>
      <c r="H13" s="154"/>
      <c r="I13" s="154"/>
      <c r="J13" s="146"/>
      <c r="K13" s="156"/>
      <c r="L13" s="146"/>
    </row>
    <row r="14" spans="1:21" s="19" customFormat="1" ht="20.100000000000001" customHeight="1" x14ac:dyDescent="0.25">
      <c r="A14" s="357" t="s">
        <v>38</v>
      </c>
      <c r="B14" s="357"/>
      <c r="C14" s="357"/>
      <c r="D14" s="357"/>
      <c r="E14" s="357"/>
      <c r="F14" s="357"/>
      <c r="G14" s="357"/>
      <c r="H14" s="357"/>
      <c r="I14" s="357"/>
      <c r="J14" s="357"/>
      <c r="K14" s="357"/>
    </row>
    <row r="15" spans="1:21" s="19" customFormat="1" ht="20.100000000000001" customHeight="1" x14ac:dyDescent="0.25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</row>
    <row r="16" spans="1:21" s="65" customFormat="1" ht="15" customHeight="1" x14ac:dyDescent="0.25">
      <c r="A16" s="358" t="s">
        <v>1</v>
      </c>
      <c r="B16" s="358"/>
      <c r="C16" s="369" t="str">
        <f>IF('Príloha č. 1'!$C$6="","",'Príloha č. 1'!$C$6)</f>
        <v/>
      </c>
      <c r="D16" s="369"/>
      <c r="E16" s="73"/>
      <c r="F16" s="73"/>
      <c r="J16" s="66"/>
    </row>
    <row r="17" spans="1:12" s="65" customFormat="1" ht="15" customHeight="1" x14ac:dyDescent="0.25">
      <c r="A17" s="360" t="s">
        <v>2</v>
      </c>
      <c r="B17" s="360"/>
      <c r="C17" s="370" t="str">
        <f>IF('Príloha č. 1'!$C$7="","",'Príloha č. 1'!$C$7)</f>
        <v/>
      </c>
      <c r="D17" s="370"/>
      <c r="E17" s="56"/>
      <c r="F17" s="56"/>
    </row>
    <row r="18" spans="1:12" s="65" customFormat="1" ht="15" customHeight="1" x14ac:dyDescent="0.25">
      <c r="A18" s="360" t="s">
        <v>3</v>
      </c>
      <c r="B18" s="360"/>
      <c r="C18" s="371" t="str">
        <f>IF('Príloha č. 1'!C8:D8="","",'Príloha č. 1'!C8:D8)</f>
        <v/>
      </c>
      <c r="D18" s="371"/>
      <c r="E18" s="56"/>
      <c r="F18" s="56"/>
    </row>
    <row r="19" spans="1:12" s="65" customFormat="1" ht="15" customHeight="1" x14ac:dyDescent="0.25">
      <c r="A19" s="360" t="s">
        <v>4</v>
      </c>
      <c r="B19" s="360"/>
      <c r="C19" s="371" t="str">
        <f>IF('Príloha č. 1'!C9:D9="","",'Príloha č. 1'!C9:D9)</f>
        <v/>
      </c>
      <c r="D19" s="371"/>
      <c r="E19" s="56"/>
      <c r="F19" s="56"/>
    </row>
    <row r="22" spans="1:12" ht="15" customHeight="1" x14ac:dyDescent="0.2">
      <c r="A22" s="44" t="s">
        <v>8</v>
      </c>
      <c r="B22" s="267" t="str">
        <f>IF('Príloha č. 1'!B23:B23="","",'Príloha č. 1'!B23:B23)</f>
        <v/>
      </c>
      <c r="C22" s="273"/>
      <c r="F22" s="44"/>
      <c r="G22" s="44"/>
      <c r="H22" s="44"/>
    </row>
    <row r="23" spans="1:12" ht="15" customHeight="1" x14ac:dyDescent="0.2">
      <c r="A23" s="44" t="s">
        <v>9</v>
      </c>
      <c r="B23" s="32" t="str">
        <f>IF('Príloha č. 1'!B24:B24="","",'Príloha č. 1'!B24:B24)</f>
        <v/>
      </c>
      <c r="C23" s="273"/>
      <c r="F23" s="44"/>
      <c r="G23" s="44"/>
      <c r="H23" s="44"/>
    </row>
    <row r="24" spans="1:12" ht="39.950000000000003" customHeight="1" x14ac:dyDescent="0.2">
      <c r="G24" s="44"/>
      <c r="H24" s="90"/>
      <c r="K24" s="195"/>
      <c r="L24" s="90"/>
    </row>
    <row r="25" spans="1:12" ht="45" customHeight="1" x14ac:dyDescent="0.2">
      <c r="E25" s="70"/>
      <c r="F25" s="70"/>
      <c r="G25" s="368" t="s">
        <v>191</v>
      </c>
      <c r="H25" s="368"/>
      <c r="K25" s="415"/>
      <c r="L25" s="415"/>
    </row>
    <row r="26" spans="1:12" s="67" customFormat="1" x14ac:dyDescent="0.2">
      <c r="A26" s="362" t="s">
        <v>10</v>
      </c>
      <c r="B26" s="362"/>
      <c r="C26" s="268"/>
      <c r="D26" s="70"/>
      <c r="E26" s="273"/>
      <c r="F26" s="273"/>
      <c r="G26" s="273"/>
      <c r="H26" s="273"/>
    </row>
    <row r="27" spans="1:12" s="72" customFormat="1" ht="12" customHeight="1" x14ac:dyDescent="0.2">
      <c r="A27" s="68"/>
      <c r="B27" s="69" t="s">
        <v>11</v>
      </c>
      <c r="C27" s="69"/>
      <c r="D27" s="53"/>
      <c r="E27" s="273"/>
      <c r="F27" s="273"/>
      <c r="G27" s="273"/>
      <c r="H27" s="273"/>
      <c r="I27" s="70"/>
    </row>
  </sheetData>
  <mergeCells count="30">
    <mergeCell ref="G25:H25"/>
    <mergeCell ref="K25:L25"/>
    <mergeCell ref="A26:B26"/>
    <mergeCell ref="A17:B17"/>
    <mergeCell ref="C17:D17"/>
    <mergeCell ref="A18:B18"/>
    <mergeCell ref="C18:D18"/>
    <mergeCell ref="A19:B19"/>
    <mergeCell ref="C19:D19"/>
    <mergeCell ref="A16:B16"/>
    <mergeCell ref="C16:D16"/>
    <mergeCell ref="A7:A8"/>
    <mergeCell ref="B7:B8"/>
    <mergeCell ref="C7:C8"/>
    <mergeCell ref="D7:D8"/>
    <mergeCell ref="A14:K14"/>
    <mergeCell ref="E7:E8"/>
    <mergeCell ref="F7:F8"/>
    <mergeCell ref="M7:M8"/>
    <mergeCell ref="M10:M12"/>
    <mergeCell ref="A6:L6"/>
    <mergeCell ref="A1:B1"/>
    <mergeCell ref="A2:L2"/>
    <mergeCell ref="A3:B3"/>
    <mergeCell ref="A4:L4"/>
    <mergeCell ref="A5:I5"/>
    <mergeCell ref="G7:G8"/>
    <mergeCell ref="H7:H8"/>
    <mergeCell ref="I7:I8"/>
    <mergeCell ref="J7:L7"/>
  </mergeCells>
  <conditionalFormatting sqref="B22:B23">
    <cfRule type="containsBlanks" dxfId="5" priority="2">
      <formula>LEN(TRIM(B22))=0</formula>
    </cfRule>
  </conditionalFormatting>
  <conditionalFormatting sqref="C16:D19">
    <cfRule type="containsBlanks" dxfId="4" priority="1">
      <formula>LEN(TRIM(C16))=0</formula>
    </cfRule>
  </conditionalFormatting>
  <pageMargins left="0.59055118110236227" right="0.39370078740157483" top="0.98425196850393704" bottom="0.39370078740157483" header="0.31496062992125984" footer="0.31496062992125984"/>
  <pageSetup paperSize="9" scale="6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7"/>
  <sheetViews>
    <sheetView showGridLines="0" zoomScale="90" zoomScaleNormal="90" workbookViewId="0">
      <selection activeCell="A2" sqref="A2:L2"/>
    </sheetView>
  </sheetViews>
  <sheetFormatPr defaultRowHeight="12.75" x14ac:dyDescent="0.2"/>
  <cols>
    <col min="1" max="1" width="5.28515625" style="44" customWidth="1"/>
    <col min="2" max="2" width="35.7109375" style="44" customWidth="1"/>
    <col min="3" max="3" width="31.7109375" style="44" customWidth="1"/>
    <col min="4" max="7" width="12.7109375" style="273" customWidth="1"/>
    <col min="8" max="8" width="15.7109375" style="273" customWidth="1"/>
    <col min="9" max="9" width="7.85546875" style="44" customWidth="1"/>
    <col min="10" max="10" width="15.7109375" style="44" customWidth="1"/>
    <col min="11" max="11" width="10.7109375" style="44" customWidth="1"/>
    <col min="12" max="12" width="15.7109375" style="44" customWidth="1"/>
    <col min="13" max="13" width="13.140625" style="44" customWidth="1"/>
    <col min="14" max="16384" width="9.140625" style="44"/>
  </cols>
  <sheetData>
    <row r="1" spans="1:21" ht="15" customHeight="1" x14ac:dyDescent="0.2">
      <c r="A1" s="341" t="s">
        <v>12</v>
      </c>
      <c r="B1" s="341"/>
      <c r="C1" s="270"/>
    </row>
    <row r="2" spans="1:21" ht="15" customHeight="1" x14ac:dyDescent="0.2">
      <c r="A2" s="342" t="str">
        <f>'Príloha č. 1'!A2:B2</f>
        <v xml:space="preserve">Implantabilné prístroje pre elektroimpulzoterapiu porúch srdcového rytmu a srdcového zlyhávania 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</row>
    <row r="3" spans="1:21" ht="15" customHeight="1" x14ac:dyDescent="0.2">
      <c r="A3" s="402"/>
      <c r="B3" s="402"/>
      <c r="C3" s="273"/>
    </row>
    <row r="4" spans="1:21" s="45" customFormat="1" ht="30" customHeight="1" x14ac:dyDescent="0.25">
      <c r="A4" s="343" t="s">
        <v>47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</row>
    <row r="5" spans="1:21" s="221" customFormat="1" ht="24.75" customHeight="1" x14ac:dyDescent="0.2">
      <c r="A5" s="416" t="s">
        <v>246</v>
      </c>
      <c r="B5" s="416"/>
      <c r="C5" s="416"/>
      <c r="D5" s="416"/>
      <c r="E5" s="416"/>
      <c r="F5" s="416"/>
      <c r="G5" s="416"/>
      <c r="H5" s="416"/>
      <c r="I5" s="416"/>
      <c r="K5" s="222"/>
      <c r="L5" s="222"/>
      <c r="O5" s="222"/>
      <c r="P5" s="222"/>
      <c r="U5" s="222"/>
    </row>
    <row r="6" spans="1:21" s="220" customFormat="1" ht="34.5" customHeight="1" thickBot="1" x14ac:dyDescent="0.25">
      <c r="A6" s="403" t="s">
        <v>239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</row>
    <row r="7" spans="1:21" s="47" customFormat="1" ht="27" customHeight="1" x14ac:dyDescent="0.25">
      <c r="A7" s="374" t="s">
        <v>41</v>
      </c>
      <c r="B7" s="410" t="s">
        <v>52</v>
      </c>
      <c r="C7" s="408" t="s">
        <v>53</v>
      </c>
      <c r="D7" s="406" t="s">
        <v>49</v>
      </c>
      <c r="E7" s="406" t="s">
        <v>51</v>
      </c>
      <c r="F7" s="404" t="s">
        <v>50</v>
      </c>
      <c r="G7" s="395" t="s">
        <v>55</v>
      </c>
      <c r="H7" s="397" t="s">
        <v>56</v>
      </c>
      <c r="I7" s="399" t="s">
        <v>48</v>
      </c>
      <c r="J7" s="372" t="s">
        <v>111</v>
      </c>
      <c r="K7" s="373"/>
      <c r="L7" s="401"/>
      <c r="M7" s="387" t="s">
        <v>195</v>
      </c>
    </row>
    <row r="8" spans="1:21" s="47" customFormat="1" ht="30.75" customHeight="1" x14ac:dyDescent="0.25">
      <c r="A8" s="375"/>
      <c r="B8" s="411"/>
      <c r="C8" s="409"/>
      <c r="D8" s="407"/>
      <c r="E8" s="407"/>
      <c r="F8" s="405"/>
      <c r="G8" s="396"/>
      <c r="H8" s="398"/>
      <c r="I8" s="400"/>
      <c r="J8" s="48" t="s">
        <v>43</v>
      </c>
      <c r="K8" s="49" t="s">
        <v>45</v>
      </c>
      <c r="L8" s="298" t="s">
        <v>44</v>
      </c>
      <c r="M8" s="388"/>
    </row>
    <row r="9" spans="1:21" s="53" customFormat="1" ht="12" customHeight="1" x14ac:dyDescent="0.25">
      <c r="A9" s="93" t="s">
        <v>27</v>
      </c>
      <c r="B9" s="96" t="s">
        <v>28</v>
      </c>
      <c r="C9" s="98" t="s">
        <v>29</v>
      </c>
      <c r="D9" s="101" t="s">
        <v>30</v>
      </c>
      <c r="E9" s="101" t="s">
        <v>31</v>
      </c>
      <c r="F9" s="112" t="s">
        <v>32</v>
      </c>
      <c r="G9" s="99" t="s">
        <v>33</v>
      </c>
      <c r="H9" s="100" t="s">
        <v>34</v>
      </c>
      <c r="I9" s="97" t="s">
        <v>35</v>
      </c>
      <c r="J9" s="92" t="s">
        <v>36</v>
      </c>
      <c r="K9" s="91" t="s">
        <v>54</v>
      </c>
      <c r="L9" s="299" t="s">
        <v>57</v>
      </c>
      <c r="M9" s="304" t="s">
        <v>194</v>
      </c>
    </row>
    <row r="10" spans="1:21" s="56" customFormat="1" ht="24.95" customHeight="1" x14ac:dyDescent="0.25">
      <c r="A10" s="102"/>
      <c r="B10" s="253"/>
      <c r="C10" s="256"/>
      <c r="D10" s="103"/>
      <c r="E10" s="103" t="s">
        <v>245</v>
      </c>
      <c r="F10" s="113"/>
      <c r="G10" s="116"/>
      <c r="H10" s="104"/>
      <c r="I10" s="105"/>
      <c r="J10" s="182"/>
      <c r="K10" s="259"/>
      <c r="L10" s="300"/>
      <c r="M10" s="389" t="s">
        <v>220</v>
      </c>
    </row>
    <row r="11" spans="1:21" s="56" customFormat="1" ht="24.95" customHeight="1" x14ac:dyDescent="0.25">
      <c r="A11" s="262"/>
      <c r="B11" s="254"/>
      <c r="C11" s="257"/>
      <c r="D11" s="106"/>
      <c r="E11" s="106"/>
      <c r="F11" s="114"/>
      <c r="G11" s="117"/>
      <c r="H11" s="107"/>
      <c r="I11" s="108"/>
      <c r="J11" s="251"/>
      <c r="K11" s="260"/>
      <c r="L11" s="302"/>
      <c r="M11" s="389"/>
    </row>
    <row r="12" spans="1:21" s="56" customFormat="1" ht="24.95" customHeight="1" thickBot="1" x14ac:dyDescent="0.3">
      <c r="A12" s="263"/>
      <c r="B12" s="255"/>
      <c r="C12" s="258"/>
      <c r="D12" s="109"/>
      <c r="E12" s="109"/>
      <c r="F12" s="115"/>
      <c r="G12" s="118"/>
      <c r="H12" s="110"/>
      <c r="I12" s="111"/>
      <c r="J12" s="252"/>
      <c r="K12" s="261"/>
      <c r="L12" s="301"/>
      <c r="M12" s="390"/>
    </row>
    <row r="13" spans="1:21" s="56" customFormat="1" ht="24.95" customHeight="1" x14ac:dyDescent="0.25">
      <c r="A13" s="154"/>
      <c r="B13" s="155"/>
      <c r="C13" s="155"/>
      <c r="D13" s="154"/>
      <c r="E13" s="154"/>
      <c r="F13" s="154"/>
      <c r="G13" s="154"/>
      <c r="H13" s="154"/>
      <c r="I13" s="154"/>
      <c r="J13" s="146"/>
      <c r="K13" s="156"/>
      <c r="L13" s="146"/>
    </row>
    <row r="14" spans="1:21" s="19" customFormat="1" ht="20.100000000000001" customHeight="1" x14ac:dyDescent="0.25">
      <c r="A14" s="357" t="s">
        <v>38</v>
      </c>
      <c r="B14" s="357"/>
      <c r="C14" s="357"/>
      <c r="D14" s="357"/>
      <c r="E14" s="357"/>
      <c r="F14" s="357"/>
      <c r="G14" s="357"/>
      <c r="H14" s="357"/>
      <c r="I14" s="357"/>
      <c r="J14" s="357"/>
      <c r="K14" s="357"/>
    </row>
    <row r="15" spans="1:21" s="19" customFormat="1" ht="20.100000000000001" customHeight="1" x14ac:dyDescent="0.25">
      <c r="A15" s="193"/>
      <c r="B15" s="193"/>
      <c r="C15" s="193"/>
      <c r="D15" s="193"/>
      <c r="E15" s="193"/>
      <c r="F15" s="193"/>
      <c r="G15" s="193"/>
      <c r="H15" s="193"/>
      <c r="I15" s="193"/>
      <c r="J15" s="193"/>
      <c r="K15" s="193"/>
    </row>
    <row r="16" spans="1:21" s="65" customFormat="1" ht="15" customHeight="1" x14ac:dyDescent="0.25">
      <c r="A16" s="358" t="s">
        <v>1</v>
      </c>
      <c r="B16" s="358"/>
      <c r="C16" s="369" t="str">
        <f>IF('Príloha č. 1'!$C$6="","",'Príloha č. 1'!$C$6)</f>
        <v/>
      </c>
      <c r="D16" s="369"/>
      <c r="E16" s="73"/>
      <c r="F16" s="73"/>
      <c r="J16" s="66"/>
    </row>
    <row r="17" spans="1:12" s="65" customFormat="1" ht="15" customHeight="1" x14ac:dyDescent="0.25">
      <c r="A17" s="360" t="s">
        <v>2</v>
      </c>
      <c r="B17" s="360"/>
      <c r="C17" s="370" t="str">
        <f>IF('Príloha č. 1'!$C$7="","",'Príloha č. 1'!$C$7)</f>
        <v/>
      </c>
      <c r="D17" s="370"/>
      <c r="E17" s="56"/>
      <c r="F17" s="56"/>
    </row>
    <row r="18" spans="1:12" s="65" customFormat="1" ht="15" customHeight="1" x14ac:dyDescent="0.25">
      <c r="A18" s="360" t="s">
        <v>3</v>
      </c>
      <c r="B18" s="360"/>
      <c r="C18" s="371" t="str">
        <f>IF('Príloha č. 1'!C8:D8="","",'Príloha č. 1'!C8:D8)</f>
        <v/>
      </c>
      <c r="D18" s="371"/>
      <c r="E18" s="56"/>
      <c r="F18" s="56"/>
    </row>
    <row r="19" spans="1:12" s="65" customFormat="1" ht="15" customHeight="1" x14ac:dyDescent="0.25">
      <c r="A19" s="360" t="s">
        <v>4</v>
      </c>
      <c r="B19" s="360"/>
      <c r="C19" s="371" t="str">
        <f>IF('Príloha č. 1'!C9:D9="","",'Príloha č. 1'!C9:D9)</f>
        <v/>
      </c>
      <c r="D19" s="371"/>
      <c r="E19" s="56"/>
      <c r="F19" s="56"/>
    </row>
    <row r="22" spans="1:12" ht="15" customHeight="1" x14ac:dyDescent="0.2">
      <c r="A22" s="44" t="s">
        <v>8</v>
      </c>
      <c r="B22" s="267" t="str">
        <f>IF('Príloha č. 1'!B23:B23="","",'Príloha č. 1'!B23:B23)</f>
        <v/>
      </c>
      <c r="C22" s="273"/>
      <c r="F22" s="44"/>
      <c r="G22" s="44"/>
      <c r="H22" s="44"/>
    </row>
    <row r="23" spans="1:12" ht="15" customHeight="1" x14ac:dyDescent="0.2">
      <c r="A23" s="44" t="s">
        <v>9</v>
      </c>
      <c r="B23" s="32" t="str">
        <f>IF('Príloha č. 1'!B24:B24="","",'Príloha č. 1'!B24:B24)</f>
        <v/>
      </c>
      <c r="C23" s="273"/>
      <c r="F23" s="44"/>
      <c r="G23" s="44"/>
      <c r="H23" s="44"/>
    </row>
    <row r="24" spans="1:12" ht="39.950000000000003" customHeight="1" x14ac:dyDescent="0.2">
      <c r="G24" s="44"/>
      <c r="H24" s="90"/>
      <c r="K24" s="195"/>
      <c r="L24" s="90"/>
    </row>
    <row r="25" spans="1:12" ht="45" customHeight="1" x14ac:dyDescent="0.2">
      <c r="E25" s="70"/>
      <c r="F25" s="70"/>
      <c r="G25" s="368" t="s">
        <v>191</v>
      </c>
      <c r="H25" s="368"/>
      <c r="K25" s="415"/>
      <c r="L25" s="415"/>
    </row>
    <row r="26" spans="1:12" s="67" customFormat="1" x14ac:dyDescent="0.2">
      <c r="A26" s="362" t="s">
        <v>10</v>
      </c>
      <c r="B26" s="362"/>
      <c r="C26" s="268"/>
      <c r="D26" s="70"/>
      <c r="E26" s="273"/>
      <c r="F26" s="273"/>
      <c r="G26" s="273"/>
      <c r="H26" s="273"/>
    </row>
    <row r="27" spans="1:12" s="72" customFormat="1" ht="12" customHeight="1" x14ac:dyDescent="0.2">
      <c r="A27" s="68"/>
      <c r="B27" s="69" t="s">
        <v>11</v>
      </c>
      <c r="C27" s="69"/>
      <c r="D27" s="53"/>
      <c r="E27" s="273"/>
      <c r="F27" s="273"/>
      <c r="G27" s="273"/>
      <c r="H27" s="273"/>
      <c r="I27" s="70"/>
    </row>
  </sheetData>
  <mergeCells count="30">
    <mergeCell ref="G25:H25"/>
    <mergeCell ref="K25:L25"/>
    <mergeCell ref="A26:B26"/>
    <mergeCell ref="A17:B17"/>
    <mergeCell ref="C17:D17"/>
    <mergeCell ref="A18:B18"/>
    <mergeCell ref="C18:D18"/>
    <mergeCell ref="A19:B19"/>
    <mergeCell ref="C19:D19"/>
    <mergeCell ref="A16:B16"/>
    <mergeCell ref="C16:D16"/>
    <mergeCell ref="A7:A8"/>
    <mergeCell ref="B7:B8"/>
    <mergeCell ref="C7:C8"/>
    <mergeCell ref="D7:D8"/>
    <mergeCell ref="A14:K14"/>
    <mergeCell ref="E7:E8"/>
    <mergeCell ref="F7:F8"/>
    <mergeCell ref="M7:M8"/>
    <mergeCell ref="M10:M12"/>
    <mergeCell ref="A6:L6"/>
    <mergeCell ref="A1:B1"/>
    <mergeCell ref="A2:L2"/>
    <mergeCell ref="A3:B3"/>
    <mergeCell ref="A4:L4"/>
    <mergeCell ref="A5:I5"/>
    <mergeCell ref="G7:G8"/>
    <mergeCell ref="H7:H8"/>
    <mergeCell ref="I7:I8"/>
    <mergeCell ref="J7:L7"/>
  </mergeCells>
  <conditionalFormatting sqref="B22:B23">
    <cfRule type="containsBlanks" dxfId="3" priority="2">
      <formula>LEN(TRIM(B22))=0</formula>
    </cfRule>
  </conditionalFormatting>
  <conditionalFormatting sqref="C16:D19">
    <cfRule type="containsBlanks" dxfId="2" priority="1">
      <formula>LEN(TRIM(C16))=0</formula>
    </cfRule>
  </conditionalFormatting>
  <pageMargins left="0.59055118110236227" right="0.39370078740157483" top="0.98425196850393704" bottom="0.39370078740157483" header="0.31496062992125984" footer="0.31496062992125984"/>
  <pageSetup paperSize="9" scale="60" orientation="landscape" r:id="rId1"/>
  <headerFooter>
    <oddHeader>&amp;L&amp;"Arial,Tučné"&amp;10Príloha č. 6 SP&amp;"Arial,Normálne"
Sortiment ponúkaného tovaru</oddHeader>
    <oddFooter>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7">
    <tabColor theme="5"/>
    <pageSetUpPr fitToPage="1"/>
  </sheetPr>
  <dimension ref="A1:L24"/>
  <sheetViews>
    <sheetView showGridLines="0" zoomScaleNormal="100" workbookViewId="0">
      <selection activeCell="G15" sqref="G15"/>
    </sheetView>
  </sheetViews>
  <sheetFormatPr defaultRowHeight="14.25" x14ac:dyDescent="0.2"/>
  <cols>
    <col min="1" max="1" width="5.28515625" style="24" customWidth="1"/>
    <col min="2" max="2" width="15.7109375" style="24" customWidth="1"/>
    <col min="3" max="3" width="40.7109375" style="24" customWidth="1"/>
    <col min="4" max="4" width="24.140625" style="24" customWidth="1"/>
    <col min="5" max="5" width="14.28515625" style="24" customWidth="1"/>
    <col min="6" max="16384" width="9.140625" style="24"/>
  </cols>
  <sheetData>
    <row r="1" spans="1:12" s="26" customFormat="1" ht="20.100000000000001" customHeight="1" x14ac:dyDescent="0.25">
      <c r="A1" s="417" t="s">
        <v>252</v>
      </c>
      <c r="B1" s="417"/>
      <c r="C1" s="417"/>
      <c r="D1" s="417"/>
      <c r="E1" s="25"/>
      <c r="F1" s="25"/>
      <c r="G1" s="25"/>
      <c r="H1" s="25"/>
      <c r="I1" s="25"/>
      <c r="J1" s="25"/>
      <c r="K1" s="25"/>
      <c r="L1" s="25"/>
    </row>
    <row r="2" spans="1:12" s="224" customFormat="1" ht="54.95" customHeight="1" x14ac:dyDescent="0.25">
      <c r="A2" s="418" t="s">
        <v>123</v>
      </c>
      <c r="B2" s="419"/>
      <c r="C2" s="419"/>
      <c r="D2" s="419"/>
      <c r="E2" s="223"/>
    </row>
    <row r="3" spans="1:12" s="23" customFormat="1" ht="12.75" x14ac:dyDescent="0.2"/>
    <row r="4" spans="1:12" s="41" customFormat="1" ht="15" customHeight="1" x14ac:dyDescent="0.25">
      <c r="A4" s="420" t="s">
        <v>76</v>
      </c>
      <c r="B4" s="420"/>
      <c r="C4" s="420"/>
      <c r="D4" s="420"/>
      <c r="E4" s="134"/>
      <c r="F4" s="132"/>
      <c r="G4" s="132"/>
      <c r="H4" s="132"/>
      <c r="I4" s="132"/>
      <c r="J4" s="132"/>
      <c r="K4" s="132"/>
      <c r="L4" s="132"/>
    </row>
    <row r="5" spans="1:12" s="41" customFormat="1" ht="15" customHeight="1" x14ac:dyDescent="0.25">
      <c r="B5" s="133"/>
      <c r="C5" s="132"/>
      <c r="D5" s="133"/>
      <c r="E5" s="132"/>
      <c r="F5" s="132"/>
      <c r="G5" s="132"/>
      <c r="H5" s="132"/>
      <c r="I5" s="132"/>
      <c r="J5" s="132"/>
      <c r="K5" s="132"/>
      <c r="L5" s="132"/>
    </row>
    <row r="6" spans="1:12" s="41" customFormat="1" ht="15" customHeight="1" x14ac:dyDescent="0.25">
      <c r="A6" s="421" t="s">
        <v>66</v>
      </c>
      <c r="B6" s="421"/>
      <c r="C6" s="422" t="s">
        <v>67</v>
      </c>
      <c r="D6" s="422"/>
      <c r="E6" s="132"/>
      <c r="F6" s="132"/>
      <c r="G6" s="132"/>
      <c r="H6" s="132"/>
      <c r="I6" s="132"/>
      <c r="J6" s="132"/>
      <c r="K6" s="132"/>
      <c r="L6" s="132"/>
    </row>
    <row r="7" spans="1:12" s="41" customFormat="1" ht="15" customHeight="1" x14ac:dyDescent="0.25">
      <c r="A7" s="421"/>
      <c r="B7" s="421"/>
      <c r="C7" s="422" t="s">
        <v>68</v>
      </c>
      <c r="D7" s="422" t="s">
        <v>68</v>
      </c>
      <c r="E7" s="132"/>
      <c r="F7" s="132"/>
      <c r="G7" s="132"/>
      <c r="H7" s="132"/>
      <c r="I7" s="132"/>
      <c r="J7" s="132"/>
      <c r="K7" s="132"/>
      <c r="L7" s="132"/>
    </row>
    <row r="8" spans="1:12" s="41" customFormat="1" ht="15" customHeight="1" x14ac:dyDescent="0.25">
      <c r="A8" s="421"/>
      <c r="B8" s="421"/>
      <c r="C8" s="422" t="s">
        <v>69</v>
      </c>
      <c r="D8" s="422" t="s">
        <v>69</v>
      </c>
      <c r="E8" s="132"/>
      <c r="F8" s="132"/>
      <c r="G8" s="132"/>
      <c r="H8" s="132"/>
      <c r="I8" s="132"/>
      <c r="J8" s="132"/>
      <c r="K8" s="132"/>
      <c r="L8" s="132"/>
    </row>
    <row r="9" spans="1:12" s="41" customFormat="1" ht="15" customHeight="1" x14ac:dyDescent="0.25">
      <c r="A9" s="426" t="s">
        <v>70</v>
      </c>
      <c r="B9" s="426"/>
      <c r="C9" s="426"/>
      <c r="D9" s="426"/>
      <c r="E9" s="132"/>
      <c r="F9" s="132"/>
      <c r="G9" s="132"/>
      <c r="H9" s="132"/>
      <c r="I9" s="132"/>
      <c r="J9" s="132"/>
      <c r="K9" s="132"/>
      <c r="L9" s="132"/>
    </row>
    <row r="10" spans="1:12" s="41" customFormat="1" ht="15" customHeight="1" x14ac:dyDescent="0.25">
      <c r="A10" s="421" t="s">
        <v>71</v>
      </c>
      <c r="B10" s="421"/>
      <c r="C10" s="427"/>
      <c r="D10" s="428"/>
      <c r="E10" s="133"/>
      <c r="F10" s="132"/>
      <c r="G10" s="132"/>
      <c r="H10" s="132"/>
      <c r="I10" s="132"/>
      <c r="J10" s="132"/>
      <c r="K10" s="132"/>
      <c r="L10" s="132"/>
    </row>
    <row r="11" spans="1:12" s="41" customFormat="1" ht="15" customHeight="1" x14ac:dyDescent="0.25">
      <c r="A11" s="421"/>
      <c r="B11" s="421"/>
      <c r="C11" s="427"/>
      <c r="D11" s="428"/>
      <c r="E11" s="133"/>
      <c r="F11" s="132"/>
      <c r="G11" s="132"/>
      <c r="H11" s="132"/>
      <c r="I11" s="132"/>
      <c r="J11" s="132"/>
      <c r="K11" s="132"/>
      <c r="L11" s="132"/>
    </row>
    <row r="12" spans="1:12" s="41" customFormat="1" ht="15" customHeight="1" x14ac:dyDescent="0.25">
      <c r="A12" s="421"/>
      <c r="B12" s="421"/>
      <c r="C12" s="427"/>
      <c r="D12" s="428"/>
      <c r="E12" s="133"/>
      <c r="F12" s="132"/>
      <c r="G12" s="132"/>
      <c r="H12" s="132"/>
      <c r="I12" s="132"/>
      <c r="J12" s="132"/>
      <c r="K12" s="132"/>
      <c r="L12" s="132"/>
    </row>
    <row r="13" spans="1:12" s="23" customFormat="1" ht="20.100000000000001" customHeight="1" x14ac:dyDescent="0.2">
      <c r="A13" s="429" t="s">
        <v>72</v>
      </c>
      <c r="B13" s="429"/>
      <c r="C13" s="429"/>
      <c r="D13" s="429"/>
      <c r="E13" s="137"/>
      <c r="F13" s="136"/>
      <c r="G13" s="136"/>
      <c r="H13" s="136"/>
      <c r="I13" s="136"/>
      <c r="J13" s="136"/>
      <c r="K13" s="136"/>
      <c r="L13" s="136"/>
    </row>
    <row r="14" spans="1:12" s="41" customFormat="1" ht="15" customHeight="1" x14ac:dyDescent="0.25">
      <c r="B14" s="133"/>
      <c r="C14" s="132"/>
      <c r="D14" s="133"/>
      <c r="E14" s="132"/>
      <c r="F14" s="132"/>
      <c r="G14" s="132"/>
      <c r="H14" s="132"/>
      <c r="I14" s="132"/>
      <c r="J14" s="132"/>
      <c r="K14" s="132"/>
      <c r="L14" s="132"/>
    </row>
    <row r="15" spans="1:12" s="41" customFormat="1" ht="42.75" customHeight="1" x14ac:dyDescent="0.25">
      <c r="A15" s="133" t="s">
        <v>27</v>
      </c>
      <c r="B15" s="422" t="s">
        <v>253</v>
      </c>
      <c r="C15" s="422"/>
      <c r="D15" s="422"/>
      <c r="E15" s="133"/>
      <c r="F15" s="133"/>
      <c r="G15" s="133"/>
      <c r="H15" s="133"/>
      <c r="I15" s="133"/>
      <c r="J15" s="133"/>
      <c r="K15" s="133"/>
      <c r="L15" s="133"/>
    </row>
    <row r="16" spans="1:12" s="29" customFormat="1" ht="30.75" customHeight="1" x14ac:dyDescent="0.25">
      <c r="A16" s="133" t="s">
        <v>28</v>
      </c>
      <c r="B16" s="423" t="s">
        <v>254</v>
      </c>
      <c r="C16" s="423"/>
      <c r="D16" s="423"/>
      <c r="E16" s="132"/>
      <c r="F16" s="132"/>
      <c r="G16" s="132"/>
      <c r="H16" s="132"/>
      <c r="I16" s="132"/>
      <c r="J16" s="132"/>
      <c r="K16" s="132"/>
      <c r="L16" s="132"/>
    </row>
    <row r="17" spans="1:12" s="29" customFormat="1" ht="68.25" customHeight="1" x14ac:dyDescent="0.25">
      <c r="A17" s="41" t="s">
        <v>29</v>
      </c>
      <c r="B17" s="424" t="s">
        <v>256</v>
      </c>
      <c r="C17" s="424"/>
      <c r="D17" s="424"/>
      <c r="E17" s="138"/>
      <c r="F17" s="132"/>
      <c r="G17" s="132"/>
      <c r="H17" s="132"/>
      <c r="I17" s="132"/>
      <c r="J17" s="132"/>
      <c r="K17" s="132"/>
      <c r="L17" s="132"/>
    </row>
    <row r="18" spans="1:12" s="29" customFormat="1" ht="22.5" customHeight="1" x14ac:dyDescent="0.25">
      <c r="A18" s="41" t="s">
        <v>30</v>
      </c>
      <c r="B18" s="430" t="s">
        <v>255</v>
      </c>
      <c r="C18" s="430"/>
      <c r="D18" s="430"/>
      <c r="E18" s="138"/>
      <c r="F18" s="132"/>
      <c r="G18" s="132"/>
      <c r="H18" s="132"/>
      <c r="I18" s="132"/>
      <c r="J18" s="132"/>
      <c r="K18" s="132"/>
      <c r="L18" s="132"/>
    </row>
    <row r="19" spans="1:12" s="41" customFormat="1" ht="30" customHeight="1" x14ac:dyDescent="0.25">
      <c r="B19" s="133"/>
      <c r="C19" s="132"/>
      <c r="D19" s="133"/>
      <c r="E19" s="132"/>
      <c r="F19" s="132"/>
      <c r="G19" s="132"/>
      <c r="H19" s="132"/>
      <c r="I19" s="132"/>
      <c r="J19" s="132"/>
      <c r="K19" s="132"/>
      <c r="L19" s="132"/>
    </row>
    <row r="20" spans="1:12" s="29" customFormat="1" ht="15" customHeight="1" x14ac:dyDescent="0.25">
      <c r="A20" s="425" t="s">
        <v>73</v>
      </c>
      <c r="B20" s="425"/>
      <c r="C20" s="425"/>
      <c r="D20" s="425"/>
      <c r="E20" s="135"/>
    </row>
    <row r="21" spans="1:12" s="23" customFormat="1" ht="15" customHeight="1" x14ac:dyDescent="0.2">
      <c r="A21" s="23" t="s">
        <v>8</v>
      </c>
      <c r="B21" s="31"/>
      <c r="C21" s="128"/>
      <c r="D21" s="31"/>
      <c r="E21" s="128"/>
    </row>
    <row r="22" spans="1:12" s="23" customFormat="1" ht="15" customHeight="1" x14ac:dyDescent="0.2">
      <c r="A22" s="23" t="s">
        <v>9</v>
      </c>
      <c r="B22" s="33"/>
      <c r="C22" s="32"/>
      <c r="D22" s="33"/>
      <c r="E22" s="32"/>
    </row>
    <row r="23" spans="1:12" ht="39.950000000000003" customHeight="1" x14ac:dyDescent="0.2">
      <c r="C23" s="129"/>
      <c r="D23" s="129"/>
      <c r="E23" s="129"/>
    </row>
    <row r="24" spans="1:12" ht="50.1" customHeight="1" x14ac:dyDescent="0.2">
      <c r="C24" s="131"/>
      <c r="D24" s="130" t="s">
        <v>192</v>
      </c>
      <c r="E24" s="131"/>
    </row>
  </sheetData>
  <mergeCells count="18">
    <mergeCell ref="B15:D15"/>
    <mergeCell ref="B16:D16"/>
    <mergeCell ref="B17:D17"/>
    <mergeCell ref="A20:D20"/>
    <mergeCell ref="A9:D9"/>
    <mergeCell ref="A10:B12"/>
    <mergeCell ref="C10:D10"/>
    <mergeCell ref="C11:D11"/>
    <mergeCell ref="C12:D12"/>
    <mergeCell ref="A13:D13"/>
    <mergeCell ref="B18:D18"/>
    <mergeCell ref="A1:D1"/>
    <mergeCell ref="A2:D2"/>
    <mergeCell ref="A4:D4"/>
    <mergeCell ref="A6:B8"/>
    <mergeCell ref="C6:D6"/>
    <mergeCell ref="C7:D7"/>
    <mergeCell ref="C8:D8"/>
  </mergeCells>
  <conditionalFormatting sqref="B21:B22">
    <cfRule type="containsBlanks" dxfId="1" priority="1">
      <formula>LEN(TRIM(B21))=0</formula>
    </cfRule>
  </conditionalFormatting>
  <pageMargins left="0.78740157480314965" right="0.39370078740157483" top="0.98425196850393704" bottom="0.19685039370078741" header="0.31496062992125984" footer="0.31496062992125984"/>
  <pageSetup paperSize="9" orientation="portrait" r:id="rId1"/>
  <headerFooter>
    <oddHeader>&amp;L&amp;"Arial,Tučné"&amp;9Príloha č. 7 SP
&amp;"Arial,Normálne"&amp;10&amp;K000000Prijatie výzvy na plnenie RD</oddHeader>
    <oddFooter>&amp;L*&amp;8Do tohto bodu uchádzač uvedie číslo a názov časti predmetu zákazky, pre ktorú je rámcová dohoda predložená</oddFooter>
  </headerFooter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tabColor theme="8" tint="0.39997558519241921"/>
  </sheetPr>
  <dimension ref="A1:J29"/>
  <sheetViews>
    <sheetView showGridLines="0" zoomScaleNormal="100" workbookViewId="0">
      <selection activeCell="D25" sqref="D25"/>
    </sheetView>
  </sheetViews>
  <sheetFormatPr defaultRowHeight="12" x14ac:dyDescent="0.2"/>
  <cols>
    <col min="1" max="1" width="4.7109375" style="1" bestFit="1" customWidth="1"/>
    <col min="2" max="2" width="19.7109375" style="1" customWidth="1"/>
    <col min="3" max="3" width="28.7109375" style="1" customWidth="1"/>
    <col min="4" max="4" width="33.42578125" style="1" customWidth="1"/>
    <col min="5" max="5" width="10.42578125" style="1" bestFit="1" customWidth="1"/>
    <col min="6" max="256" width="9.140625" style="1"/>
    <col min="257" max="257" width="4.7109375" style="1" bestFit="1" customWidth="1"/>
    <col min="258" max="258" width="19.7109375" style="1" customWidth="1"/>
    <col min="259" max="259" width="28.7109375" style="1" customWidth="1"/>
    <col min="260" max="260" width="33.42578125" style="1" customWidth="1"/>
    <col min="261" max="261" width="10.42578125" style="1" bestFit="1" customWidth="1"/>
    <col min="262" max="512" width="9.140625" style="1"/>
    <col min="513" max="513" width="4.7109375" style="1" bestFit="1" customWidth="1"/>
    <col min="514" max="514" width="19.7109375" style="1" customWidth="1"/>
    <col min="515" max="515" width="28.7109375" style="1" customWidth="1"/>
    <col min="516" max="516" width="33.42578125" style="1" customWidth="1"/>
    <col min="517" max="517" width="10.42578125" style="1" bestFit="1" customWidth="1"/>
    <col min="518" max="768" width="9.140625" style="1"/>
    <col min="769" max="769" width="4.7109375" style="1" bestFit="1" customWidth="1"/>
    <col min="770" max="770" width="19.7109375" style="1" customWidth="1"/>
    <col min="771" max="771" width="28.7109375" style="1" customWidth="1"/>
    <col min="772" max="772" width="33.42578125" style="1" customWidth="1"/>
    <col min="773" max="773" width="10.42578125" style="1" bestFit="1" customWidth="1"/>
    <col min="774" max="1024" width="9.140625" style="1"/>
    <col min="1025" max="1025" width="4.7109375" style="1" bestFit="1" customWidth="1"/>
    <col min="1026" max="1026" width="19.7109375" style="1" customWidth="1"/>
    <col min="1027" max="1027" width="28.7109375" style="1" customWidth="1"/>
    <col min="1028" max="1028" width="33.42578125" style="1" customWidth="1"/>
    <col min="1029" max="1029" width="10.42578125" style="1" bestFit="1" customWidth="1"/>
    <col min="1030" max="1280" width="9.140625" style="1"/>
    <col min="1281" max="1281" width="4.7109375" style="1" bestFit="1" customWidth="1"/>
    <col min="1282" max="1282" width="19.7109375" style="1" customWidth="1"/>
    <col min="1283" max="1283" width="28.7109375" style="1" customWidth="1"/>
    <col min="1284" max="1284" width="33.42578125" style="1" customWidth="1"/>
    <col min="1285" max="1285" width="10.42578125" style="1" bestFit="1" customWidth="1"/>
    <col min="1286" max="1536" width="9.140625" style="1"/>
    <col min="1537" max="1537" width="4.7109375" style="1" bestFit="1" customWidth="1"/>
    <col min="1538" max="1538" width="19.7109375" style="1" customWidth="1"/>
    <col min="1539" max="1539" width="28.7109375" style="1" customWidth="1"/>
    <col min="1540" max="1540" width="33.42578125" style="1" customWidth="1"/>
    <col min="1541" max="1541" width="10.42578125" style="1" bestFit="1" customWidth="1"/>
    <col min="1542" max="1792" width="9.140625" style="1"/>
    <col min="1793" max="1793" width="4.7109375" style="1" bestFit="1" customWidth="1"/>
    <col min="1794" max="1794" width="19.7109375" style="1" customWidth="1"/>
    <col min="1795" max="1795" width="28.7109375" style="1" customWidth="1"/>
    <col min="1796" max="1796" width="33.42578125" style="1" customWidth="1"/>
    <col min="1797" max="1797" width="10.42578125" style="1" bestFit="1" customWidth="1"/>
    <col min="1798" max="2048" width="9.140625" style="1"/>
    <col min="2049" max="2049" width="4.7109375" style="1" bestFit="1" customWidth="1"/>
    <col min="2050" max="2050" width="19.7109375" style="1" customWidth="1"/>
    <col min="2051" max="2051" width="28.7109375" style="1" customWidth="1"/>
    <col min="2052" max="2052" width="33.42578125" style="1" customWidth="1"/>
    <col min="2053" max="2053" width="10.42578125" style="1" bestFit="1" customWidth="1"/>
    <col min="2054" max="2304" width="9.140625" style="1"/>
    <col min="2305" max="2305" width="4.7109375" style="1" bestFit="1" customWidth="1"/>
    <col min="2306" max="2306" width="19.7109375" style="1" customWidth="1"/>
    <col min="2307" max="2307" width="28.7109375" style="1" customWidth="1"/>
    <col min="2308" max="2308" width="33.42578125" style="1" customWidth="1"/>
    <col min="2309" max="2309" width="10.42578125" style="1" bestFit="1" customWidth="1"/>
    <col min="2310" max="2560" width="9.140625" style="1"/>
    <col min="2561" max="2561" width="4.7109375" style="1" bestFit="1" customWidth="1"/>
    <col min="2562" max="2562" width="19.7109375" style="1" customWidth="1"/>
    <col min="2563" max="2563" width="28.7109375" style="1" customWidth="1"/>
    <col min="2564" max="2564" width="33.42578125" style="1" customWidth="1"/>
    <col min="2565" max="2565" width="10.42578125" style="1" bestFit="1" customWidth="1"/>
    <col min="2566" max="2816" width="9.140625" style="1"/>
    <col min="2817" max="2817" width="4.7109375" style="1" bestFit="1" customWidth="1"/>
    <col min="2818" max="2818" width="19.7109375" style="1" customWidth="1"/>
    <col min="2819" max="2819" width="28.7109375" style="1" customWidth="1"/>
    <col min="2820" max="2820" width="33.42578125" style="1" customWidth="1"/>
    <col min="2821" max="2821" width="10.42578125" style="1" bestFit="1" customWidth="1"/>
    <col min="2822" max="3072" width="9.140625" style="1"/>
    <col min="3073" max="3073" width="4.7109375" style="1" bestFit="1" customWidth="1"/>
    <col min="3074" max="3074" width="19.7109375" style="1" customWidth="1"/>
    <col min="3075" max="3075" width="28.7109375" style="1" customWidth="1"/>
    <col min="3076" max="3076" width="33.42578125" style="1" customWidth="1"/>
    <col min="3077" max="3077" width="10.42578125" style="1" bestFit="1" customWidth="1"/>
    <col min="3078" max="3328" width="9.140625" style="1"/>
    <col min="3329" max="3329" width="4.7109375" style="1" bestFit="1" customWidth="1"/>
    <col min="3330" max="3330" width="19.7109375" style="1" customWidth="1"/>
    <col min="3331" max="3331" width="28.7109375" style="1" customWidth="1"/>
    <col min="3332" max="3332" width="33.42578125" style="1" customWidth="1"/>
    <col min="3333" max="3333" width="10.42578125" style="1" bestFit="1" customWidth="1"/>
    <col min="3334" max="3584" width="9.140625" style="1"/>
    <col min="3585" max="3585" width="4.7109375" style="1" bestFit="1" customWidth="1"/>
    <col min="3586" max="3586" width="19.7109375" style="1" customWidth="1"/>
    <col min="3587" max="3587" width="28.7109375" style="1" customWidth="1"/>
    <col min="3588" max="3588" width="33.42578125" style="1" customWidth="1"/>
    <col min="3589" max="3589" width="10.42578125" style="1" bestFit="1" customWidth="1"/>
    <col min="3590" max="3840" width="9.140625" style="1"/>
    <col min="3841" max="3841" width="4.7109375" style="1" bestFit="1" customWidth="1"/>
    <col min="3842" max="3842" width="19.7109375" style="1" customWidth="1"/>
    <col min="3843" max="3843" width="28.7109375" style="1" customWidth="1"/>
    <col min="3844" max="3844" width="33.42578125" style="1" customWidth="1"/>
    <col min="3845" max="3845" width="10.42578125" style="1" bestFit="1" customWidth="1"/>
    <col min="3846" max="4096" width="9.140625" style="1"/>
    <col min="4097" max="4097" width="4.7109375" style="1" bestFit="1" customWidth="1"/>
    <col min="4098" max="4098" width="19.7109375" style="1" customWidth="1"/>
    <col min="4099" max="4099" width="28.7109375" style="1" customWidth="1"/>
    <col min="4100" max="4100" width="33.42578125" style="1" customWidth="1"/>
    <col min="4101" max="4101" width="10.42578125" style="1" bestFit="1" customWidth="1"/>
    <col min="4102" max="4352" width="9.140625" style="1"/>
    <col min="4353" max="4353" width="4.7109375" style="1" bestFit="1" customWidth="1"/>
    <col min="4354" max="4354" width="19.7109375" style="1" customWidth="1"/>
    <col min="4355" max="4355" width="28.7109375" style="1" customWidth="1"/>
    <col min="4356" max="4356" width="33.42578125" style="1" customWidth="1"/>
    <col min="4357" max="4357" width="10.42578125" style="1" bestFit="1" customWidth="1"/>
    <col min="4358" max="4608" width="9.140625" style="1"/>
    <col min="4609" max="4609" width="4.7109375" style="1" bestFit="1" customWidth="1"/>
    <col min="4610" max="4610" width="19.7109375" style="1" customWidth="1"/>
    <col min="4611" max="4611" width="28.7109375" style="1" customWidth="1"/>
    <col min="4612" max="4612" width="33.42578125" style="1" customWidth="1"/>
    <col min="4613" max="4613" width="10.42578125" style="1" bestFit="1" customWidth="1"/>
    <col min="4614" max="4864" width="9.140625" style="1"/>
    <col min="4865" max="4865" width="4.7109375" style="1" bestFit="1" customWidth="1"/>
    <col min="4866" max="4866" width="19.7109375" style="1" customWidth="1"/>
    <col min="4867" max="4867" width="28.7109375" style="1" customWidth="1"/>
    <col min="4868" max="4868" width="33.42578125" style="1" customWidth="1"/>
    <col min="4869" max="4869" width="10.42578125" style="1" bestFit="1" customWidth="1"/>
    <col min="4870" max="5120" width="9.140625" style="1"/>
    <col min="5121" max="5121" width="4.7109375" style="1" bestFit="1" customWidth="1"/>
    <col min="5122" max="5122" width="19.7109375" style="1" customWidth="1"/>
    <col min="5123" max="5123" width="28.7109375" style="1" customWidth="1"/>
    <col min="5124" max="5124" width="33.42578125" style="1" customWidth="1"/>
    <col min="5125" max="5125" width="10.42578125" style="1" bestFit="1" customWidth="1"/>
    <col min="5126" max="5376" width="9.140625" style="1"/>
    <col min="5377" max="5377" width="4.7109375" style="1" bestFit="1" customWidth="1"/>
    <col min="5378" max="5378" width="19.7109375" style="1" customWidth="1"/>
    <col min="5379" max="5379" width="28.7109375" style="1" customWidth="1"/>
    <col min="5380" max="5380" width="33.42578125" style="1" customWidth="1"/>
    <col min="5381" max="5381" width="10.42578125" style="1" bestFit="1" customWidth="1"/>
    <col min="5382" max="5632" width="9.140625" style="1"/>
    <col min="5633" max="5633" width="4.7109375" style="1" bestFit="1" customWidth="1"/>
    <col min="5634" max="5634" width="19.7109375" style="1" customWidth="1"/>
    <col min="5635" max="5635" width="28.7109375" style="1" customWidth="1"/>
    <col min="5636" max="5636" width="33.42578125" style="1" customWidth="1"/>
    <col min="5637" max="5637" width="10.42578125" style="1" bestFit="1" customWidth="1"/>
    <col min="5638" max="5888" width="9.140625" style="1"/>
    <col min="5889" max="5889" width="4.7109375" style="1" bestFit="1" customWidth="1"/>
    <col min="5890" max="5890" width="19.7109375" style="1" customWidth="1"/>
    <col min="5891" max="5891" width="28.7109375" style="1" customWidth="1"/>
    <col min="5892" max="5892" width="33.42578125" style="1" customWidth="1"/>
    <col min="5893" max="5893" width="10.42578125" style="1" bestFit="1" customWidth="1"/>
    <col min="5894" max="6144" width="9.140625" style="1"/>
    <col min="6145" max="6145" width="4.7109375" style="1" bestFit="1" customWidth="1"/>
    <col min="6146" max="6146" width="19.7109375" style="1" customWidth="1"/>
    <col min="6147" max="6147" width="28.7109375" style="1" customWidth="1"/>
    <col min="6148" max="6148" width="33.42578125" style="1" customWidth="1"/>
    <col min="6149" max="6149" width="10.42578125" style="1" bestFit="1" customWidth="1"/>
    <col min="6150" max="6400" width="9.140625" style="1"/>
    <col min="6401" max="6401" width="4.7109375" style="1" bestFit="1" customWidth="1"/>
    <col min="6402" max="6402" width="19.7109375" style="1" customWidth="1"/>
    <col min="6403" max="6403" width="28.7109375" style="1" customWidth="1"/>
    <col min="6404" max="6404" width="33.42578125" style="1" customWidth="1"/>
    <col min="6405" max="6405" width="10.42578125" style="1" bestFit="1" customWidth="1"/>
    <col min="6406" max="6656" width="9.140625" style="1"/>
    <col min="6657" max="6657" width="4.7109375" style="1" bestFit="1" customWidth="1"/>
    <col min="6658" max="6658" width="19.7109375" style="1" customWidth="1"/>
    <col min="6659" max="6659" width="28.7109375" style="1" customWidth="1"/>
    <col min="6660" max="6660" width="33.42578125" style="1" customWidth="1"/>
    <col min="6661" max="6661" width="10.42578125" style="1" bestFit="1" customWidth="1"/>
    <col min="6662" max="6912" width="9.140625" style="1"/>
    <col min="6913" max="6913" width="4.7109375" style="1" bestFit="1" customWidth="1"/>
    <col min="6914" max="6914" width="19.7109375" style="1" customWidth="1"/>
    <col min="6915" max="6915" width="28.7109375" style="1" customWidth="1"/>
    <col min="6916" max="6916" width="33.42578125" style="1" customWidth="1"/>
    <col min="6917" max="6917" width="10.42578125" style="1" bestFit="1" customWidth="1"/>
    <col min="6918" max="7168" width="9.140625" style="1"/>
    <col min="7169" max="7169" width="4.7109375" style="1" bestFit="1" customWidth="1"/>
    <col min="7170" max="7170" width="19.7109375" style="1" customWidth="1"/>
    <col min="7171" max="7171" width="28.7109375" style="1" customWidth="1"/>
    <col min="7172" max="7172" width="33.42578125" style="1" customWidth="1"/>
    <col min="7173" max="7173" width="10.42578125" style="1" bestFit="1" customWidth="1"/>
    <col min="7174" max="7424" width="9.140625" style="1"/>
    <col min="7425" max="7425" width="4.7109375" style="1" bestFit="1" customWidth="1"/>
    <col min="7426" max="7426" width="19.7109375" style="1" customWidth="1"/>
    <col min="7427" max="7427" width="28.7109375" style="1" customWidth="1"/>
    <col min="7428" max="7428" width="33.42578125" style="1" customWidth="1"/>
    <col min="7429" max="7429" width="10.42578125" style="1" bestFit="1" customWidth="1"/>
    <col min="7430" max="7680" width="9.140625" style="1"/>
    <col min="7681" max="7681" width="4.7109375" style="1" bestFit="1" customWidth="1"/>
    <col min="7682" max="7682" width="19.7109375" style="1" customWidth="1"/>
    <col min="7683" max="7683" width="28.7109375" style="1" customWidth="1"/>
    <col min="7684" max="7684" width="33.42578125" style="1" customWidth="1"/>
    <col min="7685" max="7685" width="10.42578125" style="1" bestFit="1" customWidth="1"/>
    <col min="7686" max="7936" width="9.140625" style="1"/>
    <col min="7937" max="7937" width="4.7109375" style="1" bestFit="1" customWidth="1"/>
    <col min="7938" max="7938" width="19.7109375" style="1" customWidth="1"/>
    <col min="7939" max="7939" width="28.7109375" style="1" customWidth="1"/>
    <col min="7940" max="7940" width="33.42578125" style="1" customWidth="1"/>
    <col min="7941" max="7941" width="10.42578125" style="1" bestFit="1" customWidth="1"/>
    <col min="7942" max="8192" width="9.140625" style="1"/>
    <col min="8193" max="8193" width="4.7109375" style="1" bestFit="1" customWidth="1"/>
    <col min="8194" max="8194" width="19.7109375" style="1" customWidth="1"/>
    <col min="8195" max="8195" width="28.7109375" style="1" customWidth="1"/>
    <col min="8196" max="8196" width="33.42578125" style="1" customWidth="1"/>
    <col min="8197" max="8197" width="10.42578125" style="1" bestFit="1" customWidth="1"/>
    <col min="8198" max="8448" width="9.140625" style="1"/>
    <col min="8449" max="8449" width="4.7109375" style="1" bestFit="1" customWidth="1"/>
    <col min="8450" max="8450" width="19.7109375" style="1" customWidth="1"/>
    <col min="8451" max="8451" width="28.7109375" style="1" customWidth="1"/>
    <col min="8452" max="8452" width="33.42578125" style="1" customWidth="1"/>
    <col min="8453" max="8453" width="10.42578125" style="1" bestFit="1" customWidth="1"/>
    <col min="8454" max="8704" width="9.140625" style="1"/>
    <col min="8705" max="8705" width="4.7109375" style="1" bestFit="1" customWidth="1"/>
    <col min="8706" max="8706" width="19.7109375" style="1" customWidth="1"/>
    <col min="8707" max="8707" width="28.7109375" style="1" customWidth="1"/>
    <col min="8708" max="8708" width="33.42578125" style="1" customWidth="1"/>
    <col min="8709" max="8709" width="10.42578125" style="1" bestFit="1" customWidth="1"/>
    <col min="8710" max="8960" width="9.140625" style="1"/>
    <col min="8961" max="8961" width="4.7109375" style="1" bestFit="1" customWidth="1"/>
    <col min="8962" max="8962" width="19.7109375" style="1" customWidth="1"/>
    <col min="8963" max="8963" width="28.7109375" style="1" customWidth="1"/>
    <col min="8964" max="8964" width="33.42578125" style="1" customWidth="1"/>
    <col min="8965" max="8965" width="10.42578125" style="1" bestFit="1" customWidth="1"/>
    <col min="8966" max="9216" width="9.140625" style="1"/>
    <col min="9217" max="9217" width="4.7109375" style="1" bestFit="1" customWidth="1"/>
    <col min="9218" max="9218" width="19.7109375" style="1" customWidth="1"/>
    <col min="9219" max="9219" width="28.7109375" style="1" customWidth="1"/>
    <col min="9220" max="9220" width="33.42578125" style="1" customWidth="1"/>
    <col min="9221" max="9221" width="10.42578125" style="1" bestFit="1" customWidth="1"/>
    <col min="9222" max="9472" width="9.140625" style="1"/>
    <col min="9473" max="9473" width="4.7109375" style="1" bestFit="1" customWidth="1"/>
    <col min="9474" max="9474" width="19.7109375" style="1" customWidth="1"/>
    <col min="9475" max="9475" width="28.7109375" style="1" customWidth="1"/>
    <col min="9476" max="9476" width="33.42578125" style="1" customWidth="1"/>
    <col min="9477" max="9477" width="10.42578125" style="1" bestFit="1" customWidth="1"/>
    <col min="9478" max="9728" width="9.140625" style="1"/>
    <col min="9729" max="9729" width="4.7109375" style="1" bestFit="1" customWidth="1"/>
    <col min="9730" max="9730" width="19.7109375" style="1" customWidth="1"/>
    <col min="9731" max="9731" width="28.7109375" style="1" customWidth="1"/>
    <col min="9732" max="9732" width="33.42578125" style="1" customWidth="1"/>
    <col min="9733" max="9733" width="10.42578125" style="1" bestFit="1" customWidth="1"/>
    <col min="9734" max="9984" width="9.140625" style="1"/>
    <col min="9985" max="9985" width="4.7109375" style="1" bestFit="1" customWidth="1"/>
    <col min="9986" max="9986" width="19.7109375" style="1" customWidth="1"/>
    <col min="9987" max="9987" width="28.7109375" style="1" customWidth="1"/>
    <col min="9988" max="9988" width="33.42578125" style="1" customWidth="1"/>
    <col min="9989" max="9989" width="10.42578125" style="1" bestFit="1" customWidth="1"/>
    <col min="9990" max="10240" width="9.140625" style="1"/>
    <col min="10241" max="10241" width="4.7109375" style="1" bestFit="1" customWidth="1"/>
    <col min="10242" max="10242" width="19.7109375" style="1" customWidth="1"/>
    <col min="10243" max="10243" width="28.7109375" style="1" customWidth="1"/>
    <col min="10244" max="10244" width="33.42578125" style="1" customWidth="1"/>
    <col min="10245" max="10245" width="10.42578125" style="1" bestFit="1" customWidth="1"/>
    <col min="10246" max="10496" width="9.140625" style="1"/>
    <col min="10497" max="10497" width="4.7109375" style="1" bestFit="1" customWidth="1"/>
    <col min="10498" max="10498" width="19.7109375" style="1" customWidth="1"/>
    <col min="10499" max="10499" width="28.7109375" style="1" customWidth="1"/>
    <col min="10500" max="10500" width="33.42578125" style="1" customWidth="1"/>
    <col min="10501" max="10501" width="10.42578125" style="1" bestFit="1" customWidth="1"/>
    <col min="10502" max="10752" width="9.140625" style="1"/>
    <col min="10753" max="10753" width="4.7109375" style="1" bestFit="1" customWidth="1"/>
    <col min="10754" max="10754" width="19.7109375" style="1" customWidth="1"/>
    <col min="10755" max="10755" width="28.7109375" style="1" customWidth="1"/>
    <col min="10756" max="10756" width="33.42578125" style="1" customWidth="1"/>
    <col min="10757" max="10757" width="10.42578125" style="1" bestFit="1" customWidth="1"/>
    <col min="10758" max="11008" width="9.140625" style="1"/>
    <col min="11009" max="11009" width="4.7109375" style="1" bestFit="1" customWidth="1"/>
    <col min="11010" max="11010" width="19.7109375" style="1" customWidth="1"/>
    <col min="11011" max="11011" width="28.7109375" style="1" customWidth="1"/>
    <col min="11012" max="11012" width="33.42578125" style="1" customWidth="1"/>
    <col min="11013" max="11013" width="10.42578125" style="1" bestFit="1" customWidth="1"/>
    <col min="11014" max="11264" width="9.140625" style="1"/>
    <col min="11265" max="11265" width="4.7109375" style="1" bestFit="1" customWidth="1"/>
    <col min="11266" max="11266" width="19.7109375" style="1" customWidth="1"/>
    <col min="11267" max="11267" width="28.7109375" style="1" customWidth="1"/>
    <col min="11268" max="11268" width="33.42578125" style="1" customWidth="1"/>
    <col min="11269" max="11269" width="10.42578125" style="1" bestFit="1" customWidth="1"/>
    <col min="11270" max="11520" width="9.140625" style="1"/>
    <col min="11521" max="11521" width="4.7109375" style="1" bestFit="1" customWidth="1"/>
    <col min="11522" max="11522" width="19.7109375" style="1" customWidth="1"/>
    <col min="11523" max="11523" width="28.7109375" style="1" customWidth="1"/>
    <col min="11524" max="11524" width="33.42578125" style="1" customWidth="1"/>
    <col min="11525" max="11525" width="10.42578125" style="1" bestFit="1" customWidth="1"/>
    <col min="11526" max="11776" width="9.140625" style="1"/>
    <col min="11777" max="11777" width="4.7109375" style="1" bestFit="1" customWidth="1"/>
    <col min="11778" max="11778" width="19.7109375" style="1" customWidth="1"/>
    <col min="11779" max="11779" width="28.7109375" style="1" customWidth="1"/>
    <col min="11780" max="11780" width="33.42578125" style="1" customWidth="1"/>
    <col min="11781" max="11781" width="10.42578125" style="1" bestFit="1" customWidth="1"/>
    <col min="11782" max="12032" width="9.140625" style="1"/>
    <col min="12033" max="12033" width="4.7109375" style="1" bestFit="1" customWidth="1"/>
    <col min="12034" max="12034" width="19.7109375" style="1" customWidth="1"/>
    <col min="12035" max="12035" width="28.7109375" style="1" customWidth="1"/>
    <col min="12036" max="12036" width="33.42578125" style="1" customWidth="1"/>
    <col min="12037" max="12037" width="10.42578125" style="1" bestFit="1" customWidth="1"/>
    <col min="12038" max="12288" width="9.140625" style="1"/>
    <col min="12289" max="12289" width="4.7109375" style="1" bestFit="1" customWidth="1"/>
    <col min="12290" max="12290" width="19.7109375" style="1" customWidth="1"/>
    <col min="12291" max="12291" width="28.7109375" style="1" customWidth="1"/>
    <col min="12292" max="12292" width="33.42578125" style="1" customWidth="1"/>
    <col min="12293" max="12293" width="10.42578125" style="1" bestFit="1" customWidth="1"/>
    <col min="12294" max="12544" width="9.140625" style="1"/>
    <col min="12545" max="12545" width="4.7109375" style="1" bestFit="1" customWidth="1"/>
    <col min="12546" max="12546" width="19.7109375" style="1" customWidth="1"/>
    <col min="12547" max="12547" width="28.7109375" style="1" customWidth="1"/>
    <col min="12548" max="12548" width="33.42578125" style="1" customWidth="1"/>
    <col min="12549" max="12549" width="10.42578125" style="1" bestFit="1" customWidth="1"/>
    <col min="12550" max="12800" width="9.140625" style="1"/>
    <col min="12801" max="12801" width="4.7109375" style="1" bestFit="1" customWidth="1"/>
    <col min="12802" max="12802" width="19.7109375" style="1" customWidth="1"/>
    <col min="12803" max="12803" width="28.7109375" style="1" customWidth="1"/>
    <col min="12804" max="12804" width="33.42578125" style="1" customWidth="1"/>
    <col min="12805" max="12805" width="10.42578125" style="1" bestFit="1" customWidth="1"/>
    <col min="12806" max="13056" width="9.140625" style="1"/>
    <col min="13057" max="13057" width="4.7109375" style="1" bestFit="1" customWidth="1"/>
    <col min="13058" max="13058" width="19.7109375" style="1" customWidth="1"/>
    <col min="13059" max="13059" width="28.7109375" style="1" customWidth="1"/>
    <col min="13060" max="13060" width="33.42578125" style="1" customWidth="1"/>
    <col min="13061" max="13061" width="10.42578125" style="1" bestFit="1" customWidth="1"/>
    <col min="13062" max="13312" width="9.140625" style="1"/>
    <col min="13313" max="13313" width="4.7109375" style="1" bestFit="1" customWidth="1"/>
    <col min="13314" max="13314" width="19.7109375" style="1" customWidth="1"/>
    <col min="13315" max="13315" width="28.7109375" style="1" customWidth="1"/>
    <col min="13316" max="13316" width="33.42578125" style="1" customWidth="1"/>
    <col min="13317" max="13317" width="10.42578125" style="1" bestFit="1" customWidth="1"/>
    <col min="13318" max="13568" width="9.140625" style="1"/>
    <col min="13569" max="13569" width="4.7109375" style="1" bestFit="1" customWidth="1"/>
    <col min="13570" max="13570" width="19.7109375" style="1" customWidth="1"/>
    <col min="13571" max="13571" width="28.7109375" style="1" customWidth="1"/>
    <col min="13572" max="13572" width="33.42578125" style="1" customWidth="1"/>
    <col min="13573" max="13573" width="10.42578125" style="1" bestFit="1" customWidth="1"/>
    <col min="13574" max="13824" width="9.140625" style="1"/>
    <col min="13825" max="13825" width="4.7109375" style="1" bestFit="1" customWidth="1"/>
    <col min="13826" max="13826" width="19.7109375" style="1" customWidth="1"/>
    <col min="13827" max="13827" width="28.7109375" style="1" customWidth="1"/>
    <col min="13828" max="13828" width="33.42578125" style="1" customWidth="1"/>
    <col min="13829" max="13829" width="10.42578125" style="1" bestFit="1" customWidth="1"/>
    <col min="13830" max="14080" width="9.140625" style="1"/>
    <col min="14081" max="14081" width="4.7109375" style="1" bestFit="1" customWidth="1"/>
    <col min="14082" max="14082" width="19.7109375" style="1" customWidth="1"/>
    <col min="14083" max="14083" width="28.7109375" style="1" customWidth="1"/>
    <col min="14084" max="14084" width="33.42578125" style="1" customWidth="1"/>
    <col min="14085" max="14085" width="10.42578125" style="1" bestFit="1" customWidth="1"/>
    <col min="14086" max="14336" width="9.140625" style="1"/>
    <col min="14337" max="14337" width="4.7109375" style="1" bestFit="1" customWidth="1"/>
    <col min="14338" max="14338" width="19.7109375" style="1" customWidth="1"/>
    <col min="14339" max="14339" width="28.7109375" style="1" customWidth="1"/>
    <col min="14340" max="14340" width="33.42578125" style="1" customWidth="1"/>
    <col min="14341" max="14341" width="10.42578125" style="1" bestFit="1" customWidth="1"/>
    <col min="14342" max="14592" width="9.140625" style="1"/>
    <col min="14593" max="14593" width="4.7109375" style="1" bestFit="1" customWidth="1"/>
    <col min="14594" max="14594" width="19.7109375" style="1" customWidth="1"/>
    <col min="14595" max="14595" width="28.7109375" style="1" customWidth="1"/>
    <col min="14596" max="14596" width="33.42578125" style="1" customWidth="1"/>
    <col min="14597" max="14597" width="10.42578125" style="1" bestFit="1" customWidth="1"/>
    <col min="14598" max="14848" width="9.140625" style="1"/>
    <col min="14849" max="14849" width="4.7109375" style="1" bestFit="1" customWidth="1"/>
    <col min="14850" max="14850" width="19.7109375" style="1" customWidth="1"/>
    <col min="14851" max="14851" width="28.7109375" style="1" customWidth="1"/>
    <col min="14852" max="14852" width="33.42578125" style="1" customWidth="1"/>
    <col min="14853" max="14853" width="10.42578125" style="1" bestFit="1" customWidth="1"/>
    <col min="14854" max="15104" width="9.140625" style="1"/>
    <col min="15105" max="15105" width="4.7109375" style="1" bestFit="1" customWidth="1"/>
    <col min="15106" max="15106" width="19.7109375" style="1" customWidth="1"/>
    <col min="15107" max="15107" width="28.7109375" style="1" customWidth="1"/>
    <col min="15108" max="15108" width="33.42578125" style="1" customWidth="1"/>
    <col min="15109" max="15109" width="10.42578125" style="1" bestFit="1" customWidth="1"/>
    <col min="15110" max="15360" width="9.140625" style="1"/>
    <col min="15361" max="15361" width="4.7109375" style="1" bestFit="1" customWidth="1"/>
    <col min="15362" max="15362" width="19.7109375" style="1" customWidth="1"/>
    <col min="15363" max="15363" width="28.7109375" style="1" customWidth="1"/>
    <col min="15364" max="15364" width="33.42578125" style="1" customWidth="1"/>
    <col min="15365" max="15365" width="10.42578125" style="1" bestFit="1" customWidth="1"/>
    <col min="15366" max="15616" width="9.140625" style="1"/>
    <col min="15617" max="15617" width="4.7109375" style="1" bestFit="1" customWidth="1"/>
    <col min="15618" max="15618" width="19.7109375" style="1" customWidth="1"/>
    <col min="15619" max="15619" width="28.7109375" style="1" customWidth="1"/>
    <col min="15620" max="15620" width="33.42578125" style="1" customWidth="1"/>
    <col min="15621" max="15621" width="10.42578125" style="1" bestFit="1" customWidth="1"/>
    <col min="15622" max="15872" width="9.140625" style="1"/>
    <col min="15873" max="15873" width="4.7109375" style="1" bestFit="1" customWidth="1"/>
    <col min="15874" max="15874" width="19.7109375" style="1" customWidth="1"/>
    <col min="15875" max="15875" width="28.7109375" style="1" customWidth="1"/>
    <col min="15876" max="15876" width="33.42578125" style="1" customWidth="1"/>
    <col min="15877" max="15877" width="10.42578125" style="1" bestFit="1" customWidth="1"/>
    <col min="15878" max="16128" width="9.140625" style="1"/>
    <col min="16129" max="16129" width="4.7109375" style="1" bestFit="1" customWidth="1"/>
    <col min="16130" max="16130" width="19.7109375" style="1" customWidth="1"/>
    <col min="16131" max="16131" width="28.7109375" style="1" customWidth="1"/>
    <col min="16132" max="16132" width="33.42578125" style="1" customWidth="1"/>
    <col min="16133" max="16133" width="10.42578125" style="1" bestFit="1" customWidth="1"/>
    <col min="16134" max="16384" width="9.140625" style="1"/>
  </cols>
  <sheetData>
    <row r="1" spans="1:10" ht="20.100000000000001" customHeight="1" x14ac:dyDescent="0.2">
      <c r="A1" s="320" t="s">
        <v>12</v>
      </c>
      <c r="B1" s="320"/>
    </row>
    <row r="2" spans="1:10" s="2" customFormat="1" ht="30" customHeight="1" x14ac:dyDescent="0.25">
      <c r="A2" s="312" t="str">
        <f>'Príloha č. 1'!A2:D2</f>
        <v xml:space="preserve">Implantabilné prístroje pre elektroimpulzoterapiu porúch srdcového rytmu a srdcového zlyhávania </v>
      </c>
      <c r="B2" s="312"/>
      <c r="C2" s="312"/>
      <c r="D2" s="312"/>
    </row>
    <row r="3" spans="1:10" ht="24.95" customHeight="1" x14ac:dyDescent="0.2">
      <c r="A3" s="321"/>
      <c r="B3" s="321"/>
      <c r="C3" s="321"/>
    </row>
    <row r="4" spans="1:10" ht="18.75" customHeight="1" x14ac:dyDescent="0.2">
      <c r="A4" s="322" t="s">
        <v>18</v>
      </c>
      <c r="B4" s="322"/>
      <c r="C4" s="322"/>
      <c r="D4" s="322"/>
      <c r="E4" s="16"/>
      <c r="F4" s="16"/>
      <c r="G4" s="16"/>
      <c r="H4" s="16"/>
      <c r="I4" s="16"/>
      <c r="J4" s="16"/>
    </row>
    <row r="6" spans="1:10" s="2" customFormat="1" ht="15" customHeight="1" x14ac:dyDescent="0.25">
      <c r="A6" s="319" t="s">
        <v>1</v>
      </c>
      <c r="B6" s="319"/>
      <c r="C6" s="157" t="str">
        <f>IF('Príloha č. 1'!$C$6="","",'Príloha č. 1'!$C$6)</f>
        <v/>
      </c>
      <c r="D6" s="157"/>
      <c r="E6" s="18"/>
    </row>
    <row r="7" spans="1:10" s="2" customFormat="1" ht="15" customHeight="1" x14ac:dyDescent="0.25">
      <c r="A7" s="319" t="s">
        <v>2</v>
      </c>
      <c r="B7" s="319"/>
      <c r="C7" s="157" t="str">
        <f>IF('Príloha č. 1'!$C$6="","",'Príloha č. 1'!$C$6)</f>
        <v/>
      </c>
      <c r="D7" s="157"/>
    </row>
    <row r="8" spans="1:10" ht="15" customHeight="1" x14ac:dyDescent="0.2">
      <c r="A8" s="320" t="s">
        <v>3</v>
      </c>
      <c r="B8" s="320"/>
      <c r="C8" s="22" t="str">
        <f>IF('Príloha č. 1'!C8:D8="","",'Príloha č. 1'!C8:D8)</f>
        <v/>
      </c>
      <c r="D8" s="17"/>
    </row>
    <row r="9" spans="1:10" ht="15" customHeight="1" x14ac:dyDescent="0.2">
      <c r="A9" s="320" t="s">
        <v>4</v>
      </c>
      <c r="B9" s="320"/>
      <c r="C9" s="22" t="str">
        <f>IF('Príloha č. 1'!C9:D9="","",'Príloha č. 1'!C9:D9)</f>
        <v/>
      </c>
      <c r="D9" s="17"/>
    </row>
    <row r="10" spans="1:10" ht="20.100000000000001" customHeight="1" x14ac:dyDescent="0.2">
      <c r="C10" s="6"/>
    </row>
    <row r="11" spans="1:10" s="4" customFormat="1" ht="20.100000000000001" customHeight="1" x14ac:dyDescent="0.25">
      <c r="A11" s="305" t="s">
        <v>19</v>
      </c>
      <c r="B11" s="305"/>
      <c r="C11" s="305"/>
      <c r="D11" s="305"/>
    </row>
    <row r="12" spans="1:10" ht="24.95" customHeight="1" x14ac:dyDescent="0.2">
      <c r="A12" s="2" t="s">
        <v>0</v>
      </c>
      <c r="B12" s="319" t="s">
        <v>26</v>
      </c>
      <c r="C12" s="319"/>
      <c r="D12" s="319"/>
    </row>
    <row r="13" spans="1:10" ht="3" customHeight="1" x14ac:dyDescent="0.2">
      <c r="A13" s="2"/>
      <c r="B13" s="175"/>
      <c r="C13" s="175"/>
      <c r="D13" s="175"/>
    </row>
    <row r="14" spans="1:10" ht="24.95" customHeight="1" x14ac:dyDescent="0.2">
      <c r="A14" s="2" t="s">
        <v>0</v>
      </c>
      <c r="B14" s="319" t="s">
        <v>20</v>
      </c>
      <c r="C14" s="319"/>
      <c r="D14" s="319"/>
    </row>
    <row r="15" spans="1:10" ht="3" customHeight="1" x14ac:dyDescent="0.2">
      <c r="A15" s="2"/>
      <c r="B15" s="175"/>
      <c r="C15" s="175"/>
      <c r="D15" s="175"/>
    </row>
    <row r="16" spans="1:10" ht="24.95" customHeight="1" x14ac:dyDescent="0.2">
      <c r="A16" s="2" t="s">
        <v>0</v>
      </c>
      <c r="B16" s="319" t="s">
        <v>21</v>
      </c>
      <c r="C16" s="319"/>
      <c r="D16" s="319"/>
    </row>
    <row r="17" spans="1:5" ht="3" customHeight="1" x14ac:dyDescent="0.2">
      <c r="A17" s="2"/>
      <c r="B17" s="175"/>
      <c r="C17" s="175"/>
      <c r="D17" s="175"/>
    </row>
    <row r="18" spans="1:5" ht="36" customHeight="1" x14ac:dyDescent="0.2">
      <c r="A18" s="2" t="s">
        <v>0</v>
      </c>
      <c r="B18" s="319" t="s">
        <v>22</v>
      </c>
      <c r="C18" s="319"/>
      <c r="D18" s="319"/>
    </row>
    <row r="19" spans="1:5" ht="3" customHeight="1" x14ac:dyDescent="0.2">
      <c r="A19" s="2"/>
      <c r="B19" s="175"/>
      <c r="C19" s="175"/>
      <c r="D19" s="175"/>
    </row>
    <row r="20" spans="1:5" ht="19.5" customHeight="1" x14ac:dyDescent="0.2">
      <c r="A20" s="2" t="s">
        <v>0</v>
      </c>
      <c r="B20" s="319" t="s">
        <v>23</v>
      </c>
      <c r="C20" s="319"/>
      <c r="D20" s="319"/>
    </row>
    <row r="21" spans="1:5" ht="20.100000000000001" customHeight="1" x14ac:dyDescent="0.2"/>
    <row r="22" spans="1:5" s="4" customFormat="1" x14ac:dyDescent="0.25">
      <c r="A22" s="4" t="s">
        <v>8</v>
      </c>
      <c r="B22" s="13" t="str">
        <f>IF('Príloha č. 1'!B23:B23="","",'Príloha č. 1'!B23:B23)</f>
        <v/>
      </c>
    </row>
    <row r="23" spans="1:5" s="4" customFormat="1" x14ac:dyDescent="0.25">
      <c r="A23" s="4" t="s">
        <v>9</v>
      </c>
      <c r="B23" s="14" t="str">
        <f>IF('Príloha č. 1'!B24:B24="","",'Príloha č. 1'!B24:B24)</f>
        <v/>
      </c>
    </row>
    <row r="24" spans="1:5" ht="39.950000000000003" customHeight="1" x14ac:dyDescent="0.2">
      <c r="D24" s="15"/>
    </row>
    <row r="25" spans="1:5" ht="45" customHeight="1" x14ac:dyDescent="0.2">
      <c r="D25" s="5" t="s">
        <v>191</v>
      </c>
    </row>
    <row r="27" spans="1:5" s="7" customFormat="1" x14ac:dyDescent="0.2">
      <c r="A27" s="315" t="s">
        <v>10</v>
      </c>
      <c r="B27" s="315"/>
      <c r="C27" s="36"/>
    </row>
    <row r="28" spans="1:5" s="10" customFormat="1" ht="12" customHeight="1" x14ac:dyDescent="0.2">
      <c r="A28" s="158"/>
      <c r="B28" s="323" t="s">
        <v>11</v>
      </c>
      <c r="C28" s="323"/>
      <c r="D28" s="8"/>
      <c r="E28" s="9"/>
    </row>
    <row r="29" spans="1:5" x14ac:dyDescent="0.2">
      <c r="A29" s="159"/>
      <c r="B29" s="159"/>
      <c r="C29" s="159"/>
    </row>
  </sheetData>
  <mergeCells count="16">
    <mergeCell ref="B28:C28"/>
    <mergeCell ref="A8:B8"/>
    <mergeCell ref="A9:B9"/>
    <mergeCell ref="A11:D11"/>
    <mergeCell ref="B12:D12"/>
    <mergeCell ref="B14:D14"/>
    <mergeCell ref="B16:D16"/>
    <mergeCell ref="B18:D18"/>
    <mergeCell ref="B20:D20"/>
    <mergeCell ref="A27:B27"/>
    <mergeCell ref="A7:B7"/>
    <mergeCell ref="A6:B6"/>
    <mergeCell ref="A1:B1"/>
    <mergeCell ref="A2:D2"/>
    <mergeCell ref="A3:C3"/>
    <mergeCell ref="A4:D4"/>
  </mergeCells>
  <conditionalFormatting sqref="A28">
    <cfRule type="containsBlanks" dxfId="54" priority="8">
      <formula>LEN(TRIM(A28))=0</formula>
    </cfRule>
  </conditionalFormatting>
  <conditionalFormatting sqref="B23">
    <cfRule type="containsBlanks" dxfId="53" priority="5">
      <formula>LEN(TRIM(B23))=0</formula>
    </cfRule>
  </conditionalFormatting>
  <conditionalFormatting sqref="C6:C7">
    <cfRule type="containsBlanks" dxfId="52" priority="4">
      <formula>LEN(TRIM(C6))=0</formula>
    </cfRule>
    <cfRule type="containsBlanks" dxfId="51" priority="7">
      <formula>LEN(TRIM(C6))=0</formula>
    </cfRule>
  </conditionalFormatting>
  <conditionalFormatting sqref="B22">
    <cfRule type="containsBlanks" dxfId="50" priority="6">
      <formula>LEN(TRIM(B22))=0</formula>
    </cfRule>
  </conditionalFormatting>
  <conditionalFormatting sqref="C8:C9">
    <cfRule type="containsBlanks" dxfId="49" priority="1">
      <formula>LEN(TRIM(C8))=0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>
    <tabColor theme="4" tint="-0.249977111117893"/>
    <pageSetUpPr fitToPage="1"/>
  </sheetPr>
  <dimension ref="A1:M30"/>
  <sheetViews>
    <sheetView zoomScaleNormal="100" workbookViewId="0">
      <selection activeCell="L22" sqref="L22:L23"/>
    </sheetView>
  </sheetViews>
  <sheetFormatPr defaultRowHeight="14.25" x14ac:dyDescent="0.2"/>
  <cols>
    <col min="1" max="1" width="5.28515625" style="24" customWidth="1"/>
    <col min="2" max="3" width="22.7109375" style="24" customWidth="1"/>
    <col min="4" max="4" width="24.85546875" style="24" customWidth="1"/>
    <col min="5" max="5" width="12" style="24" customWidth="1"/>
    <col min="6" max="6" width="24.7109375" style="24" customWidth="1"/>
    <col min="7" max="16384" width="9.140625" style="24"/>
  </cols>
  <sheetData>
    <row r="1" spans="1:13" s="23" customFormat="1" ht="12.75" x14ac:dyDescent="0.2">
      <c r="A1" s="327" t="s">
        <v>12</v>
      </c>
      <c r="B1" s="327"/>
      <c r="C1" s="28"/>
      <c r="D1" s="28"/>
      <c r="E1" s="139"/>
      <c r="F1" s="28"/>
    </row>
    <row r="2" spans="1:13" s="23" customFormat="1" ht="32.25" customHeight="1" x14ac:dyDescent="0.2">
      <c r="A2" s="328" t="str">
        <f>'Príloha č. 1'!A2:D2</f>
        <v xml:space="preserve">Implantabilné prístroje pre elektroimpulzoterapiu porúch srdcového rytmu a srdcového zlyhávania </v>
      </c>
      <c r="B2" s="328"/>
      <c r="C2" s="328"/>
      <c r="D2" s="328"/>
      <c r="E2" s="328"/>
      <c r="F2" s="328"/>
    </row>
    <row r="3" spans="1:13" ht="24.95" customHeight="1" x14ac:dyDescent="0.2">
      <c r="A3" s="322"/>
      <c r="B3" s="322"/>
      <c r="C3" s="322"/>
      <c r="D3" s="322"/>
      <c r="E3" s="322"/>
      <c r="F3" s="322"/>
    </row>
    <row r="4" spans="1:13" s="127" customFormat="1" ht="15.75" customHeight="1" x14ac:dyDescent="0.25">
      <c r="A4" s="431" t="s">
        <v>61</v>
      </c>
      <c r="B4" s="431"/>
      <c r="C4" s="431"/>
      <c r="D4" s="431"/>
      <c r="E4" s="431"/>
      <c r="F4" s="126"/>
      <c r="G4" s="126"/>
      <c r="H4" s="126"/>
      <c r="I4" s="126"/>
      <c r="J4" s="126"/>
      <c r="K4" s="126"/>
      <c r="L4" s="126"/>
      <c r="M4" s="126"/>
    </row>
    <row r="6" spans="1:13" s="41" customFormat="1" ht="30" customHeight="1" x14ac:dyDescent="0.25">
      <c r="A6" s="426" t="s">
        <v>119</v>
      </c>
      <c r="B6" s="426"/>
      <c r="C6" s="426"/>
      <c r="D6" s="426"/>
      <c r="E6" s="426"/>
      <c r="F6" s="132"/>
      <c r="G6" s="132"/>
      <c r="H6" s="132"/>
      <c r="I6" s="132"/>
      <c r="J6" s="132"/>
      <c r="K6" s="132"/>
      <c r="L6" s="132"/>
      <c r="M6" s="132"/>
    </row>
    <row r="7" spans="1:13" s="41" customFormat="1" ht="21.75" customHeight="1" x14ac:dyDescent="0.25">
      <c r="A7" s="41" t="s">
        <v>27</v>
      </c>
      <c r="B7" s="422" t="s">
        <v>186</v>
      </c>
      <c r="C7" s="422"/>
      <c r="D7" s="422"/>
      <c r="E7" s="265"/>
      <c r="F7" s="132"/>
      <c r="G7" s="132"/>
      <c r="H7" s="132"/>
      <c r="I7" s="132"/>
      <c r="J7" s="132"/>
      <c r="K7" s="132"/>
      <c r="L7" s="132"/>
      <c r="M7" s="132"/>
    </row>
    <row r="8" spans="1:13" s="41" customFormat="1" ht="21.75" customHeight="1" x14ac:dyDescent="0.25">
      <c r="A8" s="41" t="s">
        <v>28</v>
      </c>
      <c r="B8" s="422" t="s">
        <v>187</v>
      </c>
      <c r="C8" s="422"/>
      <c r="D8" s="422"/>
      <c r="E8" s="422"/>
      <c r="F8" s="422"/>
      <c r="G8" s="132"/>
      <c r="H8" s="132"/>
      <c r="I8" s="132"/>
      <c r="J8" s="132"/>
      <c r="K8" s="132"/>
      <c r="L8" s="132"/>
      <c r="M8" s="132"/>
    </row>
    <row r="9" spans="1:13" s="41" customFormat="1" ht="22.5" customHeight="1" x14ac:dyDescent="0.25">
      <c r="A9" s="41" t="s">
        <v>29</v>
      </c>
      <c r="B9" s="422" t="s">
        <v>188</v>
      </c>
      <c r="C9" s="422"/>
      <c r="D9" s="422"/>
      <c r="E9" s="266"/>
      <c r="F9" s="132"/>
      <c r="G9" s="132"/>
      <c r="H9" s="132"/>
      <c r="I9" s="132"/>
      <c r="J9" s="132"/>
      <c r="K9" s="132"/>
      <c r="L9" s="132"/>
      <c r="M9" s="132"/>
    </row>
    <row r="10" spans="1:13" s="41" customFormat="1" ht="21.75" customHeight="1" x14ac:dyDescent="0.25">
      <c r="A10" s="41" t="s">
        <v>30</v>
      </c>
      <c r="B10" s="422" t="s">
        <v>189</v>
      </c>
      <c r="C10" s="422"/>
      <c r="D10" s="422"/>
      <c r="E10" s="266"/>
      <c r="F10" s="132"/>
      <c r="G10" s="132"/>
      <c r="H10" s="132"/>
      <c r="I10" s="132"/>
      <c r="J10" s="132"/>
      <c r="K10" s="132"/>
      <c r="L10" s="132"/>
      <c r="M10" s="132"/>
    </row>
    <row r="11" spans="1:13" s="41" customFormat="1" ht="27" customHeight="1" x14ac:dyDescent="0.25">
      <c r="A11" s="41" t="s">
        <v>31</v>
      </c>
      <c r="B11" s="422" t="s">
        <v>122</v>
      </c>
      <c r="C11" s="422"/>
      <c r="D11" s="422"/>
      <c r="E11" s="422"/>
      <c r="F11" s="422"/>
      <c r="G11" s="132"/>
      <c r="H11" s="132"/>
      <c r="I11" s="132"/>
      <c r="J11" s="132"/>
      <c r="K11" s="132"/>
      <c r="L11" s="132"/>
      <c r="M11" s="132"/>
    </row>
    <row r="12" spans="1:13" s="23" customFormat="1" ht="15" customHeight="1" thickBot="1" x14ac:dyDescent="0.25">
      <c r="A12" s="327"/>
      <c r="B12" s="327"/>
      <c r="C12" s="327"/>
      <c r="D12" s="327"/>
      <c r="E12" s="327"/>
      <c r="F12" s="327"/>
    </row>
    <row r="13" spans="1:13" s="23" customFormat="1" ht="61.5" customHeight="1" x14ac:dyDescent="0.2">
      <c r="A13" s="287" t="s">
        <v>37</v>
      </c>
      <c r="B13" s="288" t="s">
        <v>62</v>
      </c>
      <c r="C13" s="288" t="s">
        <v>65</v>
      </c>
      <c r="D13" s="288" t="s">
        <v>63</v>
      </c>
      <c r="E13" s="289" t="s">
        <v>64</v>
      </c>
      <c r="F13" s="290" t="s">
        <v>121</v>
      </c>
    </row>
    <row r="14" spans="1:13" ht="9.9499999999999993" customHeight="1" x14ac:dyDescent="0.2">
      <c r="A14" s="230" t="s">
        <v>27</v>
      </c>
      <c r="B14" s="231" t="s">
        <v>28</v>
      </c>
      <c r="C14" s="231" t="s">
        <v>29</v>
      </c>
      <c r="D14" s="231" t="s">
        <v>30</v>
      </c>
      <c r="E14" s="232" t="s">
        <v>31</v>
      </c>
      <c r="F14" s="250" t="s">
        <v>32</v>
      </c>
      <c r="G14" s="229"/>
      <c r="H14" s="248"/>
    </row>
    <row r="15" spans="1:13" s="29" customFormat="1" ht="15" customHeight="1" x14ac:dyDescent="0.25">
      <c r="A15" s="233"/>
      <c r="B15" s="234"/>
      <c r="C15" s="235"/>
      <c r="D15" s="234"/>
      <c r="E15" s="236"/>
      <c r="F15" s="237"/>
    </row>
    <row r="16" spans="1:13" s="29" customFormat="1" ht="15" customHeight="1" x14ac:dyDescent="0.25">
      <c r="A16" s="233"/>
      <c r="B16" s="234"/>
      <c r="C16" s="235"/>
      <c r="D16" s="234"/>
      <c r="E16" s="236"/>
      <c r="F16" s="238"/>
    </row>
    <row r="17" spans="1:7" s="29" customFormat="1" ht="15" customHeight="1" x14ac:dyDescent="0.25">
      <c r="A17" s="233"/>
      <c r="B17" s="234"/>
      <c r="C17" s="235"/>
      <c r="D17" s="234"/>
      <c r="E17" s="236"/>
      <c r="F17" s="238"/>
    </row>
    <row r="18" spans="1:7" s="29" customFormat="1" ht="15" customHeight="1" x14ac:dyDescent="0.25">
      <c r="A18" s="233"/>
      <c r="B18" s="234"/>
      <c r="C18" s="235"/>
      <c r="D18" s="234"/>
      <c r="E18" s="236"/>
      <c r="F18" s="238"/>
    </row>
    <row r="19" spans="1:7" s="29" customFormat="1" ht="15" customHeight="1" x14ac:dyDescent="0.25">
      <c r="A19" s="239"/>
      <c r="B19" s="240"/>
      <c r="C19" s="241"/>
      <c r="D19" s="240"/>
      <c r="E19" s="242"/>
      <c r="F19" s="238"/>
    </row>
    <row r="20" spans="1:7" s="29" customFormat="1" ht="15" customHeight="1" thickBot="1" x14ac:dyDescent="0.3">
      <c r="A20" s="243"/>
      <c r="B20" s="244"/>
      <c r="C20" s="245"/>
      <c r="D20" s="244"/>
      <c r="E20" s="246"/>
      <c r="F20" s="247"/>
    </row>
    <row r="21" spans="1:7" s="29" customFormat="1" ht="30" customHeight="1" x14ac:dyDescent="0.25">
      <c r="A21" s="434" t="s">
        <v>190</v>
      </c>
      <c r="B21" s="434"/>
      <c r="C21" s="434"/>
      <c r="D21" s="434"/>
      <c r="E21" s="434"/>
      <c r="F21" s="434"/>
    </row>
    <row r="22" spans="1:7" s="23" customFormat="1" ht="15" customHeight="1" x14ac:dyDescent="0.2">
      <c r="A22" s="435"/>
      <c r="B22" s="435"/>
      <c r="C22" s="435"/>
      <c r="D22" s="435"/>
      <c r="E22" s="435"/>
      <c r="F22" s="435"/>
    </row>
    <row r="23" spans="1:7" s="23" customFormat="1" ht="12.95" customHeight="1" x14ac:dyDescent="0.2">
      <c r="A23" s="23" t="s">
        <v>8</v>
      </c>
      <c r="B23" s="30" t="str">
        <f>IF('Príloha č. 1'!B23:B23="","",'Príloha č. 1'!B23:B23)</f>
        <v/>
      </c>
      <c r="C23" s="128"/>
      <c r="D23" s="31"/>
      <c r="E23" s="31"/>
      <c r="F23" s="128"/>
    </row>
    <row r="24" spans="1:7" s="23" customFormat="1" ht="12.95" customHeight="1" x14ac:dyDescent="0.2">
      <c r="A24" s="23" t="s">
        <v>9</v>
      </c>
      <c r="B24" s="32" t="str">
        <f>IF('Príloha č. 1'!B24:B24="","",'Príloha č. 1'!B24:B24)</f>
        <v/>
      </c>
      <c r="C24" s="32"/>
      <c r="D24" s="33"/>
      <c r="E24" s="33"/>
      <c r="F24" s="32"/>
    </row>
    <row r="25" spans="1:7" s="23" customFormat="1" ht="15" customHeight="1" x14ac:dyDescent="0.2"/>
    <row r="26" spans="1:7" ht="15" customHeight="1" x14ac:dyDescent="0.2">
      <c r="C26" s="129"/>
      <c r="D26" s="129"/>
      <c r="E26" s="249"/>
      <c r="F26" s="249"/>
    </row>
    <row r="27" spans="1:7" ht="41.25" customHeight="1" x14ac:dyDescent="0.2">
      <c r="C27" s="131"/>
      <c r="D27" s="147"/>
      <c r="E27" s="433" t="s">
        <v>243</v>
      </c>
      <c r="F27" s="433"/>
    </row>
    <row r="28" spans="1:7" ht="9" customHeight="1" x14ac:dyDescent="0.2">
      <c r="C28" s="131"/>
      <c r="D28" s="20"/>
      <c r="E28" s="20"/>
      <c r="F28" s="131"/>
    </row>
    <row r="29" spans="1:7" s="36" customFormat="1" ht="12" x14ac:dyDescent="0.2">
      <c r="A29" s="306" t="s">
        <v>10</v>
      </c>
      <c r="B29" s="306"/>
      <c r="C29" s="7"/>
      <c r="D29" s="7"/>
      <c r="E29" s="7"/>
      <c r="F29" s="7"/>
    </row>
    <row r="30" spans="1:7" s="40" customFormat="1" ht="12" customHeight="1" x14ac:dyDescent="0.2">
      <c r="A30" s="227"/>
      <c r="B30" s="432" t="s">
        <v>11</v>
      </c>
      <c r="C30" s="305"/>
      <c r="D30" s="305"/>
      <c r="E30" s="305"/>
      <c r="F30" s="305"/>
      <c r="G30" s="39"/>
    </row>
  </sheetData>
  <mergeCells count="15">
    <mergeCell ref="B30:F30"/>
    <mergeCell ref="B7:D7"/>
    <mergeCell ref="B9:D9"/>
    <mergeCell ref="B10:D10"/>
    <mergeCell ref="A12:F12"/>
    <mergeCell ref="A29:B29"/>
    <mergeCell ref="E27:F27"/>
    <mergeCell ref="B8:F8"/>
    <mergeCell ref="B11:F11"/>
    <mergeCell ref="A21:F22"/>
    <mergeCell ref="A1:B1"/>
    <mergeCell ref="A2:F2"/>
    <mergeCell ref="A3:F3"/>
    <mergeCell ref="A6:E6"/>
    <mergeCell ref="A4:E4"/>
  </mergeCells>
  <conditionalFormatting sqref="B23:B24">
    <cfRule type="containsBlanks" dxfId="0" priority="1">
      <formula>LEN(TRIM(B23))=0</formula>
    </cfRule>
  </conditionalFormatting>
  <pageMargins left="0.78740157480314965" right="0.78740157480314965" top="0.98425196850393704" bottom="0.19685039370078741" header="0.31496062992125984" footer="0.31496062992125984"/>
  <pageSetup paperSize="9" scale="75" fitToHeight="0" orientation="portrait" r:id="rId1"/>
  <headerFooter>
    <oddHeader xml:space="preserve">&amp;L&amp;"Arial,Tučné"&amp;10Príloha č. 8 SP&amp;"Arial,Normálne"    
Zoznam subdodávateľov a podiel subdodávok                    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tabColor theme="5" tint="0.39997558519241921"/>
  </sheetPr>
  <dimension ref="A1:J31"/>
  <sheetViews>
    <sheetView showGridLines="0" zoomScaleNormal="100" workbookViewId="0">
      <selection activeCell="D27" sqref="D27"/>
    </sheetView>
  </sheetViews>
  <sheetFormatPr defaultRowHeight="14.25" x14ac:dyDescent="0.2"/>
  <cols>
    <col min="1" max="1" width="5.28515625" style="24" customWidth="1"/>
    <col min="2" max="2" width="19.7109375" style="24" customWidth="1"/>
    <col min="3" max="3" width="28.7109375" style="24" customWidth="1"/>
    <col min="4" max="4" width="30" style="24" customWidth="1"/>
    <col min="5" max="5" width="10.42578125" style="24" bestFit="1" customWidth="1"/>
    <col min="6" max="16384" width="9.140625" style="24"/>
  </cols>
  <sheetData>
    <row r="1" spans="1:10" s="23" customFormat="1" ht="15" customHeight="1" x14ac:dyDescent="0.2">
      <c r="A1" s="327" t="s">
        <v>12</v>
      </c>
      <c r="B1" s="327"/>
    </row>
    <row r="2" spans="1:10" s="23" customFormat="1" ht="39" customHeight="1" x14ac:dyDescent="0.2">
      <c r="A2" s="328" t="str">
        <f>'Príloha č. 1'!A2:D2</f>
        <v xml:space="preserve">Implantabilné prístroje pre elektroimpulzoterapiu porúch srdcového rytmu a srdcového zlyhávania </v>
      </c>
      <c r="B2" s="328"/>
      <c r="C2" s="328"/>
      <c r="D2" s="328"/>
    </row>
    <row r="3" spans="1:10" ht="15" customHeight="1" x14ac:dyDescent="0.2">
      <c r="A3" s="322"/>
      <c r="B3" s="322"/>
      <c r="C3" s="322"/>
    </row>
    <row r="4" spans="1:10" s="26" customFormat="1" ht="35.1" customHeight="1" x14ac:dyDescent="0.25">
      <c r="A4" s="329" t="s">
        <v>24</v>
      </c>
      <c r="B4" s="329"/>
      <c r="C4" s="329"/>
      <c r="D4" s="329"/>
      <c r="E4" s="25"/>
      <c r="F4" s="25"/>
      <c r="G4" s="25"/>
      <c r="H4" s="25"/>
      <c r="I4" s="25"/>
      <c r="J4" s="25"/>
    </row>
    <row r="5" spans="1:10" s="23" customFormat="1" ht="15" customHeight="1" x14ac:dyDescent="0.2"/>
    <row r="6" spans="1:10" s="23" customFormat="1" ht="15" customHeight="1" x14ac:dyDescent="0.2">
      <c r="A6" s="320" t="s">
        <v>1</v>
      </c>
      <c r="B6" s="320"/>
      <c r="C6" s="330" t="str">
        <f>IF('Príloha č. 1'!$C$6="","",'Príloha č. 1'!$C$6)</f>
        <v/>
      </c>
      <c r="D6" s="330"/>
      <c r="E6" s="27"/>
    </row>
    <row r="7" spans="1:10" s="23" customFormat="1" ht="15" customHeight="1" x14ac:dyDescent="0.2">
      <c r="A7" s="320" t="s">
        <v>2</v>
      </c>
      <c r="B7" s="320"/>
      <c r="C7" s="333" t="str">
        <f>IF('Príloha č. 1'!$C$7="","",'Príloha č. 1'!$C$7)</f>
        <v/>
      </c>
      <c r="D7" s="333"/>
    </row>
    <row r="8" spans="1:10" s="23" customFormat="1" ht="15" customHeight="1" x14ac:dyDescent="0.2">
      <c r="A8" s="320" t="s">
        <v>3</v>
      </c>
      <c r="B8" s="320"/>
      <c r="C8" s="333" t="str">
        <f>IF('Príloha č. 1'!C8:D8="","",'Príloha č. 1'!C8:D8)</f>
        <v/>
      </c>
      <c r="D8" s="333"/>
    </row>
    <row r="9" spans="1:10" s="23" customFormat="1" ht="15" customHeight="1" x14ac:dyDescent="0.2">
      <c r="A9" s="320" t="s">
        <v>4</v>
      </c>
      <c r="B9" s="320"/>
      <c r="C9" s="333" t="str">
        <f>IF('Príloha č. 1'!C9:D9="","",'Príloha č. 1'!C9:D9)</f>
        <v/>
      </c>
      <c r="D9" s="333"/>
    </row>
    <row r="10" spans="1:10" s="23" customFormat="1" ht="15" customHeight="1" x14ac:dyDescent="0.2">
      <c r="C10" s="28"/>
    </row>
    <row r="11" spans="1:10" s="29" customFormat="1" ht="36.75" customHeight="1" x14ac:dyDescent="0.25">
      <c r="A11" s="332" t="s">
        <v>109</v>
      </c>
      <c r="B11" s="332"/>
      <c r="C11" s="332"/>
      <c r="D11" s="332"/>
    </row>
    <row r="13" spans="1:10" s="148" customFormat="1" ht="38.25" customHeight="1" x14ac:dyDescent="0.2">
      <c r="A13" s="327" t="s">
        <v>79</v>
      </c>
      <c r="B13" s="327"/>
      <c r="C13" s="327"/>
      <c r="D13" s="327"/>
    </row>
    <row r="14" spans="1:10" s="149" customFormat="1" ht="15" customHeight="1" x14ac:dyDescent="0.2">
      <c r="A14" s="334" t="s">
        <v>74</v>
      </c>
      <c r="B14" s="335"/>
      <c r="C14" s="335" t="s">
        <v>75</v>
      </c>
      <c r="D14" s="336"/>
    </row>
    <row r="15" spans="1:10" s="149" customFormat="1" ht="15" customHeight="1" x14ac:dyDescent="0.2">
      <c r="A15" s="337"/>
      <c r="B15" s="338"/>
      <c r="C15" s="338"/>
      <c r="D15" s="339"/>
    </row>
    <row r="16" spans="1:10" s="149" customFormat="1" ht="15" customHeight="1" x14ac:dyDescent="0.2">
      <c r="A16" s="324"/>
      <c r="B16" s="325"/>
      <c r="C16" s="325"/>
      <c r="D16" s="326"/>
    </row>
    <row r="17" spans="1:5" s="149" customFormat="1" ht="15" customHeight="1" x14ac:dyDescent="0.2">
      <c r="A17" s="324"/>
      <c r="B17" s="325"/>
      <c r="C17" s="325"/>
      <c r="D17" s="326"/>
    </row>
    <row r="18" spans="1:5" s="149" customFormat="1" ht="15" customHeight="1" x14ac:dyDescent="0.2">
      <c r="A18" s="324"/>
      <c r="B18" s="325"/>
      <c r="C18" s="325"/>
      <c r="D18" s="326"/>
    </row>
    <row r="19" spans="1:5" s="149" customFormat="1" ht="15" customHeight="1" x14ac:dyDescent="0.2">
      <c r="A19" s="324"/>
      <c r="B19" s="325"/>
      <c r="C19" s="325"/>
      <c r="D19" s="326"/>
    </row>
    <row r="20" spans="1:5" s="149" customFormat="1" ht="15" customHeight="1" x14ac:dyDescent="0.2">
      <c r="A20" s="150"/>
      <c r="B20" s="150"/>
      <c r="C20" s="150"/>
      <c r="D20" s="150"/>
    </row>
    <row r="21" spans="1:5" s="149" customFormat="1" ht="15" customHeight="1" x14ac:dyDescent="0.2">
      <c r="A21" s="150"/>
      <c r="B21" s="150"/>
      <c r="C21" s="150"/>
      <c r="D21" s="150"/>
    </row>
    <row r="22" spans="1:5" s="149" customFormat="1" ht="15" customHeight="1" x14ac:dyDescent="0.2">
      <c r="A22" s="150"/>
      <c r="B22" s="150"/>
      <c r="C22" s="150"/>
      <c r="D22" s="150"/>
    </row>
    <row r="23" spans="1:5" s="23" customFormat="1" ht="15" customHeight="1" x14ac:dyDescent="0.2">
      <c r="A23" s="1" t="s">
        <v>8</v>
      </c>
      <c r="B23" s="30" t="str">
        <f>IF('Príloha č. 1'!B23:B23="","",'Príloha č. 1'!B23:B23)</f>
        <v/>
      </c>
      <c r="C23" s="31"/>
    </row>
    <row r="24" spans="1:5" s="41" customFormat="1" ht="15" customHeight="1" x14ac:dyDescent="0.25">
      <c r="A24" s="2" t="s">
        <v>9</v>
      </c>
      <c r="B24" s="42" t="str">
        <f>IF('Príloha č. 1'!B24:B24="","",'Príloha č. 1'!B24:B24)</f>
        <v/>
      </c>
      <c r="C24" s="43"/>
    </row>
    <row r="25" spans="1:5" s="23" customFormat="1" ht="15" customHeight="1" x14ac:dyDescent="0.2"/>
    <row r="26" spans="1:5" ht="39.950000000000003" customHeight="1" x14ac:dyDescent="0.2">
      <c r="D26" s="34"/>
    </row>
    <row r="27" spans="1:5" ht="45" customHeight="1" x14ac:dyDescent="0.2">
      <c r="D27" s="35" t="s">
        <v>192</v>
      </c>
    </row>
    <row r="30" spans="1:5" s="36" customFormat="1" ht="11.25" x14ac:dyDescent="0.2">
      <c r="A30" s="315" t="s">
        <v>10</v>
      </c>
      <c r="B30" s="315"/>
    </row>
    <row r="31" spans="1:5" s="40" customFormat="1" ht="12" customHeight="1" x14ac:dyDescent="0.2">
      <c r="A31" s="37"/>
      <c r="B31" s="331" t="s">
        <v>11</v>
      </c>
      <c r="C31" s="331"/>
      <c r="D31" s="38"/>
      <c r="E31" s="39"/>
    </row>
  </sheetData>
  <mergeCells count="28">
    <mergeCell ref="A30:B30"/>
    <mergeCell ref="B31:C31"/>
    <mergeCell ref="A11:D11"/>
    <mergeCell ref="A7:B7"/>
    <mergeCell ref="C7:D7"/>
    <mergeCell ref="A8:B8"/>
    <mergeCell ref="C8:D8"/>
    <mergeCell ref="A9:B9"/>
    <mergeCell ref="C9:D9"/>
    <mergeCell ref="A13:D13"/>
    <mergeCell ref="A14:B14"/>
    <mergeCell ref="C14:D14"/>
    <mergeCell ref="A15:B15"/>
    <mergeCell ref="C15:D15"/>
    <mergeCell ref="A16:B16"/>
    <mergeCell ref="C16:D16"/>
    <mergeCell ref="A1:B1"/>
    <mergeCell ref="A2:D2"/>
    <mergeCell ref="A3:C3"/>
    <mergeCell ref="A4:D4"/>
    <mergeCell ref="A6:B6"/>
    <mergeCell ref="C6:D6"/>
    <mergeCell ref="A17:B17"/>
    <mergeCell ref="C17:D17"/>
    <mergeCell ref="A18:B18"/>
    <mergeCell ref="C18:D18"/>
    <mergeCell ref="A19:B19"/>
    <mergeCell ref="C19:D19"/>
  </mergeCells>
  <conditionalFormatting sqref="C6:D9">
    <cfRule type="containsBlanks" dxfId="48" priority="2">
      <formula>LEN(TRIM(C6))=0</formula>
    </cfRule>
  </conditionalFormatting>
  <conditionalFormatting sqref="B23:B24">
    <cfRule type="containsBlanks" dxfId="47" priority="1">
      <formula>LEN(TRIM(B23))=0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&amp;L&amp;"Arial,Tučné"&amp;10Príloha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43"/>
  <sheetViews>
    <sheetView showGridLines="0" zoomScaleNormal="100" workbookViewId="0">
      <selection activeCell="E25" sqref="E25:E26"/>
    </sheetView>
  </sheetViews>
  <sheetFormatPr defaultRowHeight="12.75" x14ac:dyDescent="0.2"/>
  <cols>
    <col min="1" max="1" width="5.28515625" style="44" customWidth="1"/>
    <col min="2" max="2" width="42.28515625" style="44" customWidth="1"/>
    <col min="3" max="3" width="15.7109375" style="44" customWidth="1"/>
    <col min="4" max="4" width="25.7109375" style="215" customWidth="1"/>
    <col min="5" max="6" width="12.7109375" style="215" customWidth="1"/>
    <col min="7" max="7" width="15.7109375" style="215" customWidth="1"/>
    <col min="8" max="8" width="7.85546875" style="44" customWidth="1"/>
    <col min="9" max="9" width="15.7109375" style="44" customWidth="1"/>
    <col min="10" max="10" width="10.7109375" style="44" customWidth="1"/>
    <col min="11" max="11" width="15.7109375" style="44" customWidth="1"/>
    <col min="12" max="16384" width="9.140625" style="44"/>
  </cols>
  <sheetData>
    <row r="1" spans="1:11" ht="15" customHeight="1" x14ac:dyDescent="0.2">
      <c r="A1" s="341" t="s">
        <v>12</v>
      </c>
      <c r="B1" s="341"/>
      <c r="C1" s="341"/>
      <c r="D1" s="341"/>
    </row>
    <row r="2" spans="1:11" ht="30" customHeight="1" x14ac:dyDescent="0.2">
      <c r="A2" s="342" t="str">
        <f>'Príloha č. 1'!A2:B2</f>
        <v xml:space="preserve">Implantabilné prístroje pre elektroimpulzoterapiu porúch srdcového rytmu a srdcového zlyhávania </v>
      </c>
      <c r="B2" s="342"/>
      <c r="C2" s="342"/>
      <c r="D2" s="342"/>
      <c r="E2" s="123"/>
      <c r="F2" s="123"/>
      <c r="G2" s="123"/>
      <c r="H2" s="123"/>
      <c r="I2" s="123"/>
      <c r="J2" s="123"/>
      <c r="K2" s="123"/>
    </row>
    <row r="3" spans="1:11" s="45" customFormat="1" ht="30" customHeight="1" x14ac:dyDescent="0.25">
      <c r="A3" s="343" t="s">
        <v>60</v>
      </c>
      <c r="B3" s="343"/>
      <c r="C3" s="343"/>
      <c r="D3" s="343"/>
      <c r="E3" s="122"/>
      <c r="F3" s="122"/>
      <c r="G3" s="122"/>
      <c r="H3" s="122"/>
      <c r="I3" s="122"/>
      <c r="J3" s="122"/>
      <c r="K3" s="122"/>
    </row>
    <row r="4" spans="1:11" s="45" customFormat="1" ht="11.25" customHeight="1" x14ac:dyDescent="0.25">
      <c r="A4" s="211"/>
      <c r="B4" s="211"/>
      <c r="C4" s="211"/>
      <c r="D4" s="211"/>
      <c r="E4" s="122"/>
      <c r="F4" s="122"/>
      <c r="G4" s="122"/>
      <c r="H4" s="122"/>
      <c r="I4" s="122"/>
      <c r="J4" s="122"/>
      <c r="K4" s="122"/>
    </row>
    <row r="5" spans="1:11" s="45" customFormat="1" ht="39.950000000000003" customHeight="1" thickBot="1" x14ac:dyDescent="0.3">
      <c r="A5" s="344" t="s">
        <v>128</v>
      </c>
      <c r="B5" s="344"/>
      <c r="C5" s="344"/>
      <c r="D5" s="344"/>
      <c r="E5" s="122"/>
      <c r="F5" s="122"/>
      <c r="G5" s="122"/>
      <c r="H5" s="122"/>
      <c r="I5" s="122"/>
      <c r="J5" s="122"/>
      <c r="K5" s="122"/>
    </row>
    <row r="6" spans="1:11" s="41" customFormat="1" ht="86.25" customHeight="1" x14ac:dyDescent="0.25">
      <c r="A6" s="345" t="s">
        <v>58</v>
      </c>
      <c r="B6" s="346"/>
      <c r="C6" s="349" t="s">
        <v>124</v>
      </c>
      <c r="D6" s="350"/>
    </row>
    <row r="7" spans="1:11" s="41" customFormat="1" ht="21" customHeight="1" thickBot="1" x14ac:dyDescent="0.3">
      <c r="A7" s="347"/>
      <c r="B7" s="348"/>
      <c r="C7" s="274" t="s">
        <v>97</v>
      </c>
      <c r="D7" s="275" t="s">
        <v>59</v>
      </c>
    </row>
    <row r="8" spans="1:11" s="121" customFormat="1" ht="52.5" customHeight="1" x14ac:dyDescent="0.25">
      <c r="A8" s="351" t="s">
        <v>80</v>
      </c>
      <c r="B8" s="352"/>
      <c r="C8" s="120"/>
      <c r="D8" s="124"/>
    </row>
    <row r="9" spans="1:11" s="121" customFormat="1" ht="28.5" customHeight="1" x14ac:dyDescent="0.25">
      <c r="A9" s="276" t="s">
        <v>27</v>
      </c>
      <c r="B9" s="160" t="s">
        <v>81</v>
      </c>
      <c r="C9" s="140"/>
      <c r="D9" s="141"/>
    </row>
    <row r="10" spans="1:11" s="121" customFormat="1" ht="28.5" customHeight="1" x14ac:dyDescent="0.25">
      <c r="A10" s="276" t="s">
        <v>28</v>
      </c>
      <c r="B10" s="162" t="s">
        <v>82</v>
      </c>
      <c r="C10" s="140"/>
      <c r="D10" s="141"/>
    </row>
    <row r="11" spans="1:11" s="121" customFormat="1" ht="27" customHeight="1" x14ac:dyDescent="0.25">
      <c r="A11" s="276" t="s">
        <v>29</v>
      </c>
      <c r="B11" s="162" t="s">
        <v>83</v>
      </c>
      <c r="C11" s="140"/>
      <c r="D11" s="141"/>
    </row>
    <row r="12" spans="1:11" s="121" customFormat="1" ht="28.5" customHeight="1" x14ac:dyDescent="0.25">
      <c r="A12" s="276" t="s">
        <v>30</v>
      </c>
      <c r="B12" s="162" t="s">
        <v>87</v>
      </c>
      <c r="C12" s="140"/>
      <c r="D12" s="141"/>
    </row>
    <row r="13" spans="1:11" s="121" customFormat="1" ht="28.5" customHeight="1" x14ac:dyDescent="0.25">
      <c r="A13" s="276" t="s">
        <v>31</v>
      </c>
      <c r="B13" s="185" t="s">
        <v>84</v>
      </c>
      <c r="C13" s="140"/>
      <c r="D13" s="141"/>
    </row>
    <row r="14" spans="1:11" s="121" customFormat="1" ht="42" customHeight="1" x14ac:dyDescent="0.25">
      <c r="A14" s="277" t="s">
        <v>32</v>
      </c>
      <c r="B14" s="162" t="s">
        <v>114</v>
      </c>
      <c r="C14" s="140"/>
      <c r="D14" s="141"/>
    </row>
    <row r="15" spans="1:11" s="121" customFormat="1" ht="42" customHeight="1" thickBot="1" x14ac:dyDescent="0.3">
      <c r="A15" s="278" t="s">
        <v>33</v>
      </c>
      <c r="B15" s="167" t="s">
        <v>85</v>
      </c>
      <c r="C15" s="188"/>
      <c r="D15" s="189"/>
    </row>
    <row r="16" spans="1:11" s="121" customFormat="1" ht="12" customHeight="1" x14ac:dyDescent="0.25">
      <c r="A16" s="142"/>
      <c r="B16" s="143"/>
      <c r="C16" s="144"/>
      <c r="D16" s="145"/>
    </row>
    <row r="17" spans="1:10" s="119" customFormat="1" ht="24.95" customHeight="1" x14ac:dyDescent="0.25">
      <c r="A17" s="353" t="s">
        <v>100</v>
      </c>
      <c r="B17" s="354"/>
      <c r="C17" s="355"/>
      <c r="D17" s="164"/>
    </row>
    <row r="18" spans="1:10" s="161" customFormat="1" ht="20.100000000000001" customHeight="1" x14ac:dyDescent="0.25">
      <c r="A18" s="212" t="s">
        <v>27</v>
      </c>
      <c r="B18" s="356" t="s">
        <v>86</v>
      </c>
      <c r="C18" s="356"/>
      <c r="D18" s="165"/>
    </row>
    <row r="19" spans="1:10" s="161" customFormat="1" ht="20.100000000000001" customHeight="1" x14ac:dyDescent="0.25">
      <c r="A19" s="172" t="s">
        <v>28</v>
      </c>
      <c r="B19" s="356" t="s">
        <v>88</v>
      </c>
      <c r="C19" s="356"/>
      <c r="D19" s="165"/>
    </row>
    <row r="20" spans="1:10" s="161" customFormat="1" ht="20.100000000000001" customHeight="1" x14ac:dyDescent="0.25">
      <c r="A20" s="212" t="s">
        <v>29</v>
      </c>
      <c r="B20" s="170" t="s">
        <v>89</v>
      </c>
      <c r="C20" s="168"/>
      <c r="D20" s="166"/>
    </row>
    <row r="21" spans="1:10" s="161" customFormat="1" ht="20.100000000000001" customHeight="1" x14ac:dyDescent="0.25">
      <c r="A21" s="172" t="s">
        <v>30</v>
      </c>
      <c r="B21" s="170" t="s">
        <v>90</v>
      </c>
      <c r="C21" s="168"/>
      <c r="D21" s="165"/>
    </row>
    <row r="22" spans="1:10" s="161" customFormat="1" ht="20.100000000000001" customHeight="1" x14ac:dyDescent="0.25">
      <c r="A22" s="173" t="s">
        <v>31</v>
      </c>
      <c r="B22" s="170" t="s">
        <v>91</v>
      </c>
      <c r="C22" s="168"/>
      <c r="D22" s="165"/>
      <c r="E22" s="153"/>
    </row>
    <row r="23" spans="1:10" s="121" customFormat="1" ht="20.100000000000001" customHeight="1" x14ac:dyDescent="0.25">
      <c r="A23" s="174" t="s">
        <v>32</v>
      </c>
      <c r="B23" s="170" t="s">
        <v>92</v>
      </c>
      <c r="C23" s="168"/>
      <c r="D23" s="165"/>
      <c r="E23" s="152"/>
    </row>
    <row r="24" spans="1:10" s="121" customFormat="1" ht="20.100000000000001" customHeight="1" x14ac:dyDescent="0.25">
      <c r="A24" s="174" t="s">
        <v>33</v>
      </c>
      <c r="B24" s="340" t="s">
        <v>93</v>
      </c>
      <c r="C24" s="340"/>
      <c r="D24" s="165"/>
      <c r="E24" s="152"/>
    </row>
    <row r="25" spans="1:10" s="121" customFormat="1" ht="20.100000000000001" customHeight="1" x14ac:dyDescent="0.25">
      <c r="A25" s="174" t="s">
        <v>34</v>
      </c>
      <c r="B25" s="340" t="s">
        <v>94</v>
      </c>
      <c r="C25" s="340"/>
      <c r="D25" s="165"/>
      <c r="E25" s="152"/>
    </row>
    <row r="26" spans="1:10" s="121" customFormat="1" ht="20.100000000000001" customHeight="1" x14ac:dyDescent="0.25">
      <c r="A26" s="174" t="s">
        <v>35</v>
      </c>
      <c r="B26" s="340" t="s">
        <v>95</v>
      </c>
      <c r="C26" s="340"/>
      <c r="D26" s="165"/>
      <c r="E26" s="152"/>
    </row>
    <row r="27" spans="1:10" s="121" customFormat="1" ht="20.100000000000001" customHeight="1" x14ac:dyDescent="0.25">
      <c r="A27" s="174" t="s">
        <v>36</v>
      </c>
      <c r="B27" s="170" t="s">
        <v>231</v>
      </c>
      <c r="C27" s="168"/>
      <c r="D27" s="163"/>
      <c r="E27" s="152"/>
    </row>
    <row r="28" spans="1:10" s="121" customFormat="1" ht="20.100000000000001" customHeight="1" x14ac:dyDescent="0.25">
      <c r="A28" s="174" t="s">
        <v>54</v>
      </c>
      <c r="B28" s="171" t="s">
        <v>96</v>
      </c>
      <c r="C28" s="169"/>
      <c r="D28" s="152"/>
      <c r="E28" s="152"/>
    </row>
    <row r="29" spans="1:10" s="121" customFormat="1" ht="25.5" customHeight="1" x14ac:dyDescent="0.25">
      <c r="A29" s="142"/>
      <c r="B29" s="151"/>
      <c r="C29" s="144"/>
      <c r="D29" s="145"/>
    </row>
    <row r="30" spans="1:10" s="19" customFormat="1" ht="20.100000000000001" customHeight="1" x14ac:dyDescent="0.25">
      <c r="A30" s="357" t="s">
        <v>38</v>
      </c>
      <c r="B30" s="357"/>
      <c r="C30" s="357"/>
      <c r="D30" s="357"/>
      <c r="E30" s="125"/>
      <c r="F30" s="125"/>
      <c r="G30" s="125"/>
      <c r="H30" s="125"/>
      <c r="I30" s="125"/>
      <c r="J30" s="125"/>
    </row>
    <row r="31" spans="1:10" s="19" customFormat="1" ht="20.100000000000001" customHeight="1" x14ac:dyDescent="0.25">
      <c r="A31" s="193"/>
      <c r="B31" s="193"/>
      <c r="C31" s="193"/>
      <c r="D31" s="193"/>
      <c r="E31" s="125"/>
      <c r="F31" s="125"/>
      <c r="G31" s="125"/>
      <c r="H31" s="125"/>
      <c r="I31" s="125"/>
      <c r="J31" s="125"/>
    </row>
    <row r="32" spans="1:10" s="65" customFormat="1" ht="30" customHeight="1" x14ac:dyDescent="0.25">
      <c r="A32" s="358" t="s">
        <v>1</v>
      </c>
      <c r="B32" s="358"/>
      <c r="C32" s="359" t="str">
        <f>IF('Príloha č. 1'!$C$6="","",'Príloha č. 1'!$C$6)</f>
        <v/>
      </c>
      <c r="D32" s="359"/>
      <c r="G32" s="66"/>
    </row>
    <row r="33" spans="1:8" s="65" customFormat="1" ht="15" customHeight="1" x14ac:dyDescent="0.25">
      <c r="A33" s="360" t="s">
        <v>2</v>
      </c>
      <c r="B33" s="360"/>
      <c r="C33" s="361" t="str">
        <f>IF('Príloha č. 1'!$C$7="","",'Príloha č. 1'!$C$7)</f>
        <v/>
      </c>
      <c r="D33" s="361"/>
    </row>
    <row r="34" spans="1:8" s="65" customFormat="1" ht="15" customHeight="1" x14ac:dyDescent="0.25">
      <c r="A34" s="360" t="s">
        <v>3</v>
      </c>
      <c r="B34" s="360"/>
      <c r="C34" s="361" t="str">
        <f>IF('Príloha č. 1'!C8:D8="","",'Príloha č. 1'!C8:D8)</f>
        <v/>
      </c>
      <c r="D34" s="361"/>
    </row>
    <row r="35" spans="1:8" s="65" customFormat="1" ht="15" customHeight="1" x14ac:dyDescent="0.25">
      <c r="A35" s="360" t="s">
        <v>4</v>
      </c>
      <c r="B35" s="360"/>
      <c r="C35" s="361" t="str">
        <f>IF('Príloha č. 1'!C9:D9="","",'Príloha č. 1'!C9:D9)</f>
        <v/>
      </c>
      <c r="D35" s="361"/>
    </row>
    <row r="38" spans="1:8" ht="15" customHeight="1" x14ac:dyDescent="0.2">
      <c r="A38" s="44" t="s">
        <v>8</v>
      </c>
      <c r="B38" s="279" t="str">
        <f>IF('Príloha č. 1'!B23:B23="","",'Príloha č. 1'!B23:B23)</f>
        <v/>
      </c>
      <c r="C38" s="215"/>
      <c r="E38" s="44"/>
      <c r="F38" s="44"/>
      <c r="G38" s="44"/>
    </row>
    <row r="39" spans="1:8" ht="15" customHeight="1" x14ac:dyDescent="0.2">
      <c r="A39" s="44" t="s">
        <v>9</v>
      </c>
      <c r="B39" s="32" t="str">
        <f>IF('Príloha č. 1'!B24:B24="","",'Príloha č. 1'!B24:B24)</f>
        <v/>
      </c>
      <c r="C39" s="215"/>
      <c r="E39" s="44"/>
      <c r="F39" s="44"/>
      <c r="G39" s="44"/>
    </row>
    <row r="40" spans="1:8" ht="39.950000000000003" customHeight="1" x14ac:dyDescent="0.2">
      <c r="D40" s="88"/>
    </row>
    <row r="41" spans="1:8" ht="45" customHeight="1" x14ac:dyDescent="0.2">
      <c r="D41" s="214" t="s">
        <v>193</v>
      </c>
      <c r="E41" s="70"/>
      <c r="F41" s="70"/>
      <c r="G41" s="70"/>
    </row>
    <row r="42" spans="1:8" s="67" customFormat="1" x14ac:dyDescent="0.2">
      <c r="A42" s="362" t="s">
        <v>10</v>
      </c>
      <c r="B42" s="362"/>
      <c r="C42" s="213"/>
      <c r="D42" s="70"/>
      <c r="E42" s="215"/>
      <c r="F42" s="215"/>
      <c r="G42" s="215"/>
    </row>
    <row r="43" spans="1:8" s="72" customFormat="1" ht="12" customHeight="1" x14ac:dyDescent="0.2">
      <c r="A43" s="68"/>
      <c r="B43" s="69" t="s">
        <v>11</v>
      </c>
      <c r="C43" s="69"/>
      <c r="D43" s="53"/>
      <c r="E43" s="215"/>
      <c r="F43" s="215"/>
      <c r="G43" s="215"/>
      <c r="H43" s="70"/>
    </row>
  </sheetData>
  <mergeCells count="23">
    <mergeCell ref="A34:B34"/>
    <mergeCell ref="C34:D34"/>
    <mergeCell ref="A35:B35"/>
    <mergeCell ref="C35:D35"/>
    <mergeCell ref="A42:B42"/>
    <mergeCell ref="B26:C26"/>
    <mergeCell ref="A30:D30"/>
    <mergeCell ref="A32:B32"/>
    <mergeCell ref="C32:D32"/>
    <mergeCell ref="A33:B33"/>
    <mergeCell ref="C33:D33"/>
    <mergeCell ref="B25:C25"/>
    <mergeCell ref="A1:D1"/>
    <mergeCell ref="A2:D2"/>
    <mergeCell ref="A3:D3"/>
    <mergeCell ref="A5:D5"/>
    <mergeCell ref="A6:B7"/>
    <mergeCell ref="C6:D6"/>
    <mergeCell ref="A8:B8"/>
    <mergeCell ref="A17:C17"/>
    <mergeCell ref="B18:C18"/>
    <mergeCell ref="B19:C19"/>
    <mergeCell ref="B24:C24"/>
  </mergeCells>
  <conditionalFormatting sqref="B38:B39">
    <cfRule type="containsBlanks" dxfId="46" priority="3">
      <formula>LEN(TRIM(B38))=0</formula>
    </cfRule>
  </conditionalFormatting>
  <conditionalFormatting sqref="C33:D35">
    <cfRule type="containsBlanks" dxfId="45" priority="2">
      <formula>LEN(TRIM(C33))=0</formula>
    </cfRule>
  </conditionalFormatting>
  <conditionalFormatting sqref="C32:D32">
    <cfRule type="containsBlanks" dxfId="44" priority="1">
      <formula>LEN(TRIM(C32))=0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33"/>
  <sheetViews>
    <sheetView showGridLines="0" zoomScaleNormal="100" workbookViewId="0">
      <selection activeCell="G15" sqref="G15"/>
    </sheetView>
  </sheetViews>
  <sheetFormatPr defaultRowHeight="12.75" x14ac:dyDescent="0.2"/>
  <cols>
    <col min="1" max="1" width="5.28515625" style="44" customWidth="1"/>
    <col min="2" max="2" width="42.28515625" style="44" customWidth="1"/>
    <col min="3" max="3" width="15.7109375" style="44" customWidth="1"/>
    <col min="4" max="4" width="25.7109375" style="273" customWidth="1"/>
    <col min="5" max="6" width="12.7109375" style="273" customWidth="1"/>
    <col min="7" max="7" width="15.7109375" style="273" customWidth="1"/>
    <col min="8" max="8" width="7.85546875" style="44" customWidth="1"/>
    <col min="9" max="9" width="15.7109375" style="44" customWidth="1"/>
    <col min="10" max="10" width="10.7109375" style="44" customWidth="1"/>
    <col min="11" max="11" width="15.7109375" style="44" customWidth="1"/>
    <col min="12" max="16384" width="9.140625" style="44"/>
  </cols>
  <sheetData>
    <row r="1" spans="1:11" ht="15" customHeight="1" x14ac:dyDescent="0.2">
      <c r="A1" s="341" t="s">
        <v>12</v>
      </c>
      <c r="B1" s="341"/>
      <c r="C1" s="341"/>
      <c r="D1" s="341"/>
    </row>
    <row r="2" spans="1:11" ht="30" customHeight="1" x14ac:dyDescent="0.2">
      <c r="A2" s="342" t="str">
        <f>'Príloha č. 1'!A2:B2</f>
        <v xml:space="preserve">Implantabilné prístroje pre elektroimpulzoterapiu porúch srdcového rytmu a srdcového zlyhávania </v>
      </c>
      <c r="B2" s="342"/>
      <c r="C2" s="342"/>
      <c r="D2" s="342"/>
      <c r="E2" s="123"/>
      <c r="F2" s="123"/>
      <c r="G2" s="123"/>
      <c r="H2" s="123"/>
      <c r="I2" s="123"/>
      <c r="J2" s="123"/>
      <c r="K2" s="123"/>
    </row>
    <row r="3" spans="1:11" s="45" customFormat="1" ht="30" customHeight="1" x14ac:dyDescent="0.25">
      <c r="A3" s="343" t="s">
        <v>60</v>
      </c>
      <c r="B3" s="343"/>
      <c r="C3" s="343"/>
      <c r="D3" s="343"/>
      <c r="E3" s="122"/>
      <c r="F3" s="122"/>
      <c r="G3" s="122"/>
      <c r="H3" s="122"/>
      <c r="I3" s="122"/>
      <c r="J3" s="122"/>
      <c r="K3" s="122"/>
    </row>
    <row r="4" spans="1:11" s="45" customFormat="1" ht="11.25" customHeight="1" x14ac:dyDescent="0.25">
      <c r="A4" s="271"/>
      <c r="B4" s="271"/>
      <c r="C4" s="271"/>
      <c r="D4" s="271"/>
      <c r="E4" s="122"/>
      <c r="F4" s="122"/>
      <c r="G4" s="122"/>
      <c r="H4" s="122"/>
      <c r="I4" s="122"/>
      <c r="J4" s="122"/>
      <c r="K4" s="122"/>
    </row>
    <row r="5" spans="1:11" s="45" customFormat="1" ht="39.950000000000003" customHeight="1" thickBot="1" x14ac:dyDescent="0.3">
      <c r="A5" s="344" t="s">
        <v>130</v>
      </c>
      <c r="B5" s="344"/>
      <c r="C5" s="344"/>
      <c r="D5" s="344"/>
      <c r="E5" s="122"/>
      <c r="F5" s="122"/>
      <c r="G5" s="122"/>
      <c r="H5" s="122"/>
      <c r="I5" s="122"/>
      <c r="J5" s="122"/>
      <c r="K5" s="122"/>
    </row>
    <row r="6" spans="1:11" s="41" customFormat="1" ht="86.25" customHeight="1" x14ac:dyDescent="0.25">
      <c r="A6" s="345" t="s">
        <v>58</v>
      </c>
      <c r="B6" s="346"/>
      <c r="C6" s="349" t="s">
        <v>124</v>
      </c>
      <c r="D6" s="350"/>
    </row>
    <row r="7" spans="1:11" s="41" customFormat="1" ht="21" customHeight="1" thickBot="1" x14ac:dyDescent="0.3">
      <c r="A7" s="347"/>
      <c r="B7" s="348"/>
      <c r="C7" s="274" t="s">
        <v>97</v>
      </c>
      <c r="D7" s="275" t="s">
        <v>59</v>
      </c>
    </row>
    <row r="8" spans="1:11" s="121" customFormat="1" ht="40.5" customHeight="1" x14ac:dyDescent="0.25">
      <c r="A8" s="351" t="s">
        <v>129</v>
      </c>
      <c r="B8" s="352"/>
      <c r="C8" s="120"/>
      <c r="D8" s="124"/>
    </row>
    <row r="9" spans="1:11" s="121" customFormat="1" ht="52.5" customHeight="1" x14ac:dyDescent="0.25">
      <c r="A9" s="276" t="s">
        <v>27</v>
      </c>
      <c r="B9" s="160" t="s">
        <v>102</v>
      </c>
      <c r="C9" s="140"/>
      <c r="D9" s="141"/>
    </row>
    <row r="10" spans="1:11" s="121" customFormat="1" ht="41.25" customHeight="1" x14ac:dyDescent="0.25">
      <c r="A10" s="276" t="s">
        <v>28</v>
      </c>
      <c r="B10" s="162" t="s">
        <v>110</v>
      </c>
      <c r="C10" s="140"/>
      <c r="D10" s="141"/>
    </row>
    <row r="11" spans="1:11" s="121" customFormat="1" ht="28.5" customHeight="1" x14ac:dyDescent="0.25">
      <c r="A11" s="276" t="s">
        <v>29</v>
      </c>
      <c r="B11" s="162" t="s">
        <v>103</v>
      </c>
      <c r="C11" s="140"/>
      <c r="D11" s="141"/>
    </row>
    <row r="12" spans="1:11" s="121" customFormat="1" ht="28.5" customHeight="1" x14ac:dyDescent="0.25">
      <c r="A12" s="276" t="s">
        <v>30</v>
      </c>
      <c r="B12" s="162" t="s">
        <v>104</v>
      </c>
      <c r="C12" s="140"/>
      <c r="D12" s="141"/>
    </row>
    <row r="13" spans="1:11" s="121" customFormat="1" ht="28.5" customHeight="1" x14ac:dyDescent="0.25">
      <c r="A13" s="276" t="s">
        <v>31</v>
      </c>
      <c r="B13" s="185" t="s">
        <v>106</v>
      </c>
      <c r="C13" s="140"/>
      <c r="D13" s="141"/>
    </row>
    <row r="14" spans="1:11" s="121" customFormat="1" ht="28.5" customHeight="1" x14ac:dyDescent="0.25">
      <c r="A14" s="277" t="s">
        <v>32</v>
      </c>
      <c r="B14" s="162" t="s">
        <v>105</v>
      </c>
      <c r="C14" s="140"/>
      <c r="D14" s="141"/>
    </row>
    <row r="15" spans="1:11" s="121" customFormat="1" ht="28.5" customHeight="1" thickBot="1" x14ac:dyDescent="0.3">
      <c r="A15" s="278" t="s">
        <v>33</v>
      </c>
      <c r="B15" s="167" t="s">
        <v>107</v>
      </c>
      <c r="C15" s="188"/>
      <c r="D15" s="189"/>
    </row>
    <row r="16" spans="1:11" s="121" customFormat="1" ht="12" customHeight="1" x14ac:dyDescent="0.25">
      <c r="A16" s="142"/>
      <c r="B16" s="143"/>
      <c r="C16" s="144"/>
      <c r="D16" s="145"/>
    </row>
    <row r="17" spans="1:10" s="119" customFormat="1" ht="24.95" customHeight="1" x14ac:dyDescent="0.25">
      <c r="A17" s="353" t="s">
        <v>101</v>
      </c>
      <c r="B17" s="354"/>
      <c r="C17" s="355"/>
      <c r="D17" s="164"/>
    </row>
    <row r="18" spans="1:10" s="161" customFormat="1" ht="20.100000000000001" customHeight="1" x14ac:dyDescent="0.25">
      <c r="A18" s="172" t="s">
        <v>27</v>
      </c>
      <c r="B18" s="356" t="s">
        <v>88</v>
      </c>
      <c r="C18" s="356"/>
      <c r="D18" s="165"/>
    </row>
    <row r="19" spans="1:10" s="121" customFormat="1" ht="25.5" customHeight="1" x14ac:dyDescent="0.25">
      <c r="A19" s="142"/>
      <c r="B19" s="151"/>
      <c r="C19" s="144"/>
      <c r="D19" s="145"/>
    </row>
    <row r="20" spans="1:10" s="19" customFormat="1" ht="20.100000000000001" customHeight="1" x14ac:dyDescent="0.25">
      <c r="A20" s="357" t="s">
        <v>38</v>
      </c>
      <c r="B20" s="357"/>
      <c r="C20" s="357"/>
      <c r="D20" s="357"/>
      <c r="E20" s="125"/>
      <c r="F20" s="125"/>
      <c r="G20" s="125"/>
      <c r="H20" s="125"/>
      <c r="I20" s="125"/>
      <c r="J20" s="125"/>
    </row>
    <row r="21" spans="1:10" s="19" customFormat="1" ht="20.100000000000001" customHeight="1" x14ac:dyDescent="0.25">
      <c r="A21" s="193"/>
      <c r="B21" s="193"/>
      <c r="C21" s="193"/>
      <c r="D21" s="193"/>
      <c r="E21" s="125"/>
      <c r="F21" s="125"/>
      <c r="G21" s="125"/>
      <c r="H21" s="125"/>
      <c r="I21" s="125"/>
      <c r="J21" s="125"/>
    </row>
    <row r="22" spans="1:10" s="65" customFormat="1" ht="30" customHeight="1" x14ac:dyDescent="0.25">
      <c r="A22" s="358" t="s">
        <v>1</v>
      </c>
      <c r="B22" s="358"/>
      <c r="C22" s="359" t="str">
        <f>IF('Príloha č. 1'!$C$6="","",'Príloha č. 1'!$C$6)</f>
        <v/>
      </c>
      <c r="D22" s="359"/>
      <c r="G22" s="66"/>
    </row>
    <row r="23" spans="1:10" s="65" customFormat="1" ht="15" customHeight="1" x14ac:dyDescent="0.25">
      <c r="A23" s="360" t="s">
        <v>2</v>
      </c>
      <c r="B23" s="360"/>
      <c r="C23" s="361" t="str">
        <f>IF('Príloha č. 1'!$C$7="","",'Príloha č. 1'!$C$7)</f>
        <v/>
      </c>
      <c r="D23" s="361"/>
    </row>
    <row r="24" spans="1:10" s="65" customFormat="1" ht="15" customHeight="1" x14ac:dyDescent="0.25">
      <c r="A24" s="360" t="s">
        <v>3</v>
      </c>
      <c r="B24" s="360"/>
      <c r="C24" s="361" t="str">
        <f>IF('Príloha č. 1'!C8:D8="","",'Príloha č. 1'!C8:D8)</f>
        <v/>
      </c>
      <c r="D24" s="361"/>
    </row>
    <row r="25" spans="1:10" s="65" customFormat="1" ht="15" customHeight="1" x14ac:dyDescent="0.25">
      <c r="A25" s="360" t="s">
        <v>4</v>
      </c>
      <c r="B25" s="360"/>
      <c r="C25" s="361" t="str">
        <f>IF('Príloha č. 1'!C9:D9="","",'Príloha č. 1'!C9:D9)</f>
        <v/>
      </c>
      <c r="D25" s="361"/>
    </row>
    <row r="28" spans="1:10" ht="15" customHeight="1" x14ac:dyDescent="0.2">
      <c r="A28" s="44" t="s">
        <v>8</v>
      </c>
      <c r="B28" s="279" t="str">
        <f>IF('Príloha č. 1'!B23:B23="","",'Príloha č. 1'!B23:B23)</f>
        <v/>
      </c>
      <c r="C28" s="273"/>
      <c r="E28" s="44"/>
      <c r="F28" s="44"/>
      <c r="G28" s="44"/>
    </row>
    <row r="29" spans="1:10" ht="15" customHeight="1" x14ac:dyDescent="0.2">
      <c r="A29" s="44" t="s">
        <v>9</v>
      </c>
      <c r="B29" s="32" t="str">
        <f>IF('Príloha č. 1'!B24:B24="","",'Príloha č. 1'!B24:B24)</f>
        <v/>
      </c>
      <c r="C29" s="273"/>
      <c r="E29" s="44"/>
      <c r="F29" s="44"/>
      <c r="G29" s="44"/>
    </row>
    <row r="30" spans="1:10" ht="39.950000000000003" customHeight="1" x14ac:dyDescent="0.2">
      <c r="D30" s="88"/>
    </row>
    <row r="31" spans="1:10" ht="45" customHeight="1" x14ac:dyDescent="0.2">
      <c r="D31" s="272" t="s">
        <v>193</v>
      </c>
      <c r="E31" s="70"/>
      <c r="F31" s="70"/>
      <c r="G31" s="70"/>
    </row>
    <row r="32" spans="1:10" s="67" customFormat="1" x14ac:dyDescent="0.2">
      <c r="A32" s="362" t="s">
        <v>10</v>
      </c>
      <c r="B32" s="362"/>
      <c r="C32" s="268"/>
      <c r="D32" s="70"/>
      <c r="E32" s="273"/>
      <c r="F32" s="273"/>
      <c r="G32" s="273"/>
    </row>
    <row r="33" spans="1:8" s="72" customFormat="1" ht="12" customHeight="1" x14ac:dyDescent="0.2">
      <c r="A33" s="68"/>
      <c r="B33" s="69" t="s">
        <v>11</v>
      </c>
      <c r="C33" s="69"/>
      <c r="D33" s="53"/>
      <c r="E33" s="273"/>
      <c r="F33" s="273"/>
      <c r="G33" s="273"/>
      <c r="H33" s="70"/>
    </row>
  </sheetData>
  <mergeCells count="19">
    <mergeCell ref="A24:B24"/>
    <mergeCell ref="C24:D24"/>
    <mergeCell ref="A25:B25"/>
    <mergeCell ref="C25:D25"/>
    <mergeCell ref="A32:B32"/>
    <mergeCell ref="A20:D20"/>
    <mergeCell ref="A22:B22"/>
    <mergeCell ref="C22:D22"/>
    <mergeCell ref="A23:B23"/>
    <mergeCell ref="C23:D23"/>
    <mergeCell ref="A8:B8"/>
    <mergeCell ref="A17:C17"/>
    <mergeCell ref="B18:C18"/>
    <mergeCell ref="A1:D1"/>
    <mergeCell ref="A2:D2"/>
    <mergeCell ref="A3:D3"/>
    <mergeCell ref="A5:D5"/>
    <mergeCell ref="A6:B7"/>
    <mergeCell ref="C6:D6"/>
  </mergeCells>
  <conditionalFormatting sqref="B28:B29">
    <cfRule type="containsBlanks" dxfId="43" priority="3">
      <formula>LEN(TRIM(B28))=0</formula>
    </cfRule>
  </conditionalFormatting>
  <conditionalFormatting sqref="C23:D25">
    <cfRule type="containsBlanks" dxfId="42" priority="2">
      <formula>LEN(TRIM(C23))=0</formula>
    </cfRule>
  </conditionalFormatting>
  <conditionalFormatting sqref="C22:D22">
    <cfRule type="containsBlanks" dxfId="41" priority="1">
      <formula>LEN(TRIM(C22))=0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30"/>
  <sheetViews>
    <sheetView showGridLines="0" zoomScaleNormal="100" workbookViewId="0">
      <selection activeCell="G17" sqref="G17"/>
    </sheetView>
  </sheetViews>
  <sheetFormatPr defaultRowHeight="12.75" x14ac:dyDescent="0.2"/>
  <cols>
    <col min="1" max="1" width="5.28515625" style="44" customWidth="1"/>
    <col min="2" max="2" width="42.28515625" style="44" customWidth="1"/>
    <col min="3" max="3" width="15.7109375" style="44" customWidth="1"/>
    <col min="4" max="4" width="25.7109375" style="273" customWidth="1"/>
    <col min="5" max="6" width="12.7109375" style="273" customWidth="1"/>
    <col min="7" max="7" width="15.7109375" style="273" customWidth="1"/>
    <col min="8" max="8" width="7.85546875" style="44" customWidth="1"/>
    <col min="9" max="9" width="15.7109375" style="44" customWidth="1"/>
    <col min="10" max="10" width="10.7109375" style="44" customWidth="1"/>
    <col min="11" max="11" width="15.7109375" style="44" customWidth="1"/>
    <col min="12" max="16384" width="9.140625" style="44"/>
  </cols>
  <sheetData>
    <row r="1" spans="1:11" ht="15" customHeight="1" x14ac:dyDescent="0.2">
      <c r="A1" s="341" t="s">
        <v>12</v>
      </c>
      <c r="B1" s="341"/>
      <c r="C1" s="341"/>
      <c r="D1" s="341"/>
    </row>
    <row r="2" spans="1:11" ht="30" customHeight="1" x14ac:dyDescent="0.2">
      <c r="A2" s="342" t="str">
        <f>'Príloha č. 1'!A2:B2</f>
        <v xml:space="preserve">Implantabilné prístroje pre elektroimpulzoterapiu porúch srdcového rytmu a srdcového zlyhávania </v>
      </c>
      <c r="B2" s="342"/>
      <c r="C2" s="342"/>
      <c r="D2" s="342"/>
      <c r="E2" s="123"/>
      <c r="F2" s="123"/>
      <c r="G2" s="123"/>
      <c r="H2" s="123"/>
      <c r="I2" s="123"/>
      <c r="J2" s="123"/>
      <c r="K2" s="123"/>
    </row>
    <row r="3" spans="1:11" s="45" customFormat="1" ht="30" customHeight="1" x14ac:dyDescent="0.25">
      <c r="A3" s="343" t="s">
        <v>60</v>
      </c>
      <c r="B3" s="343"/>
      <c r="C3" s="343"/>
      <c r="D3" s="343"/>
      <c r="E3" s="122"/>
      <c r="F3" s="122"/>
      <c r="G3" s="122"/>
      <c r="H3" s="122"/>
      <c r="I3" s="122"/>
      <c r="J3" s="122"/>
      <c r="K3" s="122"/>
    </row>
    <row r="4" spans="1:11" s="45" customFormat="1" ht="11.25" customHeight="1" x14ac:dyDescent="0.25">
      <c r="A4" s="271"/>
      <c r="B4" s="271"/>
      <c r="C4" s="271"/>
      <c r="D4" s="271"/>
      <c r="E4" s="122"/>
      <c r="F4" s="122"/>
      <c r="G4" s="122"/>
      <c r="H4" s="122"/>
      <c r="I4" s="122"/>
      <c r="J4" s="122"/>
      <c r="K4" s="122"/>
    </row>
    <row r="5" spans="1:11" s="45" customFormat="1" ht="27.75" customHeight="1" thickBot="1" x14ac:dyDescent="0.3">
      <c r="A5" s="344" t="s">
        <v>131</v>
      </c>
      <c r="B5" s="344"/>
      <c r="C5" s="344"/>
      <c r="D5" s="344"/>
      <c r="E5" s="122"/>
      <c r="F5" s="122"/>
      <c r="G5" s="122"/>
      <c r="H5" s="122"/>
      <c r="I5" s="122"/>
      <c r="J5" s="122"/>
      <c r="K5" s="122"/>
    </row>
    <row r="6" spans="1:11" s="41" customFormat="1" ht="86.25" customHeight="1" x14ac:dyDescent="0.25">
      <c r="A6" s="345" t="s">
        <v>58</v>
      </c>
      <c r="B6" s="346"/>
      <c r="C6" s="349" t="s">
        <v>124</v>
      </c>
      <c r="D6" s="350"/>
    </row>
    <row r="7" spans="1:11" s="41" customFormat="1" ht="21" customHeight="1" thickBot="1" x14ac:dyDescent="0.3">
      <c r="A7" s="347"/>
      <c r="B7" s="348"/>
      <c r="C7" s="274" t="s">
        <v>97</v>
      </c>
      <c r="D7" s="275" t="s">
        <v>59</v>
      </c>
    </row>
    <row r="8" spans="1:11" s="121" customFormat="1" ht="41.25" customHeight="1" x14ac:dyDescent="0.25">
      <c r="A8" s="276" t="s">
        <v>27</v>
      </c>
      <c r="B8" s="160" t="s">
        <v>135</v>
      </c>
      <c r="C8" s="140"/>
      <c r="D8" s="141"/>
    </row>
    <row r="9" spans="1:11" s="121" customFormat="1" ht="28.5" customHeight="1" x14ac:dyDescent="0.25">
      <c r="A9" s="276" t="s">
        <v>28</v>
      </c>
      <c r="B9" s="162" t="s">
        <v>221</v>
      </c>
      <c r="C9" s="140"/>
      <c r="D9" s="141"/>
    </row>
    <row r="10" spans="1:11" s="121" customFormat="1" ht="28.5" customHeight="1" x14ac:dyDescent="0.25">
      <c r="A10" s="276" t="s">
        <v>29</v>
      </c>
      <c r="B10" s="162" t="s">
        <v>132</v>
      </c>
      <c r="C10" s="140"/>
      <c r="D10" s="141"/>
    </row>
    <row r="11" spans="1:11" s="121" customFormat="1" ht="28.5" customHeight="1" x14ac:dyDescent="0.25">
      <c r="A11" s="276" t="s">
        <v>30</v>
      </c>
      <c r="B11" s="162" t="s">
        <v>133</v>
      </c>
      <c r="C11" s="140"/>
      <c r="D11" s="141"/>
    </row>
    <row r="12" spans="1:11" s="121" customFormat="1" ht="28.5" customHeight="1" thickBot="1" x14ac:dyDescent="0.3">
      <c r="A12" s="278" t="s">
        <v>31</v>
      </c>
      <c r="B12" s="186" t="s">
        <v>232</v>
      </c>
      <c r="C12" s="188"/>
      <c r="D12" s="189"/>
    </row>
    <row r="13" spans="1:11" s="121" customFormat="1" ht="12" customHeight="1" x14ac:dyDescent="0.25">
      <c r="A13" s="142"/>
      <c r="B13" s="143"/>
      <c r="C13" s="144"/>
      <c r="D13" s="145"/>
    </row>
    <row r="14" spans="1:11" s="119" customFormat="1" ht="24.95" customHeight="1" x14ac:dyDescent="0.25">
      <c r="A14" s="353" t="s">
        <v>98</v>
      </c>
      <c r="B14" s="354"/>
      <c r="C14" s="355"/>
      <c r="D14" s="164"/>
    </row>
    <row r="15" spans="1:11" s="161" customFormat="1" ht="28.5" customHeight="1" x14ac:dyDescent="0.25">
      <c r="A15" s="172" t="s">
        <v>27</v>
      </c>
      <c r="B15" s="356" t="s">
        <v>134</v>
      </c>
      <c r="C15" s="356"/>
      <c r="D15" s="165"/>
    </row>
    <row r="16" spans="1:11" s="121" customFormat="1" ht="25.5" customHeight="1" x14ac:dyDescent="0.25">
      <c r="A16" s="142"/>
      <c r="B16" s="151"/>
      <c r="C16" s="144"/>
      <c r="D16" s="145"/>
    </row>
    <row r="17" spans="1:10" s="19" customFormat="1" ht="20.100000000000001" customHeight="1" x14ac:dyDescent="0.25">
      <c r="A17" s="357" t="s">
        <v>38</v>
      </c>
      <c r="B17" s="357"/>
      <c r="C17" s="357"/>
      <c r="D17" s="357"/>
      <c r="E17" s="125"/>
      <c r="F17" s="125"/>
      <c r="G17" s="125"/>
      <c r="H17" s="125"/>
      <c r="I17" s="125"/>
      <c r="J17" s="125"/>
    </row>
    <row r="18" spans="1:10" s="19" customFormat="1" ht="20.100000000000001" customHeight="1" x14ac:dyDescent="0.25">
      <c r="A18" s="193"/>
      <c r="B18" s="193"/>
      <c r="C18" s="193"/>
      <c r="D18" s="193"/>
      <c r="E18" s="125"/>
      <c r="F18" s="125"/>
      <c r="G18" s="125"/>
      <c r="H18" s="125"/>
      <c r="I18" s="125"/>
      <c r="J18" s="125"/>
    </row>
    <row r="19" spans="1:10" s="65" customFormat="1" ht="30" customHeight="1" x14ac:dyDescent="0.25">
      <c r="A19" s="358" t="s">
        <v>1</v>
      </c>
      <c r="B19" s="358"/>
      <c r="C19" s="359" t="str">
        <f>IF('Príloha č. 1'!$C$6="","",'Príloha č. 1'!$C$6)</f>
        <v/>
      </c>
      <c r="D19" s="359"/>
      <c r="G19" s="66"/>
    </row>
    <row r="20" spans="1:10" s="65" customFormat="1" ht="15" customHeight="1" x14ac:dyDescent="0.25">
      <c r="A20" s="360" t="s">
        <v>2</v>
      </c>
      <c r="B20" s="360"/>
      <c r="C20" s="361" t="str">
        <f>IF('Príloha č. 1'!$C$7="","",'Príloha č. 1'!$C$7)</f>
        <v/>
      </c>
      <c r="D20" s="361"/>
    </row>
    <row r="21" spans="1:10" s="65" customFormat="1" ht="15" customHeight="1" x14ac:dyDescent="0.25">
      <c r="A21" s="360" t="s">
        <v>3</v>
      </c>
      <c r="B21" s="360"/>
      <c r="C21" s="361" t="str">
        <f>IF('Príloha č. 1'!C8:D8="","",'Príloha č. 1'!C8:D8)</f>
        <v/>
      </c>
      <c r="D21" s="361"/>
    </row>
    <row r="22" spans="1:10" s="65" customFormat="1" ht="15" customHeight="1" x14ac:dyDescent="0.25">
      <c r="A22" s="360" t="s">
        <v>4</v>
      </c>
      <c r="B22" s="360"/>
      <c r="C22" s="361" t="str">
        <f>IF('Príloha č. 1'!C9:D9="","",'Príloha č. 1'!C9:D9)</f>
        <v/>
      </c>
      <c r="D22" s="361"/>
    </row>
    <row r="25" spans="1:10" ht="15" customHeight="1" x14ac:dyDescent="0.2">
      <c r="A25" s="44" t="s">
        <v>8</v>
      </c>
      <c r="B25" s="279" t="str">
        <f>IF('Príloha č. 1'!B23:B23="","",'Príloha č. 1'!B23:B23)</f>
        <v/>
      </c>
      <c r="C25" s="273"/>
      <c r="E25" s="44"/>
      <c r="F25" s="44"/>
      <c r="G25" s="44"/>
    </row>
    <row r="26" spans="1:10" ht="15" customHeight="1" x14ac:dyDescent="0.2">
      <c r="A26" s="44" t="s">
        <v>9</v>
      </c>
      <c r="B26" s="32" t="str">
        <f>IF('Príloha č. 1'!B24:B24="","",'Príloha č. 1'!B24:B24)</f>
        <v/>
      </c>
      <c r="C26" s="273"/>
      <c r="E26" s="44"/>
      <c r="F26" s="44"/>
      <c r="G26" s="44"/>
    </row>
    <row r="27" spans="1:10" ht="39.950000000000003" customHeight="1" x14ac:dyDescent="0.2">
      <c r="D27" s="88"/>
    </row>
    <row r="28" spans="1:10" ht="45" customHeight="1" x14ac:dyDescent="0.2">
      <c r="D28" s="272" t="s">
        <v>193</v>
      </c>
      <c r="E28" s="70"/>
      <c r="F28" s="70"/>
      <c r="G28" s="70"/>
    </row>
    <row r="29" spans="1:10" s="67" customFormat="1" x14ac:dyDescent="0.2">
      <c r="A29" s="362" t="s">
        <v>10</v>
      </c>
      <c r="B29" s="362"/>
      <c r="C29" s="268"/>
      <c r="D29" s="70"/>
      <c r="E29" s="273"/>
      <c r="F29" s="273"/>
      <c r="G29" s="273"/>
    </row>
    <row r="30" spans="1:10" s="72" customFormat="1" ht="12" customHeight="1" x14ac:dyDescent="0.2">
      <c r="A30" s="68"/>
      <c r="B30" s="69" t="s">
        <v>11</v>
      </c>
      <c r="C30" s="69"/>
      <c r="D30" s="53"/>
      <c r="E30" s="273"/>
      <c r="F30" s="273"/>
      <c r="G30" s="273"/>
      <c r="H30" s="70"/>
    </row>
  </sheetData>
  <mergeCells count="18">
    <mergeCell ref="A29:B29"/>
    <mergeCell ref="A20:B20"/>
    <mergeCell ref="C20:D20"/>
    <mergeCell ref="A21:B21"/>
    <mergeCell ref="C21:D21"/>
    <mergeCell ref="A22:B22"/>
    <mergeCell ref="C22:D22"/>
    <mergeCell ref="A14:C14"/>
    <mergeCell ref="B15:C15"/>
    <mergeCell ref="A17:D17"/>
    <mergeCell ref="A19:B19"/>
    <mergeCell ref="C19:D19"/>
    <mergeCell ref="A1:D1"/>
    <mergeCell ref="A2:D2"/>
    <mergeCell ref="A3:D3"/>
    <mergeCell ref="A5:D5"/>
    <mergeCell ref="A6:B7"/>
    <mergeCell ref="C6:D6"/>
  </mergeCells>
  <conditionalFormatting sqref="B25:B26">
    <cfRule type="containsBlanks" dxfId="40" priority="3">
      <formula>LEN(TRIM(B25))=0</formula>
    </cfRule>
  </conditionalFormatting>
  <conditionalFormatting sqref="C20:D22">
    <cfRule type="containsBlanks" dxfId="39" priority="2">
      <formula>LEN(TRIM(C20))=0</formula>
    </cfRule>
  </conditionalFormatting>
  <conditionalFormatting sqref="C19:D19">
    <cfRule type="containsBlanks" dxfId="38" priority="1">
      <formula>LEN(TRIM(C19))=0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47"/>
  <sheetViews>
    <sheetView showGridLines="0" zoomScaleNormal="100" workbookViewId="0">
      <selection activeCell="B24" sqref="B24"/>
    </sheetView>
  </sheetViews>
  <sheetFormatPr defaultRowHeight="12.75" x14ac:dyDescent="0.2"/>
  <cols>
    <col min="1" max="1" width="7" style="44" customWidth="1"/>
    <col min="2" max="2" width="42.28515625" style="44" customWidth="1"/>
    <col min="3" max="3" width="15.7109375" style="44" customWidth="1"/>
    <col min="4" max="4" width="25.7109375" style="273" customWidth="1"/>
    <col min="5" max="6" width="12.7109375" style="273" customWidth="1"/>
    <col min="7" max="7" width="15.7109375" style="273" customWidth="1"/>
    <col min="8" max="8" width="7.85546875" style="44" customWidth="1"/>
    <col min="9" max="9" width="15.7109375" style="44" customWidth="1"/>
    <col min="10" max="10" width="10.7109375" style="44" customWidth="1"/>
    <col min="11" max="11" width="15.7109375" style="44" customWidth="1"/>
    <col min="12" max="16384" width="9.140625" style="44"/>
  </cols>
  <sheetData>
    <row r="1" spans="1:11" ht="15" customHeight="1" x14ac:dyDescent="0.2">
      <c r="A1" s="341" t="s">
        <v>12</v>
      </c>
      <c r="B1" s="341"/>
      <c r="C1" s="341"/>
      <c r="D1" s="341"/>
    </row>
    <row r="2" spans="1:11" ht="30" customHeight="1" x14ac:dyDescent="0.2">
      <c r="A2" s="342" t="str">
        <f>'Príloha č. 1'!A2:B2</f>
        <v xml:space="preserve">Implantabilné prístroje pre elektroimpulzoterapiu porúch srdcového rytmu a srdcového zlyhávania </v>
      </c>
      <c r="B2" s="342"/>
      <c r="C2" s="342"/>
      <c r="D2" s="342"/>
      <c r="E2" s="123"/>
      <c r="F2" s="123"/>
      <c r="G2" s="123"/>
      <c r="H2" s="123"/>
      <c r="I2" s="123"/>
      <c r="J2" s="123"/>
      <c r="K2" s="123"/>
    </row>
    <row r="3" spans="1:11" s="45" customFormat="1" ht="30" customHeight="1" x14ac:dyDescent="0.25">
      <c r="A3" s="343" t="s">
        <v>60</v>
      </c>
      <c r="B3" s="343"/>
      <c r="C3" s="343"/>
      <c r="D3" s="343"/>
      <c r="E3" s="122"/>
      <c r="F3" s="122"/>
      <c r="G3" s="122"/>
      <c r="H3" s="122"/>
      <c r="I3" s="122"/>
      <c r="J3" s="122"/>
      <c r="K3" s="122"/>
    </row>
    <row r="4" spans="1:11" s="45" customFormat="1" ht="11.25" customHeight="1" x14ac:dyDescent="0.25">
      <c r="A4" s="271"/>
      <c r="B4" s="271"/>
      <c r="C4" s="271"/>
      <c r="D4" s="271"/>
      <c r="E4" s="122"/>
      <c r="F4" s="122"/>
      <c r="G4" s="122"/>
      <c r="H4" s="122"/>
      <c r="I4" s="122"/>
      <c r="J4" s="122"/>
      <c r="K4" s="122"/>
    </row>
    <row r="5" spans="1:11" s="45" customFormat="1" ht="27.75" customHeight="1" thickBot="1" x14ac:dyDescent="0.3">
      <c r="A5" s="363" t="s">
        <v>136</v>
      </c>
      <c r="B5" s="344"/>
      <c r="C5" s="344"/>
      <c r="D5" s="344"/>
      <c r="E5" s="122"/>
      <c r="F5" s="122"/>
      <c r="G5" s="122"/>
      <c r="H5" s="122"/>
      <c r="I5" s="122"/>
      <c r="J5" s="122"/>
      <c r="K5" s="122"/>
    </row>
    <row r="6" spans="1:11" s="41" customFormat="1" ht="86.25" customHeight="1" x14ac:dyDescent="0.25">
      <c r="A6" s="345" t="s">
        <v>58</v>
      </c>
      <c r="B6" s="346"/>
      <c r="C6" s="349" t="s">
        <v>124</v>
      </c>
      <c r="D6" s="350"/>
    </row>
    <row r="7" spans="1:11" s="41" customFormat="1" ht="21" customHeight="1" thickBot="1" x14ac:dyDescent="0.3">
      <c r="A7" s="347"/>
      <c r="B7" s="348"/>
      <c r="C7" s="274" t="s">
        <v>97</v>
      </c>
      <c r="D7" s="275" t="s">
        <v>59</v>
      </c>
    </row>
    <row r="8" spans="1:11" s="121" customFormat="1" ht="28.5" customHeight="1" x14ac:dyDescent="0.25">
      <c r="A8" s="276" t="s">
        <v>27</v>
      </c>
      <c r="B8" s="160" t="s">
        <v>138</v>
      </c>
      <c r="C8" s="140"/>
      <c r="D8" s="141"/>
    </row>
    <row r="9" spans="1:11" s="121" customFormat="1" ht="28.5" customHeight="1" x14ac:dyDescent="0.25">
      <c r="A9" s="276" t="s">
        <v>28</v>
      </c>
      <c r="B9" s="162" t="s">
        <v>139</v>
      </c>
      <c r="C9" s="140"/>
      <c r="D9" s="141"/>
    </row>
    <row r="10" spans="1:11" s="121" customFormat="1" ht="28.5" customHeight="1" x14ac:dyDescent="0.25">
      <c r="A10" s="276" t="s">
        <v>29</v>
      </c>
      <c r="B10" s="162" t="s">
        <v>140</v>
      </c>
      <c r="C10" s="140"/>
      <c r="D10" s="141"/>
    </row>
    <row r="11" spans="1:11" s="121" customFormat="1" ht="28.5" customHeight="1" x14ac:dyDescent="0.25">
      <c r="A11" s="276" t="s">
        <v>30</v>
      </c>
      <c r="B11" s="162" t="s">
        <v>141</v>
      </c>
      <c r="C11" s="140"/>
      <c r="D11" s="141"/>
    </row>
    <row r="12" spans="1:11" s="121" customFormat="1" ht="28.5" customHeight="1" x14ac:dyDescent="0.25">
      <c r="A12" s="276" t="s">
        <v>31</v>
      </c>
      <c r="B12" s="162" t="s">
        <v>142</v>
      </c>
      <c r="C12" s="140"/>
      <c r="D12" s="141"/>
    </row>
    <row r="13" spans="1:11" s="121" customFormat="1" ht="28.5" customHeight="1" x14ac:dyDescent="0.25">
      <c r="A13" s="276" t="s">
        <v>32</v>
      </c>
      <c r="B13" s="162" t="s">
        <v>143</v>
      </c>
      <c r="C13" s="140"/>
      <c r="D13" s="141"/>
    </row>
    <row r="14" spans="1:11" s="121" customFormat="1" ht="28.5" customHeight="1" x14ac:dyDescent="0.25">
      <c r="A14" s="276" t="s">
        <v>33</v>
      </c>
      <c r="B14" s="162" t="s">
        <v>144</v>
      </c>
      <c r="C14" s="140"/>
      <c r="D14" s="141"/>
    </row>
    <row r="15" spans="1:11" s="121" customFormat="1" ht="28.5" customHeight="1" x14ac:dyDescent="0.25">
      <c r="A15" s="276" t="s">
        <v>34</v>
      </c>
      <c r="B15" s="162" t="s">
        <v>234</v>
      </c>
      <c r="C15" s="140"/>
      <c r="D15" s="141"/>
    </row>
    <row r="16" spans="1:11" s="121" customFormat="1" ht="28.5" customHeight="1" x14ac:dyDescent="0.25">
      <c r="A16" s="276" t="s">
        <v>35</v>
      </c>
      <c r="B16" s="162" t="s">
        <v>235</v>
      </c>
      <c r="C16" s="140"/>
      <c r="D16" s="141"/>
    </row>
    <row r="17" spans="1:4" s="121" customFormat="1" ht="28.5" customHeight="1" x14ac:dyDescent="0.25">
      <c r="A17" s="276" t="s">
        <v>36</v>
      </c>
      <c r="B17" s="162" t="s">
        <v>145</v>
      </c>
      <c r="C17" s="140"/>
      <c r="D17" s="141"/>
    </row>
    <row r="18" spans="1:4" s="121" customFormat="1" ht="28.5" customHeight="1" x14ac:dyDescent="0.25">
      <c r="A18" s="276" t="s">
        <v>54</v>
      </c>
      <c r="B18" s="162" t="s">
        <v>236</v>
      </c>
      <c r="C18" s="140"/>
      <c r="D18" s="141"/>
    </row>
    <row r="19" spans="1:4" s="121" customFormat="1" ht="28.5" customHeight="1" x14ac:dyDescent="0.25">
      <c r="A19" s="276" t="s">
        <v>57</v>
      </c>
      <c r="B19" s="162" t="s">
        <v>146</v>
      </c>
      <c r="C19" s="140"/>
      <c r="D19" s="141"/>
    </row>
    <row r="20" spans="1:4" s="121" customFormat="1" ht="28.5" customHeight="1" x14ac:dyDescent="0.25">
      <c r="A20" s="276" t="s">
        <v>194</v>
      </c>
      <c r="B20" s="162" t="s">
        <v>147</v>
      </c>
      <c r="C20" s="140"/>
      <c r="D20" s="141"/>
    </row>
    <row r="21" spans="1:4" s="121" customFormat="1" ht="28.5" customHeight="1" x14ac:dyDescent="0.25">
      <c r="A21" s="276" t="s">
        <v>222</v>
      </c>
      <c r="B21" s="162" t="s">
        <v>233</v>
      </c>
      <c r="C21" s="140"/>
      <c r="D21" s="141"/>
    </row>
    <row r="22" spans="1:4" s="121" customFormat="1" ht="28.5" customHeight="1" x14ac:dyDescent="0.25">
      <c r="A22" s="276" t="s">
        <v>223</v>
      </c>
      <c r="B22" s="162" t="s">
        <v>148</v>
      </c>
      <c r="C22" s="140"/>
      <c r="D22" s="141"/>
    </row>
    <row r="23" spans="1:4" s="121" customFormat="1" ht="28.5" customHeight="1" x14ac:dyDescent="0.25">
      <c r="A23" s="276" t="s">
        <v>224</v>
      </c>
      <c r="B23" s="162" t="s">
        <v>149</v>
      </c>
      <c r="C23" s="140"/>
      <c r="D23" s="141"/>
    </row>
    <row r="24" spans="1:4" s="121" customFormat="1" ht="28.5" customHeight="1" x14ac:dyDescent="0.25">
      <c r="A24" s="276" t="s">
        <v>225</v>
      </c>
      <c r="B24" s="162" t="s">
        <v>244</v>
      </c>
      <c r="C24" s="140"/>
      <c r="D24" s="141"/>
    </row>
    <row r="25" spans="1:4" s="121" customFormat="1" ht="28.5" customHeight="1" x14ac:dyDescent="0.25">
      <c r="A25" s="276" t="s">
        <v>226</v>
      </c>
      <c r="B25" s="162" t="s">
        <v>150</v>
      </c>
      <c r="C25" s="140"/>
      <c r="D25" s="141"/>
    </row>
    <row r="26" spans="1:4" s="121" customFormat="1" ht="28.5" customHeight="1" x14ac:dyDescent="0.25">
      <c r="A26" s="276" t="s">
        <v>227</v>
      </c>
      <c r="B26" s="162" t="s">
        <v>151</v>
      </c>
      <c r="C26" s="140"/>
      <c r="D26" s="141"/>
    </row>
    <row r="27" spans="1:4" s="121" customFormat="1" ht="28.5" customHeight="1" x14ac:dyDescent="0.25">
      <c r="A27" s="277" t="s">
        <v>228</v>
      </c>
      <c r="B27" s="280" t="s">
        <v>152</v>
      </c>
      <c r="C27" s="176"/>
      <c r="D27" s="177"/>
    </row>
    <row r="28" spans="1:4" s="121" customFormat="1" ht="28.5" customHeight="1" x14ac:dyDescent="0.25">
      <c r="A28" s="282" t="s">
        <v>229</v>
      </c>
      <c r="B28" s="280" t="s">
        <v>153</v>
      </c>
      <c r="C28" s="187"/>
      <c r="D28" s="281"/>
    </row>
    <row r="29" spans="1:4" s="121" customFormat="1" ht="28.5" customHeight="1" thickBot="1" x14ac:dyDescent="0.3">
      <c r="A29" s="283" t="s">
        <v>230</v>
      </c>
      <c r="B29" s="167" t="s">
        <v>154</v>
      </c>
      <c r="C29" s="188"/>
      <c r="D29" s="189"/>
    </row>
    <row r="30" spans="1:4" s="121" customFormat="1" ht="12" customHeight="1" x14ac:dyDescent="0.25">
      <c r="A30" s="142"/>
      <c r="B30" s="143"/>
      <c r="C30" s="144"/>
      <c r="D30" s="145"/>
    </row>
    <row r="31" spans="1:4" s="119" customFormat="1" ht="24.95" customHeight="1" x14ac:dyDescent="0.25">
      <c r="A31" s="353" t="s">
        <v>99</v>
      </c>
      <c r="B31" s="354"/>
      <c r="C31" s="355"/>
      <c r="D31" s="164"/>
    </row>
    <row r="32" spans="1:4" s="161" customFormat="1" ht="22.5" customHeight="1" x14ac:dyDescent="0.25">
      <c r="A32" s="172" t="s">
        <v>27</v>
      </c>
      <c r="B32" s="356" t="s">
        <v>137</v>
      </c>
      <c r="C32" s="356"/>
      <c r="D32" s="165"/>
    </row>
    <row r="33" spans="1:10" s="121" customFormat="1" ht="25.5" customHeight="1" x14ac:dyDescent="0.25">
      <c r="A33" s="142"/>
      <c r="B33" s="151"/>
      <c r="C33" s="144"/>
      <c r="D33" s="145"/>
    </row>
    <row r="34" spans="1:10" s="19" customFormat="1" ht="20.100000000000001" customHeight="1" x14ac:dyDescent="0.25">
      <c r="A34" s="357" t="s">
        <v>38</v>
      </c>
      <c r="B34" s="357"/>
      <c r="C34" s="357"/>
      <c r="D34" s="357"/>
      <c r="E34" s="125"/>
      <c r="F34" s="125"/>
      <c r="G34" s="125"/>
      <c r="H34" s="125"/>
      <c r="I34" s="125"/>
      <c r="J34" s="125"/>
    </row>
    <row r="35" spans="1:10" s="19" customFormat="1" ht="20.100000000000001" customHeight="1" x14ac:dyDescent="0.25">
      <c r="A35" s="193"/>
      <c r="B35" s="193"/>
      <c r="C35" s="193"/>
      <c r="D35" s="193"/>
      <c r="E35" s="125"/>
      <c r="F35" s="125"/>
      <c r="G35" s="125"/>
      <c r="H35" s="125"/>
      <c r="I35" s="125"/>
      <c r="J35" s="125"/>
    </row>
    <row r="36" spans="1:10" s="65" customFormat="1" ht="30" customHeight="1" x14ac:dyDescent="0.25">
      <c r="A36" s="358" t="s">
        <v>1</v>
      </c>
      <c r="B36" s="358"/>
      <c r="C36" s="359" t="str">
        <f>IF('Príloha č. 1'!$C$6="","",'Príloha č. 1'!$C$6)</f>
        <v/>
      </c>
      <c r="D36" s="359"/>
      <c r="G36" s="66"/>
    </row>
    <row r="37" spans="1:10" s="65" customFormat="1" ht="15" customHeight="1" x14ac:dyDescent="0.25">
      <c r="A37" s="360" t="s">
        <v>2</v>
      </c>
      <c r="B37" s="360"/>
      <c r="C37" s="361" t="str">
        <f>IF('Príloha č. 1'!$C$7="","",'Príloha č. 1'!$C$7)</f>
        <v/>
      </c>
      <c r="D37" s="361"/>
    </row>
    <row r="38" spans="1:10" s="65" customFormat="1" ht="15" customHeight="1" x14ac:dyDescent="0.25">
      <c r="A38" s="360" t="s">
        <v>3</v>
      </c>
      <c r="B38" s="360"/>
      <c r="C38" s="361" t="str">
        <f>IF('Príloha č. 1'!C8:D8="","",'Príloha č. 1'!C8:D8)</f>
        <v/>
      </c>
      <c r="D38" s="361"/>
    </row>
    <row r="39" spans="1:10" s="65" customFormat="1" ht="15" customHeight="1" x14ac:dyDescent="0.25">
      <c r="A39" s="360" t="s">
        <v>4</v>
      </c>
      <c r="B39" s="360"/>
      <c r="C39" s="361" t="str">
        <f>IF('Príloha č. 1'!C9:D9="","",'Príloha č. 1'!C9:D9)</f>
        <v/>
      </c>
      <c r="D39" s="361"/>
    </row>
    <row r="42" spans="1:10" ht="15" customHeight="1" x14ac:dyDescent="0.2">
      <c r="A42" s="44" t="s">
        <v>8</v>
      </c>
      <c r="B42" s="279" t="str">
        <f>IF('Príloha č. 1'!B23:B23="","",'Príloha č. 1'!B23:B23)</f>
        <v/>
      </c>
      <c r="C42" s="273"/>
      <c r="E42" s="44"/>
      <c r="F42" s="44"/>
      <c r="G42" s="44"/>
    </row>
    <row r="43" spans="1:10" ht="15" customHeight="1" x14ac:dyDescent="0.2">
      <c r="A43" s="44" t="s">
        <v>9</v>
      </c>
      <c r="B43" s="32" t="str">
        <f>IF('Príloha č. 1'!B24:B24="","",'Príloha č. 1'!B24:B24)</f>
        <v/>
      </c>
      <c r="C43" s="273"/>
      <c r="E43" s="44"/>
      <c r="F43" s="44"/>
      <c r="G43" s="44"/>
    </row>
    <row r="44" spans="1:10" ht="39.950000000000003" customHeight="1" x14ac:dyDescent="0.2">
      <c r="D44" s="88"/>
    </row>
    <row r="45" spans="1:10" ht="45" customHeight="1" x14ac:dyDescent="0.2">
      <c r="D45" s="272" t="s">
        <v>193</v>
      </c>
      <c r="E45" s="70"/>
      <c r="F45" s="70"/>
      <c r="G45" s="70"/>
    </row>
    <row r="46" spans="1:10" s="67" customFormat="1" x14ac:dyDescent="0.2">
      <c r="A46" s="362" t="s">
        <v>10</v>
      </c>
      <c r="B46" s="362"/>
      <c r="C46" s="268"/>
      <c r="D46" s="70"/>
      <c r="E46" s="273"/>
      <c r="F46" s="273"/>
      <c r="G46" s="273"/>
    </row>
    <row r="47" spans="1:10" s="72" customFormat="1" ht="12" customHeight="1" x14ac:dyDescent="0.2">
      <c r="A47" s="68"/>
      <c r="B47" s="69" t="s">
        <v>11</v>
      </c>
      <c r="C47" s="69"/>
      <c r="D47" s="53"/>
      <c r="E47" s="273"/>
      <c r="F47" s="273"/>
      <c r="G47" s="273"/>
      <c r="H47" s="70"/>
    </row>
  </sheetData>
  <mergeCells count="18">
    <mergeCell ref="A38:B38"/>
    <mergeCell ref="C38:D38"/>
    <mergeCell ref="A39:B39"/>
    <mergeCell ref="C39:D39"/>
    <mergeCell ref="A46:B46"/>
    <mergeCell ref="A37:B37"/>
    <mergeCell ref="C37:D37"/>
    <mergeCell ref="A1:D1"/>
    <mergeCell ref="A2:D2"/>
    <mergeCell ref="A3:D3"/>
    <mergeCell ref="A5:D5"/>
    <mergeCell ref="A6:B7"/>
    <mergeCell ref="C6:D6"/>
    <mergeCell ref="A31:C31"/>
    <mergeCell ref="B32:C32"/>
    <mergeCell ref="A34:D34"/>
    <mergeCell ref="A36:B36"/>
    <mergeCell ref="C36:D36"/>
  </mergeCells>
  <conditionalFormatting sqref="B42:B43">
    <cfRule type="containsBlanks" dxfId="37" priority="3">
      <formula>LEN(TRIM(B42))=0</formula>
    </cfRule>
  </conditionalFormatting>
  <conditionalFormatting sqref="C37:D39">
    <cfRule type="containsBlanks" dxfId="36" priority="2">
      <formula>LEN(TRIM(C37))=0</formula>
    </cfRule>
  </conditionalFormatting>
  <conditionalFormatting sqref="C36:D36">
    <cfRule type="containsBlanks" dxfId="35" priority="1">
      <formula>LEN(TRIM(C36))=0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B5E9"/>
  </sheetPr>
  <dimension ref="A1:K37"/>
  <sheetViews>
    <sheetView showGridLines="0" zoomScaleNormal="100" workbookViewId="0">
      <selection activeCell="A9" sqref="A9"/>
    </sheetView>
  </sheetViews>
  <sheetFormatPr defaultRowHeight="12.75" x14ac:dyDescent="0.2"/>
  <cols>
    <col min="1" max="1" width="7" style="44" customWidth="1"/>
    <col min="2" max="2" width="42.28515625" style="44" customWidth="1"/>
    <col min="3" max="3" width="15.7109375" style="44" customWidth="1"/>
    <col min="4" max="4" width="25.7109375" style="273" customWidth="1"/>
    <col min="5" max="6" width="12.7109375" style="273" customWidth="1"/>
    <col min="7" max="7" width="15.7109375" style="273" customWidth="1"/>
    <col min="8" max="8" width="7.85546875" style="44" customWidth="1"/>
    <col min="9" max="9" width="15.7109375" style="44" customWidth="1"/>
    <col min="10" max="10" width="10.7109375" style="44" customWidth="1"/>
    <col min="11" max="11" width="15.7109375" style="44" customWidth="1"/>
    <col min="12" max="16384" width="9.140625" style="44"/>
  </cols>
  <sheetData>
    <row r="1" spans="1:11" ht="15" customHeight="1" x14ac:dyDescent="0.2">
      <c r="A1" s="341" t="s">
        <v>12</v>
      </c>
      <c r="B1" s="341"/>
      <c r="C1" s="341"/>
      <c r="D1" s="341"/>
    </row>
    <row r="2" spans="1:11" ht="30" customHeight="1" x14ac:dyDescent="0.2">
      <c r="A2" s="342" t="str">
        <f>'Príloha č. 1'!A2:B2</f>
        <v xml:space="preserve">Implantabilné prístroje pre elektroimpulzoterapiu porúch srdcového rytmu a srdcového zlyhávania </v>
      </c>
      <c r="B2" s="342"/>
      <c r="C2" s="342"/>
      <c r="D2" s="342"/>
      <c r="E2" s="123"/>
      <c r="F2" s="123"/>
      <c r="G2" s="123"/>
      <c r="H2" s="123"/>
      <c r="I2" s="123"/>
      <c r="J2" s="123"/>
      <c r="K2" s="123"/>
    </row>
    <row r="3" spans="1:11" s="45" customFormat="1" ht="30" customHeight="1" x14ac:dyDescent="0.25">
      <c r="A3" s="343" t="s">
        <v>60</v>
      </c>
      <c r="B3" s="343"/>
      <c r="C3" s="343"/>
      <c r="D3" s="343"/>
      <c r="E3" s="122"/>
      <c r="F3" s="122"/>
      <c r="G3" s="122"/>
      <c r="H3" s="122"/>
      <c r="I3" s="122"/>
      <c r="J3" s="122"/>
      <c r="K3" s="122"/>
    </row>
    <row r="4" spans="1:11" s="45" customFormat="1" ht="11.25" customHeight="1" x14ac:dyDescent="0.25">
      <c r="A4" s="271"/>
      <c r="B4" s="271"/>
      <c r="C4" s="271"/>
      <c r="D4" s="271"/>
      <c r="E4" s="122"/>
      <c r="F4" s="122"/>
      <c r="G4" s="122"/>
      <c r="H4" s="122"/>
      <c r="I4" s="122"/>
      <c r="J4" s="122"/>
      <c r="K4" s="122"/>
    </row>
    <row r="5" spans="1:11" s="45" customFormat="1" ht="27.75" customHeight="1" thickBot="1" x14ac:dyDescent="0.3">
      <c r="A5" s="363" t="s">
        <v>237</v>
      </c>
      <c r="B5" s="344"/>
      <c r="C5" s="344"/>
      <c r="D5" s="344"/>
      <c r="E5" s="122"/>
      <c r="F5" s="122"/>
      <c r="G5" s="122"/>
      <c r="H5" s="122"/>
      <c r="I5" s="122"/>
      <c r="J5" s="122"/>
      <c r="K5" s="122"/>
    </row>
    <row r="6" spans="1:11" s="41" customFormat="1" ht="86.25" customHeight="1" x14ac:dyDescent="0.25">
      <c r="A6" s="345" t="s">
        <v>58</v>
      </c>
      <c r="B6" s="346"/>
      <c r="C6" s="349" t="s">
        <v>124</v>
      </c>
      <c r="D6" s="350"/>
    </row>
    <row r="7" spans="1:11" s="41" customFormat="1" ht="21" customHeight="1" thickBot="1" x14ac:dyDescent="0.3">
      <c r="A7" s="347"/>
      <c r="B7" s="348"/>
      <c r="C7" s="274" t="s">
        <v>97</v>
      </c>
      <c r="D7" s="275" t="s">
        <v>59</v>
      </c>
    </row>
    <row r="8" spans="1:11" s="121" customFormat="1" ht="65.25" customHeight="1" x14ac:dyDescent="0.25">
      <c r="A8" s="276" t="s">
        <v>27</v>
      </c>
      <c r="B8" s="160" t="s">
        <v>171</v>
      </c>
      <c r="C8" s="140"/>
      <c r="D8" s="141"/>
    </row>
    <row r="9" spans="1:11" s="121" customFormat="1" ht="28.5" customHeight="1" x14ac:dyDescent="0.25">
      <c r="A9" s="276" t="s">
        <v>125</v>
      </c>
      <c r="B9" s="284" t="s">
        <v>155</v>
      </c>
      <c r="C9" s="140"/>
      <c r="D9" s="141"/>
    </row>
    <row r="10" spans="1:11" s="121" customFormat="1" ht="28.5" customHeight="1" x14ac:dyDescent="0.25">
      <c r="A10" s="285" t="s">
        <v>159</v>
      </c>
      <c r="B10" s="162" t="s">
        <v>156</v>
      </c>
      <c r="C10" s="140"/>
      <c r="D10" s="141"/>
    </row>
    <row r="11" spans="1:11" s="121" customFormat="1" ht="28.5" customHeight="1" x14ac:dyDescent="0.25">
      <c r="A11" s="285" t="s">
        <v>160</v>
      </c>
      <c r="B11" s="162" t="s">
        <v>157</v>
      </c>
      <c r="C11" s="140"/>
      <c r="D11" s="141"/>
    </row>
    <row r="12" spans="1:11" s="121" customFormat="1" ht="28.5" customHeight="1" x14ac:dyDescent="0.25">
      <c r="A12" s="285" t="s">
        <v>161</v>
      </c>
      <c r="B12" s="162" t="s">
        <v>158</v>
      </c>
      <c r="C12" s="140"/>
      <c r="D12" s="141"/>
    </row>
    <row r="13" spans="1:11" s="121" customFormat="1" ht="28.5" customHeight="1" x14ac:dyDescent="0.25">
      <c r="A13" s="285" t="s">
        <v>162</v>
      </c>
      <c r="B13" s="162" t="s">
        <v>172</v>
      </c>
      <c r="C13" s="140"/>
      <c r="D13" s="141"/>
    </row>
    <row r="14" spans="1:11" s="121" customFormat="1" ht="28.5" customHeight="1" x14ac:dyDescent="0.25">
      <c r="A14" s="276" t="s">
        <v>126</v>
      </c>
      <c r="B14" s="286" t="s">
        <v>163</v>
      </c>
      <c r="C14" s="140"/>
      <c r="D14" s="141"/>
    </row>
    <row r="15" spans="1:11" s="121" customFormat="1" ht="28.5" customHeight="1" x14ac:dyDescent="0.25">
      <c r="A15" s="285" t="s">
        <v>167</v>
      </c>
      <c r="B15" s="162" t="s">
        <v>164</v>
      </c>
      <c r="C15" s="140"/>
      <c r="D15" s="141"/>
    </row>
    <row r="16" spans="1:11" s="121" customFormat="1" ht="28.5" customHeight="1" x14ac:dyDescent="0.25">
      <c r="A16" s="285" t="s">
        <v>168</v>
      </c>
      <c r="B16" s="162" t="s">
        <v>165</v>
      </c>
      <c r="C16" s="140"/>
      <c r="D16" s="141"/>
    </row>
    <row r="17" spans="1:10" s="121" customFormat="1" ht="28.5" customHeight="1" x14ac:dyDescent="0.25">
      <c r="A17" s="285" t="s">
        <v>169</v>
      </c>
      <c r="B17" s="162" t="s">
        <v>166</v>
      </c>
      <c r="C17" s="140"/>
      <c r="D17" s="141"/>
    </row>
    <row r="18" spans="1:10" s="121" customFormat="1" ht="28.5" customHeight="1" x14ac:dyDescent="0.25">
      <c r="A18" s="285" t="s">
        <v>170</v>
      </c>
      <c r="B18" s="162" t="s">
        <v>173</v>
      </c>
      <c r="C18" s="140"/>
      <c r="D18" s="141"/>
    </row>
    <row r="19" spans="1:10" s="121" customFormat="1" ht="66.75" customHeight="1" thickBot="1" x14ac:dyDescent="0.3">
      <c r="A19" s="278" t="s">
        <v>127</v>
      </c>
      <c r="B19" s="167" t="s">
        <v>238</v>
      </c>
      <c r="C19" s="188"/>
      <c r="D19" s="189"/>
    </row>
    <row r="20" spans="1:10" s="121" customFormat="1" ht="12" customHeight="1" x14ac:dyDescent="0.25">
      <c r="A20" s="142"/>
      <c r="B20" s="143"/>
      <c r="C20" s="144"/>
      <c r="D20" s="145"/>
    </row>
    <row r="21" spans="1:10" s="119" customFormat="1" ht="24.95" customHeight="1" x14ac:dyDescent="0.25">
      <c r="A21" s="353" t="s">
        <v>108</v>
      </c>
      <c r="B21" s="354"/>
      <c r="C21" s="355"/>
      <c r="D21" s="164"/>
    </row>
    <row r="22" spans="1:10" s="161" customFormat="1" ht="22.5" customHeight="1" x14ac:dyDescent="0.25">
      <c r="A22" s="172" t="s">
        <v>27</v>
      </c>
      <c r="B22" s="356" t="s">
        <v>174</v>
      </c>
      <c r="C22" s="356"/>
      <c r="D22" s="165"/>
    </row>
    <row r="23" spans="1:10" s="121" customFormat="1" ht="25.5" customHeight="1" x14ac:dyDescent="0.25">
      <c r="A23" s="142"/>
      <c r="B23" s="151"/>
      <c r="C23" s="144"/>
      <c r="D23" s="145"/>
    </row>
    <row r="24" spans="1:10" s="19" customFormat="1" ht="20.100000000000001" customHeight="1" x14ac:dyDescent="0.25">
      <c r="A24" s="357" t="s">
        <v>38</v>
      </c>
      <c r="B24" s="357"/>
      <c r="C24" s="357"/>
      <c r="D24" s="357"/>
      <c r="E24" s="125"/>
      <c r="F24" s="125"/>
      <c r="G24" s="125"/>
      <c r="H24" s="125"/>
      <c r="I24" s="125"/>
      <c r="J24" s="125"/>
    </row>
    <row r="25" spans="1:10" s="19" customFormat="1" ht="20.100000000000001" customHeight="1" x14ac:dyDescent="0.25">
      <c r="A25" s="193"/>
      <c r="B25" s="193"/>
      <c r="C25" s="193"/>
      <c r="D25" s="193"/>
      <c r="E25" s="125"/>
      <c r="F25" s="125"/>
      <c r="G25" s="125"/>
      <c r="H25" s="125"/>
      <c r="I25" s="125"/>
      <c r="J25" s="125"/>
    </row>
    <row r="26" spans="1:10" s="65" customFormat="1" ht="30" customHeight="1" x14ac:dyDescent="0.25">
      <c r="A26" s="358" t="s">
        <v>1</v>
      </c>
      <c r="B26" s="358"/>
      <c r="C26" s="359" t="str">
        <f>IF('Príloha č. 1'!$C$6="","",'Príloha č. 1'!$C$6)</f>
        <v/>
      </c>
      <c r="D26" s="359"/>
      <c r="G26" s="66"/>
    </row>
    <row r="27" spans="1:10" s="65" customFormat="1" ht="15" customHeight="1" x14ac:dyDescent="0.25">
      <c r="A27" s="360" t="s">
        <v>2</v>
      </c>
      <c r="B27" s="360"/>
      <c r="C27" s="361" t="str">
        <f>IF('Príloha č. 1'!$C$7="","",'Príloha č. 1'!$C$7)</f>
        <v/>
      </c>
      <c r="D27" s="361"/>
    </row>
    <row r="28" spans="1:10" s="65" customFormat="1" ht="15" customHeight="1" x14ac:dyDescent="0.25">
      <c r="A28" s="360" t="s">
        <v>3</v>
      </c>
      <c r="B28" s="360"/>
      <c r="C28" s="361" t="str">
        <f>IF('Príloha č. 1'!C8:D8="","",'Príloha č. 1'!C8:D8)</f>
        <v/>
      </c>
      <c r="D28" s="361"/>
    </row>
    <row r="29" spans="1:10" s="65" customFormat="1" ht="15" customHeight="1" x14ac:dyDescent="0.25">
      <c r="A29" s="360" t="s">
        <v>4</v>
      </c>
      <c r="B29" s="360"/>
      <c r="C29" s="361" t="str">
        <f>IF('Príloha č. 1'!C9:D9="","",'Príloha č. 1'!C9:D9)</f>
        <v/>
      </c>
      <c r="D29" s="361"/>
    </row>
    <row r="32" spans="1:10" ht="15" customHeight="1" x14ac:dyDescent="0.2">
      <c r="A32" s="44" t="s">
        <v>8</v>
      </c>
      <c r="B32" s="279" t="str">
        <f>IF('Príloha č. 1'!B23:B23="","",'Príloha č. 1'!B23:B23)</f>
        <v/>
      </c>
      <c r="C32" s="273"/>
      <c r="E32" s="44"/>
      <c r="F32" s="44"/>
      <c r="G32" s="44"/>
    </row>
    <row r="33" spans="1:8" ht="15" customHeight="1" x14ac:dyDescent="0.2">
      <c r="A33" s="44" t="s">
        <v>9</v>
      </c>
      <c r="B33" s="32" t="str">
        <f>IF('Príloha č. 1'!B24:B24="","",'Príloha č. 1'!B24:B24)</f>
        <v/>
      </c>
      <c r="C33" s="273"/>
      <c r="E33" s="44"/>
      <c r="F33" s="44"/>
      <c r="G33" s="44"/>
    </row>
    <row r="34" spans="1:8" ht="39.950000000000003" customHeight="1" x14ac:dyDescent="0.2">
      <c r="D34" s="88"/>
    </row>
    <row r="35" spans="1:8" ht="45" customHeight="1" x14ac:dyDescent="0.2">
      <c r="D35" s="272" t="s">
        <v>193</v>
      </c>
      <c r="E35" s="70"/>
      <c r="F35" s="70"/>
      <c r="G35" s="70"/>
    </row>
    <row r="36" spans="1:8" s="67" customFormat="1" x14ac:dyDescent="0.2">
      <c r="A36" s="362" t="s">
        <v>10</v>
      </c>
      <c r="B36" s="362"/>
      <c r="C36" s="268"/>
      <c r="D36" s="70"/>
      <c r="E36" s="273"/>
      <c r="F36" s="273"/>
      <c r="G36" s="273"/>
    </row>
    <row r="37" spans="1:8" s="72" customFormat="1" ht="12" customHeight="1" x14ac:dyDescent="0.2">
      <c r="A37" s="68"/>
      <c r="B37" s="69" t="s">
        <v>11</v>
      </c>
      <c r="C37" s="69"/>
      <c r="D37" s="53"/>
      <c r="E37" s="273"/>
      <c r="F37" s="273"/>
      <c r="G37" s="273"/>
      <c r="H37" s="70"/>
    </row>
  </sheetData>
  <mergeCells count="18">
    <mergeCell ref="A28:B28"/>
    <mergeCell ref="C28:D28"/>
    <mergeCell ref="A29:B29"/>
    <mergeCell ref="C29:D29"/>
    <mergeCell ref="A36:B36"/>
    <mergeCell ref="A27:B27"/>
    <mergeCell ref="C27:D27"/>
    <mergeCell ref="A1:D1"/>
    <mergeCell ref="A2:D2"/>
    <mergeCell ref="A3:D3"/>
    <mergeCell ref="A5:D5"/>
    <mergeCell ref="A6:B7"/>
    <mergeCell ref="C6:D6"/>
    <mergeCell ref="A21:C21"/>
    <mergeCell ref="B22:C22"/>
    <mergeCell ref="A24:D24"/>
    <mergeCell ref="A26:B26"/>
    <mergeCell ref="C26:D26"/>
  </mergeCells>
  <conditionalFormatting sqref="B32:B33">
    <cfRule type="containsBlanks" dxfId="34" priority="3">
      <formula>LEN(TRIM(B32))=0</formula>
    </cfRule>
  </conditionalFormatting>
  <conditionalFormatting sqref="C27:D29">
    <cfRule type="containsBlanks" dxfId="33" priority="2">
      <formula>LEN(TRIM(C27))=0</formula>
    </cfRule>
  </conditionalFormatting>
  <conditionalFormatting sqref="C26:D26">
    <cfRule type="containsBlanks" dxfId="32" priority="1">
      <formula>LEN(TRIM(C26))=0</formula>
    </cfRule>
  </conditionalFormatting>
  <pageMargins left="0.98425196850393704" right="0.78740157480314965" top="0.98425196850393704" bottom="0.78740157480314965" header="0.31496062992125984" footer="0.31496062992125984"/>
  <pageSetup paperSize="9" scale="80" orientation="portrait" r:id="rId1"/>
  <headerFooter>
    <oddHeader>&amp;L&amp;"Arial,Tučné"&amp;10Príloha č. 4 SP&amp;"Arial,Normálne"
Špecifikácia predmetu zákazky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>
    <tabColor theme="9" tint="0.39997558519241921"/>
  </sheetPr>
  <dimension ref="A1:W34"/>
  <sheetViews>
    <sheetView showGridLines="0" zoomScaleNormal="100" workbookViewId="0">
      <selection activeCell="A2" sqref="A2:K2"/>
    </sheetView>
  </sheetViews>
  <sheetFormatPr defaultRowHeight="12.75" x14ac:dyDescent="0.2"/>
  <cols>
    <col min="1" max="1" width="5.28515625" style="44" customWidth="1"/>
    <col min="2" max="2" width="35.7109375" style="44" customWidth="1"/>
    <col min="3" max="3" width="6.28515625" style="44" customWidth="1"/>
    <col min="4" max="4" width="12.7109375" style="44" customWidth="1"/>
    <col min="5" max="5" width="15.7109375" style="44" customWidth="1"/>
    <col min="6" max="6" width="9.140625" style="44" customWidth="1"/>
    <col min="7" max="7" width="10.7109375" style="44" customWidth="1"/>
    <col min="8" max="9" width="15.7109375" style="44" customWidth="1"/>
    <col min="10" max="10" width="11.42578125" style="44" customWidth="1"/>
    <col min="11" max="11" width="15.7109375" style="44" customWidth="1"/>
    <col min="12" max="16384" width="9.140625" style="44"/>
  </cols>
  <sheetData>
    <row r="1" spans="1:23" ht="31.5" customHeight="1" x14ac:dyDescent="0.2">
      <c r="A1" s="341" t="s">
        <v>12</v>
      </c>
      <c r="B1" s="341"/>
    </row>
    <row r="2" spans="1:23" ht="37.5" customHeight="1" x14ac:dyDescent="0.2">
      <c r="A2" s="342" t="str">
        <f>'Príloha č. 1'!A2:B2</f>
        <v xml:space="preserve">Implantabilné prístroje pre elektroimpulzoterapiu porúch srdcového rytmu a srdcového zlyhávania 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23" s="45" customFormat="1" ht="42" customHeight="1" x14ac:dyDescent="0.25">
      <c r="A3" s="343" t="s">
        <v>46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</row>
    <row r="4" spans="1:23" s="23" customFormat="1" ht="18.75" customHeight="1" thickBot="1" x14ac:dyDescent="0.25">
      <c r="A4" s="364" t="s">
        <v>120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M4" s="46"/>
      <c r="N4" s="46"/>
      <c r="Q4" s="46"/>
      <c r="R4" s="46"/>
      <c r="W4" s="46"/>
    </row>
    <row r="5" spans="1:23" s="47" customFormat="1" ht="31.5" customHeight="1" x14ac:dyDescent="0.25">
      <c r="A5" s="374" t="s">
        <v>41</v>
      </c>
      <c r="B5" s="376" t="s">
        <v>40</v>
      </c>
      <c r="C5" s="378" t="s">
        <v>42</v>
      </c>
      <c r="D5" s="380" t="s">
        <v>113</v>
      </c>
      <c r="E5" s="372" t="s">
        <v>111</v>
      </c>
      <c r="F5" s="373"/>
      <c r="G5" s="373"/>
      <c r="H5" s="373"/>
      <c r="I5" s="365" t="s">
        <v>112</v>
      </c>
      <c r="J5" s="366"/>
      <c r="K5" s="367"/>
    </row>
    <row r="6" spans="1:23" s="47" customFormat="1" ht="24.75" customHeight="1" x14ac:dyDescent="0.25">
      <c r="A6" s="375"/>
      <c r="B6" s="377"/>
      <c r="C6" s="379"/>
      <c r="D6" s="381"/>
      <c r="E6" s="48" t="s">
        <v>43</v>
      </c>
      <c r="F6" s="48" t="s">
        <v>177</v>
      </c>
      <c r="G6" s="49" t="s">
        <v>175</v>
      </c>
      <c r="H6" s="84" t="s">
        <v>44</v>
      </c>
      <c r="I6" s="86" t="s">
        <v>43</v>
      </c>
      <c r="J6" s="203" t="s">
        <v>176</v>
      </c>
      <c r="K6" s="74" t="s">
        <v>44</v>
      </c>
    </row>
    <row r="7" spans="1:23" s="53" customFormat="1" ht="12" customHeight="1" x14ac:dyDescent="0.25">
      <c r="A7" s="75" t="s">
        <v>27</v>
      </c>
      <c r="B7" s="50" t="s">
        <v>28</v>
      </c>
      <c r="C7" s="51" t="s">
        <v>29</v>
      </c>
      <c r="D7" s="52" t="s">
        <v>30</v>
      </c>
      <c r="E7" s="81" t="s">
        <v>31</v>
      </c>
      <c r="F7" s="198" t="s">
        <v>32</v>
      </c>
      <c r="G7" s="82" t="s">
        <v>33</v>
      </c>
      <c r="H7" s="85" t="s">
        <v>34</v>
      </c>
      <c r="I7" s="87" t="s">
        <v>35</v>
      </c>
      <c r="J7" s="204" t="s">
        <v>36</v>
      </c>
      <c r="K7" s="83" t="s">
        <v>54</v>
      </c>
    </row>
    <row r="8" spans="1:23" s="56" customFormat="1" ht="24.95" customHeight="1" x14ac:dyDescent="0.25">
      <c r="A8" s="76" t="s">
        <v>27</v>
      </c>
      <c r="B8" s="55" t="s">
        <v>86</v>
      </c>
      <c r="C8" s="54" t="s">
        <v>39</v>
      </c>
      <c r="D8" s="207">
        <v>66</v>
      </c>
      <c r="E8" s="199"/>
      <c r="F8" s="205"/>
      <c r="G8" s="206">
        <f>E8*F8</f>
        <v>0</v>
      </c>
      <c r="H8" s="183">
        <f>E8+G8</f>
        <v>0</v>
      </c>
      <c r="I8" s="225">
        <f>D8*E8</f>
        <v>0</v>
      </c>
      <c r="J8" s="182">
        <f>F8*I8</f>
        <v>0</v>
      </c>
      <c r="K8" s="184">
        <f>I8+J8</f>
        <v>0</v>
      </c>
    </row>
    <row r="9" spans="1:23" s="56" customFormat="1" ht="24.95" customHeight="1" x14ac:dyDescent="0.25">
      <c r="A9" s="179" t="s">
        <v>28</v>
      </c>
      <c r="B9" s="180" t="s">
        <v>88</v>
      </c>
      <c r="C9" s="181" t="s">
        <v>39</v>
      </c>
      <c r="D9" s="209">
        <v>409</v>
      </c>
      <c r="E9" s="200"/>
      <c r="F9" s="205"/>
      <c r="G9" s="206">
        <f>E9*F9</f>
        <v>0</v>
      </c>
      <c r="H9" s="183">
        <f>E9+G9</f>
        <v>0</v>
      </c>
      <c r="I9" s="201">
        <f>D9*E9</f>
        <v>0</v>
      </c>
      <c r="J9" s="182">
        <f>F9*I9</f>
        <v>0</v>
      </c>
      <c r="K9" s="184">
        <f>I9+J9</f>
        <v>0</v>
      </c>
    </row>
    <row r="10" spans="1:23" s="56" customFormat="1" ht="24.95" customHeight="1" x14ac:dyDescent="0.25">
      <c r="A10" s="179" t="s">
        <v>29</v>
      </c>
      <c r="B10" s="180" t="s">
        <v>89</v>
      </c>
      <c r="C10" s="181" t="s">
        <v>39</v>
      </c>
      <c r="D10" s="219">
        <v>57</v>
      </c>
      <c r="E10" s="200"/>
      <c r="F10" s="205"/>
      <c r="G10" s="206">
        <f t="shared" ref="G10:G18" si="0">E10*F10</f>
        <v>0</v>
      </c>
      <c r="H10" s="183">
        <f t="shared" ref="H10:H18" si="1">E10+G10</f>
        <v>0</v>
      </c>
      <c r="I10" s="201">
        <f t="shared" ref="I10:I18" si="2">D10*E10</f>
        <v>0</v>
      </c>
      <c r="J10" s="182">
        <f t="shared" ref="J10:J18" si="3">F10*I10</f>
        <v>0</v>
      </c>
      <c r="K10" s="184">
        <f t="shared" ref="K10:K18" si="4">I10+J10</f>
        <v>0</v>
      </c>
    </row>
    <row r="11" spans="1:23" s="56" customFormat="1" ht="24.95" customHeight="1" x14ac:dyDescent="0.25">
      <c r="A11" s="179" t="s">
        <v>30</v>
      </c>
      <c r="B11" s="180" t="s">
        <v>90</v>
      </c>
      <c r="C11" s="181" t="s">
        <v>39</v>
      </c>
      <c r="D11" s="208">
        <v>198</v>
      </c>
      <c r="E11" s="200"/>
      <c r="F11" s="205"/>
      <c r="G11" s="206">
        <f t="shared" si="0"/>
        <v>0</v>
      </c>
      <c r="H11" s="183">
        <f t="shared" si="1"/>
        <v>0</v>
      </c>
      <c r="I11" s="201">
        <f t="shared" si="2"/>
        <v>0</v>
      </c>
      <c r="J11" s="182">
        <f t="shared" si="3"/>
        <v>0</v>
      </c>
      <c r="K11" s="184">
        <f t="shared" si="4"/>
        <v>0</v>
      </c>
    </row>
    <row r="12" spans="1:23" s="56" customFormat="1" ht="24.95" customHeight="1" x14ac:dyDescent="0.25">
      <c r="A12" s="179" t="s">
        <v>31</v>
      </c>
      <c r="B12" s="180" t="s">
        <v>91</v>
      </c>
      <c r="C12" s="181" t="s">
        <v>39</v>
      </c>
      <c r="D12" s="208">
        <v>70</v>
      </c>
      <c r="E12" s="200"/>
      <c r="F12" s="205"/>
      <c r="G12" s="206">
        <f t="shared" si="0"/>
        <v>0</v>
      </c>
      <c r="H12" s="183">
        <f t="shared" si="1"/>
        <v>0</v>
      </c>
      <c r="I12" s="201">
        <f t="shared" si="2"/>
        <v>0</v>
      </c>
      <c r="J12" s="182">
        <f t="shared" si="3"/>
        <v>0</v>
      </c>
      <c r="K12" s="184">
        <f t="shared" si="4"/>
        <v>0</v>
      </c>
    </row>
    <row r="13" spans="1:23" s="56" customFormat="1" ht="24.95" customHeight="1" x14ac:dyDescent="0.25">
      <c r="A13" s="179" t="s">
        <v>32</v>
      </c>
      <c r="B13" s="180" t="s">
        <v>92</v>
      </c>
      <c r="C13" s="181" t="s">
        <v>39</v>
      </c>
      <c r="D13" s="208">
        <v>110</v>
      </c>
      <c r="E13" s="200"/>
      <c r="F13" s="205"/>
      <c r="G13" s="206">
        <f t="shared" si="0"/>
        <v>0</v>
      </c>
      <c r="H13" s="183">
        <f t="shared" si="1"/>
        <v>0</v>
      </c>
      <c r="I13" s="201">
        <f t="shared" si="2"/>
        <v>0</v>
      </c>
      <c r="J13" s="182">
        <f t="shared" si="3"/>
        <v>0</v>
      </c>
      <c r="K13" s="184">
        <f t="shared" si="4"/>
        <v>0</v>
      </c>
    </row>
    <row r="14" spans="1:23" s="56" customFormat="1" ht="24.95" customHeight="1" x14ac:dyDescent="0.25">
      <c r="A14" s="179" t="s">
        <v>33</v>
      </c>
      <c r="B14" s="180" t="s">
        <v>93</v>
      </c>
      <c r="C14" s="181" t="s">
        <v>39</v>
      </c>
      <c r="D14" s="208">
        <v>106</v>
      </c>
      <c r="E14" s="200"/>
      <c r="F14" s="205"/>
      <c r="G14" s="206">
        <f t="shared" si="0"/>
        <v>0</v>
      </c>
      <c r="H14" s="183">
        <f t="shared" si="1"/>
        <v>0</v>
      </c>
      <c r="I14" s="201">
        <f t="shared" si="2"/>
        <v>0</v>
      </c>
      <c r="J14" s="182">
        <f t="shared" si="3"/>
        <v>0</v>
      </c>
      <c r="K14" s="184">
        <f t="shared" si="4"/>
        <v>0</v>
      </c>
    </row>
    <row r="15" spans="1:23" s="56" customFormat="1" ht="24.95" customHeight="1" x14ac:dyDescent="0.25">
      <c r="A15" s="179" t="s">
        <v>34</v>
      </c>
      <c r="B15" s="180" t="s">
        <v>94</v>
      </c>
      <c r="C15" s="181" t="s">
        <v>39</v>
      </c>
      <c r="D15" s="208">
        <v>128</v>
      </c>
      <c r="E15" s="200"/>
      <c r="F15" s="205"/>
      <c r="G15" s="206">
        <f t="shared" si="0"/>
        <v>0</v>
      </c>
      <c r="H15" s="183">
        <f t="shared" si="1"/>
        <v>0</v>
      </c>
      <c r="I15" s="201">
        <f t="shared" si="2"/>
        <v>0</v>
      </c>
      <c r="J15" s="182">
        <f t="shared" si="3"/>
        <v>0</v>
      </c>
      <c r="K15" s="184">
        <f t="shared" si="4"/>
        <v>0</v>
      </c>
    </row>
    <row r="16" spans="1:23" s="56" customFormat="1" ht="24.95" customHeight="1" x14ac:dyDescent="0.25">
      <c r="A16" s="179" t="s">
        <v>35</v>
      </c>
      <c r="B16" s="180" t="s">
        <v>95</v>
      </c>
      <c r="C16" s="181" t="s">
        <v>39</v>
      </c>
      <c r="D16" s="208">
        <v>172</v>
      </c>
      <c r="E16" s="200"/>
      <c r="F16" s="205"/>
      <c r="G16" s="206">
        <f t="shared" si="0"/>
        <v>0</v>
      </c>
      <c r="H16" s="183">
        <f t="shared" si="1"/>
        <v>0</v>
      </c>
      <c r="I16" s="201">
        <f t="shared" si="2"/>
        <v>0</v>
      </c>
      <c r="J16" s="182">
        <f t="shared" si="3"/>
        <v>0</v>
      </c>
      <c r="K16" s="184">
        <f t="shared" si="4"/>
        <v>0</v>
      </c>
    </row>
    <row r="17" spans="1:11" s="56" customFormat="1" ht="24.95" customHeight="1" x14ac:dyDescent="0.25">
      <c r="A17" s="179" t="s">
        <v>36</v>
      </c>
      <c r="B17" s="180" t="s">
        <v>231</v>
      </c>
      <c r="C17" s="181" t="s">
        <v>39</v>
      </c>
      <c r="D17" s="208">
        <v>251</v>
      </c>
      <c r="E17" s="200"/>
      <c r="F17" s="205"/>
      <c r="G17" s="206">
        <f t="shared" si="0"/>
        <v>0</v>
      </c>
      <c r="H17" s="183">
        <f t="shared" si="1"/>
        <v>0</v>
      </c>
      <c r="I17" s="201">
        <f t="shared" si="2"/>
        <v>0</v>
      </c>
      <c r="J17" s="182">
        <f t="shared" si="3"/>
        <v>0</v>
      </c>
      <c r="K17" s="184">
        <f t="shared" si="4"/>
        <v>0</v>
      </c>
    </row>
    <row r="18" spans="1:11" s="56" customFormat="1" ht="24.95" customHeight="1" thickBot="1" x14ac:dyDescent="0.3">
      <c r="A18" s="77" t="s">
        <v>54</v>
      </c>
      <c r="B18" s="78" t="s">
        <v>96</v>
      </c>
      <c r="C18" s="79" t="s">
        <v>39</v>
      </c>
      <c r="D18" s="210">
        <v>273</v>
      </c>
      <c r="E18" s="202"/>
      <c r="F18" s="264"/>
      <c r="G18" s="206">
        <f t="shared" si="0"/>
        <v>0</v>
      </c>
      <c r="H18" s="183">
        <f t="shared" si="1"/>
        <v>0</v>
      </c>
      <c r="I18" s="202">
        <f t="shared" si="2"/>
        <v>0</v>
      </c>
      <c r="J18" s="182">
        <f t="shared" si="3"/>
        <v>0</v>
      </c>
      <c r="K18" s="292">
        <f t="shared" si="4"/>
        <v>0</v>
      </c>
    </row>
    <row r="19" spans="1:11" s="80" customFormat="1" ht="24.95" customHeight="1" thickBot="1" x14ac:dyDescent="0.3">
      <c r="A19" s="226"/>
      <c r="B19" s="226"/>
      <c r="C19" s="226"/>
      <c r="D19" s="228">
        <f>SUM(D8:D18)</f>
        <v>1840</v>
      </c>
      <c r="E19" s="382" t="s">
        <v>77</v>
      </c>
      <c r="F19" s="382"/>
      <c r="G19" s="382"/>
      <c r="H19" s="383"/>
      <c r="I19" s="303">
        <f>SUM(I8:I18)</f>
        <v>0</v>
      </c>
      <c r="J19" s="226"/>
      <c r="K19" s="293">
        <f>SUM(K8:K18)</f>
        <v>0</v>
      </c>
    </row>
    <row r="20" spans="1:11" s="64" customFormat="1" ht="11.25" customHeight="1" x14ac:dyDescent="0.2">
      <c r="A20" s="57"/>
      <c r="B20" s="58"/>
      <c r="C20" s="59"/>
      <c r="D20" s="60"/>
      <c r="E20" s="61"/>
      <c r="F20" s="61"/>
      <c r="G20" s="62"/>
      <c r="H20" s="62"/>
      <c r="I20" s="61"/>
      <c r="J20" s="61"/>
      <c r="K20" s="63"/>
    </row>
    <row r="21" spans="1:11" s="19" customFormat="1" ht="19.5" customHeight="1" x14ac:dyDescent="0.25">
      <c r="A21" s="357" t="s">
        <v>38</v>
      </c>
      <c r="B21" s="357"/>
      <c r="C21" s="357"/>
      <c r="D21" s="357"/>
      <c r="E21" s="357"/>
      <c r="F21" s="357"/>
      <c r="G21" s="357"/>
    </row>
    <row r="22" spans="1:11" s="19" customFormat="1" ht="9" customHeight="1" x14ac:dyDescent="0.25">
      <c r="A22" s="178"/>
      <c r="B22" s="178"/>
      <c r="C22" s="178"/>
      <c r="D22" s="178"/>
      <c r="E22" s="178"/>
      <c r="F22" s="197"/>
      <c r="G22" s="178"/>
    </row>
    <row r="23" spans="1:11" s="65" customFormat="1" ht="15.75" customHeight="1" x14ac:dyDescent="0.25">
      <c r="A23" s="358" t="s">
        <v>1</v>
      </c>
      <c r="B23" s="358"/>
      <c r="C23" s="369" t="str">
        <f>IF('Príloha č. 1'!$C$6="","",'Príloha č. 1'!$C$6)</f>
        <v/>
      </c>
      <c r="D23" s="369"/>
      <c r="E23" s="369"/>
      <c r="F23" s="369"/>
      <c r="G23" s="369"/>
    </row>
    <row r="24" spans="1:11" s="65" customFormat="1" ht="15.75" customHeight="1" x14ac:dyDescent="0.25">
      <c r="A24" s="360" t="s">
        <v>2</v>
      </c>
      <c r="B24" s="360"/>
      <c r="C24" s="370" t="str">
        <f>IF('Príloha č. 1'!$C$7="","",'Príloha č. 1'!$C$7)</f>
        <v/>
      </c>
      <c r="D24" s="370"/>
      <c r="E24" s="370"/>
      <c r="F24" s="370"/>
      <c r="G24" s="370"/>
    </row>
    <row r="25" spans="1:11" s="65" customFormat="1" ht="15.75" customHeight="1" x14ac:dyDescent="0.25">
      <c r="A25" s="360" t="s">
        <v>3</v>
      </c>
      <c r="B25" s="360"/>
      <c r="C25" s="371" t="str">
        <f>IF('Príloha č. 1'!C8:D8="","",'Príloha č. 1'!C8:D8)</f>
        <v/>
      </c>
      <c r="D25" s="371"/>
      <c r="E25" s="371"/>
      <c r="F25" s="371"/>
      <c r="G25" s="371"/>
    </row>
    <row r="26" spans="1:11" s="65" customFormat="1" ht="15.75" customHeight="1" x14ac:dyDescent="0.25">
      <c r="A26" s="360" t="s">
        <v>4</v>
      </c>
      <c r="B26" s="360"/>
      <c r="C26" s="371" t="str">
        <f>IF('Príloha č. 1'!C9:D9="","",'Príloha č. 1'!C9:D9)</f>
        <v/>
      </c>
      <c r="D26" s="371"/>
      <c r="E26" s="371"/>
      <c r="F26" s="371"/>
      <c r="G26" s="371"/>
    </row>
    <row r="29" spans="1:11" ht="15.75" customHeight="1" x14ac:dyDescent="0.2">
      <c r="A29" s="44" t="s">
        <v>8</v>
      </c>
      <c r="B29" s="30" t="str">
        <f>IF('Príloha č. 1'!B23:B23="","",'Príloha č. 1'!B23:B23)</f>
        <v/>
      </c>
    </row>
    <row r="30" spans="1:11" ht="15.75" customHeight="1" x14ac:dyDescent="0.2">
      <c r="A30" s="44" t="s">
        <v>9</v>
      </c>
      <c r="B30" s="32" t="str">
        <f>IF('Príloha č. 1'!B24:B24="","",'Príloha č. 1'!B24:B24)</f>
        <v/>
      </c>
    </row>
    <row r="31" spans="1:11" ht="12.75" customHeight="1" x14ac:dyDescent="0.2">
      <c r="K31" s="90"/>
    </row>
    <row r="32" spans="1:11" ht="33.75" customHeight="1" x14ac:dyDescent="0.2">
      <c r="I32" s="368" t="s">
        <v>191</v>
      </c>
      <c r="J32" s="368"/>
      <c r="K32" s="368"/>
    </row>
    <row r="33" spans="1:4" s="67" customFormat="1" ht="11.25" x14ac:dyDescent="0.2">
      <c r="A33" s="362" t="s">
        <v>10</v>
      </c>
      <c r="B33" s="362"/>
    </row>
    <row r="34" spans="1:4" s="72" customFormat="1" ht="12" customHeight="1" x14ac:dyDescent="0.2">
      <c r="A34" s="68"/>
      <c r="B34" s="69" t="s">
        <v>11</v>
      </c>
      <c r="C34" s="70"/>
      <c r="D34" s="71"/>
    </row>
  </sheetData>
  <mergeCells count="22">
    <mergeCell ref="A33:B33"/>
    <mergeCell ref="E5:H5"/>
    <mergeCell ref="A24:B24"/>
    <mergeCell ref="A25:B25"/>
    <mergeCell ref="A26:B26"/>
    <mergeCell ref="A5:A6"/>
    <mergeCell ref="B5:B6"/>
    <mergeCell ref="C5:C6"/>
    <mergeCell ref="D5:D6"/>
    <mergeCell ref="A23:B23"/>
    <mergeCell ref="E19:H19"/>
    <mergeCell ref="I32:K32"/>
    <mergeCell ref="A21:G21"/>
    <mergeCell ref="C23:G23"/>
    <mergeCell ref="C24:G24"/>
    <mergeCell ref="C25:G25"/>
    <mergeCell ref="C26:G26"/>
    <mergeCell ref="A4:K4"/>
    <mergeCell ref="A1:B1"/>
    <mergeCell ref="A2:K2"/>
    <mergeCell ref="A3:K3"/>
    <mergeCell ref="I5:K5"/>
  </mergeCells>
  <conditionalFormatting sqref="I20:J20">
    <cfRule type="cellIs" dxfId="31" priority="8" operator="greaterThan">
      <formula>2560820</formula>
    </cfRule>
  </conditionalFormatting>
  <conditionalFormatting sqref="B29:B30">
    <cfRule type="containsBlanks" dxfId="30" priority="6">
      <formula>LEN(TRIM(B29))=0</formula>
    </cfRule>
  </conditionalFormatting>
  <conditionalFormatting sqref="E20:F20">
    <cfRule type="cellIs" dxfId="29" priority="5" operator="greaterThan">
      <formula>2560820</formula>
    </cfRule>
  </conditionalFormatting>
  <conditionalFormatting sqref="C23:G26">
    <cfRule type="containsBlanks" dxfId="28" priority="1">
      <formula>LEN(TRIM(C23))=0</formula>
    </cfRule>
  </conditionalFormatting>
  <pageMargins left="0.98425196850393704" right="0.39370078740157483" top="0.78740157480314965" bottom="0.39370078740157483" header="0.51181102362204722" footer="0.59055118110236227"/>
  <pageSetup paperSize="9" scale="80" orientation="landscape" r:id="rId1"/>
  <headerFooter>
    <oddHeader>&amp;L&amp;"Arial,Tučné"&amp;10Príloha č. 5 SP&amp;"Arial,Normálne"
Kalkulácia ceny a návrh na plnenie kritéria na vyhodnotenie ponúk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20</vt:i4>
      </vt:variant>
      <vt:variant>
        <vt:lpstr>Pomenované rozsahy</vt:lpstr>
      </vt:variant>
      <vt:variant>
        <vt:i4>20</vt:i4>
      </vt:variant>
    </vt:vector>
  </HeadingPairs>
  <TitlesOfParts>
    <vt:vector size="40" baseType="lpstr">
      <vt:lpstr>Príloha č. 1</vt:lpstr>
      <vt:lpstr>Príloha č. 2</vt:lpstr>
      <vt:lpstr>Príloha č. 3</vt:lpstr>
      <vt:lpstr>Príloha č. 4 - časť č. 1</vt:lpstr>
      <vt:lpstr>Príloha č. 4 - časť č. 2</vt:lpstr>
      <vt:lpstr>Príloha č. 4 - časť č. 3</vt:lpstr>
      <vt:lpstr>Príloha č. 4 - časť č. 4</vt:lpstr>
      <vt:lpstr>Príloha č. 4 - časť č. 5</vt:lpstr>
      <vt:lpstr> Príloha č. 5 - časť č. 1</vt:lpstr>
      <vt:lpstr> Príloha č. 5 - časť č. 2</vt:lpstr>
      <vt:lpstr> Príloha č. 5 - časť č. 3</vt:lpstr>
      <vt:lpstr> Príloha č. 5 - časť č. 4</vt:lpstr>
      <vt:lpstr> Príloha č. 5 - časť č. 5</vt:lpstr>
      <vt:lpstr> Príloha č. 6 - časť č. 1</vt:lpstr>
      <vt:lpstr> Príloha č. 6 - časť č. 2</vt:lpstr>
      <vt:lpstr> Príloha č. 6 - časť č. 3</vt:lpstr>
      <vt:lpstr>Príloha č. 6 - časť č. 4</vt:lpstr>
      <vt:lpstr>Príloha č. 6 - časť č. 5</vt:lpstr>
      <vt:lpstr>Príloha č. 7</vt:lpstr>
      <vt:lpstr>Príloha č. 8</vt:lpstr>
      <vt:lpstr>' Príloha č. 5 - časť č. 1'!Oblasť_tlače</vt:lpstr>
      <vt:lpstr>' Príloha č. 5 - časť č. 2'!Oblasť_tlače</vt:lpstr>
      <vt:lpstr>' Príloha č. 5 - časť č. 3'!Oblasť_tlače</vt:lpstr>
      <vt:lpstr>' Príloha č. 5 - časť č. 4'!Oblasť_tlače</vt:lpstr>
      <vt:lpstr>' Príloha č. 5 - časť č. 5'!Oblasť_tlače</vt:lpstr>
      <vt:lpstr>' Príloha č. 6 - časť č. 1'!Oblasť_tlače</vt:lpstr>
      <vt:lpstr>' Príloha č. 6 - časť č. 2'!Oblasť_tlače</vt:lpstr>
      <vt:lpstr>' Príloha č. 6 - časť č. 3'!Oblasť_tlače</vt:lpstr>
      <vt:lpstr>'Príloha č. 1'!Oblasť_tlače</vt:lpstr>
      <vt:lpstr>'Príloha č. 2'!Oblasť_tlače</vt:lpstr>
      <vt:lpstr>'Príloha č. 3'!Oblasť_tlače</vt:lpstr>
      <vt:lpstr>'Príloha č. 4 - časť č. 1'!Oblasť_tlače</vt:lpstr>
      <vt:lpstr>'Príloha č. 4 - časť č. 2'!Oblasť_tlače</vt:lpstr>
      <vt:lpstr>'Príloha č. 4 - časť č. 3'!Oblasť_tlače</vt:lpstr>
      <vt:lpstr>'Príloha č. 4 - časť č. 4'!Oblasť_tlače</vt:lpstr>
      <vt:lpstr>'Príloha č. 4 - časť č. 5'!Oblasť_tlače</vt:lpstr>
      <vt:lpstr>'Príloha č. 6 - časť č. 4'!Oblasť_tlače</vt:lpstr>
      <vt:lpstr>'Príloha č. 6 - časť č. 5'!Oblasť_tlače</vt:lpstr>
      <vt:lpstr>'Príloha č. 7'!Oblasť_tlače</vt:lpstr>
      <vt:lpstr>'Príloha č. 8'!Oblasť_tlače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2019-08-14T10:32:46Z</cp:lastPrinted>
  <dcterms:created xsi:type="dcterms:W3CDTF">2015-02-18T09:10:07Z</dcterms:created>
  <dcterms:modified xsi:type="dcterms:W3CDTF">2019-08-16T11:49:47Z</dcterms:modified>
</cp:coreProperties>
</file>