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AVEC\Fondy\Fondy 2014-20\Opatrenie 4.2 Spracovanie 2021\Firmy\EKORAJ Ďurďové Z\PHZ stavba\"/>
    </mc:Choice>
  </mc:AlternateContent>
  <xr:revisionPtr revIDLastSave="0" documentId="13_ncr:1_{B056CFBB-FCCC-4FDC-8696-C81F5DA21E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čet" sheetId="3" r:id="rId1"/>
  </sheets>
  <definedNames>
    <definedName name="_xlnm.Print_Area" localSheetId="0">Rozpočet!$A$1:$I$49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3" l="1"/>
  <c r="F25" i="3"/>
  <c r="H24" i="3"/>
  <c r="F24" i="3"/>
  <c r="H12" i="3"/>
  <c r="F12" i="3"/>
  <c r="F35" i="3"/>
  <c r="H35" i="3"/>
  <c r="I24" i="3" l="1"/>
  <c r="I12" i="3"/>
  <c r="I25" i="3"/>
  <c r="I35" i="3"/>
  <c r="H34" i="3" l="1"/>
  <c r="F34" i="3"/>
  <c r="H33" i="3"/>
  <c r="F33" i="3"/>
  <c r="H32" i="3"/>
  <c r="F32" i="3"/>
  <c r="I32" i="3" s="1"/>
  <c r="H31" i="3"/>
  <c r="F31" i="3"/>
  <c r="H10" i="3"/>
  <c r="F10" i="3"/>
  <c r="H13" i="3"/>
  <c r="F13" i="3"/>
  <c r="H47" i="3"/>
  <c r="F47" i="3"/>
  <c r="H46" i="3"/>
  <c r="F46" i="3"/>
  <c r="H45" i="3"/>
  <c r="F45" i="3"/>
  <c r="H44" i="3"/>
  <c r="F44" i="3"/>
  <c r="H43" i="3"/>
  <c r="F43" i="3"/>
  <c r="H42" i="3"/>
  <c r="F42" i="3"/>
  <c r="H41" i="3"/>
  <c r="F41" i="3"/>
  <c r="H40" i="3"/>
  <c r="F40" i="3"/>
  <c r="H39" i="3"/>
  <c r="F39" i="3"/>
  <c r="H38" i="3"/>
  <c r="F38" i="3"/>
  <c r="H37" i="3"/>
  <c r="F37" i="3"/>
  <c r="H36" i="3"/>
  <c r="F36" i="3"/>
  <c r="H30" i="3"/>
  <c r="F30" i="3"/>
  <c r="H29" i="3"/>
  <c r="F29" i="3"/>
  <c r="H28" i="3"/>
  <c r="F28" i="3"/>
  <c r="H27" i="3"/>
  <c r="F27" i="3"/>
  <c r="H26" i="3"/>
  <c r="F26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1" i="3"/>
  <c r="F11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I33" i="3" l="1"/>
  <c r="I34" i="3"/>
  <c r="I31" i="3"/>
  <c r="I10" i="3"/>
  <c r="I21" i="3"/>
  <c r="I40" i="3"/>
  <c r="I28" i="3"/>
  <c r="I47" i="3"/>
  <c r="I9" i="3"/>
  <c r="I30" i="3"/>
  <c r="I3" i="3"/>
  <c r="I43" i="3"/>
  <c r="I13" i="3"/>
  <c r="I4" i="3"/>
  <c r="I29" i="3"/>
  <c r="I18" i="3"/>
  <c r="I27" i="3"/>
  <c r="I38" i="3"/>
  <c r="I41" i="3"/>
  <c r="I45" i="3"/>
  <c r="I46" i="3"/>
  <c r="I37" i="3"/>
  <c r="I39" i="3"/>
  <c r="I44" i="3"/>
  <c r="I11" i="3"/>
  <c r="I17" i="3"/>
  <c r="I23" i="3"/>
  <c r="I26" i="3"/>
  <c r="I36" i="3"/>
  <c r="I42" i="3"/>
  <c r="I22" i="3"/>
  <c r="I19" i="3"/>
  <c r="I16" i="3"/>
  <c r="I15" i="3"/>
  <c r="I8" i="3"/>
  <c r="I7" i="3"/>
  <c r="I6" i="3"/>
  <c r="I20" i="3"/>
  <c r="I14" i="3"/>
  <c r="I5" i="3"/>
  <c r="I48" i="3" l="1"/>
  <c r="I49" i="3" s="1"/>
</calcChain>
</file>

<file path=xl/sharedStrings.xml><?xml version="1.0" encoding="utf-8"?>
<sst xmlns="http://schemas.openxmlformats.org/spreadsheetml/2006/main" count="104" uniqueCount="65">
  <si>
    <t>P.č.</t>
  </si>
  <si>
    <t>Názov položky</t>
  </si>
  <si>
    <t>MJ</t>
  </si>
  <si>
    <t>Množstvo</t>
  </si>
  <si>
    <t>Jednotková cena montáž</t>
  </si>
  <si>
    <t>Montáž</t>
  </si>
  <si>
    <t>Jednotková cena dodávka</t>
  </si>
  <si>
    <t>Dodávka</t>
  </si>
  <si>
    <t>Cena celkom</t>
  </si>
  <si>
    <t>Ing. Viliam Manduch</t>
  </si>
  <si>
    <t>Vypracoval:</t>
  </si>
  <si>
    <t xml:space="preserve">Sekanie, frézovanie rýh v betóne, v stropnej konštrukcii do hĺbky 30 mm a š. do 30 mm,  -0,00200t   </t>
  </si>
  <si>
    <t xml:space="preserve">Vysekanie, vyfrézovanie rýh v akomkoľvek murive tehlovom na akúkoľvek maltu do hĺbky 30 mm a š. do 30 mm,  -0,00200 t   </t>
  </si>
  <si>
    <t xml:space="preserve">Vysekanie, vyfrézovanie rýh v akomkoľvek murive tehlovom na akúkoľvek maltu do hĺbky 50 mm a š. do 70 mm,  -0,00600t   </t>
  </si>
  <si>
    <t xml:space="preserve">Čistenie budov zametaním v miestnostiach, chodbách, na schodišti  </t>
  </si>
  <si>
    <t>Spínač zapustený č.1, 230V,10A, IP20</t>
  </si>
  <si>
    <t>Spínač zapustený č.5, 230V,10A, IP20</t>
  </si>
  <si>
    <t>Spínač zapustený č.6, 230V,10A, IP20</t>
  </si>
  <si>
    <t>Spínač zapustený č.7, 230V,10A, IP20</t>
  </si>
  <si>
    <t>Zásuvka zapustená 230V, 16A, IP20, 2P+PE</t>
  </si>
  <si>
    <t>ks</t>
  </si>
  <si>
    <t>Nepredvídané práce</t>
  </si>
  <si>
    <t>hod</t>
  </si>
  <si>
    <t>Murárska výpomoc</t>
  </si>
  <si>
    <t>%</t>
  </si>
  <si>
    <t>Podiel pridružných výkonov</t>
  </si>
  <si>
    <t>m</t>
  </si>
  <si>
    <t>kpl</t>
  </si>
  <si>
    <t>Projektová dokumentácia (projekt skutočného vyhotovenia)</t>
  </si>
  <si>
    <t>Meranie umelého osvetlenia podľa STN 360450, STN EN 12464-1 a metodiky Ministerstva zdravotníctva SR, a to osobou "Odborne spôs."</t>
  </si>
  <si>
    <t xml:space="preserve">Svorka na potrubie "Bernard" vrátane pásika (bez vodiča a prípoj. vodiča)   </t>
  </si>
  <si>
    <t xml:space="preserve">Ochranné pospájanie v práčovniach, kúpeľniach, voľne ulož.,alebo v omietke Cu 4-25mm2   </t>
  </si>
  <si>
    <t xml:space="preserve">Vyznačenie trasy vedenia podľa plánu   </t>
  </si>
  <si>
    <t>Vybúranie otvorov v priečkach a murive</t>
  </si>
  <si>
    <t>Ukončenie el. vývodu 230V v krabici, resp. zapojenie</t>
  </si>
  <si>
    <t xml:space="preserve">Kábel CHKE-R-O 3x1,5 - B2ca -s1,d1,a1 </t>
  </si>
  <si>
    <t xml:space="preserve">Kábel CHKE-R-J 3x1,5 - B2ca -s1,d1,a1 </t>
  </si>
  <si>
    <t xml:space="preserve">Kábel CHKE-R-J 3x2,5 - B2ca -s1,d1,a1 </t>
  </si>
  <si>
    <t xml:space="preserve">Doprava </t>
  </si>
  <si>
    <t>eur</t>
  </si>
  <si>
    <t>Páska sťahovacia 100x2,5 prírodná</t>
  </si>
  <si>
    <t xml:space="preserve">Krabica KP 68 pod omietku bezhalogénová, vrátane vysekania lôžka,zhotovenie otvorov,bez svoriek a zapojenia vodičov   </t>
  </si>
  <si>
    <t xml:space="preserve">Krabica KR 68 pod omietku bezhalogénová, vrátane vysekania lôžka,zhotovenie otvorov,bez svoriek a zapojenia vodičov   </t>
  </si>
  <si>
    <t>Vodič H07Z-K 6 žltozelený, bezhalogénový</t>
  </si>
  <si>
    <t>Vodič H07Z-K 16 žltozelený, bezhalogénový</t>
  </si>
  <si>
    <t xml:space="preserve">Dátová zásuvka  FTP cat.5e 1x RJ45 </t>
  </si>
  <si>
    <t>Ukončenie káblov pre EZS</t>
  </si>
  <si>
    <t>Likvidácia el. odpadu, vrátane poplatku za uloženie na skládke</t>
  </si>
  <si>
    <t>Spolu, jednotlivo montáž a dodávka: (bez DPH)</t>
  </si>
  <si>
    <t>Súčet: (bez DPH)</t>
  </si>
  <si>
    <t>Prístrojový rámik</t>
  </si>
  <si>
    <t>Podruž. mat / WAGO-svorky,sádra,klince,štítky, pásky, natlkacie skrut.,...</t>
  </si>
  <si>
    <r>
      <rPr>
        <b/>
        <sz val="16"/>
        <color theme="1"/>
        <rFont val="Arial"/>
        <family val="2"/>
      </rPr>
      <t xml:space="preserve">Rozpočet
</t>
    </r>
    <r>
      <rPr>
        <b/>
        <sz val="9"/>
        <color theme="1"/>
        <rFont val="Arial"/>
        <family val="2"/>
      </rPr>
      <t xml:space="preserve">Stavba:   </t>
    </r>
    <r>
      <rPr>
        <sz val="9"/>
        <color theme="1"/>
        <rFont val="Arial"/>
        <family val="2"/>
      </rPr>
      <t xml:space="preserve">PREDAJŇA MÄSA A HOTOVÝCH VÝROBKOV, k.ú. Ďurďové, p.č. KNE 553,       prístavba a stavebné úpravy 
</t>
    </r>
    <r>
      <rPr>
        <b/>
        <sz val="9"/>
        <color theme="1"/>
        <rFont val="Arial"/>
        <family val="2"/>
      </rPr>
      <t xml:space="preserve">Diel:        </t>
    </r>
    <r>
      <rPr>
        <sz val="9"/>
        <color theme="1"/>
        <rFont val="Arial"/>
        <family val="2"/>
      </rPr>
      <t>Elektroinštalácia</t>
    </r>
  </si>
  <si>
    <t xml:space="preserve">Prvá odborná prehliadka a odborná skúška elektrickej inštalácie a el.rozvádzačov a vypracovanie správy   </t>
  </si>
  <si>
    <t>Merania, funkčné skúšky, nastavenie, uvedenie do prevádzky, zaškolenie obsluhy</t>
  </si>
  <si>
    <t>Klávesnica EZS</t>
  </si>
  <si>
    <t>Snímač pohybu PIR</t>
  </si>
  <si>
    <t>Zabezpečovacia ústredňa + GSM komunikátor + akumulátor</t>
  </si>
  <si>
    <t>Svietidlo LED stropné</t>
  </si>
  <si>
    <t>Svietidlo LED stropné s pohybovým senzorom</t>
  </si>
  <si>
    <t>Svietidlo LED nástenné s pohybovým senzorom</t>
  </si>
  <si>
    <t>Rozvádzač RH, dodávka, montáž vrátane zapojenia a všetkých prác súvisiacich s realizovaním danej položky.</t>
  </si>
  <si>
    <t>Kábel UTP cat.5e</t>
  </si>
  <si>
    <t>Kábel FTP cat.5e</t>
  </si>
  <si>
    <t>Fotovoltaika 14 kWp vrátane  inteligentného riadenia a vysokonapäťových batérií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</si>
</sst>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Sk&quot;;[Red]\-#,##0&quot; Sk&quot;"/>
    <numFmt numFmtId="165" formatCode="_-* #,##0&quot; Sk&quot;_-;\-* #,##0&quot; Sk&quot;_-;_-* &quot;- Sk&quot;_-;_-@_-"/>
  </numFmts>
  <fonts count="22">
    <font>
      <sz val="10"/>
      <color rgb="FF000000"/>
      <name val="Times New Roman"/>
      <charset val="204"/>
    </font>
    <font>
      <b/>
      <sz val="9"/>
      <name val="Arial"/>
    </font>
    <font>
      <b/>
      <u/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7"/>
      <name val="Letter Gothic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name val="MS Sans Serif"/>
      <charset val="1"/>
    </font>
    <font>
      <sz val="1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45"/>
      </patternFill>
    </fill>
    <fill>
      <patternFill patternType="solid">
        <fgColor indexed="23"/>
        <bgColor indexed="54"/>
      </patternFill>
    </fill>
    <fill>
      <patternFill patternType="solid">
        <fgColor indexed="19"/>
        <bgColor indexed="5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3">
    <xf numFmtId="0" fontId="0" fillId="0" borderId="0"/>
    <xf numFmtId="0" fontId="12" fillId="0" borderId="0"/>
    <xf numFmtId="0" fontId="13" fillId="0" borderId="3">
      <alignment vertical="center"/>
    </xf>
    <xf numFmtId="0" fontId="12" fillId="0" borderId="0" applyFill="0" applyBorder="0">
      <alignment vertical="center"/>
    </xf>
    <xf numFmtId="164" fontId="13" fillId="0" borderId="3"/>
    <xf numFmtId="0" fontId="12" fillId="0" borderId="3" applyFill="0"/>
    <xf numFmtId="165" fontId="12" fillId="0" borderId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3" fillId="0" borderId="0" applyBorder="0">
      <alignment vertical="center"/>
    </xf>
    <xf numFmtId="0" fontId="19" fillId="0" borderId="0" applyNumberFormat="0" applyFill="0" applyBorder="0" applyAlignment="0" applyProtection="0"/>
    <xf numFmtId="0" fontId="13" fillId="0" borderId="5">
      <alignment vertical="center"/>
    </xf>
    <xf numFmtId="0" fontId="20" fillId="0" borderId="0" applyAlignment="0">
      <alignment vertical="top"/>
      <protection locked="0"/>
    </xf>
    <xf numFmtId="0" fontId="11" fillId="0" borderId="0"/>
  </cellStyleXfs>
  <cellXfs count="2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6" xfId="0" applyFont="1" applyBorder="1" applyAlignment="1">
      <alignment wrapText="1"/>
    </xf>
    <xf numFmtId="0" fontId="11" fillId="0" borderId="6" xfId="0" applyFont="1" applyBorder="1"/>
    <xf numFmtId="0" fontId="11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11" borderId="6" xfId="0" applyFill="1" applyBorder="1" applyAlignment="1">
      <alignment horizontal="center" vertical="top" wrapText="1"/>
    </xf>
    <xf numFmtId="0" fontId="21" fillId="0" borderId="6" xfId="0" applyFont="1" applyBorder="1" applyAlignment="1" applyProtection="1">
      <alignment horizontal="left" wrapText="1"/>
      <protection locked="0"/>
    </xf>
    <xf numFmtId="0" fontId="11" fillId="0" borderId="6" xfId="0" applyFont="1" applyBorder="1" applyAlignment="1">
      <alignment horizontal="center" vertical="top" wrapText="1"/>
    </xf>
    <xf numFmtId="0" fontId="4" fillId="11" borderId="6" xfId="0" applyFont="1" applyFill="1" applyBorder="1" applyAlignment="1">
      <alignment horizontal="left" vertical="top" wrapText="1"/>
    </xf>
    <xf numFmtId="0" fontId="1" fillId="11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/>
    </xf>
    <xf numFmtId="0" fontId="21" fillId="0" borderId="6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</cellXfs>
  <cellStyles count="33">
    <cellStyle name="1 000 Sk" xfId="2" xr:uid="{00000000-0005-0000-0000-000000000000}"/>
    <cellStyle name="1 000,-  Sk" xfId="3" xr:uid="{00000000-0005-0000-0000-000001000000}"/>
    <cellStyle name="1 000,- Kč" xfId="4" xr:uid="{00000000-0005-0000-0000-000002000000}"/>
    <cellStyle name="1 000,- Sk" xfId="5" xr:uid="{00000000-0005-0000-0000-000003000000}"/>
    <cellStyle name="1000 Sk_fakturuj99" xfId="6" xr:uid="{00000000-0005-0000-0000-000004000000}"/>
    <cellStyle name="20 % – Zvýraznění1" xfId="7" xr:uid="{00000000-0005-0000-0000-000005000000}"/>
    <cellStyle name="20 % – Zvýraznění2" xfId="8" xr:uid="{00000000-0005-0000-0000-000006000000}"/>
    <cellStyle name="20 % – Zvýraznění3" xfId="9" xr:uid="{00000000-0005-0000-0000-000007000000}"/>
    <cellStyle name="20 % – Zvýraznění4" xfId="10" xr:uid="{00000000-0005-0000-0000-000008000000}"/>
    <cellStyle name="20 % – Zvýraznění5" xfId="11" xr:uid="{00000000-0005-0000-0000-000009000000}"/>
    <cellStyle name="20 % – Zvýraznění6" xfId="12" xr:uid="{00000000-0005-0000-0000-00000A000000}"/>
    <cellStyle name="40 % – Zvýraznění1" xfId="13" xr:uid="{00000000-0005-0000-0000-00000B000000}"/>
    <cellStyle name="40 % – Zvýraznění2" xfId="14" xr:uid="{00000000-0005-0000-0000-00000C000000}"/>
    <cellStyle name="40 % – Zvýraznění3" xfId="15" xr:uid="{00000000-0005-0000-0000-00000D000000}"/>
    <cellStyle name="40 % – Zvýraznění4" xfId="16" xr:uid="{00000000-0005-0000-0000-00000E000000}"/>
    <cellStyle name="40 % – Zvýraznění5" xfId="17" xr:uid="{00000000-0005-0000-0000-00000F000000}"/>
    <cellStyle name="40 % – Zvýraznění6" xfId="18" xr:uid="{00000000-0005-0000-0000-000010000000}"/>
    <cellStyle name="60 % – Zvýraznění1" xfId="19" xr:uid="{00000000-0005-0000-0000-000011000000}"/>
    <cellStyle name="60 % – Zvýraznění2" xfId="20" xr:uid="{00000000-0005-0000-0000-000012000000}"/>
    <cellStyle name="60 % – Zvýraznění3" xfId="21" xr:uid="{00000000-0005-0000-0000-000013000000}"/>
    <cellStyle name="60 % – Zvýraznění4" xfId="22" xr:uid="{00000000-0005-0000-0000-000014000000}"/>
    <cellStyle name="60 % – Zvýraznění5" xfId="23" xr:uid="{00000000-0005-0000-0000-000015000000}"/>
    <cellStyle name="60 % – Zvýraznění6" xfId="24" xr:uid="{00000000-0005-0000-0000-000016000000}"/>
    <cellStyle name="Celkem" xfId="25" xr:uid="{00000000-0005-0000-0000-000017000000}"/>
    <cellStyle name="data" xfId="26" xr:uid="{00000000-0005-0000-0000-000018000000}"/>
    <cellStyle name="Název" xfId="27" xr:uid="{00000000-0005-0000-0000-000019000000}"/>
    <cellStyle name="Normálna" xfId="0" builtinId="0"/>
    <cellStyle name="Normálna 2" xfId="1" xr:uid="{00000000-0005-0000-0000-00001A000000}"/>
    <cellStyle name="Normálna 3" xfId="31" xr:uid="{00000000-0005-0000-0000-00001B000000}"/>
    <cellStyle name="Normálna 4" xfId="32" xr:uid="{00000000-0005-0000-0000-00001C000000}"/>
    <cellStyle name="TEXT" xfId="28" xr:uid="{00000000-0005-0000-0000-00001E000000}"/>
    <cellStyle name="Text upozornění" xfId="29" xr:uid="{00000000-0005-0000-0000-00001F000000}"/>
    <cellStyle name="TEXT1" xfId="30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="115" zoomScaleNormal="115" workbookViewId="0">
      <pane ySplit="2" topLeftCell="A3" activePane="bottomLeft" state="frozen"/>
      <selection pane="bottomLeft" activeCell="G3" sqref="G3:G47"/>
    </sheetView>
  </sheetViews>
  <sheetFormatPr defaultRowHeight="12.75"/>
  <cols>
    <col min="1" max="1" width="8" style="1" customWidth="1"/>
    <col min="2" max="2" width="74" customWidth="1"/>
    <col min="3" max="3" width="5.83203125" style="1" customWidth="1"/>
    <col min="4" max="4" width="11.5" style="1" customWidth="1"/>
    <col min="5" max="5" width="14" style="1" bestFit="1" customWidth="1"/>
    <col min="6" max="6" width="8.5" style="1" bestFit="1" customWidth="1"/>
    <col min="7" max="7" width="15.33203125" style="1" bestFit="1" customWidth="1"/>
    <col min="8" max="8" width="10.5" style="1" bestFit="1" customWidth="1"/>
    <col min="9" max="9" width="14.1640625" style="1" bestFit="1" customWidth="1"/>
  </cols>
  <sheetData>
    <row r="1" spans="1:9" ht="62.25" customHeight="1">
      <c r="A1" s="20" t="s">
        <v>52</v>
      </c>
      <c r="B1" s="21"/>
      <c r="C1" s="7"/>
      <c r="D1" s="7"/>
      <c r="E1" s="7"/>
      <c r="F1" s="7"/>
      <c r="G1" s="8" t="s">
        <v>10</v>
      </c>
      <c r="H1" s="22" t="s">
        <v>9</v>
      </c>
      <c r="I1" s="23"/>
    </row>
    <row r="2" spans="1:9" ht="30.9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</row>
    <row r="3" spans="1:9" ht="25.5">
      <c r="A3" s="10">
        <v>1</v>
      </c>
      <c r="B3" s="12" t="s">
        <v>11</v>
      </c>
      <c r="C3" s="13" t="s">
        <v>26</v>
      </c>
      <c r="D3" s="13">
        <v>50</v>
      </c>
      <c r="E3" s="13"/>
      <c r="F3" s="13">
        <f t="shared" ref="F3:F26" si="0">SUM(D3*E3)</f>
        <v>0</v>
      </c>
      <c r="G3" s="13"/>
      <c r="H3" s="13">
        <f t="shared" ref="H3:H26" si="1">SUM(D3*G3)</f>
        <v>0</v>
      </c>
      <c r="I3" s="13">
        <f t="shared" ref="I3:I26" si="2">SUM(F3+H3)</f>
        <v>0</v>
      </c>
    </row>
    <row r="4" spans="1:9" ht="25.5">
      <c r="A4" s="10">
        <v>2</v>
      </c>
      <c r="B4" s="12" t="s">
        <v>12</v>
      </c>
      <c r="C4" s="13" t="s">
        <v>26</v>
      </c>
      <c r="D4" s="13">
        <v>98</v>
      </c>
      <c r="E4" s="13"/>
      <c r="F4" s="13">
        <f t="shared" si="0"/>
        <v>0</v>
      </c>
      <c r="G4" s="13"/>
      <c r="H4" s="13">
        <f t="shared" si="1"/>
        <v>0</v>
      </c>
      <c r="I4" s="13">
        <f t="shared" si="2"/>
        <v>0</v>
      </c>
    </row>
    <row r="5" spans="1:9" ht="25.5">
      <c r="A5" s="10">
        <v>3</v>
      </c>
      <c r="B5" s="12" t="s">
        <v>13</v>
      </c>
      <c r="C5" s="13" t="s">
        <v>26</v>
      </c>
      <c r="D5" s="13">
        <v>106</v>
      </c>
      <c r="E5" s="13"/>
      <c r="F5" s="13">
        <f t="shared" si="0"/>
        <v>0</v>
      </c>
      <c r="G5" s="13"/>
      <c r="H5" s="13">
        <f t="shared" si="1"/>
        <v>0</v>
      </c>
      <c r="I5" s="13">
        <f t="shared" si="2"/>
        <v>0</v>
      </c>
    </row>
    <row r="6" spans="1:9">
      <c r="A6" s="10">
        <v>4</v>
      </c>
      <c r="B6" s="12" t="s">
        <v>33</v>
      </c>
      <c r="C6" s="13" t="s">
        <v>20</v>
      </c>
      <c r="D6" s="13">
        <v>16</v>
      </c>
      <c r="E6" s="13"/>
      <c r="F6" s="13">
        <f t="shared" si="0"/>
        <v>0</v>
      </c>
      <c r="G6" s="13"/>
      <c r="H6" s="13">
        <f t="shared" si="1"/>
        <v>0</v>
      </c>
      <c r="I6" s="13">
        <f t="shared" si="2"/>
        <v>0</v>
      </c>
    </row>
    <row r="7" spans="1:9">
      <c r="A7" s="10">
        <v>5</v>
      </c>
      <c r="B7" s="12" t="s">
        <v>15</v>
      </c>
      <c r="C7" s="13" t="s">
        <v>20</v>
      </c>
      <c r="D7" s="13">
        <v>2</v>
      </c>
      <c r="E7" s="13"/>
      <c r="F7" s="13">
        <f t="shared" si="0"/>
        <v>0</v>
      </c>
      <c r="G7" s="13"/>
      <c r="H7" s="13">
        <f t="shared" si="1"/>
        <v>0</v>
      </c>
      <c r="I7" s="13">
        <f t="shared" si="2"/>
        <v>0</v>
      </c>
    </row>
    <row r="8" spans="1:9">
      <c r="A8" s="10">
        <v>6</v>
      </c>
      <c r="B8" s="12" t="s">
        <v>16</v>
      </c>
      <c r="C8" s="13" t="s">
        <v>20</v>
      </c>
      <c r="D8" s="13">
        <v>2</v>
      </c>
      <c r="E8" s="13"/>
      <c r="F8" s="13">
        <f t="shared" si="0"/>
        <v>0</v>
      </c>
      <c r="G8" s="13"/>
      <c r="H8" s="13">
        <f t="shared" si="1"/>
        <v>0</v>
      </c>
      <c r="I8" s="13">
        <f t="shared" si="2"/>
        <v>0</v>
      </c>
    </row>
    <row r="9" spans="1:9">
      <c r="A9" s="10">
        <v>7</v>
      </c>
      <c r="B9" s="12" t="s">
        <v>17</v>
      </c>
      <c r="C9" s="13" t="s">
        <v>20</v>
      </c>
      <c r="D9" s="13">
        <v>2</v>
      </c>
      <c r="E9" s="13"/>
      <c r="F9" s="13">
        <f t="shared" si="0"/>
        <v>0</v>
      </c>
      <c r="G9" s="13"/>
      <c r="H9" s="13">
        <f t="shared" si="1"/>
        <v>0</v>
      </c>
      <c r="I9" s="13">
        <f t="shared" si="2"/>
        <v>0</v>
      </c>
    </row>
    <row r="10" spans="1:9">
      <c r="A10" s="10">
        <v>8</v>
      </c>
      <c r="B10" s="12" t="s">
        <v>18</v>
      </c>
      <c r="C10" s="13" t="s">
        <v>20</v>
      </c>
      <c r="D10" s="13">
        <v>1</v>
      </c>
      <c r="E10" s="13"/>
      <c r="F10" s="13">
        <f t="shared" ref="F10" si="3">SUM(D10*E10)</f>
        <v>0</v>
      </c>
      <c r="G10" s="13"/>
      <c r="H10" s="13">
        <f t="shared" ref="H10" si="4">SUM(D10*G10)</f>
        <v>0</v>
      </c>
      <c r="I10" s="13">
        <f t="shared" ref="I10" si="5">SUM(F10+H10)</f>
        <v>0</v>
      </c>
    </row>
    <row r="11" spans="1:9">
      <c r="A11" s="10">
        <v>9</v>
      </c>
      <c r="B11" s="12" t="s">
        <v>19</v>
      </c>
      <c r="C11" s="13" t="s">
        <v>20</v>
      </c>
      <c r="D11" s="13">
        <v>13</v>
      </c>
      <c r="E11" s="13"/>
      <c r="F11" s="13">
        <f t="shared" si="0"/>
        <v>0</v>
      </c>
      <c r="G11" s="13"/>
      <c r="H11" s="13">
        <f t="shared" si="1"/>
        <v>0</v>
      </c>
      <c r="I11" s="13">
        <f t="shared" si="2"/>
        <v>0</v>
      </c>
    </row>
    <row r="12" spans="1:9">
      <c r="A12" s="10">
        <v>10</v>
      </c>
      <c r="B12" s="4" t="s">
        <v>45</v>
      </c>
      <c r="C12" s="18" t="s">
        <v>20</v>
      </c>
      <c r="D12" s="18">
        <v>2</v>
      </c>
      <c r="E12" s="18"/>
      <c r="F12" s="2">
        <f t="shared" si="0"/>
        <v>0</v>
      </c>
      <c r="G12" s="18"/>
      <c r="H12" s="2">
        <f t="shared" si="1"/>
        <v>0</v>
      </c>
      <c r="I12" s="2">
        <f t="shared" si="2"/>
        <v>0</v>
      </c>
    </row>
    <row r="13" spans="1:9">
      <c r="A13" s="10">
        <v>11</v>
      </c>
      <c r="B13" s="12" t="s">
        <v>50</v>
      </c>
      <c r="C13" s="13" t="s">
        <v>20</v>
      </c>
      <c r="D13" s="13">
        <v>22</v>
      </c>
      <c r="E13" s="13"/>
      <c r="F13" s="13">
        <f t="shared" si="0"/>
        <v>0</v>
      </c>
      <c r="G13" s="13"/>
      <c r="H13" s="13">
        <f t="shared" si="1"/>
        <v>0</v>
      </c>
      <c r="I13" s="13">
        <f t="shared" si="2"/>
        <v>0</v>
      </c>
    </row>
    <row r="14" spans="1:9">
      <c r="A14" s="10">
        <v>12</v>
      </c>
      <c r="B14" s="12" t="s">
        <v>34</v>
      </c>
      <c r="C14" s="13" t="s">
        <v>27</v>
      </c>
      <c r="D14" s="13">
        <v>3</v>
      </c>
      <c r="E14" s="13"/>
      <c r="F14" s="13">
        <f t="shared" si="0"/>
        <v>0</v>
      </c>
      <c r="G14" s="13"/>
      <c r="H14" s="13">
        <f t="shared" si="1"/>
        <v>0</v>
      </c>
      <c r="I14" s="13">
        <f t="shared" si="2"/>
        <v>0</v>
      </c>
    </row>
    <row r="15" spans="1:9" ht="25.5">
      <c r="A15" s="10">
        <v>13</v>
      </c>
      <c r="B15" s="12" t="s">
        <v>41</v>
      </c>
      <c r="C15" s="13" t="s">
        <v>20</v>
      </c>
      <c r="D15" s="13">
        <v>22</v>
      </c>
      <c r="E15" s="13"/>
      <c r="F15" s="13">
        <f t="shared" si="0"/>
        <v>0</v>
      </c>
      <c r="G15" s="13"/>
      <c r="H15" s="13">
        <f t="shared" si="1"/>
        <v>0</v>
      </c>
      <c r="I15" s="13">
        <f t="shared" si="2"/>
        <v>0</v>
      </c>
    </row>
    <row r="16" spans="1:9" ht="25.5">
      <c r="A16" s="10">
        <v>14</v>
      </c>
      <c r="B16" s="12" t="s">
        <v>42</v>
      </c>
      <c r="C16" s="13" t="s">
        <v>20</v>
      </c>
      <c r="D16" s="13">
        <v>18</v>
      </c>
      <c r="E16" s="13"/>
      <c r="F16" s="13">
        <f t="shared" si="0"/>
        <v>0</v>
      </c>
      <c r="G16" s="13"/>
      <c r="H16" s="13">
        <f t="shared" si="1"/>
        <v>0</v>
      </c>
      <c r="I16" s="13">
        <f t="shared" si="2"/>
        <v>0</v>
      </c>
    </row>
    <row r="17" spans="1:9">
      <c r="A17" s="10">
        <v>15</v>
      </c>
      <c r="B17" s="12" t="s">
        <v>30</v>
      </c>
      <c r="C17" s="13" t="s">
        <v>20</v>
      </c>
      <c r="D17" s="13">
        <v>13</v>
      </c>
      <c r="E17" s="13"/>
      <c r="F17" s="13">
        <f t="shared" si="0"/>
        <v>0</v>
      </c>
      <c r="G17" s="13"/>
      <c r="H17" s="13">
        <f t="shared" si="1"/>
        <v>0</v>
      </c>
      <c r="I17" s="13">
        <f t="shared" si="2"/>
        <v>0</v>
      </c>
    </row>
    <row r="18" spans="1:9" ht="25.5">
      <c r="A18" s="10">
        <v>16</v>
      </c>
      <c r="B18" s="12" t="s">
        <v>31</v>
      </c>
      <c r="C18" s="13" t="s">
        <v>26</v>
      </c>
      <c r="D18" s="13">
        <v>48</v>
      </c>
      <c r="E18" s="13"/>
      <c r="F18" s="13">
        <f t="shared" si="0"/>
        <v>0</v>
      </c>
      <c r="G18" s="13"/>
      <c r="H18" s="13">
        <f t="shared" si="1"/>
        <v>0</v>
      </c>
      <c r="I18" s="13">
        <f t="shared" si="2"/>
        <v>0</v>
      </c>
    </row>
    <row r="19" spans="1:9">
      <c r="A19" s="10">
        <v>17</v>
      </c>
      <c r="B19" s="12" t="s">
        <v>35</v>
      </c>
      <c r="C19" s="13" t="s">
        <v>26</v>
      </c>
      <c r="D19" s="13">
        <v>23</v>
      </c>
      <c r="E19" s="13"/>
      <c r="F19" s="13">
        <f t="shared" si="0"/>
        <v>0</v>
      </c>
      <c r="G19" s="13"/>
      <c r="H19" s="13">
        <f t="shared" si="1"/>
        <v>0</v>
      </c>
      <c r="I19" s="13">
        <f t="shared" si="2"/>
        <v>0</v>
      </c>
    </row>
    <row r="20" spans="1:9">
      <c r="A20" s="10">
        <v>18</v>
      </c>
      <c r="B20" s="12" t="s">
        <v>36</v>
      </c>
      <c r="C20" s="13" t="s">
        <v>26</v>
      </c>
      <c r="D20" s="13">
        <v>210</v>
      </c>
      <c r="E20" s="13"/>
      <c r="F20" s="13">
        <f t="shared" si="0"/>
        <v>0</v>
      </c>
      <c r="G20" s="13"/>
      <c r="H20" s="13">
        <f t="shared" si="1"/>
        <v>0</v>
      </c>
      <c r="I20" s="13">
        <f t="shared" si="2"/>
        <v>0</v>
      </c>
    </row>
    <row r="21" spans="1:9">
      <c r="A21" s="10">
        <v>19</v>
      </c>
      <c r="B21" s="12" t="s">
        <v>37</v>
      </c>
      <c r="C21" s="13" t="s">
        <v>26</v>
      </c>
      <c r="D21" s="13">
        <v>225</v>
      </c>
      <c r="E21" s="13"/>
      <c r="F21" s="13">
        <f t="shared" si="0"/>
        <v>0</v>
      </c>
      <c r="G21" s="13"/>
      <c r="H21" s="13">
        <f t="shared" si="1"/>
        <v>0</v>
      </c>
      <c r="I21" s="13">
        <f t="shared" si="2"/>
        <v>0</v>
      </c>
    </row>
    <row r="22" spans="1:9">
      <c r="A22" s="10">
        <v>20</v>
      </c>
      <c r="B22" s="12" t="s">
        <v>43</v>
      </c>
      <c r="C22" s="13" t="s">
        <v>26</v>
      </c>
      <c r="D22" s="13">
        <v>89</v>
      </c>
      <c r="E22" s="13"/>
      <c r="F22" s="13">
        <f t="shared" si="0"/>
        <v>0</v>
      </c>
      <c r="G22" s="13"/>
      <c r="H22" s="13">
        <f t="shared" si="1"/>
        <v>0</v>
      </c>
      <c r="I22" s="13">
        <f t="shared" si="2"/>
        <v>0</v>
      </c>
    </row>
    <row r="23" spans="1:9">
      <c r="A23" s="10">
        <v>21</v>
      </c>
      <c r="B23" s="12" t="s">
        <v>44</v>
      </c>
      <c r="C23" s="13" t="s">
        <v>26</v>
      </c>
      <c r="D23" s="13">
        <v>30</v>
      </c>
      <c r="E23" s="13"/>
      <c r="F23" s="13">
        <f t="shared" si="0"/>
        <v>0</v>
      </c>
      <c r="G23" s="13"/>
      <c r="H23" s="13">
        <f t="shared" si="1"/>
        <v>0</v>
      </c>
      <c r="I23" s="13">
        <f t="shared" si="2"/>
        <v>0</v>
      </c>
    </row>
    <row r="24" spans="1:9">
      <c r="A24" s="10">
        <v>22</v>
      </c>
      <c r="B24" s="4" t="s">
        <v>62</v>
      </c>
      <c r="C24" s="5" t="s">
        <v>26</v>
      </c>
      <c r="D24" s="2">
        <v>75</v>
      </c>
      <c r="E24" s="2"/>
      <c r="F24" s="2">
        <f t="shared" si="0"/>
        <v>0</v>
      </c>
      <c r="G24" s="2"/>
      <c r="H24" s="2">
        <f t="shared" si="1"/>
        <v>0</v>
      </c>
      <c r="I24" s="2">
        <f t="shared" si="2"/>
        <v>0</v>
      </c>
    </row>
    <row r="25" spans="1:9">
      <c r="A25" s="10">
        <v>23</v>
      </c>
      <c r="B25" s="4" t="s">
        <v>63</v>
      </c>
      <c r="C25" s="5" t="s">
        <v>26</v>
      </c>
      <c r="D25" s="2">
        <v>36</v>
      </c>
      <c r="E25" s="2"/>
      <c r="F25" s="2">
        <f t="shared" si="0"/>
        <v>0</v>
      </c>
      <c r="G25" s="2"/>
      <c r="H25" s="2">
        <f t="shared" si="1"/>
        <v>0</v>
      </c>
      <c r="I25" s="2">
        <f t="shared" si="2"/>
        <v>0</v>
      </c>
    </row>
    <row r="26" spans="1:9">
      <c r="A26" s="10">
        <v>24</v>
      </c>
      <c r="B26" s="12" t="s">
        <v>40</v>
      </c>
      <c r="C26" s="13" t="s">
        <v>20</v>
      </c>
      <c r="D26" s="13">
        <v>4</v>
      </c>
      <c r="E26" s="13"/>
      <c r="F26" s="13">
        <f t="shared" si="0"/>
        <v>0</v>
      </c>
      <c r="G26" s="13"/>
      <c r="H26" s="13">
        <f t="shared" si="1"/>
        <v>0</v>
      </c>
      <c r="I26" s="13">
        <f t="shared" si="2"/>
        <v>0</v>
      </c>
    </row>
    <row r="27" spans="1:9" ht="25.5">
      <c r="A27" s="10">
        <v>25</v>
      </c>
      <c r="B27" s="12" t="s">
        <v>61</v>
      </c>
      <c r="C27" s="13" t="s">
        <v>20</v>
      </c>
      <c r="D27" s="13">
        <v>1</v>
      </c>
      <c r="E27" s="13"/>
      <c r="F27" s="13">
        <f t="shared" ref="F27:F47" si="6">SUM(D27*E27)</f>
        <v>0</v>
      </c>
      <c r="G27" s="13"/>
      <c r="H27" s="13">
        <f t="shared" ref="H27:H47" si="7">SUM(D27*G27)</f>
        <v>0</v>
      </c>
      <c r="I27" s="13">
        <f t="shared" ref="I27:I47" si="8">SUM(F27+H27)</f>
        <v>0</v>
      </c>
    </row>
    <row r="28" spans="1:9">
      <c r="A28" s="10">
        <v>26</v>
      </c>
      <c r="B28" s="12" t="s">
        <v>58</v>
      </c>
      <c r="C28" s="13" t="s">
        <v>20</v>
      </c>
      <c r="D28" s="13">
        <v>7</v>
      </c>
      <c r="E28" s="13"/>
      <c r="F28" s="13">
        <f t="shared" si="6"/>
        <v>0</v>
      </c>
      <c r="G28" s="6"/>
      <c r="H28" s="13">
        <f t="shared" si="7"/>
        <v>0</v>
      </c>
      <c r="I28" s="13">
        <f t="shared" si="8"/>
        <v>0</v>
      </c>
    </row>
    <row r="29" spans="1:9">
      <c r="A29" s="10">
        <v>27</v>
      </c>
      <c r="B29" s="12" t="s">
        <v>59</v>
      </c>
      <c r="C29" s="13" t="s">
        <v>20</v>
      </c>
      <c r="D29" s="13">
        <v>8</v>
      </c>
      <c r="E29" s="13"/>
      <c r="F29" s="13">
        <f t="shared" si="6"/>
        <v>0</v>
      </c>
      <c r="G29" s="6"/>
      <c r="H29" s="13">
        <f t="shared" si="7"/>
        <v>0</v>
      </c>
      <c r="I29" s="13">
        <f t="shared" si="8"/>
        <v>0</v>
      </c>
    </row>
    <row r="30" spans="1:9">
      <c r="A30" s="10">
        <v>28</v>
      </c>
      <c r="B30" s="12" t="s">
        <v>60</v>
      </c>
      <c r="C30" s="13" t="s">
        <v>20</v>
      </c>
      <c r="D30" s="13">
        <v>3</v>
      </c>
      <c r="E30" s="13"/>
      <c r="F30" s="13">
        <f t="shared" si="6"/>
        <v>0</v>
      </c>
      <c r="G30" s="6"/>
      <c r="H30" s="13">
        <f t="shared" si="7"/>
        <v>0</v>
      </c>
      <c r="I30" s="13">
        <f t="shared" si="8"/>
        <v>0</v>
      </c>
    </row>
    <row r="31" spans="1:9">
      <c r="A31" s="10">
        <v>29</v>
      </c>
      <c r="B31" s="3" t="s">
        <v>57</v>
      </c>
      <c r="C31" s="5" t="s">
        <v>20</v>
      </c>
      <c r="D31" s="2">
        <v>1</v>
      </c>
      <c r="E31" s="2"/>
      <c r="F31" s="2">
        <f t="shared" si="6"/>
        <v>0</v>
      </c>
      <c r="G31" s="2"/>
      <c r="H31" s="2">
        <f t="shared" si="7"/>
        <v>0</v>
      </c>
      <c r="I31" s="2">
        <f t="shared" si="8"/>
        <v>0</v>
      </c>
    </row>
    <row r="32" spans="1:9">
      <c r="A32" s="10">
        <v>30</v>
      </c>
      <c r="B32" s="3" t="s">
        <v>55</v>
      </c>
      <c r="C32" s="5" t="s">
        <v>20</v>
      </c>
      <c r="D32" s="2">
        <v>2</v>
      </c>
      <c r="E32" s="2"/>
      <c r="F32" s="2">
        <f t="shared" si="6"/>
        <v>0</v>
      </c>
      <c r="G32" s="2"/>
      <c r="H32" s="2">
        <f t="shared" si="7"/>
        <v>0</v>
      </c>
      <c r="I32" s="2">
        <f t="shared" si="8"/>
        <v>0</v>
      </c>
    </row>
    <row r="33" spans="1:9">
      <c r="A33" s="10">
        <v>31</v>
      </c>
      <c r="B33" s="3" t="s">
        <v>56</v>
      </c>
      <c r="C33" s="5" t="s">
        <v>20</v>
      </c>
      <c r="D33" s="2">
        <v>2</v>
      </c>
      <c r="E33" s="2"/>
      <c r="F33" s="2">
        <f t="shared" si="6"/>
        <v>0</v>
      </c>
      <c r="G33" s="2"/>
      <c r="H33" s="2">
        <f t="shared" si="7"/>
        <v>0</v>
      </c>
      <c r="I33" s="2">
        <f t="shared" si="8"/>
        <v>0</v>
      </c>
    </row>
    <row r="34" spans="1:9">
      <c r="A34" s="10">
        <v>32</v>
      </c>
      <c r="B34" s="3" t="s">
        <v>46</v>
      </c>
      <c r="C34" s="5" t="s">
        <v>20</v>
      </c>
      <c r="D34" s="2">
        <v>8</v>
      </c>
      <c r="E34" s="2"/>
      <c r="F34" s="2">
        <f t="shared" si="6"/>
        <v>0</v>
      </c>
      <c r="G34" s="2"/>
      <c r="H34" s="2">
        <f t="shared" si="7"/>
        <v>0</v>
      </c>
      <c r="I34" s="2">
        <f t="shared" si="8"/>
        <v>0</v>
      </c>
    </row>
    <row r="35" spans="1:9" ht="25.5">
      <c r="A35" s="10">
        <v>33</v>
      </c>
      <c r="B35" s="12" t="s">
        <v>64</v>
      </c>
      <c r="C35" s="13" t="s">
        <v>27</v>
      </c>
      <c r="D35" s="13">
        <v>1</v>
      </c>
      <c r="E35" s="13"/>
      <c r="F35" s="13">
        <f t="shared" si="6"/>
        <v>0</v>
      </c>
      <c r="G35" s="6"/>
      <c r="H35" s="13">
        <f t="shared" si="7"/>
        <v>0</v>
      </c>
      <c r="I35" s="13">
        <f t="shared" si="8"/>
        <v>0</v>
      </c>
    </row>
    <row r="36" spans="1:9">
      <c r="A36" s="10">
        <v>34</v>
      </c>
      <c r="B36" s="12" t="s">
        <v>32</v>
      </c>
      <c r="C36" s="13" t="s">
        <v>27</v>
      </c>
      <c r="D36" s="13">
        <v>1</v>
      </c>
      <c r="E36" s="13"/>
      <c r="F36" s="13">
        <f t="shared" si="6"/>
        <v>0</v>
      </c>
      <c r="G36" s="13"/>
      <c r="H36" s="13">
        <f t="shared" si="7"/>
        <v>0</v>
      </c>
      <c r="I36" s="13">
        <f t="shared" si="8"/>
        <v>0</v>
      </c>
    </row>
    <row r="37" spans="1:9">
      <c r="A37" s="10">
        <v>35</v>
      </c>
      <c r="B37" s="12" t="s">
        <v>14</v>
      </c>
      <c r="C37" s="13" t="s">
        <v>27</v>
      </c>
      <c r="D37" s="13">
        <v>1</v>
      </c>
      <c r="E37" s="13"/>
      <c r="F37" s="13">
        <f t="shared" si="6"/>
        <v>0</v>
      </c>
      <c r="G37" s="13"/>
      <c r="H37" s="13">
        <f t="shared" si="7"/>
        <v>0</v>
      </c>
      <c r="I37" s="13">
        <f t="shared" si="8"/>
        <v>0</v>
      </c>
    </row>
    <row r="38" spans="1:9">
      <c r="A38" s="10">
        <v>36</v>
      </c>
      <c r="B38" s="12" t="s">
        <v>23</v>
      </c>
      <c r="C38" s="13" t="s">
        <v>22</v>
      </c>
      <c r="D38" s="13">
        <v>11</v>
      </c>
      <c r="E38" s="13"/>
      <c r="F38" s="13">
        <f t="shared" si="6"/>
        <v>0</v>
      </c>
      <c r="G38" s="13"/>
      <c r="H38" s="13">
        <f t="shared" si="7"/>
        <v>0</v>
      </c>
      <c r="I38" s="13">
        <f t="shared" si="8"/>
        <v>0</v>
      </c>
    </row>
    <row r="39" spans="1:9">
      <c r="A39" s="10">
        <v>37</v>
      </c>
      <c r="B39" s="12" t="s">
        <v>21</v>
      </c>
      <c r="C39" s="13" t="s">
        <v>22</v>
      </c>
      <c r="D39" s="13">
        <v>14</v>
      </c>
      <c r="E39" s="13"/>
      <c r="F39" s="13">
        <f t="shared" si="6"/>
        <v>0</v>
      </c>
      <c r="G39" s="13"/>
      <c r="H39" s="13">
        <f t="shared" si="7"/>
        <v>0</v>
      </c>
      <c r="I39" s="13">
        <f t="shared" si="8"/>
        <v>0</v>
      </c>
    </row>
    <row r="40" spans="1:9">
      <c r="A40" s="10">
        <v>38</v>
      </c>
      <c r="B40" s="19" t="s">
        <v>54</v>
      </c>
      <c r="C40" s="13" t="s">
        <v>22</v>
      </c>
      <c r="D40" s="13">
        <v>16</v>
      </c>
      <c r="E40" s="13"/>
      <c r="F40" s="13">
        <f t="shared" si="6"/>
        <v>0</v>
      </c>
      <c r="G40" s="13"/>
      <c r="H40" s="13">
        <f t="shared" si="7"/>
        <v>0</v>
      </c>
      <c r="I40" s="13">
        <f t="shared" si="8"/>
        <v>0</v>
      </c>
    </row>
    <row r="41" spans="1:9">
      <c r="A41" s="10">
        <v>39</v>
      </c>
      <c r="B41" s="12" t="s">
        <v>25</v>
      </c>
      <c r="C41" s="13" t="s">
        <v>24</v>
      </c>
      <c r="D41" s="13">
        <v>5</v>
      </c>
      <c r="E41" s="13"/>
      <c r="F41" s="13">
        <f t="shared" si="6"/>
        <v>0</v>
      </c>
      <c r="G41" s="13"/>
      <c r="H41" s="13">
        <f t="shared" si="7"/>
        <v>0</v>
      </c>
      <c r="I41" s="13">
        <f t="shared" si="8"/>
        <v>0</v>
      </c>
    </row>
    <row r="42" spans="1:9">
      <c r="A42" s="10">
        <v>40</v>
      </c>
      <c r="B42" s="12" t="s">
        <v>51</v>
      </c>
      <c r="C42" s="13" t="s">
        <v>24</v>
      </c>
      <c r="D42" s="13">
        <v>5</v>
      </c>
      <c r="E42" s="13"/>
      <c r="F42" s="13">
        <f t="shared" si="6"/>
        <v>0</v>
      </c>
      <c r="G42" s="13"/>
      <c r="H42" s="13">
        <f t="shared" si="7"/>
        <v>0</v>
      </c>
      <c r="I42" s="13">
        <f t="shared" si="8"/>
        <v>0</v>
      </c>
    </row>
    <row r="43" spans="1:9">
      <c r="A43" s="10">
        <v>41</v>
      </c>
      <c r="B43" s="12" t="s">
        <v>38</v>
      </c>
      <c r="C43" s="13" t="s">
        <v>39</v>
      </c>
      <c r="D43" s="13">
        <v>1</v>
      </c>
      <c r="E43" s="13"/>
      <c r="F43" s="13">
        <f t="shared" si="6"/>
        <v>0</v>
      </c>
      <c r="G43" s="13"/>
      <c r="H43" s="13">
        <f t="shared" si="7"/>
        <v>0</v>
      </c>
      <c r="I43" s="13">
        <f t="shared" si="8"/>
        <v>0</v>
      </c>
    </row>
    <row r="44" spans="1:9" ht="25.5">
      <c r="A44" s="10">
        <v>42</v>
      </c>
      <c r="B44" s="12" t="s">
        <v>53</v>
      </c>
      <c r="C44" s="13" t="s">
        <v>27</v>
      </c>
      <c r="D44" s="13">
        <v>1</v>
      </c>
      <c r="E44" s="13"/>
      <c r="F44" s="13">
        <f t="shared" si="6"/>
        <v>0</v>
      </c>
      <c r="G44" s="13"/>
      <c r="H44" s="13">
        <f t="shared" si="7"/>
        <v>0</v>
      </c>
      <c r="I44" s="13">
        <f t="shared" si="8"/>
        <v>0</v>
      </c>
    </row>
    <row r="45" spans="1:9">
      <c r="A45" s="10">
        <v>43</v>
      </c>
      <c r="B45" s="12" t="s">
        <v>28</v>
      </c>
      <c r="C45" s="13" t="s">
        <v>27</v>
      </c>
      <c r="D45" s="13">
        <v>1</v>
      </c>
      <c r="E45" s="13"/>
      <c r="F45" s="13">
        <f t="shared" si="6"/>
        <v>0</v>
      </c>
      <c r="G45" s="13"/>
      <c r="H45" s="13">
        <f t="shared" si="7"/>
        <v>0</v>
      </c>
      <c r="I45" s="13">
        <f t="shared" si="8"/>
        <v>0</v>
      </c>
    </row>
    <row r="46" spans="1:9" ht="25.5">
      <c r="A46" s="10">
        <v>44</v>
      </c>
      <c r="B46" s="12" t="s">
        <v>29</v>
      </c>
      <c r="C46" s="13" t="s">
        <v>27</v>
      </c>
      <c r="D46" s="13">
        <v>1</v>
      </c>
      <c r="E46" s="13"/>
      <c r="F46" s="13">
        <f t="shared" si="6"/>
        <v>0</v>
      </c>
      <c r="G46" s="13"/>
      <c r="H46" s="13">
        <f t="shared" si="7"/>
        <v>0</v>
      </c>
      <c r="I46" s="13">
        <f t="shared" si="8"/>
        <v>0</v>
      </c>
    </row>
    <row r="47" spans="1:9">
      <c r="A47" s="10">
        <v>45</v>
      </c>
      <c r="B47" s="12" t="s">
        <v>47</v>
      </c>
      <c r="C47" s="13" t="s">
        <v>27</v>
      </c>
      <c r="D47" s="13">
        <v>1</v>
      </c>
      <c r="E47" s="13"/>
      <c r="F47" s="13">
        <f t="shared" si="6"/>
        <v>0</v>
      </c>
      <c r="G47" s="13"/>
      <c r="H47" s="13">
        <f t="shared" si="7"/>
        <v>0</v>
      </c>
      <c r="I47" s="13">
        <f t="shared" si="8"/>
        <v>0</v>
      </c>
    </row>
    <row r="48" spans="1:9">
      <c r="A48" s="11"/>
      <c r="B48" s="14" t="s">
        <v>48</v>
      </c>
      <c r="C48" s="11"/>
      <c r="D48" s="11"/>
      <c r="E48" s="11"/>
      <c r="F48" s="15"/>
      <c r="G48" s="11"/>
      <c r="H48" s="15"/>
      <c r="I48" s="11">
        <f>SUM(I3:I47)</f>
        <v>0</v>
      </c>
    </row>
    <row r="49" spans="1:9" ht="15" customHeight="1">
      <c r="A49" s="11"/>
      <c r="B49" s="17" t="s">
        <v>49</v>
      </c>
      <c r="C49" s="11"/>
      <c r="D49" s="11"/>
      <c r="E49" s="11"/>
      <c r="F49" s="11"/>
      <c r="G49" s="11"/>
      <c r="H49" s="11"/>
      <c r="I49" s="16">
        <f>SUM(1.2*I48)</f>
        <v>0</v>
      </c>
    </row>
  </sheetData>
  <mergeCells count="2">
    <mergeCell ref="A1:B1"/>
    <mergeCell ref="H1:I1"/>
  </mergeCells>
  <pageMargins left="0.39370078740157483" right="0.39370078740157483" top="0.78740157480314965" bottom="0.78740157480314965" header="0" footer="0"/>
  <pageSetup paperSize="9"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Rozpočet</vt:lpstr>
      <vt:lpstr>Rozpočet!Oblasť_tlače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Manduch Viliam</dc:creator>
  <cp:lastModifiedBy>Milan Michalička</cp:lastModifiedBy>
  <cp:lastPrinted>2022-02-02T13:58:08Z</cp:lastPrinted>
  <dcterms:created xsi:type="dcterms:W3CDTF">2021-12-08T15:10:40Z</dcterms:created>
  <dcterms:modified xsi:type="dcterms:W3CDTF">2023-09-11T14:42:34Z</dcterms:modified>
</cp:coreProperties>
</file>