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cia.dankova\Documents\Pracovná plocha\Nadlimitky a podlimitky\JOSEPHINE\DNS_Ťazba\NOVÉ\Výzva_1-37-DNS\"/>
    </mc:Choice>
  </mc:AlternateContent>
  <bookViews>
    <workbookView xWindow="0" yWindow="0" windowWidth="28800" windowHeight="12300"/>
  </bookViews>
  <sheets>
    <sheet name="Rozsah zákazky a cenová ponuka" sheetId="1" r:id="rId1"/>
    <sheet name="Vysvetlivky" sheetId="3" r:id="rId2"/>
  </sheets>
  <definedNames>
    <definedName name="_xlnm.Print_Area" localSheetId="0">'Rozsah zákazky a cenová ponuka'!$A$1:$P$32</definedName>
  </definedNames>
  <calcPr calcId="162913"/>
</workbook>
</file>

<file path=xl/calcChain.xml><?xml version="1.0" encoding="utf-8"?>
<calcChain xmlns="http://schemas.openxmlformats.org/spreadsheetml/2006/main">
  <c r="N15" i="1" l="1"/>
  <c r="N14" i="1"/>
  <c r="N12" i="1"/>
  <c r="L17" i="1"/>
  <c r="N17" i="1" l="1"/>
  <c r="N13" i="1"/>
  <c r="N19" i="1" l="1"/>
  <c r="N18" i="1" s="1"/>
</calcChain>
</file>

<file path=xl/sharedStrings.xml><?xml version="1.0" encoding="utf-8"?>
<sst xmlns="http://schemas.openxmlformats.org/spreadsheetml/2006/main" count="87" uniqueCount="81">
  <si>
    <t>Názov predmetu zákazky</t>
  </si>
  <si>
    <t>Objednávateľ</t>
  </si>
  <si>
    <t>JPRL</t>
  </si>
  <si>
    <t>Predpokladaný objem ťažby</t>
  </si>
  <si>
    <t>Druh ťažby</t>
  </si>
  <si>
    <t>Sklon v %</t>
  </si>
  <si>
    <t>LO</t>
  </si>
  <si>
    <t>OÚ</t>
  </si>
  <si>
    <t xml:space="preserve">Spolu bez DPH   </t>
  </si>
  <si>
    <t>Spolu bez DPH</t>
  </si>
  <si>
    <t>DPH 20%</t>
  </si>
  <si>
    <t>Spolu s  DPH</t>
  </si>
  <si>
    <t>Názov:</t>
  </si>
  <si>
    <t>Sídlo:</t>
  </si>
  <si>
    <t>IČO:</t>
  </si>
  <si>
    <t>DIČ:</t>
  </si>
  <si>
    <t>IČ pre DPH:</t>
  </si>
  <si>
    <t>Vysvetlivky:</t>
  </si>
  <si>
    <t>VC</t>
  </si>
  <si>
    <t>alfanumerické označenie porastu, v ktorom sa bude ťažba realizovať</t>
  </si>
  <si>
    <t>NV</t>
  </si>
  <si>
    <t>NP</t>
  </si>
  <si>
    <t>Hmotnatosť</t>
  </si>
  <si>
    <t>priemerný objem ťaženého kmeňa v m³</t>
  </si>
  <si>
    <t>vzdialenosť v metroch, na ktorú sa približuje drevná hmota</t>
  </si>
  <si>
    <t>VM</t>
  </si>
  <si>
    <t>OM</t>
  </si>
  <si>
    <t>príloha č.2</t>
  </si>
  <si>
    <t xml:space="preserve">priemerný sklon svahu v %, na ktorom sa bude ťažbový proces realizovať </t>
  </si>
  <si>
    <t>Požiadavky na bližšiu špecifikáciu technológií v JPRL</t>
  </si>
  <si>
    <t>Číslo položky podľa časti " Opis predmetu zákazky" súťažných podkladov (pracovné činnosti sa vykonajú v poradí, v akom sú uvedené čísla položiek).</t>
  </si>
  <si>
    <t>príloha č. 1 Výzvy na predloženie ponuky</t>
  </si>
  <si>
    <t>Ihličnaté (m³)</t>
  </si>
  <si>
    <t>Listnaté (m³)</t>
  </si>
  <si>
    <t>Spolu           (m³)</t>
  </si>
  <si>
    <t>Sklon          (%)</t>
  </si>
  <si>
    <t>Hmotnatosť  (m³)</t>
  </si>
  <si>
    <t>Rozsah zákazky a cenová ponuka dodávateľa</t>
  </si>
  <si>
    <t>nie som platcom DPH</t>
  </si>
  <si>
    <t>Ak dodávateľ nie je platcom DPH uvedie v tabuľke "Dodávateľ" v riadku "IČ pre DPH"  -</t>
  </si>
  <si>
    <t>Podpis dodávateľa</t>
  </si>
  <si>
    <t xml:space="preserve">  </t>
  </si>
  <si>
    <t>MR</t>
  </si>
  <si>
    <t>Dodávateľ:</t>
  </si>
  <si>
    <t>Požadované kombinácie technológií</t>
  </si>
  <si>
    <t>výrobný celok</t>
  </si>
  <si>
    <t>lesnícky obvod</t>
  </si>
  <si>
    <t>obnovná úmyselná ťažba - ťažba pri obnove lesa</t>
  </si>
  <si>
    <t>výchovná úmyselná ťažba - ťažba v porastoch do 50 rokov pri výchove lesa</t>
  </si>
  <si>
    <t>VÚ -50</t>
  </si>
  <si>
    <t>VÚ +50</t>
  </si>
  <si>
    <t>výchovná úmyselná ťažba - ťažba v porastoch nad 50 rokov pri výchove lesa</t>
  </si>
  <si>
    <t>náhodná ťažba vykonaná - súčasť opatrení na ochranu lesa alebo opatrení spojených s odstraňovaním následkov pôsobenia škodlivých činiteľov</t>
  </si>
  <si>
    <t>náhodná ťažba ponechaná - čiastočne spracovaná. Súčasť opatrení na ochranu lesa alebo opatrení spojených s odstraňovaním následkov pôsobenia škodlivých činiteľov.</t>
  </si>
  <si>
    <t>vývozné miesto - miesto, na ktoré sa sústreďuje drevná hmota priblížená od pňa (miesta stínky) v prípade lomenej technológie</t>
  </si>
  <si>
    <t>odvozné miesto - miesto, na ktoré sa sústreďuje drevná hmota z vývozného miesta alebo od pňa</t>
  </si>
  <si>
    <t>Cena stanovená objednávateľom  bez DPH                 (€/JPRL)</t>
  </si>
  <si>
    <t>Napr. JPRL XY - uplatňovanie prírode blízkeho hospodárenia, intenzívne klinovanie, smerové kladky, úprava nárastu v etážových porastoch, odstraňovanie poškodených jedincov po vykonanej stínke, približovanie z výberných ťažieb, štítkovanie dreva, editovanie údajov do IS PSPD...</t>
  </si>
  <si>
    <t xml:space="preserve">Záväzný termín začatia a ukončenia prác bude určený v Zákazkovom liste </t>
  </si>
  <si>
    <t>Približovacia vzdialenosť           P-VM/VM-OM         resp. P-OM                    (m)</t>
  </si>
  <si>
    <t>Zmluva č. ...</t>
  </si>
  <si>
    <t>Ponuka dodávateľa Cena celkom         
(€ bez DPH)</t>
  </si>
  <si>
    <t xml:space="preserve">Približovacia vzdialenosť                       </t>
  </si>
  <si>
    <t xml:space="preserve">Ponuka dodávateľa     Cena bez DPH na dve desatinné miesta                 (€/m³) </t>
  </si>
  <si>
    <t>mimoriadna ťažba - ťažba realizovaná na základe iných nevyhnutných okolností (napr. vyňatie alebo obmedzenie využívania na základe rozhodnutie orgánu štátnej správy)</t>
  </si>
  <si>
    <t>Termín</t>
  </si>
  <si>
    <t>začatia</t>
  </si>
  <si>
    <t>ukončenia</t>
  </si>
  <si>
    <t>príloha č. 4 Zmluvy o dielo</t>
  </si>
  <si>
    <t>DNS – Lesnícke služby v ťažbovom procese na OZ Ulič - výzva č. 1/37/DNS/44460</t>
  </si>
  <si>
    <t>LESY SR, š. p., OZ Ulič</t>
  </si>
  <si>
    <t>Kuchtová</t>
  </si>
  <si>
    <t>1157 10</t>
  </si>
  <si>
    <t>Roztočka</t>
  </si>
  <si>
    <t>1097 B 00</t>
  </si>
  <si>
    <t>1098 B 00</t>
  </si>
  <si>
    <t>1125 01</t>
  </si>
  <si>
    <t>VÚ-50</t>
  </si>
  <si>
    <t>VÚ+50</t>
  </si>
  <si>
    <t>1,2,3,4d,6,7                                   Ťažba dreva a výroba sortimentov P-OM s MP, približovanie dreva P-VM,P-OM, kôň, LKT, UKT, manipulácia dreva na OM</t>
  </si>
  <si>
    <r>
      <rPr>
        <b/>
        <sz val="10"/>
        <color theme="1"/>
        <rFont val="Arial"/>
        <family val="2"/>
        <charset val="238"/>
      </rPr>
      <t>* Požiadavky</t>
    </r>
    <r>
      <rPr>
        <sz val="10"/>
        <color theme="1"/>
        <rFont val="Arial"/>
        <family val="2"/>
        <charset val="238"/>
      </rPr>
      <t xml:space="preserve">  Objednávateľ požaduje pri realizácií predmetu zákazky nasledovné  minimálne technické prostriedky:    1 ks kôň, 1 ks LKT (príp. UKT).  Verejný obstarávateľ umožňuje uchádzačom pred vypracovaním ponuky osobne prehliadnuť miesto, ktoré je predmetom tejto zákazky. Obhliadka miesta dodania predmetu obstarávania je možná po telefonickej dohode s kontaktnou osobou: Štefan Aľušik, správca LS Klenová, tel: +421 907 997 263.                 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</si>
</sst>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1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1"/>
      <name val="Arial"/>
      <family val="2"/>
      <charset val="238"/>
    </font>
    <font>
      <b/>
      <sz val="9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13">
    <xf numFmtId="0" fontId="0" fillId="0" borderId="0" xfId="0"/>
    <xf numFmtId="0" fontId="4" fillId="0" borderId="0" xfId="0" applyFont="1" applyFill="1" applyBorder="1" applyAlignment="1" applyProtection="1">
      <alignment vertical="center"/>
    </xf>
    <xf numFmtId="0" fontId="3" fillId="0" borderId="1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/>
    </xf>
    <xf numFmtId="0" fontId="3" fillId="0" borderId="26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left" vertical="center"/>
    </xf>
    <xf numFmtId="0" fontId="2" fillId="3" borderId="0" xfId="0" applyFont="1" applyFill="1" applyAlignment="1" applyProtection="1">
      <alignment horizontal="right"/>
    </xf>
    <xf numFmtId="0" fontId="3" fillId="3" borderId="0" xfId="0" applyFont="1" applyFill="1" applyBorder="1" applyAlignment="1" applyProtection="1">
      <alignment vertical="center"/>
    </xf>
    <xf numFmtId="0" fontId="5" fillId="3" borderId="0" xfId="0" applyFont="1" applyFill="1" applyBorder="1" applyAlignment="1" applyProtection="1">
      <alignment horizontal="left" vertical="center"/>
    </xf>
    <xf numFmtId="0" fontId="4" fillId="3" borderId="1" xfId="0" applyFont="1" applyFill="1" applyBorder="1" applyAlignment="1" applyProtection="1"/>
    <xf numFmtId="0" fontId="0" fillId="0" borderId="1" xfId="0" applyBorder="1" applyAlignment="1">
      <alignment wrapText="1"/>
    </xf>
    <xf numFmtId="0" fontId="4" fillId="3" borderId="0" xfId="0" applyFont="1" applyFill="1" applyBorder="1" applyAlignment="1" applyProtection="1">
      <alignment horizontal="left" vertical="center"/>
    </xf>
    <xf numFmtId="0" fontId="3" fillId="3" borderId="0" xfId="0" applyFont="1" applyFill="1" applyBorder="1" applyAlignment="1" applyProtection="1">
      <alignment horizontal="left" vertical="center"/>
    </xf>
    <xf numFmtId="0" fontId="1" fillId="3" borderId="0" xfId="0" applyFont="1" applyFill="1" applyAlignment="1" applyProtection="1">
      <alignment horizontal="center"/>
    </xf>
    <xf numFmtId="0" fontId="4" fillId="3" borderId="0" xfId="0" applyFont="1" applyFill="1" applyAlignment="1" applyProtection="1">
      <alignment horizontal="center"/>
    </xf>
    <xf numFmtId="4" fontId="4" fillId="3" borderId="15" xfId="0" applyNumberFormat="1" applyFont="1" applyFill="1" applyBorder="1" applyAlignment="1" applyProtection="1">
      <alignment horizontal="center" vertical="center"/>
    </xf>
    <xf numFmtId="4" fontId="4" fillId="3" borderId="21" xfId="0" applyNumberFormat="1" applyFont="1" applyFill="1" applyBorder="1" applyAlignment="1" applyProtection="1">
      <alignment horizontal="center" vertical="center"/>
    </xf>
    <xf numFmtId="0" fontId="7" fillId="0" borderId="0" xfId="0" applyFont="1"/>
    <xf numFmtId="2" fontId="4" fillId="2" borderId="8" xfId="0" applyNumberFormat="1" applyFont="1" applyFill="1" applyBorder="1" applyAlignment="1" applyProtection="1">
      <alignment horizontal="center" vertical="center"/>
    </xf>
    <xf numFmtId="2" fontId="4" fillId="2" borderId="14" xfId="0" applyNumberFormat="1" applyFont="1" applyFill="1" applyBorder="1" applyAlignment="1" applyProtection="1">
      <alignment horizontal="center" vertical="center"/>
      <protection locked="0"/>
    </xf>
    <xf numFmtId="2" fontId="4" fillId="2" borderId="27" xfId="0" applyNumberFormat="1" applyFont="1" applyFill="1" applyBorder="1" applyAlignment="1" applyProtection="1">
      <alignment horizontal="center" vertical="center"/>
      <protection locked="0"/>
    </xf>
    <xf numFmtId="0" fontId="3" fillId="3" borderId="0" xfId="0" applyFont="1" applyFill="1" applyAlignment="1" applyProtection="1">
      <alignment horizontal="right"/>
    </xf>
    <xf numFmtId="0" fontId="8" fillId="3" borderId="0" xfId="0" applyFont="1" applyFill="1" applyProtection="1"/>
    <xf numFmtId="0" fontId="8" fillId="3" borderId="0" xfId="0" applyFont="1" applyFill="1" applyAlignment="1" applyProtection="1">
      <alignment horizontal="left"/>
    </xf>
    <xf numFmtId="0" fontId="8" fillId="3" borderId="0" xfId="0" applyFont="1" applyFill="1" applyBorder="1" applyAlignment="1" applyProtection="1">
      <alignment horizontal="left"/>
    </xf>
    <xf numFmtId="0" fontId="8" fillId="3" borderId="0" xfId="0" applyFont="1" applyFill="1"/>
    <xf numFmtId="0" fontId="4" fillId="3" borderId="5" xfId="0" applyFont="1" applyFill="1" applyBorder="1" applyAlignment="1" applyProtection="1">
      <alignment vertical="center"/>
    </xf>
    <xf numFmtId="4" fontId="4" fillId="3" borderId="25" xfId="0" applyNumberFormat="1" applyFont="1" applyFill="1" applyBorder="1" applyAlignment="1" applyProtection="1">
      <alignment horizontal="center" vertical="center"/>
    </xf>
    <xf numFmtId="0" fontId="8" fillId="3" borderId="0" xfId="0" applyFont="1" applyFill="1" applyBorder="1" applyProtection="1"/>
    <xf numFmtId="0" fontId="10" fillId="3" borderId="0" xfId="0" applyFont="1" applyFill="1" applyBorder="1" applyAlignment="1" applyProtection="1">
      <alignment horizontal="left" vertical="center"/>
    </xf>
    <xf numFmtId="0" fontId="4" fillId="3" borderId="18" xfId="0" applyFont="1" applyFill="1" applyBorder="1" applyAlignment="1" applyProtection="1">
      <alignment horizontal="center" vertical="center"/>
    </xf>
    <xf numFmtId="0" fontId="4" fillId="3" borderId="2" xfId="0" applyFont="1" applyFill="1" applyBorder="1" applyAlignment="1" applyProtection="1">
      <alignment vertical="center"/>
    </xf>
    <xf numFmtId="14" fontId="4" fillId="3" borderId="21" xfId="0" applyNumberFormat="1" applyFont="1" applyFill="1" applyBorder="1" applyAlignment="1" applyProtection="1">
      <alignment horizontal="center" vertical="center"/>
    </xf>
    <xf numFmtId="0" fontId="4" fillId="3" borderId="0" xfId="0" applyFont="1" applyFill="1" applyAlignment="1" applyProtection="1">
      <alignment horizontal="left"/>
    </xf>
    <xf numFmtId="0" fontId="3" fillId="3" borderId="0" xfId="0" applyFont="1" applyFill="1" applyAlignment="1" applyProtection="1">
      <alignment horizontal="left"/>
    </xf>
    <xf numFmtId="14" fontId="4" fillId="3" borderId="0" xfId="0" applyNumberFormat="1" applyFont="1" applyFill="1" applyBorder="1" applyAlignment="1" applyProtection="1">
      <alignment horizontal="center" vertical="center"/>
    </xf>
    <xf numFmtId="0" fontId="7" fillId="3" borderId="0" xfId="0" applyFont="1" applyFill="1"/>
    <xf numFmtId="0" fontId="11" fillId="3" borderId="25" xfId="0" applyFont="1" applyFill="1" applyBorder="1" applyAlignment="1" applyProtection="1">
      <alignment horizontal="center" vertical="center" wrapText="1"/>
    </xf>
    <xf numFmtId="0" fontId="11" fillId="3" borderId="25" xfId="0" applyFont="1" applyFill="1" applyBorder="1" applyAlignment="1" applyProtection="1">
      <alignment horizontal="center" vertical="center"/>
    </xf>
    <xf numFmtId="3" fontId="11" fillId="3" borderId="25" xfId="0" applyNumberFormat="1" applyFont="1" applyFill="1" applyBorder="1" applyAlignment="1" applyProtection="1">
      <alignment horizontal="center" vertical="center"/>
    </xf>
    <xf numFmtId="0" fontId="4" fillId="3" borderId="25" xfId="0" applyFont="1" applyFill="1" applyBorder="1" applyAlignment="1" applyProtection="1">
      <alignment horizontal="center" vertical="center"/>
    </xf>
    <xf numFmtId="4" fontId="11" fillId="3" borderId="25" xfId="0" applyNumberFormat="1" applyFont="1" applyFill="1" applyBorder="1" applyAlignment="1" applyProtection="1">
      <alignment horizontal="center" vertical="center"/>
    </xf>
    <xf numFmtId="0" fontId="4" fillId="3" borderId="23" xfId="0" applyFont="1" applyFill="1" applyBorder="1" applyAlignment="1" applyProtection="1">
      <alignment horizontal="center" vertical="center"/>
    </xf>
    <xf numFmtId="4" fontId="11" fillId="3" borderId="18" xfId="0" applyNumberFormat="1" applyFont="1" applyFill="1" applyBorder="1" applyAlignment="1" applyProtection="1">
      <alignment horizontal="center" vertical="center"/>
    </xf>
    <xf numFmtId="0" fontId="8" fillId="0" borderId="11" xfId="0" applyFont="1" applyBorder="1" applyAlignment="1">
      <alignment horizontal="center"/>
    </xf>
    <xf numFmtId="0" fontId="8" fillId="0" borderId="33" xfId="0" applyFont="1" applyBorder="1" applyAlignment="1">
      <alignment horizontal="center"/>
    </xf>
    <xf numFmtId="0" fontId="8" fillId="0" borderId="34" xfId="0" applyFont="1" applyBorder="1" applyAlignment="1">
      <alignment horizontal="center"/>
    </xf>
    <xf numFmtId="0" fontId="8" fillId="0" borderId="22" xfId="0" applyFont="1" applyBorder="1" applyAlignment="1">
      <alignment horizontal="center"/>
    </xf>
    <xf numFmtId="0" fontId="8" fillId="0" borderId="23" xfId="0" applyFont="1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6" fillId="3" borderId="1" xfId="0" applyFont="1" applyFill="1" applyBorder="1" applyAlignment="1" applyProtection="1">
      <alignment horizontal="left"/>
    </xf>
    <xf numFmtId="0" fontId="4" fillId="3" borderId="9" xfId="0" applyFont="1" applyFill="1" applyBorder="1" applyAlignment="1" applyProtection="1">
      <alignment horizontal="center" vertical="center" wrapText="1"/>
    </xf>
    <xf numFmtId="0" fontId="4" fillId="3" borderId="2" xfId="0" applyFont="1" applyFill="1" applyBorder="1" applyAlignment="1" applyProtection="1">
      <alignment horizontal="center" vertical="center" wrapText="1"/>
    </xf>
    <xf numFmtId="0" fontId="4" fillId="3" borderId="18" xfId="0" applyFont="1" applyFill="1" applyBorder="1" applyAlignment="1" applyProtection="1">
      <alignment horizontal="center" vertical="center" wrapText="1"/>
    </xf>
    <xf numFmtId="0" fontId="4" fillId="2" borderId="9" xfId="0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 applyProtection="1">
      <alignment horizontal="center" vertical="center"/>
    </xf>
    <xf numFmtId="0" fontId="3" fillId="3" borderId="11" xfId="0" applyFont="1" applyFill="1" applyBorder="1" applyAlignment="1" applyProtection="1">
      <alignment horizontal="center" vertical="center"/>
    </xf>
    <xf numFmtId="0" fontId="3" fillId="3" borderId="33" xfId="0" applyFont="1" applyFill="1" applyBorder="1" applyAlignment="1" applyProtection="1">
      <alignment horizontal="center" vertical="center"/>
    </xf>
    <xf numFmtId="0" fontId="4" fillId="3" borderId="5" xfId="0" applyFont="1" applyFill="1" applyBorder="1" applyAlignment="1" applyProtection="1">
      <alignment horizontal="right" vertical="center"/>
    </xf>
    <xf numFmtId="0" fontId="4" fillId="3" borderId="6" xfId="0" applyFont="1" applyFill="1" applyBorder="1" applyAlignment="1" applyProtection="1">
      <alignment horizontal="right" vertical="center"/>
    </xf>
    <xf numFmtId="0" fontId="4" fillId="3" borderId="7" xfId="0" applyFont="1" applyFill="1" applyBorder="1" applyAlignment="1" applyProtection="1">
      <alignment horizontal="right" vertical="center"/>
    </xf>
    <xf numFmtId="0" fontId="6" fillId="3" borderId="22" xfId="0" applyFont="1" applyFill="1" applyBorder="1" applyAlignment="1" applyProtection="1">
      <alignment horizontal="left"/>
    </xf>
    <xf numFmtId="0" fontId="6" fillId="3" borderId="23" xfId="0" applyFont="1" applyFill="1" applyBorder="1" applyAlignment="1" applyProtection="1">
      <alignment horizontal="left"/>
    </xf>
    <xf numFmtId="0" fontId="4" fillId="3" borderId="5" xfId="0" applyFont="1" applyFill="1" applyBorder="1" applyAlignment="1" applyProtection="1">
      <alignment horizontal="center" vertical="center" wrapText="1"/>
    </xf>
    <xf numFmtId="0" fontId="4" fillId="3" borderId="7" xfId="0" applyFont="1" applyFill="1" applyBorder="1" applyAlignment="1" applyProtection="1">
      <alignment horizontal="center" vertical="center" wrapText="1"/>
    </xf>
    <xf numFmtId="0" fontId="3" fillId="3" borderId="11" xfId="0" applyFont="1" applyFill="1" applyBorder="1" applyAlignment="1" applyProtection="1">
      <alignment horizontal="center" vertical="center" wrapText="1"/>
    </xf>
    <xf numFmtId="0" fontId="3" fillId="3" borderId="34" xfId="0" applyFont="1" applyFill="1" applyBorder="1" applyAlignment="1" applyProtection="1">
      <alignment horizontal="center" vertical="center" wrapText="1"/>
    </xf>
    <xf numFmtId="0" fontId="3" fillId="3" borderId="12" xfId="0" applyFont="1" applyFill="1" applyBorder="1" applyAlignment="1" applyProtection="1">
      <alignment horizontal="center" vertical="center" wrapText="1"/>
    </xf>
    <xf numFmtId="0" fontId="3" fillId="3" borderId="13" xfId="0" applyFont="1" applyFill="1" applyBorder="1" applyAlignment="1" applyProtection="1">
      <alignment horizontal="center" vertical="center" wrapText="1"/>
    </xf>
    <xf numFmtId="0" fontId="3" fillId="3" borderId="22" xfId="0" applyFont="1" applyFill="1" applyBorder="1" applyAlignment="1" applyProtection="1">
      <alignment horizontal="center" vertical="center" wrapText="1"/>
    </xf>
    <xf numFmtId="0" fontId="3" fillId="3" borderId="24" xfId="0" applyFont="1" applyFill="1" applyBorder="1" applyAlignment="1" applyProtection="1">
      <alignment horizontal="center" vertical="center" wrapText="1"/>
    </xf>
    <xf numFmtId="0" fontId="4" fillId="3" borderId="2" xfId="0" applyFont="1" applyFill="1" applyBorder="1" applyAlignment="1" applyProtection="1">
      <alignment horizontal="center" vertical="center"/>
    </xf>
    <xf numFmtId="0" fontId="4" fillId="3" borderId="18" xfId="0" applyFont="1" applyFill="1" applyBorder="1" applyAlignment="1" applyProtection="1">
      <alignment horizontal="center" vertical="center"/>
    </xf>
    <xf numFmtId="0" fontId="4" fillId="3" borderId="12" xfId="0" applyFont="1" applyFill="1" applyBorder="1" applyAlignment="1" applyProtection="1">
      <alignment horizontal="center" vertical="center" wrapText="1"/>
    </xf>
    <xf numFmtId="0" fontId="4" fillId="3" borderId="13" xfId="0" applyFont="1" applyFill="1" applyBorder="1" applyAlignment="1" applyProtection="1">
      <alignment horizontal="center" vertical="center" wrapText="1"/>
    </xf>
    <xf numFmtId="0" fontId="4" fillId="2" borderId="19" xfId="0" applyFont="1" applyFill="1" applyBorder="1" applyAlignment="1" applyProtection="1">
      <alignment horizontal="left"/>
      <protection locked="0"/>
    </xf>
    <xf numFmtId="0" fontId="4" fillId="2" borderId="14" xfId="0" applyFont="1" applyFill="1" applyBorder="1" applyAlignment="1" applyProtection="1">
      <alignment horizontal="left"/>
      <protection locked="0"/>
    </xf>
    <xf numFmtId="0" fontId="4" fillId="2" borderId="20" xfId="0" applyFont="1" applyFill="1" applyBorder="1" applyAlignment="1" applyProtection="1">
      <alignment horizontal="left"/>
      <protection locked="0"/>
    </xf>
    <xf numFmtId="0" fontId="8" fillId="2" borderId="19" xfId="0" applyFont="1" applyFill="1" applyBorder="1" applyAlignment="1">
      <alignment horizontal="center"/>
    </xf>
    <xf numFmtId="0" fontId="8" fillId="2" borderId="20" xfId="0" applyFont="1" applyFill="1" applyBorder="1" applyAlignment="1">
      <alignment horizontal="center"/>
    </xf>
    <xf numFmtId="0" fontId="4" fillId="3" borderId="0" xfId="0" applyFont="1" applyFill="1" applyBorder="1" applyAlignment="1" applyProtection="1">
      <alignment horizontal="left" vertical="center"/>
    </xf>
    <xf numFmtId="0" fontId="4" fillId="3" borderId="1" xfId="0" applyFont="1" applyFill="1" applyBorder="1" applyAlignment="1" applyProtection="1">
      <alignment horizontal="center" vertical="center" textRotation="90"/>
    </xf>
    <xf numFmtId="0" fontId="8" fillId="3" borderId="28" xfId="0" applyFont="1" applyFill="1" applyBorder="1" applyAlignment="1">
      <alignment horizontal="center" vertical="top" wrapText="1"/>
    </xf>
    <xf numFmtId="0" fontId="8" fillId="3" borderId="16" xfId="0" applyFont="1" applyFill="1" applyBorder="1" applyAlignment="1">
      <alignment horizontal="center" vertical="top" wrapText="1"/>
    </xf>
    <xf numFmtId="0" fontId="8" fillId="3" borderId="29" xfId="0" applyFont="1" applyFill="1" applyBorder="1" applyAlignment="1">
      <alignment horizontal="center" vertical="top" wrapText="1"/>
    </xf>
    <xf numFmtId="0" fontId="8" fillId="3" borderId="26" xfId="0" applyFont="1" applyFill="1" applyBorder="1" applyAlignment="1">
      <alignment horizontal="center" vertical="top" wrapText="1"/>
    </xf>
    <xf numFmtId="0" fontId="8" fillId="3" borderId="0" xfId="0" applyFont="1" applyFill="1" applyBorder="1" applyAlignment="1">
      <alignment horizontal="center" vertical="top" wrapText="1"/>
    </xf>
    <xf numFmtId="0" fontId="8" fillId="3" borderId="30" xfId="0" applyFont="1" applyFill="1" applyBorder="1" applyAlignment="1">
      <alignment horizontal="center" vertical="top" wrapText="1"/>
    </xf>
    <xf numFmtId="0" fontId="8" fillId="3" borderId="31" xfId="0" applyFont="1" applyFill="1" applyBorder="1" applyAlignment="1">
      <alignment horizontal="center" vertical="top" wrapText="1"/>
    </xf>
    <xf numFmtId="0" fontId="8" fillId="3" borderId="27" xfId="0" applyFont="1" applyFill="1" applyBorder="1" applyAlignment="1">
      <alignment horizontal="center" vertical="top" wrapText="1"/>
    </xf>
    <xf numFmtId="0" fontId="8" fillId="3" borderId="32" xfId="0" applyFont="1" applyFill="1" applyBorder="1" applyAlignment="1">
      <alignment horizontal="center" vertical="top" wrapText="1"/>
    </xf>
    <xf numFmtId="0" fontId="6" fillId="3" borderId="0" xfId="0" applyFont="1" applyFill="1" applyBorder="1" applyAlignment="1" applyProtection="1">
      <alignment horizontal="left" vertical="center"/>
    </xf>
    <xf numFmtId="0" fontId="1" fillId="3" borderId="0" xfId="0" applyFont="1" applyFill="1" applyAlignment="1" applyProtection="1">
      <alignment horizontal="center"/>
    </xf>
    <xf numFmtId="0" fontId="4" fillId="3" borderId="8" xfId="0" applyFont="1" applyFill="1" applyBorder="1" applyAlignment="1" applyProtection="1">
      <alignment horizontal="center" vertical="center" wrapText="1"/>
    </xf>
    <xf numFmtId="0" fontId="4" fillId="3" borderId="14" xfId="0" applyFont="1" applyFill="1" applyBorder="1" applyAlignment="1" applyProtection="1">
      <alignment horizontal="center" vertical="center" wrapText="1"/>
    </xf>
    <xf numFmtId="0" fontId="4" fillId="3" borderId="16" xfId="0" applyFont="1" applyFill="1" applyBorder="1" applyAlignment="1" applyProtection="1">
      <alignment horizontal="center" vertical="center" wrapText="1"/>
    </xf>
    <xf numFmtId="0" fontId="4" fillId="3" borderId="10" xfId="0" applyFont="1" applyFill="1" applyBorder="1" applyAlignment="1" applyProtection="1">
      <alignment horizontal="center" vertical="center" wrapText="1"/>
    </xf>
    <xf numFmtId="0" fontId="4" fillId="3" borderId="15" xfId="0" applyFont="1" applyFill="1" applyBorder="1" applyAlignment="1" applyProtection="1">
      <alignment horizontal="center" vertical="center" wrapText="1"/>
    </xf>
    <xf numFmtId="0" fontId="4" fillId="3" borderId="17" xfId="0" applyFont="1" applyFill="1" applyBorder="1" applyAlignment="1" applyProtection="1">
      <alignment horizontal="center" vertical="center" wrapText="1"/>
    </xf>
    <xf numFmtId="0" fontId="4" fillId="3" borderId="11" xfId="0" applyFont="1" applyFill="1" applyBorder="1" applyAlignment="1" applyProtection="1">
      <alignment horizontal="center" vertical="center" wrapText="1"/>
    </xf>
    <xf numFmtId="0" fontId="4" fillId="3" borderId="12" xfId="0" applyFont="1" applyFill="1" applyBorder="1" applyAlignment="1" applyProtection="1">
      <alignment horizontal="center" vertical="center"/>
    </xf>
    <xf numFmtId="0" fontId="4" fillId="3" borderId="0" xfId="0" applyFont="1" applyFill="1" applyAlignment="1" applyProtection="1">
      <alignment horizontal="left"/>
    </xf>
    <xf numFmtId="0" fontId="8" fillId="3" borderId="0" xfId="0" applyFont="1" applyFill="1" applyBorder="1" applyAlignment="1" applyProtection="1">
      <alignment horizontal="left"/>
    </xf>
    <xf numFmtId="0" fontId="4" fillId="3" borderId="9" xfId="0" applyFont="1" applyFill="1" applyBorder="1" applyAlignment="1" applyProtection="1">
      <alignment horizontal="center" vertical="center"/>
    </xf>
    <xf numFmtId="0" fontId="4" fillId="3" borderId="3" xfId="0" applyFont="1" applyFill="1" applyBorder="1" applyAlignment="1" applyProtection="1">
      <alignment horizontal="center" vertical="center"/>
    </xf>
    <xf numFmtId="0" fontId="4" fillId="3" borderId="4" xfId="0" applyFont="1" applyFill="1" applyBorder="1" applyAlignment="1" applyProtection="1">
      <alignment horizontal="center" vertical="center"/>
    </xf>
    <xf numFmtId="0" fontId="4" fillId="3" borderId="6" xfId="0" applyFont="1" applyFill="1" applyBorder="1" applyAlignment="1" applyProtection="1">
      <alignment horizontal="center" vertical="center" wrapText="1"/>
    </xf>
    <xf numFmtId="0" fontId="6" fillId="3" borderId="1" xfId="0" applyFont="1" applyFill="1" applyBorder="1" applyAlignment="1">
      <alignment horizontal="left"/>
    </xf>
    <xf numFmtId="0" fontId="3" fillId="0" borderId="1" xfId="0" applyFont="1" applyFill="1" applyBorder="1" applyAlignment="1" applyProtection="1">
      <alignment horizontal="left" vertical="center" wrapText="1"/>
    </xf>
    <xf numFmtId="0" fontId="0" fillId="0" borderId="27" xfId="0" applyBorder="1" applyAlignment="1">
      <alignment horizontal="right"/>
    </xf>
    <xf numFmtId="0" fontId="0" fillId="0" borderId="1" xfId="0" applyBorder="1" applyAlignment="1">
      <alignment horizontal="left" vertical="top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2"/>
  <sheetViews>
    <sheetView tabSelected="1" view="pageBreakPreview" zoomScaleNormal="100" zoomScaleSheetLayoutView="100" workbookViewId="0">
      <selection activeCell="A23" sqref="A23:E30"/>
    </sheetView>
  </sheetViews>
  <sheetFormatPr defaultRowHeight="14.25" x14ac:dyDescent="0.2"/>
  <cols>
    <col min="1" max="1" width="13.7109375" style="19" customWidth="1"/>
    <col min="2" max="2" width="12" style="19" customWidth="1"/>
    <col min="3" max="3" width="14.85546875" style="19" customWidth="1"/>
    <col min="4" max="4" width="19.5703125" style="19" customWidth="1"/>
    <col min="5" max="6" width="9.140625" style="19"/>
    <col min="7" max="7" width="11.85546875" style="19" customWidth="1"/>
    <col min="8" max="9" width="9.140625" style="19"/>
    <col min="10" max="10" width="11.85546875" style="19" customWidth="1"/>
    <col min="11" max="11" width="17" style="19" customWidth="1"/>
    <col min="12" max="12" width="16.140625" style="19" customWidth="1"/>
    <col min="13" max="13" width="20.85546875" style="19" customWidth="1"/>
    <col min="14" max="14" width="19.42578125" style="19" customWidth="1"/>
    <col min="15" max="16" width="10.85546875" style="19" customWidth="1"/>
    <col min="17" max="16384" width="9.140625" style="19"/>
  </cols>
  <sheetData>
    <row r="1" spans="1:16" ht="19.5" customHeight="1" x14ac:dyDescent="0.25">
      <c r="A1" s="94" t="s">
        <v>37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N1" s="8"/>
      <c r="O1" s="8"/>
      <c r="P1" s="23" t="s">
        <v>31</v>
      </c>
    </row>
    <row r="2" spans="1:16" ht="13.5" customHeight="1" x14ac:dyDescent="0.25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N2" s="8"/>
      <c r="O2" s="23" t="s">
        <v>68</v>
      </c>
    </row>
    <row r="3" spans="1:16" ht="18" customHeight="1" x14ac:dyDescent="0.25">
      <c r="A3" s="52" t="s">
        <v>0</v>
      </c>
      <c r="B3" s="52"/>
      <c r="C3" s="109" t="s">
        <v>69</v>
      </c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</row>
    <row r="4" spans="1:16" ht="10.5" customHeight="1" x14ac:dyDescent="0.2">
      <c r="A4" s="16"/>
      <c r="B4" s="16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6"/>
      <c r="O4" s="36"/>
      <c r="P4" s="36"/>
    </row>
    <row r="5" spans="1:16" x14ac:dyDescent="0.2">
      <c r="A5" s="24"/>
      <c r="B5" s="24"/>
      <c r="C5" s="25"/>
      <c r="D5" s="25"/>
      <c r="E5" s="103"/>
      <c r="F5" s="103"/>
      <c r="G5" s="25"/>
      <c r="H5" s="25"/>
      <c r="I5" s="25"/>
      <c r="J5" s="25"/>
      <c r="K5" s="25"/>
      <c r="L5" s="25"/>
      <c r="M5" s="25"/>
      <c r="N5" s="25"/>
      <c r="O5" s="25"/>
      <c r="P5" s="25"/>
    </row>
    <row r="6" spans="1:16" ht="15" x14ac:dyDescent="0.25">
      <c r="A6" s="52" t="s">
        <v>1</v>
      </c>
      <c r="B6" s="52"/>
      <c r="C6" s="52" t="s">
        <v>70</v>
      </c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</row>
    <row r="7" spans="1:16" ht="6" customHeight="1" x14ac:dyDescent="0.2">
      <c r="A7" s="26"/>
      <c r="B7" s="104"/>
      <c r="C7" s="104"/>
      <c r="D7" s="104"/>
      <c r="E7" s="104"/>
      <c r="F7" s="104"/>
      <c r="G7" s="25"/>
      <c r="H7" s="24"/>
      <c r="I7" s="24"/>
      <c r="J7" s="24"/>
      <c r="K7" s="24"/>
      <c r="L7" s="24"/>
      <c r="M7" s="24"/>
      <c r="N7" s="24"/>
      <c r="O7" s="24"/>
      <c r="P7" s="24"/>
    </row>
    <row r="8" spans="1:16" ht="16.5" customHeight="1" thickBot="1" x14ac:dyDescent="0.3">
      <c r="A8" s="63" t="s">
        <v>60</v>
      </c>
      <c r="B8" s="64"/>
      <c r="C8" s="64"/>
      <c r="D8" s="64"/>
      <c r="E8" s="27"/>
      <c r="F8" s="27"/>
      <c r="G8" s="25"/>
      <c r="H8" s="24"/>
      <c r="I8" s="24"/>
      <c r="J8" s="24"/>
      <c r="K8" s="24"/>
      <c r="L8" s="24"/>
      <c r="M8" s="24"/>
      <c r="N8" s="24"/>
      <c r="O8" s="24"/>
      <c r="P8" s="24"/>
    </row>
    <row r="9" spans="1:16" ht="21" customHeight="1" thickBot="1" x14ac:dyDescent="0.25">
      <c r="A9" s="105" t="s">
        <v>6</v>
      </c>
      <c r="B9" s="105" t="s">
        <v>2</v>
      </c>
      <c r="C9" s="106" t="s">
        <v>44</v>
      </c>
      <c r="D9" s="107"/>
      <c r="E9" s="65" t="s">
        <v>3</v>
      </c>
      <c r="F9" s="108"/>
      <c r="G9" s="66"/>
      <c r="H9" s="95" t="s">
        <v>4</v>
      </c>
      <c r="I9" s="53" t="s">
        <v>35</v>
      </c>
      <c r="J9" s="98" t="s">
        <v>36</v>
      </c>
      <c r="K9" s="101" t="s">
        <v>59</v>
      </c>
      <c r="L9" s="53" t="s">
        <v>56</v>
      </c>
      <c r="M9" s="56" t="s">
        <v>63</v>
      </c>
      <c r="N9" s="53" t="s">
        <v>61</v>
      </c>
      <c r="O9" s="65" t="s">
        <v>65</v>
      </c>
      <c r="P9" s="66"/>
    </row>
    <row r="10" spans="1:16" ht="21.75" customHeight="1" x14ac:dyDescent="0.2">
      <c r="A10" s="73"/>
      <c r="B10" s="73"/>
      <c r="C10" s="75" t="s">
        <v>30</v>
      </c>
      <c r="D10" s="76"/>
      <c r="E10" s="75" t="s">
        <v>32</v>
      </c>
      <c r="F10" s="54" t="s">
        <v>33</v>
      </c>
      <c r="G10" s="53" t="s">
        <v>34</v>
      </c>
      <c r="H10" s="96"/>
      <c r="I10" s="54"/>
      <c r="J10" s="99"/>
      <c r="K10" s="102"/>
      <c r="L10" s="54"/>
      <c r="M10" s="57"/>
      <c r="N10" s="73"/>
      <c r="O10" s="33"/>
      <c r="P10" s="33"/>
    </row>
    <row r="11" spans="1:16" ht="50.25" customHeight="1" thickBot="1" x14ac:dyDescent="0.25">
      <c r="A11" s="74"/>
      <c r="B11" s="73"/>
      <c r="C11" s="75"/>
      <c r="D11" s="76"/>
      <c r="E11" s="75"/>
      <c r="F11" s="54"/>
      <c r="G11" s="54"/>
      <c r="H11" s="97"/>
      <c r="I11" s="54"/>
      <c r="J11" s="100"/>
      <c r="K11" s="102"/>
      <c r="L11" s="55"/>
      <c r="M11" s="57"/>
      <c r="N11" s="74"/>
      <c r="O11" s="32" t="s">
        <v>66</v>
      </c>
      <c r="P11" s="32" t="s">
        <v>67</v>
      </c>
    </row>
    <row r="12" spans="1:16" ht="18.600000000000001" customHeight="1" thickBot="1" x14ac:dyDescent="0.25">
      <c r="A12" s="39" t="s">
        <v>71</v>
      </c>
      <c r="B12" s="40" t="s">
        <v>72</v>
      </c>
      <c r="C12" s="67" t="s">
        <v>79</v>
      </c>
      <c r="D12" s="68"/>
      <c r="E12" s="39"/>
      <c r="F12" s="39">
        <v>70</v>
      </c>
      <c r="G12" s="39">
        <v>70</v>
      </c>
      <c r="H12" s="39" t="s">
        <v>77</v>
      </c>
      <c r="I12" s="39">
        <v>40</v>
      </c>
      <c r="J12" s="39">
        <v>0.45</v>
      </c>
      <c r="K12" s="42">
        <v>900</v>
      </c>
      <c r="L12" s="43">
        <v>2268</v>
      </c>
      <c r="M12" s="20"/>
      <c r="N12" s="18">
        <f>SUM(M12*G12)</f>
        <v>0</v>
      </c>
      <c r="O12" s="34">
        <v>45215</v>
      </c>
      <c r="P12" s="34">
        <v>45382</v>
      </c>
    </row>
    <row r="13" spans="1:16" ht="18.600000000000001" customHeight="1" thickBot="1" x14ac:dyDescent="0.25">
      <c r="A13" s="39" t="s">
        <v>73</v>
      </c>
      <c r="B13" s="40" t="s">
        <v>74</v>
      </c>
      <c r="C13" s="69"/>
      <c r="D13" s="70"/>
      <c r="E13" s="41">
        <v>20</v>
      </c>
      <c r="F13" s="41">
        <v>185</v>
      </c>
      <c r="G13" s="39">
        <v>205</v>
      </c>
      <c r="H13" s="39" t="s">
        <v>78</v>
      </c>
      <c r="I13" s="39">
        <v>30</v>
      </c>
      <c r="J13" s="39">
        <v>0.39</v>
      </c>
      <c r="K13" s="42">
        <v>1000</v>
      </c>
      <c r="L13" s="43">
        <v>6803.95</v>
      </c>
      <c r="M13" s="21"/>
      <c r="N13" s="17">
        <f>SUM(M13*G13)</f>
        <v>0</v>
      </c>
      <c r="O13" s="34">
        <v>45215</v>
      </c>
      <c r="P13" s="34">
        <v>45382</v>
      </c>
    </row>
    <row r="14" spans="1:16" ht="18.600000000000001" customHeight="1" thickBot="1" x14ac:dyDescent="0.25">
      <c r="A14" s="39" t="s">
        <v>73</v>
      </c>
      <c r="B14" s="39" t="s">
        <v>75</v>
      </c>
      <c r="C14" s="69"/>
      <c r="D14" s="70"/>
      <c r="E14" s="41"/>
      <c r="F14" s="41">
        <v>350</v>
      </c>
      <c r="G14" s="39">
        <v>350</v>
      </c>
      <c r="H14" s="39" t="s">
        <v>78</v>
      </c>
      <c r="I14" s="39">
        <v>30</v>
      </c>
      <c r="J14" s="39">
        <v>0.27</v>
      </c>
      <c r="K14" s="42">
        <v>800</v>
      </c>
      <c r="L14" s="43">
        <v>12421.5</v>
      </c>
      <c r="M14" s="22"/>
      <c r="N14" s="17">
        <f>SUM(M14*G14)</f>
        <v>0</v>
      </c>
      <c r="O14" s="34">
        <v>45215</v>
      </c>
      <c r="P14" s="34">
        <v>45382</v>
      </c>
    </row>
    <row r="15" spans="1:16" ht="18.600000000000001" customHeight="1" thickBot="1" x14ac:dyDescent="0.25">
      <c r="A15" s="39" t="s">
        <v>73</v>
      </c>
      <c r="B15" s="39" t="s">
        <v>76</v>
      </c>
      <c r="C15" s="71"/>
      <c r="D15" s="72"/>
      <c r="E15" s="41">
        <v>10</v>
      </c>
      <c r="F15" s="41">
        <v>225</v>
      </c>
      <c r="G15" s="39">
        <v>235</v>
      </c>
      <c r="H15" s="39" t="s">
        <v>78</v>
      </c>
      <c r="I15" s="39">
        <v>45</v>
      </c>
      <c r="J15" s="39">
        <v>0.37</v>
      </c>
      <c r="K15" s="44">
        <v>600</v>
      </c>
      <c r="L15" s="45">
        <v>7968.85</v>
      </c>
      <c r="M15" s="21"/>
      <c r="N15" s="17">
        <f>SUM(M15*G15)</f>
        <v>0</v>
      </c>
      <c r="O15" s="34">
        <v>45215</v>
      </c>
      <c r="P15" s="34">
        <v>45382</v>
      </c>
    </row>
    <row r="16" spans="1:16" ht="15.75" customHeight="1" thickBot="1" x14ac:dyDescent="0.25">
      <c r="A16" s="58"/>
      <c r="B16" s="59"/>
      <c r="C16" s="59"/>
      <c r="D16" s="59"/>
      <c r="E16" s="59"/>
      <c r="F16" s="59"/>
      <c r="G16" s="59"/>
      <c r="H16" s="59"/>
      <c r="I16" s="59"/>
      <c r="J16" s="59"/>
      <c r="K16" s="59"/>
      <c r="L16" s="59"/>
      <c r="M16" s="59"/>
      <c r="N16" s="59"/>
      <c r="O16" s="59"/>
      <c r="P16" s="59"/>
    </row>
    <row r="17" spans="1:16" ht="15.75" customHeight="1" thickBot="1" x14ac:dyDescent="0.25">
      <c r="A17" s="60" t="s">
        <v>8</v>
      </c>
      <c r="B17" s="61"/>
      <c r="C17" s="61"/>
      <c r="D17" s="61"/>
      <c r="E17" s="61"/>
      <c r="F17" s="61"/>
      <c r="G17" s="61"/>
      <c r="H17" s="61"/>
      <c r="I17" s="61"/>
      <c r="J17" s="61"/>
      <c r="K17" s="62"/>
      <c r="L17" s="29">
        <f>SUM(L12:L15)</f>
        <v>29462.300000000003</v>
      </c>
      <c r="M17" s="28" t="s">
        <v>9</v>
      </c>
      <c r="N17" s="29">
        <f>SUM(N12:N15)</f>
        <v>0</v>
      </c>
      <c r="O17" s="37"/>
      <c r="P17" s="37"/>
    </row>
    <row r="18" spans="1:16" ht="15" thickBot="1" x14ac:dyDescent="0.25">
      <c r="A18" s="46"/>
      <c r="B18" s="47"/>
      <c r="C18" s="47"/>
      <c r="D18" s="47"/>
      <c r="E18" s="47"/>
      <c r="F18" s="47"/>
      <c r="G18" s="47"/>
      <c r="H18" s="47"/>
      <c r="I18" s="47"/>
      <c r="J18" s="47"/>
      <c r="K18" s="47"/>
      <c r="L18" s="48"/>
      <c r="M18" s="28" t="s">
        <v>10</v>
      </c>
      <c r="N18" s="29">
        <f>N19-N17</f>
        <v>0</v>
      </c>
      <c r="O18" s="37"/>
      <c r="P18" s="37"/>
    </row>
    <row r="19" spans="1:16" ht="15" thickBot="1" x14ac:dyDescent="0.25">
      <c r="A19" s="49"/>
      <c r="B19" s="50"/>
      <c r="C19" s="50"/>
      <c r="D19" s="50"/>
      <c r="E19" s="50"/>
      <c r="F19" s="50"/>
      <c r="G19" s="50"/>
      <c r="H19" s="50"/>
      <c r="I19" s="50"/>
      <c r="J19" s="50"/>
      <c r="K19" s="50"/>
      <c r="L19" s="51"/>
      <c r="M19" s="28" t="s">
        <v>11</v>
      </c>
      <c r="N19" s="29">
        <f>IF("nie"=MID(H27,1,3),N17,(N17*1.2))</f>
        <v>0</v>
      </c>
      <c r="O19" s="37"/>
      <c r="P19" s="37"/>
    </row>
    <row r="20" spans="1:16" x14ac:dyDescent="0.2">
      <c r="A20" s="82"/>
      <c r="B20" s="82"/>
      <c r="C20" s="82"/>
      <c r="D20" s="9"/>
      <c r="E20" s="9"/>
      <c r="F20" s="9"/>
      <c r="G20" s="9"/>
      <c r="H20" s="9"/>
      <c r="I20" s="9" t="s">
        <v>41</v>
      </c>
      <c r="J20" s="9"/>
      <c r="K20" s="9"/>
      <c r="L20" s="9"/>
      <c r="M20" s="9"/>
      <c r="N20" s="9"/>
      <c r="O20" s="9"/>
      <c r="P20" s="9"/>
    </row>
    <row r="21" spans="1:16" ht="15" x14ac:dyDescent="0.2">
      <c r="A21" s="93" t="s">
        <v>58</v>
      </c>
      <c r="B21" s="93"/>
      <c r="C21" s="93"/>
      <c r="D21" s="93"/>
      <c r="E21" s="93"/>
      <c r="F21" s="93"/>
      <c r="G21" s="93"/>
      <c r="H21" s="93"/>
      <c r="I21" s="93"/>
      <c r="J21" s="93"/>
      <c r="K21" s="93"/>
      <c r="L21" s="93"/>
      <c r="M21" s="93"/>
      <c r="N21" s="93"/>
      <c r="O21" s="38"/>
      <c r="P21" s="38"/>
    </row>
    <row r="22" spans="1:16" ht="25.5" customHeight="1" x14ac:dyDescent="0.2">
      <c r="A22" s="31" t="s">
        <v>39</v>
      </c>
      <c r="B22" s="14"/>
      <c r="C22" s="14"/>
      <c r="D22" s="14"/>
      <c r="E22" s="14"/>
      <c r="F22" s="14"/>
      <c r="G22" s="13" t="s">
        <v>38</v>
      </c>
      <c r="H22" s="14"/>
      <c r="I22" s="14"/>
      <c r="J22" s="10"/>
      <c r="K22" s="10"/>
      <c r="L22" s="10"/>
      <c r="M22" s="10"/>
      <c r="N22" s="10"/>
      <c r="O22" s="10"/>
      <c r="P22" s="10"/>
    </row>
    <row r="23" spans="1:16" ht="15" customHeight="1" x14ac:dyDescent="0.2">
      <c r="A23" s="84" t="s">
        <v>80</v>
      </c>
      <c r="B23" s="85"/>
      <c r="C23" s="85"/>
      <c r="D23" s="85"/>
      <c r="E23" s="86"/>
      <c r="F23" s="83" t="s">
        <v>43</v>
      </c>
      <c r="G23" s="11" t="s">
        <v>12</v>
      </c>
      <c r="H23" s="77"/>
      <c r="I23" s="78"/>
      <c r="J23" s="78"/>
      <c r="K23" s="78"/>
      <c r="L23" s="78"/>
      <c r="M23" s="78"/>
      <c r="N23" s="79"/>
      <c r="O23" s="38"/>
      <c r="P23" s="38"/>
    </row>
    <row r="24" spans="1:16" x14ac:dyDescent="0.2">
      <c r="A24" s="87"/>
      <c r="B24" s="88"/>
      <c r="C24" s="88"/>
      <c r="D24" s="88"/>
      <c r="E24" s="89"/>
      <c r="F24" s="83"/>
      <c r="G24" s="11" t="s">
        <v>13</v>
      </c>
      <c r="H24" s="77"/>
      <c r="I24" s="78"/>
      <c r="J24" s="78"/>
      <c r="K24" s="78"/>
      <c r="L24" s="78"/>
      <c r="M24" s="78"/>
      <c r="N24" s="79"/>
      <c r="O24" s="38"/>
      <c r="P24" s="38"/>
    </row>
    <row r="25" spans="1:16" ht="18" customHeight="1" x14ac:dyDescent="0.2">
      <c r="A25" s="87"/>
      <c r="B25" s="88"/>
      <c r="C25" s="88"/>
      <c r="D25" s="88"/>
      <c r="E25" s="89"/>
      <c r="F25" s="83"/>
      <c r="G25" s="11" t="s">
        <v>14</v>
      </c>
      <c r="H25" s="77"/>
      <c r="I25" s="78"/>
      <c r="J25" s="78"/>
      <c r="K25" s="78"/>
      <c r="L25" s="78"/>
      <c r="M25" s="78"/>
      <c r="N25" s="79"/>
      <c r="O25" s="38"/>
      <c r="P25" s="38"/>
    </row>
    <row r="26" spans="1:16" x14ac:dyDescent="0.2">
      <c r="A26" s="87"/>
      <c r="B26" s="88"/>
      <c r="C26" s="88"/>
      <c r="D26" s="88"/>
      <c r="E26" s="89"/>
      <c r="F26" s="83"/>
      <c r="G26" s="11" t="s">
        <v>15</v>
      </c>
      <c r="H26" s="77"/>
      <c r="I26" s="78"/>
      <c r="J26" s="78"/>
      <c r="K26" s="78"/>
      <c r="L26" s="78"/>
      <c r="M26" s="78"/>
      <c r="N26" s="79"/>
      <c r="O26" s="38"/>
      <c r="P26" s="38"/>
    </row>
    <row r="27" spans="1:16" x14ac:dyDescent="0.2">
      <c r="A27" s="87"/>
      <c r="B27" s="88"/>
      <c r="C27" s="88"/>
      <c r="D27" s="88"/>
      <c r="E27" s="89"/>
      <c r="F27" s="83"/>
      <c r="G27" s="11" t="s">
        <v>16</v>
      </c>
      <c r="H27" s="77"/>
      <c r="I27" s="78"/>
      <c r="J27" s="78"/>
      <c r="K27" s="78"/>
      <c r="L27" s="78"/>
      <c r="M27" s="78"/>
      <c r="N27" s="79"/>
      <c r="O27" s="38"/>
      <c r="P27" s="38"/>
    </row>
    <row r="28" spans="1:16" x14ac:dyDescent="0.2">
      <c r="A28" s="87"/>
      <c r="B28" s="88"/>
      <c r="C28" s="88"/>
      <c r="D28" s="88"/>
      <c r="E28" s="89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</row>
    <row r="29" spans="1:16" x14ac:dyDescent="0.2">
      <c r="A29" s="87"/>
      <c r="B29" s="88"/>
      <c r="C29" s="88"/>
      <c r="D29" s="88"/>
      <c r="E29" s="89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</row>
    <row r="30" spans="1:16" x14ac:dyDescent="0.2">
      <c r="A30" s="90"/>
      <c r="B30" s="91"/>
      <c r="C30" s="91"/>
      <c r="D30" s="91"/>
      <c r="E30" s="92"/>
      <c r="F30" s="10"/>
      <c r="G30" s="27"/>
      <c r="H30" s="24"/>
      <c r="I30" s="27"/>
      <c r="J30" s="27" t="s">
        <v>40</v>
      </c>
      <c r="K30" s="27"/>
      <c r="L30" s="80"/>
      <c r="M30" s="81"/>
      <c r="N30" s="27"/>
      <c r="O30" s="27"/>
      <c r="P30" s="27"/>
    </row>
    <row r="31" spans="1:16" x14ac:dyDescent="0.2">
      <c r="A31" s="10"/>
      <c r="B31" s="10"/>
      <c r="C31" s="10"/>
      <c r="D31" s="10"/>
      <c r="E31" s="10"/>
      <c r="F31" s="10"/>
      <c r="G31" s="27"/>
      <c r="H31" s="27"/>
      <c r="I31" s="27"/>
      <c r="J31" s="27"/>
      <c r="K31" s="27"/>
      <c r="L31" s="27"/>
      <c r="M31" s="27"/>
      <c r="N31" s="27"/>
      <c r="O31" s="27"/>
      <c r="P31" s="27"/>
    </row>
    <row r="32" spans="1:16" x14ac:dyDescent="0.2">
      <c r="A32" s="30"/>
      <c r="B32" s="30"/>
      <c r="C32" s="30"/>
      <c r="D32" s="30"/>
      <c r="E32" s="30"/>
      <c r="F32" s="30"/>
      <c r="G32" s="27"/>
      <c r="H32" s="27"/>
      <c r="I32" s="27"/>
      <c r="J32" s="27"/>
      <c r="K32" s="27"/>
      <c r="L32" s="27"/>
      <c r="M32" s="27"/>
      <c r="N32" s="27"/>
      <c r="O32" s="27"/>
      <c r="P32" s="27"/>
    </row>
  </sheetData>
  <mergeCells count="38">
    <mergeCell ref="A1:L1"/>
    <mergeCell ref="H9:H11"/>
    <mergeCell ref="I9:I11"/>
    <mergeCell ref="J9:J11"/>
    <mergeCell ref="K9:K11"/>
    <mergeCell ref="E5:F5"/>
    <mergeCell ref="B7:F7"/>
    <mergeCell ref="B9:B11"/>
    <mergeCell ref="C9:D9"/>
    <mergeCell ref="E9:G9"/>
    <mergeCell ref="A3:B3"/>
    <mergeCell ref="A9:A11"/>
    <mergeCell ref="C3:P3"/>
    <mergeCell ref="H27:N27"/>
    <mergeCell ref="L30:M30"/>
    <mergeCell ref="A20:C20"/>
    <mergeCell ref="F23:F27"/>
    <mergeCell ref="H23:N23"/>
    <mergeCell ref="H24:N24"/>
    <mergeCell ref="H25:N25"/>
    <mergeCell ref="H26:N26"/>
    <mergeCell ref="A23:E30"/>
    <mergeCell ref="A21:N21"/>
    <mergeCell ref="A18:L19"/>
    <mergeCell ref="A6:B6"/>
    <mergeCell ref="L9:L11"/>
    <mergeCell ref="M9:M11"/>
    <mergeCell ref="A16:P16"/>
    <mergeCell ref="A17:K17"/>
    <mergeCell ref="A8:D8"/>
    <mergeCell ref="O9:P9"/>
    <mergeCell ref="C12:D15"/>
    <mergeCell ref="C6:P6"/>
    <mergeCell ref="N9:N11"/>
    <mergeCell ref="C10:D11"/>
    <mergeCell ref="E10:E11"/>
    <mergeCell ref="F10:F11"/>
    <mergeCell ref="G10:G11"/>
  </mergeCells>
  <pageMargins left="0.23622047244094491" right="0.23622047244094491" top="0.74803149606299213" bottom="0.74803149606299213" header="0.31496062992125984" footer="0.31496062992125984"/>
  <pageSetup paperSize="9" scale="66" fitToHeight="0" orientation="landscape" r:id="rId1"/>
  <headerFooter>
    <oddFooter>&amp;RStrana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6"/>
  <sheetViews>
    <sheetView view="pageBreakPreview" zoomScaleNormal="100" zoomScaleSheetLayoutView="100" workbookViewId="0">
      <selection activeCell="B16" sqref="B16:N16"/>
    </sheetView>
  </sheetViews>
  <sheetFormatPr defaultRowHeight="15" x14ac:dyDescent="0.25"/>
  <cols>
    <col min="1" max="1" width="21.42578125" customWidth="1"/>
    <col min="14" max="14" width="34.140625" customWidth="1"/>
  </cols>
  <sheetData>
    <row r="1" spans="1:14" x14ac:dyDescent="0.25">
      <c r="A1" s="1" t="s">
        <v>17</v>
      </c>
      <c r="B1" s="111" t="s">
        <v>27</v>
      </c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</row>
    <row r="2" spans="1:14" x14ac:dyDescent="0.25">
      <c r="A2" s="2" t="s">
        <v>18</v>
      </c>
      <c r="B2" s="110" t="s">
        <v>45</v>
      </c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</row>
    <row r="3" spans="1:14" x14ac:dyDescent="0.25">
      <c r="A3" s="2" t="s">
        <v>6</v>
      </c>
      <c r="B3" s="110" t="s">
        <v>46</v>
      </c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</row>
    <row r="4" spans="1:14" x14ac:dyDescent="0.25">
      <c r="A4" s="2" t="s">
        <v>2</v>
      </c>
      <c r="B4" s="110" t="s">
        <v>19</v>
      </c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</row>
    <row r="5" spans="1:14" x14ac:dyDescent="0.25">
      <c r="A5" s="2" t="s">
        <v>7</v>
      </c>
      <c r="B5" s="110" t="s">
        <v>47</v>
      </c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</row>
    <row r="6" spans="1:14" x14ac:dyDescent="0.25">
      <c r="A6" s="3" t="s">
        <v>49</v>
      </c>
      <c r="B6" s="110" t="s">
        <v>48</v>
      </c>
      <c r="C6" s="110"/>
      <c r="D6" s="110"/>
      <c r="E6" s="110"/>
      <c r="F6" s="110"/>
      <c r="G6" s="110"/>
      <c r="H6" s="110"/>
      <c r="I6" s="110"/>
      <c r="J6" s="110"/>
      <c r="K6" s="110"/>
      <c r="L6" s="110"/>
      <c r="M6" s="110"/>
      <c r="N6" s="110"/>
    </row>
    <row r="7" spans="1:14" x14ac:dyDescent="0.25">
      <c r="A7" s="3" t="s">
        <v>50</v>
      </c>
      <c r="B7" s="110" t="s">
        <v>51</v>
      </c>
      <c r="C7" s="110"/>
      <c r="D7" s="110"/>
      <c r="E7" s="110"/>
      <c r="F7" s="110"/>
      <c r="G7" s="110"/>
      <c r="H7" s="110"/>
      <c r="I7" s="110"/>
      <c r="J7" s="110"/>
      <c r="K7" s="110"/>
      <c r="L7" s="110"/>
      <c r="M7" s="110"/>
      <c r="N7" s="110"/>
    </row>
    <row r="8" spans="1:14" x14ac:dyDescent="0.25">
      <c r="A8" s="4" t="s">
        <v>20</v>
      </c>
      <c r="B8" s="110" t="s">
        <v>52</v>
      </c>
      <c r="C8" s="110"/>
      <c r="D8" s="110"/>
      <c r="E8" s="110"/>
      <c r="F8" s="110"/>
      <c r="G8" s="110"/>
      <c r="H8" s="110"/>
      <c r="I8" s="110"/>
      <c r="J8" s="110"/>
      <c r="K8" s="110"/>
      <c r="L8" s="110"/>
      <c r="M8" s="110"/>
      <c r="N8" s="110"/>
    </row>
    <row r="9" spans="1:14" x14ac:dyDescent="0.25">
      <c r="A9" s="5" t="s">
        <v>21</v>
      </c>
      <c r="B9" s="110" t="s">
        <v>53</v>
      </c>
      <c r="C9" s="110"/>
      <c r="D9" s="110"/>
      <c r="E9" s="110"/>
      <c r="F9" s="110"/>
      <c r="G9" s="110"/>
      <c r="H9" s="110"/>
      <c r="I9" s="110"/>
      <c r="J9" s="110"/>
      <c r="K9" s="110"/>
      <c r="L9" s="110"/>
      <c r="M9" s="110"/>
      <c r="N9" s="110"/>
    </row>
    <row r="10" spans="1:14" x14ac:dyDescent="0.25">
      <c r="A10" s="4" t="s">
        <v>42</v>
      </c>
      <c r="B10" s="110" t="s">
        <v>64</v>
      </c>
      <c r="C10" s="110"/>
      <c r="D10" s="110"/>
      <c r="E10" s="110"/>
      <c r="F10" s="110"/>
      <c r="G10" s="110"/>
      <c r="H10" s="110"/>
      <c r="I10" s="110"/>
      <c r="J10" s="110"/>
      <c r="K10" s="110"/>
      <c r="L10" s="110"/>
      <c r="M10" s="110"/>
      <c r="N10" s="110"/>
    </row>
    <row r="11" spans="1:14" ht="16.5" customHeight="1" x14ac:dyDescent="0.25">
      <c r="A11" s="4" t="s">
        <v>5</v>
      </c>
      <c r="B11" s="110" t="s">
        <v>28</v>
      </c>
      <c r="C11" s="110"/>
      <c r="D11" s="110"/>
      <c r="E11" s="110"/>
      <c r="F11" s="110"/>
      <c r="G11" s="110"/>
      <c r="H11" s="110"/>
      <c r="I11" s="110"/>
      <c r="J11" s="110"/>
      <c r="K11" s="110"/>
      <c r="L11" s="110"/>
      <c r="M11" s="110"/>
      <c r="N11" s="110"/>
    </row>
    <row r="12" spans="1:14" x14ac:dyDescent="0.25">
      <c r="A12" s="4" t="s">
        <v>22</v>
      </c>
      <c r="B12" s="110" t="s">
        <v>23</v>
      </c>
      <c r="C12" s="110"/>
      <c r="D12" s="110"/>
      <c r="E12" s="110"/>
      <c r="F12" s="110"/>
      <c r="G12" s="110"/>
      <c r="H12" s="110"/>
      <c r="I12" s="110"/>
      <c r="J12" s="110"/>
      <c r="K12" s="110"/>
      <c r="L12" s="110"/>
      <c r="M12" s="110"/>
      <c r="N12" s="110"/>
    </row>
    <row r="13" spans="1:14" ht="16.5" customHeight="1" x14ac:dyDescent="0.25">
      <c r="A13" s="6" t="s">
        <v>62</v>
      </c>
      <c r="B13" s="110" t="s">
        <v>24</v>
      </c>
      <c r="C13" s="110"/>
      <c r="D13" s="110"/>
      <c r="E13" s="110"/>
      <c r="F13" s="110"/>
      <c r="G13" s="110"/>
      <c r="H13" s="110"/>
      <c r="I13" s="110"/>
      <c r="J13" s="110"/>
      <c r="K13" s="110"/>
      <c r="L13" s="110"/>
      <c r="M13" s="110"/>
      <c r="N13" s="110"/>
    </row>
    <row r="14" spans="1:14" x14ac:dyDescent="0.25">
      <c r="A14" s="6" t="s">
        <v>25</v>
      </c>
      <c r="B14" s="110" t="s">
        <v>54</v>
      </c>
      <c r="C14" s="110"/>
      <c r="D14" s="110"/>
      <c r="E14" s="110"/>
      <c r="F14" s="110"/>
      <c r="G14" s="110"/>
      <c r="H14" s="110"/>
      <c r="I14" s="110"/>
      <c r="J14" s="110"/>
      <c r="K14" s="110"/>
      <c r="L14" s="110"/>
      <c r="M14" s="110"/>
      <c r="N14" s="110"/>
    </row>
    <row r="15" spans="1:14" x14ac:dyDescent="0.25">
      <c r="A15" s="7" t="s">
        <v>26</v>
      </c>
      <c r="B15" s="110" t="s">
        <v>55</v>
      </c>
      <c r="C15" s="110"/>
      <c r="D15" s="110"/>
      <c r="E15" s="110"/>
      <c r="F15" s="110"/>
      <c r="G15" s="110"/>
      <c r="H15" s="110"/>
      <c r="I15" s="110"/>
      <c r="J15" s="110"/>
      <c r="K15" s="110"/>
      <c r="L15" s="110"/>
      <c r="M15" s="110"/>
      <c r="N15" s="110"/>
    </row>
    <row r="16" spans="1:14" ht="45" x14ac:dyDescent="0.25">
      <c r="A16" s="12" t="s">
        <v>29</v>
      </c>
      <c r="B16" s="112" t="s">
        <v>57</v>
      </c>
      <c r="C16" s="112"/>
      <c r="D16" s="112"/>
      <c r="E16" s="112"/>
      <c r="F16" s="112"/>
      <c r="G16" s="112"/>
      <c r="H16" s="112"/>
      <c r="I16" s="112"/>
      <c r="J16" s="112"/>
      <c r="K16" s="112"/>
      <c r="L16" s="112"/>
      <c r="M16" s="112"/>
      <c r="N16" s="112"/>
    </row>
  </sheetData>
  <mergeCells count="16">
    <mergeCell ref="B2:N2"/>
    <mergeCell ref="B3:N3"/>
    <mergeCell ref="B4:N4"/>
    <mergeCell ref="B1:N1"/>
    <mergeCell ref="B16:N16"/>
    <mergeCell ref="B5:N5"/>
    <mergeCell ref="B6:N6"/>
    <mergeCell ref="B7:N7"/>
    <mergeCell ref="B8:N8"/>
    <mergeCell ref="B9:N9"/>
    <mergeCell ref="B10:N10"/>
    <mergeCell ref="B11:N11"/>
    <mergeCell ref="B12:N12"/>
    <mergeCell ref="B13:N13"/>
    <mergeCell ref="B14:N14"/>
    <mergeCell ref="B15:N15"/>
  </mergeCells>
  <pageMargins left="0.7" right="0.7" top="0.75" bottom="0.75" header="0.3" footer="0.3"/>
  <pageSetup paperSize="9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Rozsah zákazky a cenová ponuka</vt:lpstr>
      <vt:lpstr>Vysvetlivky</vt:lpstr>
      <vt:lpstr>'Rozsah zákazky a cenová ponuka'!Oblasť_tlače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alexander.sagat</dc:creator>
  <cp:lastModifiedBy>lucia.dankova</cp:lastModifiedBy>
  <cp:lastPrinted>2020-12-16T07:24:06Z</cp:lastPrinted>
  <dcterms:created xsi:type="dcterms:W3CDTF">2012-08-13T12:29:09Z</dcterms:created>
  <dcterms:modified xsi:type="dcterms:W3CDTF">2023-09-28T10:22:05Z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Opis-Rozsah zákazky a cenová ponuka príloha č.1.xlsx</vt:lpwstr>
  </property>
</Properties>
</file>