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10. Hemodialyzačný prístroj vrátane spotrebného materiálu a pozáručného servisu\SP\"/>
    </mc:Choice>
  </mc:AlternateContent>
  <bookViews>
    <workbookView xWindow="0" yWindow="0" windowWidth="20490" windowHeight="7755" tabRatio="936" activeTab="5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" sheetId="184" r:id="rId5"/>
    <sheet name=" Príloha č. 6 " sheetId="144" r:id="rId6"/>
    <sheet name="Príloha č. 7 " sheetId="202" r:id="rId7"/>
    <sheet name="Príloha č. 8" sheetId="209" r:id="rId8"/>
  </sheets>
  <externalReferences>
    <externalReference r:id="rId9"/>
  </externalReferences>
  <definedNames>
    <definedName name="_xlnm.Print_Area" localSheetId="5">' Príloha č. 6 '!$A$1:$K$30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3'!$A$1:$D$22</definedName>
    <definedName name="_xlnm.Print_Area" localSheetId="3">'Príloha č. 4 '!$A$1:$D$20</definedName>
    <definedName name="_xlnm.Print_Area" localSheetId="4">'Príloha č. 5 '!$A$1:$D$86</definedName>
    <definedName name="_xlnm.Print_Area" localSheetId="6">'Príloha č. 7 '!$A$1:$M$59</definedName>
    <definedName name="_xlnm.Print_Area" localSheetId="7">'Príloha č. 8'!$A$1:$F$30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44" l="1"/>
  <c r="J10" i="144" s="1"/>
  <c r="K10" i="144" s="1"/>
  <c r="G10" i="144"/>
  <c r="H10" i="144" s="1"/>
  <c r="C77" i="184" l="1"/>
  <c r="C78" i="184"/>
  <c r="C79" i="184"/>
  <c r="C80" i="184"/>
  <c r="B83" i="184"/>
  <c r="B84" i="184"/>
  <c r="G9" i="144" l="1"/>
  <c r="H9" i="144" s="1"/>
  <c r="I9" i="144"/>
  <c r="J9" i="144" s="1"/>
  <c r="K9" i="144" s="1"/>
  <c r="G8" i="144"/>
  <c r="H8" i="144" s="1"/>
  <c r="I8" i="144"/>
  <c r="J8" i="144" s="1"/>
  <c r="K8" i="144" l="1"/>
  <c r="A2" i="209" l="1"/>
  <c r="E30" i="209" l="1"/>
  <c r="B27" i="209"/>
  <c r="B26" i="209"/>
  <c r="G11" i="144" l="1"/>
  <c r="H11" i="144" s="1"/>
  <c r="I11" i="144"/>
  <c r="J11" i="144" s="1"/>
  <c r="K11" i="144" l="1"/>
  <c r="B57" i="202"/>
  <c r="B56" i="202"/>
  <c r="A2" i="202"/>
  <c r="A2" i="184" l="1"/>
  <c r="B28" i="144" l="1"/>
  <c r="B27" i="144"/>
  <c r="C24" i="144"/>
  <c r="C23" i="144"/>
  <c r="C22" i="144"/>
  <c r="C21" i="144"/>
  <c r="I7" i="144"/>
  <c r="I12" i="144" s="1"/>
  <c r="G7" i="144"/>
  <c r="H7" i="144" s="1"/>
  <c r="A2" i="144"/>
  <c r="J7" i="144" l="1"/>
  <c r="K7" i="144" s="1"/>
  <c r="K12" i="144" s="1"/>
  <c r="C7" i="5" l="1"/>
  <c r="C6" i="5"/>
  <c r="A2" i="18" l="1"/>
  <c r="B15" i="18"/>
  <c r="B14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<sst xmlns="http://schemas.openxmlformats.org/spreadsheetml/2006/main" count="469" uniqueCount="209">
  <si>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</si>
  <si>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</si>
  <si>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</si>
  <si>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</si>
  <si>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</si>
  <si>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</si>
  <si>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</si>
  <si>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</si>
  <si>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</si>
  <si>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</si>
  <si>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</si>
  <si>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</si>
  <si>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</si>
  <si>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</si>
  <si>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</si>
  <si>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</si>
  <si>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</si>
  <si>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</si>
  <si>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</si>
  <si>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</si>
  <si>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</si>
  <si>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</si>
  <si>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</si>
  <si>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</si>
  <si>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</si>
  <si>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</si>
  <si>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</si>
  <si>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</si>
  <si>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</si>
  <si>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</si>
  <si>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</si>
  <si>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</si>
  <si>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</si>
  <si>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</si>
  <si>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</si>
  <si>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</si>
  <si>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</si>
  <si>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</si>
  <si>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</si>
  <si>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</si>
  <si>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</si>
  <si>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</si>
  <si>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</si>
  <si>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</si>
  <si>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</si>
  <si>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</si>
  <si>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</si>
  <si>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</si>
  <si>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</si>
  <si>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</si>
  <si>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</si>
  <si>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</si>
  <si>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</si>
  <si>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</si>
  <si>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</si>
  <si>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</si>
  <si>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</si>
  <si>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</si>
  <si>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</si>
  <si>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</si>
  <si>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</si>
  <si>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</si>
  <si>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</si>
  <si>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</si>
  <si>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</si>
  <si>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</si>
  <si>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t xml:space="preserve">DPH v EUR </t>
  </si>
  <si>
    <t>Celková cena za predpokladané množstvo MJ v EUR</t>
  </si>
  <si>
    <t>..............................................</t>
  </si>
  <si>
    <t xml:space="preserve">Názov položky </t>
  </si>
  <si>
    <t>13.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</si>
  <si>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</si>
  <si>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</si>
  <si>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</si>
  <si>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</si>
  <si>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</si>
  <si>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</si>
  <si>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</si>
  <si>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</si>
  <si>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</si>
  <si>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</si>
  <si>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</si>
  <si>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</si>
  <si>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</si>
  <si>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</si>
  <si>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</si>
  <si>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</si>
  <si>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</si>
  <si>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</si>
  <si>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</si>
  <si>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</si>
  <si>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</si>
  <si>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</si>
  <si>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 xml:space="preserve">Vak náhradný/odpadový min. 5 l </t>
  </si>
  <si>
    <t>SPOLU za predmet zákazky :</t>
  </si>
  <si>
    <t>33181520-3</t>
  </si>
  <si>
    <t>Predpokladané množstvo MJ počas trvania zmluvy 
(24 mesiacov)</t>
  </si>
  <si>
    <t>5</t>
  </si>
  <si>
    <t xml:space="preserve">Položka č. 4 - Vak náhradný/odpadový min. 5 l </t>
  </si>
  <si>
    <t>340</t>
  </si>
  <si>
    <t>140</t>
  </si>
  <si>
    <t>3 350</t>
  </si>
  <si>
    <t>Heparínová antikoagulácia – Integrovaný lineárny dávkovač s ovládaním rýchlosti infúzie priamo na hlavnom displeji</t>
  </si>
  <si>
    <t>11</t>
  </si>
  <si>
    <t>Zabudovaný záložný akumulátor, ktorý v prípade výpadku elektrickej energie  zabezpečí dostatočný čas na vrátenie krvi pacientovi a prípravu na vypnutie prístroja</t>
  </si>
  <si>
    <t>Priebežné meranie prevádzkových tlakov, alarmy pri prekročení nastavených limitov</t>
  </si>
  <si>
    <t>14.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</si>
  <si>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</si>
  <si>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</si>
  <si>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</si>
  <si>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</si>
  <si>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</si>
  <si>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</si>
  <si>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</si>
  <si>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</si>
  <si>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</si>
  <si>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</si>
  <si>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</si>
  <si>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</si>
  <si>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Možnosť manipulácie s prístrojom v priebehu terapie bez toho, aby bolo narušené bilancovanie roztokov a antikoagulácie.</t>
  </si>
  <si>
    <t>27</t>
  </si>
  <si>
    <t>28</t>
  </si>
  <si>
    <t>4</t>
  </si>
  <si>
    <t>6</t>
  </si>
  <si>
    <t>Požaduje sa spotrebný materiál v kompletných sadách, ktorý musí byť kompatibilný s kontinuálnym hemodialyzačným prístrojom, ktorý uchádzač ponúka.</t>
  </si>
  <si>
    <t>Farebná LCD obrazovka aspoň 10´ s dotykovým ovládaním s údajmi o terapii, grafické zobrazenie základných parametrov už na domovskej obrazovke.</t>
  </si>
  <si>
    <t>Multifunkčný mobilný systém pre liečbu akútneho zlyhania obličiek, automatizovaný prístroj.</t>
  </si>
  <si>
    <t xml:space="preserve">Univerzálna hemodiafiltračná súprava alebo samostatné súpravy podľa spôsobu antikoagulácie, vrátane hemofiltra, ktoré umožňujú vykonať všetky techniky kontinuálnej dialýzy. </t>
  </si>
  <si>
    <t xml:space="preserve">
Automatická regulácia venóznej hladiny vo venóznej banke pred detektorom vzduchu.
</t>
  </si>
  <si>
    <t xml:space="preserve">
Veľkokapacitná váha. 
</t>
  </si>
  <si>
    <t>Komunikácia s obsluhou v slovenskom alebo českom jazyku.</t>
  </si>
  <si>
    <t>Automatický test v dĺžke trvania do 10 min.</t>
  </si>
  <si>
    <t>Minimálne šesťpumpový systém.</t>
  </si>
  <si>
    <t>Minimálny rozsah dávky citrátu na 1 l. krvi pri citrátových terapiách (1,5 až 2 mmol - 6,0 mmol).</t>
  </si>
  <si>
    <t>Možnosť manuálneho prenastavenia tlakových alarmových hraníc.</t>
  </si>
  <si>
    <t>Pri prekročení hodnoty tlakového alarmu a jeho následnom spontánnom návrate do prednastaveného intervalu sa automaticky obnoví prevádzka liečby.</t>
  </si>
  <si>
    <t>Jednoduchá obsluha a setovanie.</t>
  </si>
  <si>
    <t>Automatické započítanie podaných objemov do celkovej bilancie prístroja - automatické bilancovanie tekutín.</t>
  </si>
  <si>
    <t>Automatický prepočet a úprava rýchlosti dávkovania citrátu a kalcia pri zmene parametrov terapie.</t>
  </si>
  <si>
    <t xml:space="preserve">Spotrebný materiál v kompletných sadách. </t>
  </si>
  <si>
    <t>Automatické plnenie a preplachovanie setov.</t>
  </si>
  <si>
    <t>Prístroj umožňujúci prerušenie terapie na dobu viac ako 4 hodiny - dočasné odpojenie pacienta (napr. z dôvodu vyšetrenia alebo operácie) a následné pokračovanie v terapii.</t>
  </si>
  <si>
    <t>Objem mimotelového krvného obehu (set, kapilára) do 250 ml krvi.</t>
  </si>
  <si>
    <t>Možnosť ohrevu pacienta dialyzačným prístrojom.</t>
  </si>
  <si>
    <t>Detektor vzduchu.</t>
  </si>
  <si>
    <t>Detektor úniku krvi.</t>
  </si>
  <si>
    <t>Citrátová antikoagulácia (RCA) - integrovaný do systému pre liečbu akútneho zlyhania obličiek; podaný objem citrátu a kalcia je automaticky započítavaný v celkovej bilancii tekutín.</t>
  </si>
  <si>
    <t>Obsažný a zrozumiteľný systém nápovedy počas terapie (grafická a textová nápoveda).</t>
  </si>
  <si>
    <t>Krvný systém alebo účinný algoritmus detekcie nepriechodnosti alebo nepripojenia snímačov prevádzkových tlakov.</t>
  </si>
  <si>
    <t>Terapeutické spektrum:</t>
  </si>
  <si>
    <t xml:space="preserve">Kontinuálna venovenózna hemofiltrácia (CVVH). </t>
  </si>
  <si>
    <t>Kontinuálna venovenózna hemodialýza (CVVHD).</t>
  </si>
  <si>
    <t>Kontinuálna venovenózna hemodiafiltrácia (CVVHDF).</t>
  </si>
  <si>
    <t>Plne automatizovaná citrátová antikoagulácia pri terapiách CVVHD, CVVHDF, prípadne aj CVVH.</t>
  </si>
  <si>
    <t>Metóda TPE (terapeutická výmena plazmy).</t>
  </si>
  <si>
    <t>Špeciálny režim počas starostlivosti o pacienta (napr. pri toalete a zmenách jeho polohy): dočasné zníženie prietoku krvi, zastavenie bilancovania a rozšírené tlakové limity.</t>
  </si>
  <si>
    <t>Účinná antikoagulácia celého okruhu, t.j. napojenie citrátu na prístupovú linku a kalcia na návratovú linku do 20 cm od napojenia pacienta.</t>
  </si>
  <si>
    <t>7</t>
  </si>
  <si>
    <t>8</t>
  </si>
  <si>
    <t xml:space="preserve">Položka č. 4 - Vak náhradný/odpadový 5 l </t>
  </si>
  <si>
    <t>Prietok krvi v rozmedzí minimálne 80 - 200 ml/min.</t>
  </si>
  <si>
    <t>Materiál membrány: polysulfón alebo ekvivalent.</t>
  </si>
  <si>
    <t>Možnosť použiť antikoaguláciu heparínovú.</t>
  </si>
  <si>
    <t xml:space="preserve">Požaduje sa spotrebný materiál v kompletných sadách. </t>
  </si>
  <si>
    <t>Plocha hemofiltra v rozmedzí: 0,8 - 2,0 m2.</t>
  </si>
  <si>
    <t>Hadicový set musí byť kompatibilný s daným hemodialyzačným monitorom a hemofiltrom.</t>
  </si>
  <si>
    <t>Možnosť použiť antikoaguláciu citrátovú.</t>
  </si>
  <si>
    <t>Doplňujúce informácie:</t>
  </si>
  <si>
    <t xml:space="preserve">Termín dodania prístroja </t>
  </si>
  <si>
    <t>pracovných dní</t>
  </si>
  <si>
    <t>Cena servisnej hodiny na mimozáručný servis počas záručnej doby</t>
  </si>
  <si>
    <t>na hodinu</t>
  </si>
  <si>
    <t>zľava</t>
  </si>
  <si>
    <t>Výška zľavy (v %) z fakturovanej sumy pre položku č. 1 ktorú poskytne dodávateľ v prípade, že objednávateľ uhradí faktúru do 14 dní od jej doručenia (dodávateľ na výšku zľavy vystaví dobropis). Ak takúto zľavu dodávateľ nechce poskytnúť, uvedie 0%.</t>
  </si>
  <si>
    <t>2</t>
  </si>
  <si>
    <t>3</t>
  </si>
  <si>
    <t>9</t>
  </si>
  <si>
    <t>10</t>
  </si>
  <si>
    <t>Vykonávanie opráv v čase od 7:00 do 15:00 hod.</t>
  </si>
  <si>
    <t xml:space="preserve">Položka č. 5 - Pozáručný servis pre položku č. 1 na obdobie 60 mesiacov bez náhradných dielov </t>
  </si>
  <si>
    <t xml:space="preserve">Vak náhradný/odpadový minimálne 5 l. </t>
  </si>
  <si>
    <t>Servisná starostlivosť o zariadenie vo vlastníctve verejného obstarávateľa.</t>
  </si>
  <si>
    <t>Preventívna údržba vrátane povinných revízii podľa plánu v termínoch určených výrobcom.</t>
  </si>
  <si>
    <t>Plán údržby a revízii.</t>
  </si>
  <si>
    <t>O každom zásahu vedenie servisnej správy podpísanej zodpovednou osobou verejného obstarávateľa.</t>
  </si>
  <si>
    <t>Oprava zariadení v prípade nefunkčnosti v dôsledku poruchy.</t>
  </si>
  <si>
    <t>Služba umožňujúca objednávateľovi zasielať požiadavky online.</t>
  </si>
  <si>
    <t>Cestovné a všetky ostatné náklady zahrnuté v rámci paušálu.</t>
  </si>
  <si>
    <t>Nástup na opravu do 24 hodín od nahlásenia poruchy.</t>
  </si>
  <si>
    <t>Odstránenie poruchy do 72 hodín, v prípade nedostupnosti náhradného dielu, po dohode s verejným obstarávateľom.</t>
  </si>
  <si>
    <t>Použivanie len originálnych náhradných dielov.</t>
  </si>
  <si>
    <t>mes.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</si>
  <si>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(24 mesiacov)</t>
    </r>
  </si>
  <si>
    <t>60</t>
  </si>
  <si>
    <t xml:space="preserve">mes. </t>
  </si>
  <si>
    <t xml:space="preserve"> 50421000-2</t>
  </si>
  <si>
    <t xml:space="preserve">Predpokladané množstvo MJ  </t>
  </si>
  <si>
    <t>33181100-3
51410000-9</t>
  </si>
  <si>
    <t>Hemodialyzačný prístroj vrátane spotrebného materiálu a pozáručného servisu</t>
  </si>
  <si>
    <t>Položka č. 1 - Hemodialyzačný prístroj</t>
  </si>
  <si>
    <t>Položka č. 2 - Súprava pre hemodialyzačný prístroj na citrátovú antikoaguláciu</t>
  </si>
  <si>
    <t>Položka č. 3 - Súprava pre hemodialyzačný prístroj na heparínovú antikoaguláciu</t>
  </si>
  <si>
    <t>Hemodialyzačný prístroj</t>
  </si>
  <si>
    <t xml:space="preserve">Súprava pre hemodialyzačný prístroj na citrátovú antikoaguláciu </t>
  </si>
  <si>
    <t xml:space="preserve">Súprava pre hemodialyzačný prístrojna na heparínovú antikoaguláciu </t>
  </si>
  <si>
    <t xml:space="preserve">Položka č. 2 - Súprava pre hemodialyzačný prístroj na citrátovú antikoaguláciu </t>
  </si>
  <si>
    <t xml:space="preserve">Položka č. 3 - Súprava pre hemodialyzačný prístroj na heparínovú antikoaguláciu </t>
  </si>
  <si>
    <t>Pozáručný servis pre položku č. 1 (bez náhradných dielov)</t>
  </si>
  <si>
    <t>Položka č. 5 - Pozáručný servis pre položku č. 1 (bez náhradných dielov)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</si>
</sst>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&quot;EUR&quot;"/>
  </numFmts>
  <fonts count="2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theme="8" tint="0.39988402966399123"/>
      </left>
      <right style="medium">
        <color theme="8" tint="0.39988402966399123"/>
      </right>
      <top style="medium">
        <color indexed="64"/>
      </top>
      <bottom style="medium">
        <color theme="8" tint="0.39988402966399123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4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31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7" fillId="0" borderId="41" xfId="0" applyFont="1" applyBorder="1" applyAlignment="1" applyProtection="1">
      <alignment horizontal="center" vertical="top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0" fontId="7" fillId="3" borderId="52" xfId="0" applyFont="1" applyFill="1" applyBorder="1" applyAlignment="1" applyProtection="1">
      <alignment horizontal="center" vertical="center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60" xfId="0" applyFont="1" applyFill="1" applyBorder="1" applyAlignment="1" applyProtection="1">
      <alignment horizontal="center" vertical="center" wrapText="1"/>
      <protection locked="0"/>
    </xf>
    <xf numFmtId="0" fontId="7" fillId="3" borderId="61" xfId="0" applyFont="1" applyFill="1" applyBorder="1" applyAlignment="1" applyProtection="1">
      <alignment horizontal="center" vertical="center" wrapText="1"/>
      <protection locked="0"/>
    </xf>
    <xf numFmtId="0" fontId="7" fillId="3" borderId="63" xfId="0" applyFont="1" applyFill="1" applyBorder="1" applyAlignment="1" applyProtection="1">
      <alignment horizontal="center" vertical="top" wrapText="1"/>
      <protection locked="0"/>
    </xf>
    <xf numFmtId="0" fontId="7" fillId="3" borderId="55" xfId="0" applyFont="1" applyFill="1" applyBorder="1" applyAlignment="1" applyProtection="1">
      <alignment horizontal="center" vertical="top" wrapText="1"/>
      <protection locked="0"/>
    </xf>
    <xf numFmtId="0" fontId="7" fillId="3" borderId="56" xfId="0" applyFont="1" applyFill="1" applyBorder="1" applyAlignment="1" applyProtection="1">
      <alignment horizontal="center" vertical="center" wrapText="1"/>
      <protection locked="0"/>
    </xf>
    <xf numFmtId="0" fontId="7" fillId="3" borderId="59" xfId="0" applyFont="1" applyFill="1" applyBorder="1" applyAlignment="1" applyProtection="1">
      <alignment horizontal="center" vertical="top" wrapText="1"/>
      <protection locked="0"/>
    </xf>
    <xf numFmtId="0" fontId="7" fillId="3" borderId="70" xfId="0" applyFont="1" applyFill="1" applyBorder="1" applyAlignment="1" applyProtection="1">
      <alignment horizontal="center" vertical="top" wrapText="1"/>
      <protection locked="0"/>
    </xf>
    <xf numFmtId="0" fontId="7" fillId="3" borderId="71" xfId="0" applyFont="1" applyFill="1" applyBorder="1" applyAlignment="1" applyProtection="1">
      <alignment horizontal="center" vertical="top" wrapText="1"/>
      <protection locked="0"/>
    </xf>
    <xf numFmtId="0" fontId="7" fillId="3" borderId="75" xfId="0" applyFont="1" applyFill="1" applyBorder="1" applyAlignment="1" applyProtection="1">
      <alignment horizontal="center" vertical="top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49" fontId="9" fillId="0" borderId="76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77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78" xfId="0" applyNumberFormat="1" applyFont="1" applyBorder="1" applyAlignment="1" applyProtection="1">
      <alignment horizontal="center" vertical="center" wrapText="1"/>
      <protection locked="0"/>
    </xf>
    <xf numFmtId="49" fontId="9" fillId="0" borderId="72" xfId="0" applyNumberFormat="1" applyFont="1" applyBorder="1" applyAlignment="1" applyProtection="1">
      <alignment horizontal="center" vertical="center" wrapText="1"/>
      <protection locked="0"/>
    </xf>
    <xf numFmtId="49" fontId="9" fillId="0" borderId="67" xfId="0" applyNumberFormat="1" applyFont="1" applyBorder="1" applyAlignment="1" applyProtection="1">
      <alignment horizontal="center" vertical="center" wrapText="1"/>
      <protection locked="0"/>
    </xf>
    <xf numFmtId="0" fontId="7" fillId="3" borderId="80" xfId="0" applyFont="1" applyFill="1" applyBorder="1" applyAlignment="1" applyProtection="1">
      <alignment horizontal="center" vertical="top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65" xfId="0" applyNumberFormat="1" applyFont="1" applyBorder="1" applyAlignment="1" applyProtection="1">
      <alignment horizontal="center" vertical="center" wrapText="1"/>
      <protection locked="0"/>
    </xf>
    <xf numFmtId="49" fontId="9" fillId="2" borderId="6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2" borderId="28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92" xfId="0" applyFont="1" applyFill="1" applyBorder="1" applyAlignment="1" applyProtection="1">
      <alignment horizontal="center" vertical="center" wrapText="1"/>
      <protection locked="0"/>
    </xf>
    <xf numFmtId="0" fontId="7" fillId="3" borderId="93" xfId="0" applyFont="1" applyFill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46" xfId="0" applyFont="1" applyBorder="1" applyAlignment="1" applyProtection="1">
      <alignment vertical="center"/>
      <protection locked="0"/>
    </xf>
    <xf numFmtId="4" fontId="9" fillId="0" borderId="19" xfId="0" applyNumberFormat="1" applyFont="1" applyBorder="1" applyAlignment="1" applyProtection="1">
      <alignment horizontal="right" vertical="center" wrapText="1"/>
      <protection locked="0"/>
    </xf>
    <xf numFmtId="4" fontId="9" fillId="0" borderId="45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49" fontId="9" fillId="0" borderId="45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4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58" xfId="0" applyNumberFormat="1" applyFont="1" applyBorder="1" applyAlignment="1" applyProtection="1">
      <alignment horizontal="center" vertical="center" wrapText="1"/>
      <protection locked="0"/>
    </xf>
    <xf numFmtId="49" fontId="9" fillId="0" borderId="4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" fontId="10" fillId="4" borderId="97" xfId="0" applyNumberFormat="1" applyFont="1" applyFill="1" applyBorder="1" applyAlignment="1" applyProtection="1">
      <alignment vertical="center"/>
      <protection locked="0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46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49" fontId="9" fillId="0" borderId="99" xfId="0" applyNumberFormat="1" applyFont="1" applyBorder="1" applyAlignment="1">
      <alignment horizontal="left" vertical="center" wrapText="1"/>
    </xf>
    <xf numFmtId="49" fontId="9" fillId="0" borderId="99" xfId="0" applyNumberFormat="1" applyFont="1" applyBorder="1" applyAlignment="1">
      <alignment horizontal="center" vertical="center" wrapText="1"/>
    </xf>
    <xf numFmtId="0" fontId="7" fillId="3" borderId="104" xfId="0" applyFont="1" applyFill="1" applyBorder="1" applyAlignment="1" applyProtection="1">
      <alignment horizontal="center" vertical="top" wrapText="1"/>
      <protection locked="0"/>
    </xf>
    <xf numFmtId="0" fontId="7" fillId="0" borderId="108" xfId="0" applyFont="1" applyBorder="1" applyAlignment="1" applyProtection="1">
      <alignment horizontal="center" vertical="center" wrapText="1"/>
      <protection locked="0"/>
    </xf>
    <xf numFmtId="0" fontId="7" fillId="3" borderId="109" xfId="0" applyFont="1" applyFill="1" applyBorder="1" applyAlignment="1" applyProtection="1">
      <alignment horizontal="center" vertical="center" wrapText="1"/>
      <protection locked="0"/>
    </xf>
    <xf numFmtId="4" fontId="9" fillId="0" borderId="12" xfId="0" applyNumberFormat="1" applyFont="1" applyBorder="1" applyAlignment="1" applyProtection="1">
      <alignment horizontal="right" vertical="center" wrapText="1"/>
      <protection locked="0"/>
    </xf>
    <xf numFmtId="4" fontId="9" fillId="0" borderId="72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5" xfId="0" applyNumberFormat="1" applyFont="1" applyBorder="1" applyAlignment="1">
      <alignment horizontal="center" vertical="center"/>
    </xf>
    <xf numFmtId="49" fontId="9" fillId="0" borderId="110" xfId="0" applyNumberFormat="1" applyFont="1" applyBorder="1" applyAlignment="1">
      <alignment horizontal="center" vertical="center" wrapText="1"/>
    </xf>
    <xf numFmtId="4" fontId="9" fillId="0" borderId="91" xfId="0" applyNumberFormat="1" applyFont="1" applyBorder="1" applyAlignment="1" applyProtection="1">
      <alignment horizontal="right" vertical="center" wrapText="1"/>
      <protection locked="0"/>
    </xf>
    <xf numFmtId="4" fontId="9" fillId="0" borderId="7" xfId="0" applyNumberFormat="1" applyFont="1" applyBorder="1" applyAlignment="1" applyProtection="1">
      <alignment horizontal="right" vertical="center" wrapText="1"/>
      <protection locked="0"/>
    </xf>
    <xf numFmtId="4" fontId="9" fillId="0" borderId="90" xfId="0" applyNumberFormat="1" applyFont="1" applyBorder="1" applyAlignment="1" applyProtection="1">
      <alignment horizontal="right" vertical="center" wrapText="1"/>
      <protection locked="0"/>
    </xf>
    <xf numFmtId="4" fontId="9" fillId="0" borderId="112" xfId="0" applyNumberFormat="1" applyFont="1" applyBorder="1" applyAlignment="1" applyProtection="1">
      <alignment horizontal="right" vertical="center" wrapText="1"/>
      <protection locked="0"/>
    </xf>
    <xf numFmtId="4" fontId="9" fillId="0" borderId="114" xfId="0" applyNumberFormat="1" applyFont="1" applyBorder="1" applyAlignment="1" applyProtection="1">
      <alignment horizontal="right" vertical="center" wrapText="1"/>
      <protection locked="0"/>
    </xf>
    <xf numFmtId="4" fontId="9" fillId="0" borderId="113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35" xfId="6" applyFont="1" applyBorder="1" applyAlignment="1">
      <alignment horizontal="center" vertical="top" wrapText="1"/>
    </xf>
    <xf numFmtId="0" fontId="23" fillId="0" borderId="37" xfId="6" applyFont="1" applyBorder="1" applyAlignment="1">
      <alignment horizontal="center" vertical="top" wrapText="1"/>
    </xf>
    <xf numFmtId="0" fontId="23" fillId="0" borderId="36" xfId="6" applyFont="1" applyBorder="1" applyAlignment="1">
      <alignment horizontal="center" vertical="top" wrapText="1"/>
    </xf>
    <xf numFmtId="0" fontId="23" fillId="0" borderId="118" xfId="6" applyFont="1" applyFill="1" applyBorder="1" applyAlignment="1">
      <alignment horizontal="center" vertical="top" wrapText="1"/>
    </xf>
    <xf numFmtId="0" fontId="18" fillId="5" borderId="119" xfId="6" applyFont="1" applyFill="1" applyBorder="1" applyAlignment="1">
      <alignment horizontal="center" vertical="center" wrapText="1"/>
    </xf>
    <xf numFmtId="0" fontId="18" fillId="5" borderId="14" xfId="6" applyFont="1" applyFill="1" applyBorder="1" applyAlignment="1">
      <alignment horizontal="center" vertical="center" wrapText="1"/>
    </xf>
    <xf numFmtId="0" fontId="18" fillId="5" borderId="120" xfId="6" applyFont="1" applyFill="1" applyBorder="1" applyAlignment="1">
      <alignment horizontal="center" vertical="center" wrapText="1"/>
    </xf>
    <xf numFmtId="49" fontId="18" fillId="0" borderId="84" xfId="6" applyNumberFormat="1" applyFont="1" applyBorder="1" applyAlignment="1">
      <alignment horizontal="center" vertical="center" wrapText="1"/>
    </xf>
    <xf numFmtId="49" fontId="18" fillId="0" borderId="23" xfId="6" applyNumberFormat="1" applyFont="1" applyBorder="1" applyAlignment="1">
      <alignment horizontal="center" vertical="center" wrapText="1"/>
    </xf>
    <xf numFmtId="9" fontId="18" fillId="0" borderId="23" xfId="6" applyNumberFormat="1" applyFont="1" applyBorder="1" applyAlignment="1">
      <alignment horizontal="center" vertical="center" wrapText="1"/>
    </xf>
    <xf numFmtId="49" fontId="18" fillId="0" borderId="23" xfId="6" applyNumberFormat="1" applyFont="1" applyBorder="1" applyAlignment="1">
      <alignment horizontal="left" vertical="center" wrapText="1"/>
    </xf>
    <xf numFmtId="49" fontId="18" fillId="0" borderId="89" xfId="6" applyNumberFormat="1" applyFont="1" applyBorder="1" applyAlignment="1">
      <alignment horizontal="left" vertical="center" wrapText="1"/>
    </xf>
    <xf numFmtId="9" fontId="18" fillId="0" borderId="121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86" xfId="6" applyNumberFormat="1" applyFont="1" applyBorder="1" applyAlignment="1">
      <alignment horizontal="center" vertical="center" wrapText="1"/>
    </xf>
    <xf numFmtId="49" fontId="18" fillId="0" borderId="87" xfId="6" applyNumberFormat="1" applyFont="1" applyBorder="1" applyAlignment="1">
      <alignment horizontal="center" vertical="center" wrapText="1"/>
    </xf>
    <xf numFmtId="9" fontId="18" fillId="0" borderId="87" xfId="6" applyNumberFormat="1" applyFont="1" applyBorder="1" applyAlignment="1">
      <alignment horizontal="center" vertical="center" wrapText="1"/>
    </xf>
    <xf numFmtId="49" fontId="18" fillId="0" borderId="87" xfId="6" applyNumberFormat="1" applyFont="1" applyBorder="1" applyAlignment="1">
      <alignment horizontal="left" vertical="center" wrapText="1"/>
    </xf>
    <xf numFmtId="49" fontId="18" fillId="0" borderId="94" xfId="6" applyNumberFormat="1" applyFont="1" applyBorder="1" applyAlignment="1">
      <alignment horizontal="left" vertical="center" wrapText="1"/>
    </xf>
    <xf numFmtId="9" fontId="18" fillId="0" borderId="88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8" fillId="0" borderId="0" xfId="6" applyFont="1" applyAlignment="1" applyProtection="1">
      <alignment horizontal="right" vertical="top"/>
      <protection locked="0"/>
    </xf>
    <xf numFmtId="0" fontId="18" fillId="0" borderId="0" xfId="6" applyFont="1" applyBorder="1" applyAlignment="1" applyProtection="1">
      <alignment vertical="center"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4" xfId="6" applyNumberFormat="1" applyFont="1" applyFill="1" applyBorder="1" applyAlignment="1">
      <alignment wrapText="1"/>
    </xf>
    <xf numFmtId="4" fontId="9" fillId="4" borderId="90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113" xfId="0" applyNumberFormat="1" applyFont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horizontal="center" vertical="top" wrapText="1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vertical="center" wrapText="1"/>
    </xf>
    <xf numFmtId="4" fontId="9" fillId="0" borderId="122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left" vertical="center" wrapText="1" shrinkToFit="1"/>
    </xf>
    <xf numFmtId="49" fontId="9" fillId="0" borderId="41" xfId="0" applyNumberFormat="1" applyFont="1" applyBorder="1" applyAlignment="1">
      <alignment horizontal="center" vertical="center"/>
    </xf>
    <xf numFmtId="0" fontId="9" fillId="0" borderId="111" xfId="0" applyFont="1" applyBorder="1" applyAlignment="1">
      <alignment horizontal="left" vertical="center" wrapText="1" shrinkToFit="1"/>
    </xf>
    <xf numFmtId="0" fontId="9" fillId="0" borderId="15" xfId="0" applyFont="1" applyBorder="1" applyAlignment="1">
      <alignment horizontal="left" vertical="center" wrapText="1" shrinkToFit="1"/>
    </xf>
    <xf numFmtId="0" fontId="9" fillId="4" borderId="15" xfId="0" applyFont="1" applyFill="1" applyBorder="1" applyAlignment="1">
      <alignment vertical="center" wrapText="1" shrinkToFit="1"/>
    </xf>
    <xf numFmtId="0" fontId="9" fillId="0" borderId="15" xfId="0" applyFont="1" applyBorder="1" applyAlignment="1">
      <alignment vertical="center" wrapText="1" shrinkToFit="1"/>
    </xf>
    <xf numFmtId="49" fontId="9" fillId="4" borderId="41" xfId="0" applyNumberFormat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 wrapText="1" shrinkToFit="1"/>
    </xf>
    <xf numFmtId="49" fontId="3" fillId="4" borderId="1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9" fillId="0" borderId="86" xfId="0" applyNumberFormat="1" applyFont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 wrapText="1" shrinkToFit="1"/>
    </xf>
    <xf numFmtId="0" fontId="3" fillId="4" borderId="15" xfId="0" applyFont="1" applyFill="1" applyBorder="1" applyAlignment="1">
      <alignment horizontal="left" vertical="top" wrapText="1" shrinkToFit="1"/>
    </xf>
    <xf numFmtId="49" fontId="9" fillId="0" borderId="126" xfId="0" applyNumberFormat="1" applyFont="1" applyBorder="1" applyAlignment="1">
      <alignment horizontal="center" vertical="center" wrapText="1"/>
    </xf>
    <xf numFmtId="49" fontId="9" fillId="0" borderId="127" xfId="0" applyNumberFormat="1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vertical="center"/>
      <protection locked="0"/>
    </xf>
    <xf numFmtId="3" fontId="9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4" fontId="9" fillId="0" borderId="0" xfId="0" applyNumberFormat="1" applyFont="1" applyBorder="1" applyAlignment="1" applyProtection="1">
      <alignment vertical="center"/>
      <protection locked="0"/>
    </xf>
    <xf numFmtId="4" fontId="10" fillId="4" borderId="0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164" fontId="9" fillId="0" borderId="0" xfId="0" applyNumberFormat="1" applyFont="1" applyAlignment="1">
      <alignment vertical="center" wrapText="1"/>
    </xf>
    <xf numFmtId="9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0" fontId="9" fillId="0" borderId="15" xfId="0" applyFont="1" applyBorder="1" applyAlignment="1">
      <alignment horizontal="center" vertical="center" wrapText="1"/>
    </xf>
    <xf numFmtId="0" fontId="9" fillId="0" borderId="129" xfId="0" applyFont="1" applyBorder="1" applyAlignment="1">
      <alignment horizontal="center" vertical="center" wrapText="1"/>
    </xf>
    <xf numFmtId="0" fontId="9" fillId="0" borderId="13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65" fontId="9" fillId="0" borderId="129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9" fontId="9" fillId="0" borderId="129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wrapText="1"/>
      <protection locked="0"/>
    </xf>
    <xf numFmtId="0" fontId="3" fillId="4" borderId="111" xfId="0" applyFont="1" applyFill="1" applyBorder="1" applyAlignment="1">
      <alignment horizontal="left" vertical="center" wrapText="1" shrinkToFit="1"/>
    </xf>
    <xf numFmtId="49" fontId="9" fillId="0" borderId="131" xfId="0" applyNumberFormat="1" applyFont="1" applyBorder="1" applyAlignment="1">
      <alignment horizontal="center" vertical="center" wrapText="1"/>
    </xf>
    <xf numFmtId="49" fontId="9" fillId="0" borderId="132" xfId="0" applyNumberFormat="1" applyFont="1" applyBorder="1" applyAlignment="1">
      <alignment horizontal="center" vertical="center" wrapText="1"/>
    </xf>
    <xf numFmtId="49" fontId="9" fillId="0" borderId="133" xfId="0" applyNumberFormat="1" applyFont="1" applyBorder="1" applyAlignment="1">
      <alignment horizontal="center" vertical="center" wrapText="1"/>
    </xf>
    <xf numFmtId="49" fontId="3" fillId="0" borderId="111" xfId="0" applyNumberFormat="1" applyFont="1" applyFill="1" applyBorder="1" applyAlignment="1">
      <alignment horizontal="left" vertical="center" wrapText="1"/>
    </xf>
    <xf numFmtId="49" fontId="3" fillId="0" borderId="87" xfId="0" applyNumberFormat="1" applyFont="1" applyFill="1" applyBorder="1" applyAlignment="1">
      <alignment horizontal="left" vertical="center" wrapText="1"/>
    </xf>
    <xf numFmtId="3" fontId="9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33" xfId="0" applyNumberFormat="1" applyFont="1" applyBorder="1" applyAlignment="1" applyProtection="1">
      <alignment horizontal="right" vertical="center" wrapText="1"/>
      <protection locked="0"/>
    </xf>
    <xf numFmtId="9" fontId="9" fillId="0" borderId="125" xfId="0" applyNumberFormat="1" applyFont="1" applyBorder="1" applyAlignment="1" applyProtection="1">
      <alignment horizontal="center" vertical="center" wrapText="1"/>
      <protection locked="0"/>
    </xf>
    <xf numFmtId="4" fontId="9" fillId="0" borderId="134" xfId="0" applyNumberFormat="1" applyFont="1" applyBorder="1" applyAlignment="1" applyProtection="1">
      <alignment horizontal="right" vertical="center" wrapText="1"/>
      <protection locked="0"/>
    </xf>
    <xf numFmtId="4" fontId="9" fillId="0" borderId="135" xfId="0" applyNumberFormat="1" applyFont="1" applyBorder="1" applyAlignment="1" applyProtection="1">
      <alignment horizontal="right" vertical="center" wrapText="1"/>
      <protection locked="0"/>
    </xf>
    <xf numFmtId="4" fontId="9" fillId="0" borderId="125" xfId="0" applyNumberFormat="1" applyFont="1" applyBorder="1" applyAlignment="1" applyProtection="1">
      <alignment horizontal="right" vertical="center" wrapText="1"/>
      <protection locked="0"/>
    </xf>
    <xf numFmtId="4" fontId="9" fillId="0" borderId="136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15" fillId="4" borderId="0" xfId="0" applyNumberFormat="1" applyFont="1" applyFill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7" fillId="0" borderId="0" xfId="5" applyFont="1" applyFill="1" applyAlignment="1">
      <alignment horizontal="center" vertical="center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49" fontId="15" fillId="3" borderId="115" xfId="0" applyNumberFormat="1" applyFont="1" applyFill="1" applyBorder="1" applyAlignment="1">
      <alignment horizontal="left" vertical="center" wrapText="1"/>
    </xf>
    <xf numFmtId="49" fontId="15" fillId="3" borderId="116" xfId="0" applyNumberFormat="1" applyFont="1" applyFill="1" applyBorder="1" applyAlignment="1">
      <alignment horizontal="left" vertical="center" wrapText="1"/>
    </xf>
    <xf numFmtId="49" fontId="15" fillId="3" borderId="117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10" fillId="2" borderId="81" xfId="0" applyNumberFormat="1" applyFont="1" applyFill="1" applyBorder="1" applyAlignment="1">
      <alignment horizontal="left" vertical="top" wrapText="1"/>
    </xf>
    <xf numFmtId="49" fontId="10" fillId="2" borderId="66" xfId="0" applyNumberFormat="1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83" xfId="0" applyNumberFormat="1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horizontal="center" vertical="top" wrapText="1"/>
    </xf>
    <xf numFmtId="0" fontId="10" fillId="2" borderId="82" xfId="0" applyFont="1" applyFill="1" applyBorder="1" applyAlignment="1">
      <alignment horizontal="center" vertical="top" wrapText="1"/>
    </xf>
    <xf numFmtId="49" fontId="15" fillId="3" borderId="96" xfId="0" applyNumberFormat="1" applyFont="1" applyFill="1" applyBorder="1" applyAlignment="1">
      <alignment horizontal="left" vertical="center" wrapText="1"/>
    </xf>
    <xf numFmtId="49" fontId="15" fillId="3" borderId="100" xfId="0" applyNumberFormat="1" applyFont="1" applyFill="1" applyBorder="1" applyAlignment="1">
      <alignment horizontal="left" vertical="center" wrapText="1"/>
    </xf>
    <xf numFmtId="49" fontId="15" fillId="3" borderId="95" xfId="0" applyNumberFormat="1" applyFont="1" applyFill="1" applyBorder="1" applyAlignment="1">
      <alignment horizontal="left" vertical="center" wrapText="1"/>
    </xf>
    <xf numFmtId="49" fontId="27" fillId="4" borderId="123" xfId="0" applyNumberFormat="1" applyFont="1" applyFill="1" applyBorder="1" applyAlignment="1">
      <alignment horizontal="left" vertical="center"/>
    </xf>
    <xf numFmtId="49" fontId="27" fillId="4" borderId="124" xfId="0" applyNumberFormat="1" applyFont="1" applyFill="1" applyBorder="1" applyAlignment="1">
      <alignment horizontal="left" vertical="center"/>
    </xf>
    <xf numFmtId="49" fontId="10" fillId="3" borderId="123" xfId="0" applyNumberFormat="1" applyFont="1" applyFill="1" applyBorder="1" applyAlignment="1">
      <alignment horizontal="left" vertical="center"/>
    </xf>
    <xf numFmtId="49" fontId="10" fillId="3" borderId="125" xfId="0" applyNumberFormat="1" applyFont="1" applyFill="1" applyBorder="1" applyAlignment="1">
      <alignment horizontal="left" vertical="center"/>
    </xf>
    <xf numFmtId="49" fontId="10" fillId="3" borderId="99" xfId="0" applyNumberFormat="1" applyFont="1" applyFill="1" applyBorder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6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128" xfId="0" applyFont="1" applyBorder="1" applyAlignment="1">
      <alignment horizontal="left" vertical="center" wrapText="1"/>
    </xf>
    <xf numFmtId="0" fontId="9" fillId="0" borderId="125" xfId="0" applyFont="1" applyBorder="1" applyAlignment="1">
      <alignment horizontal="left" vertical="center" wrapText="1"/>
    </xf>
    <xf numFmtId="0" fontId="9" fillId="0" borderId="99" xfId="0" applyFont="1" applyBorder="1" applyAlignment="1">
      <alignment horizontal="left" vertical="center" wrapText="1"/>
    </xf>
    <xf numFmtId="0" fontId="3" fillId="0" borderId="128" xfId="0" applyFont="1" applyBorder="1" applyAlignment="1">
      <alignment horizontal="left" vertical="center" wrapText="1"/>
    </xf>
    <xf numFmtId="0" fontId="3" fillId="0" borderId="125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28" fillId="0" borderId="116" xfId="0" applyFont="1" applyBorder="1" applyAlignment="1">
      <alignment horizontal="left" vertical="center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3" fontId="10" fillId="0" borderId="37" xfId="0" applyNumberFormat="1" applyFont="1" applyBorder="1" applyAlignment="1" applyProtection="1">
      <alignment horizontal="center" vertical="top" wrapText="1"/>
      <protection locked="0"/>
    </xf>
    <xf numFmtId="3" fontId="10" fillId="0" borderId="22" xfId="0" applyNumberFormat="1" applyFont="1" applyBorder="1" applyAlignment="1" applyProtection="1">
      <alignment horizontal="center" vertical="top" wrapText="1"/>
      <protection locked="0"/>
    </xf>
    <xf numFmtId="3" fontId="10" fillId="0" borderId="50" xfId="0" applyNumberFormat="1" applyFont="1" applyBorder="1" applyAlignment="1" applyProtection="1">
      <alignment horizontal="center" vertical="top" wrapText="1"/>
      <protection locked="0"/>
    </xf>
    <xf numFmtId="3" fontId="10" fillId="0" borderId="51" xfId="0" applyNumberFormat="1" applyFont="1" applyBorder="1" applyAlignment="1" applyProtection="1">
      <alignment horizontal="center" vertical="top" wrapText="1"/>
      <protection locked="0"/>
    </xf>
    <xf numFmtId="0" fontId="10" fillId="0" borderId="53" xfId="0" applyFont="1" applyBorder="1" applyAlignment="1" applyProtection="1">
      <alignment horizontal="center" vertical="top" wrapText="1"/>
      <protection locked="0"/>
    </xf>
    <xf numFmtId="0" fontId="10" fillId="0" borderId="51" xfId="0" applyFont="1" applyBorder="1" applyAlignment="1" applyProtection="1">
      <alignment horizontal="center" vertical="top" wrapText="1"/>
      <protection locked="0"/>
    </xf>
    <xf numFmtId="0" fontId="10" fillId="0" borderId="38" xfId="0" applyFont="1" applyBorder="1" applyAlignment="1" applyProtection="1">
      <alignment horizontal="center" vertical="top" wrapText="1"/>
      <protection locked="0"/>
    </xf>
    <xf numFmtId="0" fontId="13" fillId="0" borderId="82" xfId="0" applyFont="1" applyBorder="1" applyAlignment="1" applyProtection="1">
      <alignment horizontal="center" vertical="top" wrapText="1"/>
      <protection locked="0"/>
    </xf>
    <xf numFmtId="0" fontId="13" fillId="0" borderId="98" xfId="0" applyFont="1" applyBorder="1" applyAlignment="1" applyProtection="1">
      <alignment horizontal="center" vertical="top" wrapText="1"/>
      <protection locked="0"/>
    </xf>
    <xf numFmtId="49" fontId="9" fillId="4" borderId="10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5" xfId="0" applyNumberFormat="1" applyFont="1" applyBorder="1" applyAlignment="1" applyProtection="1">
      <alignment horizontal="center" vertical="center" wrapText="1"/>
      <protection locked="0"/>
    </xf>
    <xf numFmtId="49" fontId="9" fillId="0" borderId="98" xfId="0" applyNumberFormat="1" applyFont="1" applyBorder="1" applyAlignment="1" applyProtection="1">
      <alignment horizontal="center" vertical="center" wrapText="1"/>
      <protection locked="0"/>
    </xf>
    <xf numFmtId="49" fontId="9" fillId="0" borderId="106" xfId="0" applyNumberFormat="1" applyFont="1" applyBorder="1" applyAlignment="1" applyProtection="1">
      <alignment horizontal="center" vertical="center" wrapText="1"/>
      <protection locked="0"/>
    </xf>
    <xf numFmtId="0" fontId="13" fillId="0" borderId="79" xfId="0" applyFont="1" applyBorder="1" applyAlignment="1" applyProtection="1">
      <alignment horizontal="center" vertical="top" wrapText="1"/>
      <protection locked="0"/>
    </xf>
    <xf numFmtId="0" fontId="13" fillId="0" borderId="57" xfId="0" applyFont="1" applyBorder="1" applyAlignment="1" applyProtection="1">
      <alignment horizontal="center" vertical="top" wrapText="1"/>
      <protection locked="0"/>
    </xf>
    <xf numFmtId="0" fontId="13" fillId="0" borderId="64" xfId="0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3" fillId="0" borderId="68" xfId="0" applyFont="1" applyBorder="1" applyAlignment="1" applyProtection="1">
      <alignment horizontal="center" vertical="top" wrapText="1"/>
      <protection locked="0"/>
    </xf>
    <xf numFmtId="0" fontId="13" fillId="0" borderId="69" xfId="0" applyFont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3" fontId="13" fillId="0" borderId="50" xfId="0" applyNumberFormat="1" applyFont="1" applyBorder="1" applyAlignment="1" applyProtection="1">
      <alignment horizontal="center" vertical="top" wrapText="1"/>
      <protection locked="0"/>
    </xf>
    <xf numFmtId="3" fontId="13" fillId="0" borderId="51" xfId="0" applyNumberFormat="1" applyFont="1" applyBorder="1" applyAlignment="1" applyProtection="1">
      <alignment horizontal="center" vertical="top" wrapText="1"/>
      <protection locked="0"/>
    </xf>
    <xf numFmtId="3" fontId="13" fillId="0" borderId="107" xfId="0" applyNumberFormat="1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vertical="center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49" fontId="15" fillId="0" borderId="0" xfId="1" applyNumberFormat="1" applyFont="1" applyAlignment="1" applyProtection="1">
      <alignment horizontal="left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13" fillId="0" borderId="35" xfId="0" applyFont="1" applyBorder="1" applyAlignment="1" applyProtection="1">
      <alignment horizontal="center" vertical="top" wrapText="1"/>
      <protection locked="0"/>
    </xf>
    <xf numFmtId="0" fontId="13" fillId="0" borderId="39" xfId="0" applyFont="1" applyBorder="1" applyAlignment="1" applyProtection="1">
      <alignment horizontal="center" vertical="top" wrapText="1"/>
      <protection locked="0"/>
    </xf>
    <xf numFmtId="0" fontId="13" fillId="0" borderId="4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7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73" xfId="0" applyFont="1" applyBorder="1" applyAlignment="1" applyProtection="1">
      <alignment horizontal="center" vertical="top" wrapText="1"/>
      <protection locked="0"/>
    </xf>
    <xf numFmtId="0" fontId="13" fillId="0" borderId="74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21" fillId="0" borderId="13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1" fillId="0" borderId="0" xfId="6" applyFont="1" applyAlignment="1">
      <alignment horizontal="left" vertical="center" wrapText="1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0" fillId="0" borderId="0" xfId="6" applyFont="1" applyFill="1" applyAlignment="1">
      <alignment horizontal="center" wrapText="1"/>
    </xf>
  </cellXfs>
  <cellStyles count="7">
    <cellStyle name="Hypertextové prepojenie" xfId="4" builtinId="8"/>
    <cellStyle name="Normálna" xfId="0" builtinId="0"/>
    <cellStyle name="Normálna 2" xfId="5"/>
    <cellStyle name="Normálna 2 6" xfId="6"/>
    <cellStyle name="normálne 2 2" xfId="1"/>
    <cellStyle name="normálne 2 2 2" xfId="3"/>
    <cellStyle name="Normálne 4" xfId="2"/>
  </cellStyles>
  <dxfs count="3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142875</xdr:rowOff>
        </xdr:from>
        <xdr:to>
          <xdr:col>0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171450</xdr:rowOff>
        </xdr:from>
        <xdr:to>
          <xdr:col>0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1.%20MAGDA_aktualizovan&#253;/KATKINE%20Z&#193;KAZKY/2022_123_&#352;ZM%20pre%20r&#225;diofrekven&#269;n&#250;%20abl&#225;cia%20sk.%202/06.%20SP+pr&#237;lohy/Prilohy%20&#269;.%201-%208%20k%20SP_fin&#225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zoomScaleNormal="100" workbookViewId="0">
      <selection activeCell="F19" sqref="F19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299" t="s">
        <v>12</v>
      </c>
      <c r="B1" s="299"/>
    </row>
    <row r="2" spans="1:10" ht="30" customHeight="1" x14ac:dyDescent="0.2">
      <c r="A2" s="305" t="s">
        <v>198</v>
      </c>
      <c r="B2" s="305"/>
      <c r="C2" s="305"/>
      <c r="D2" s="305"/>
    </row>
    <row r="3" spans="1:10" ht="24.95" customHeight="1" x14ac:dyDescent="0.2">
      <c r="A3" s="300"/>
      <c r="B3" s="300"/>
      <c r="C3" s="300"/>
    </row>
    <row r="4" spans="1:10" ht="14.25" x14ac:dyDescent="0.2">
      <c r="A4" s="301" t="s">
        <v>13</v>
      </c>
      <c r="B4" s="301"/>
      <c r="C4" s="301"/>
      <c r="D4" s="301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298" t="s">
        <v>1</v>
      </c>
      <c r="B6" s="298"/>
      <c r="C6" s="302"/>
      <c r="D6" s="302"/>
      <c r="F6" s="12"/>
    </row>
    <row r="7" spans="1:10" s="3" customFormat="1" ht="15" customHeight="1" x14ac:dyDescent="0.25">
      <c r="A7" s="298" t="s">
        <v>2</v>
      </c>
      <c r="B7" s="298"/>
      <c r="C7" s="303"/>
      <c r="D7" s="303"/>
    </row>
    <row r="8" spans="1:10" s="3" customFormat="1" ht="15" customHeight="1" x14ac:dyDescent="0.25">
      <c r="A8" s="298" t="s">
        <v>3</v>
      </c>
      <c r="B8" s="298"/>
      <c r="C8" s="306"/>
      <c r="D8" s="306"/>
    </row>
    <row r="9" spans="1:10" s="3" customFormat="1" ht="15" customHeight="1" x14ac:dyDescent="0.25">
      <c r="A9" s="298" t="s">
        <v>4</v>
      </c>
      <c r="B9" s="298"/>
      <c r="C9" s="306"/>
      <c r="D9" s="306"/>
    </row>
    <row r="10" spans="1:10" x14ac:dyDescent="0.2">
      <c r="A10" s="1"/>
      <c r="B10" s="1"/>
      <c r="C10" s="1"/>
    </row>
    <row r="11" spans="1:10" x14ac:dyDescent="0.2">
      <c r="A11" s="304" t="s">
        <v>14</v>
      </c>
      <c r="B11" s="304"/>
      <c r="C11" s="304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298" t="s">
        <v>5</v>
      </c>
      <c r="B12" s="298"/>
      <c r="C12" s="307" t="s">
        <v>25</v>
      </c>
      <c r="D12" s="307"/>
    </row>
    <row r="13" spans="1:10" s="3" customFormat="1" ht="15" customHeight="1" x14ac:dyDescent="0.25">
      <c r="A13" s="298" t="s">
        <v>6</v>
      </c>
      <c r="B13" s="298"/>
      <c r="C13" s="310"/>
      <c r="D13" s="310"/>
    </row>
    <row r="14" spans="1:10" s="3" customFormat="1" ht="15" customHeight="1" x14ac:dyDescent="0.25">
      <c r="A14" s="298" t="s">
        <v>7</v>
      </c>
      <c r="B14" s="298"/>
      <c r="C14" s="311"/>
      <c r="D14" s="311"/>
    </row>
    <row r="15" spans="1:10" x14ac:dyDescent="0.2">
      <c r="A15" s="1"/>
      <c r="B15" s="1"/>
      <c r="C15" s="1"/>
    </row>
    <row r="16" spans="1:10" x14ac:dyDescent="0.2">
      <c r="A16" s="304" t="s">
        <v>15</v>
      </c>
      <c r="B16" s="304"/>
      <c r="C16" s="304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298" t="s">
        <v>5</v>
      </c>
      <c r="B17" s="298"/>
      <c r="C17" s="307"/>
      <c r="D17" s="307"/>
    </row>
    <row r="18" spans="1:5" s="3" customFormat="1" ht="15" customHeight="1" x14ac:dyDescent="0.25">
      <c r="A18" s="298" t="s">
        <v>16</v>
      </c>
      <c r="B18" s="298"/>
      <c r="C18" s="310"/>
      <c r="D18" s="310"/>
    </row>
    <row r="19" spans="1:5" s="3" customFormat="1" ht="15" customHeight="1" x14ac:dyDescent="0.25">
      <c r="A19" s="298" t="s">
        <v>7</v>
      </c>
      <c r="B19" s="298"/>
      <c r="C19" s="311"/>
      <c r="D19" s="311"/>
    </row>
    <row r="20" spans="1:5" x14ac:dyDescent="0.2">
      <c r="B20" s="299"/>
      <c r="C20" s="299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242" t="s">
        <v>89</v>
      </c>
    </row>
    <row r="29" spans="1:5" x14ac:dyDescent="0.2">
      <c r="A29" s="308" t="s">
        <v>10</v>
      </c>
      <c r="B29" s="308"/>
      <c r="C29" s="30"/>
    </row>
    <row r="30" spans="1:5" s="10" customFormat="1" ht="12" customHeight="1" x14ac:dyDescent="0.2">
      <c r="A30" s="114"/>
      <c r="B30" s="309" t="s">
        <v>11</v>
      </c>
      <c r="C30" s="309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</mergeCells>
  <conditionalFormatting sqref="A30:B30">
    <cfRule type="containsBlanks" dxfId="30" priority="6">
      <formula>LEN(TRIM(A30))=0</formula>
    </cfRule>
  </conditionalFormatting>
  <conditionalFormatting sqref="B23:B24">
    <cfRule type="containsBlanks" dxfId="29" priority="4">
      <formula>LEN(TRIM(B23))=0</formula>
    </cfRule>
  </conditionalFormatting>
  <conditionalFormatting sqref="C6:D9">
    <cfRule type="containsBlanks" dxfId="28" priority="3">
      <formula>LEN(TRIM(C6))=0</formula>
    </cfRule>
  </conditionalFormatting>
  <conditionalFormatting sqref="C12:D14">
    <cfRule type="containsBlanks" dxfId="27" priority="2">
      <formula>LEN(TRIM(C12))=0</formula>
    </cfRule>
  </conditionalFormatting>
  <conditionalFormatting sqref="C17:D19">
    <cfRule type="containsBlanks" dxfId="26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D25" sqref="D25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313" t="s">
        <v>12</v>
      </c>
      <c r="B1" s="313"/>
    </row>
    <row r="2" spans="1:10" s="2" customFormat="1" ht="30" customHeight="1" x14ac:dyDescent="0.25">
      <c r="A2" s="305" t="str">
        <f>'Príloha č. 1'!A2:D2</f>
        <v>Hemodialyzačný prístroj vrátane spotrebného materiálu a pozáručného servisu</v>
      </c>
      <c r="B2" s="305"/>
      <c r="C2" s="305"/>
      <c r="D2" s="305"/>
    </row>
    <row r="3" spans="1:10" ht="24.95" customHeight="1" x14ac:dyDescent="0.2">
      <c r="A3" s="314"/>
      <c r="B3" s="314"/>
      <c r="C3" s="314"/>
    </row>
    <row r="4" spans="1:10" ht="18.75" customHeight="1" x14ac:dyDescent="0.2">
      <c r="A4" s="315" t="s">
        <v>18</v>
      </c>
      <c r="B4" s="315"/>
      <c r="C4" s="315"/>
      <c r="D4" s="315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312" t="s">
        <v>1</v>
      </c>
      <c r="B6" s="312"/>
      <c r="C6" s="113" t="str">
        <f>IF('Príloha č. 1'!$C$6="","",'Príloha č. 1'!$C$6)</f>
        <v/>
      </c>
      <c r="D6" s="113"/>
      <c r="E6" s="18"/>
    </row>
    <row r="7" spans="1:10" s="2" customFormat="1" ht="15" customHeight="1" x14ac:dyDescent="0.25">
      <c r="A7" s="312" t="s">
        <v>2</v>
      </c>
      <c r="B7" s="312"/>
      <c r="C7" s="113" t="str">
        <f>IF('Príloha č. 1'!$C$6="","",'Príloha č. 1'!$C$6)</f>
        <v/>
      </c>
      <c r="D7" s="113"/>
    </row>
    <row r="8" spans="1:10" ht="15" customHeight="1" x14ac:dyDescent="0.2">
      <c r="A8" s="313" t="s">
        <v>3</v>
      </c>
      <c r="B8" s="313"/>
      <c r="C8" s="21" t="str">
        <f>IF('Príloha č. 1'!C8:D8="","",'Príloha č. 1'!C8:D8)</f>
        <v/>
      </c>
      <c r="D8" s="17"/>
    </row>
    <row r="9" spans="1:10" ht="15" customHeight="1" x14ac:dyDescent="0.2">
      <c r="A9" s="313" t="s">
        <v>4</v>
      </c>
      <c r="B9" s="313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298" t="s">
        <v>19</v>
      </c>
      <c r="B11" s="298"/>
      <c r="C11" s="298"/>
      <c r="D11" s="298"/>
    </row>
    <row r="12" spans="1:10" ht="24.95" customHeight="1" x14ac:dyDescent="0.2">
      <c r="A12" s="2" t="s">
        <v>0</v>
      </c>
      <c r="B12" s="312" t="s">
        <v>26</v>
      </c>
      <c r="C12" s="312"/>
      <c r="D12" s="312"/>
    </row>
    <row r="13" spans="1:10" ht="3" customHeight="1" x14ac:dyDescent="0.2">
      <c r="A13" s="2"/>
      <c r="B13" s="116"/>
      <c r="C13" s="116"/>
      <c r="D13" s="116"/>
    </row>
    <row r="14" spans="1:10" ht="24.95" customHeight="1" x14ac:dyDescent="0.2">
      <c r="A14" s="2" t="s">
        <v>0</v>
      </c>
      <c r="B14" s="312" t="s">
        <v>20</v>
      </c>
      <c r="C14" s="312"/>
      <c r="D14" s="312"/>
    </row>
    <row r="15" spans="1:10" ht="3" customHeight="1" x14ac:dyDescent="0.2">
      <c r="A15" s="2"/>
      <c r="B15" s="116"/>
      <c r="C15" s="116"/>
      <c r="D15" s="116"/>
    </row>
    <row r="16" spans="1:10" ht="24.95" customHeight="1" x14ac:dyDescent="0.2">
      <c r="A16" s="2" t="s">
        <v>0</v>
      </c>
      <c r="B16" s="312" t="s">
        <v>21</v>
      </c>
      <c r="C16" s="312"/>
      <c r="D16" s="312"/>
    </row>
    <row r="17" spans="1:5" ht="3" customHeight="1" x14ac:dyDescent="0.2">
      <c r="A17" s="2"/>
      <c r="B17" s="116"/>
      <c r="C17" s="116"/>
      <c r="D17" s="116"/>
    </row>
    <row r="18" spans="1:5" ht="36" customHeight="1" x14ac:dyDescent="0.2">
      <c r="A18" s="2" t="s">
        <v>0</v>
      </c>
      <c r="B18" s="312" t="s">
        <v>22</v>
      </c>
      <c r="C18" s="312"/>
      <c r="D18" s="312"/>
    </row>
    <row r="19" spans="1:5" ht="3" customHeight="1" x14ac:dyDescent="0.2">
      <c r="A19" s="2"/>
      <c r="B19" s="116"/>
      <c r="C19" s="116"/>
      <c r="D19" s="116"/>
    </row>
    <row r="20" spans="1:5" ht="19.5" customHeight="1" x14ac:dyDescent="0.2">
      <c r="A20" s="2" t="s">
        <v>0</v>
      </c>
      <c r="B20" s="312" t="s">
        <v>23</v>
      </c>
      <c r="C20" s="312"/>
      <c r="D20" s="312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89</v>
      </c>
    </row>
    <row r="27" spans="1:5" s="7" customFormat="1" x14ac:dyDescent="0.2">
      <c r="A27" s="308" t="s">
        <v>10</v>
      </c>
      <c r="B27" s="308"/>
      <c r="C27" s="30"/>
    </row>
    <row r="28" spans="1:5" s="10" customFormat="1" ht="12" customHeight="1" x14ac:dyDescent="0.2">
      <c r="A28" s="114"/>
      <c r="B28" s="316" t="s">
        <v>11</v>
      </c>
      <c r="C28" s="316"/>
      <c r="D28" s="8"/>
      <c r="E28" s="9"/>
    </row>
    <row r="29" spans="1:5" x14ac:dyDescent="0.2">
      <c r="A29" s="115"/>
      <c r="B29" s="115"/>
      <c r="C29" s="115"/>
    </row>
  </sheetData>
  <mergeCells count="16"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  <mergeCell ref="A7:B7"/>
    <mergeCell ref="A6:B6"/>
    <mergeCell ref="A1:B1"/>
    <mergeCell ref="A2:D2"/>
    <mergeCell ref="A3:C3"/>
    <mergeCell ref="A4:D4"/>
  </mergeCells>
  <conditionalFormatting sqref="A28">
    <cfRule type="containsBlanks" dxfId="25" priority="8">
      <formula>LEN(TRIM(A28))=0</formula>
    </cfRule>
  </conditionalFormatting>
  <conditionalFormatting sqref="B23">
    <cfRule type="containsBlanks" dxfId="24" priority="5">
      <formula>LEN(TRIM(B23))=0</formula>
    </cfRule>
  </conditionalFormatting>
  <conditionalFormatting sqref="C6:C7">
    <cfRule type="containsBlanks" dxfId="23" priority="4">
      <formula>LEN(TRIM(C6))=0</formula>
    </cfRule>
    <cfRule type="containsBlanks" dxfId="22" priority="7">
      <formula>LEN(TRIM(C6))=0</formula>
    </cfRule>
  </conditionalFormatting>
  <conditionalFormatting sqref="B22">
    <cfRule type="containsBlanks" dxfId="21" priority="6">
      <formula>LEN(TRIM(B22))=0</formula>
    </cfRule>
  </conditionalFormatting>
  <conditionalFormatting sqref="C8:C9">
    <cfRule type="containsBlanks" dxfId="20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22"/>
  <sheetViews>
    <sheetView showGridLines="0" zoomScaleNormal="100" workbookViewId="0">
      <selection activeCell="C12" sqref="C12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313" t="s">
        <v>12</v>
      </c>
      <c r="B1" s="313"/>
      <c r="C1" s="1"/>
      <c r="D1" s="1"/>
    </row>
    <row r="2" spans="1:10" s="22" customFormat="1" ht="39" customHeight="1" x14ac:dyDescent="0.2">
      <c r="A2" s="305" t="str">
        <f>'Príloha č. 1'!A2:D2</f>
        <v>Hemodialyzačný prístroj vrátane spotrebného materiálu a pozáručného servisu</v>
      </c>
      <c r="B2" s="305"/>
      <c r="C2" s="305"/>
      <c r="D2" s="305"/>
    </row>
    <row r="3" spans="1:10" ht="15" customHeight="1" x14ac:dyDescent="0.2">
      <c r="A3" s="314"/>
      <c r="B3" s="314"/>
      <c r="C3" s="314"/>
      <c r="D3" s="1"/>
    </row>
    <row r="4" spans="1:10" s="25" customFormat="1" ht="35.1" customHeight="1" x14ac:dyDescent="0.25">
      <c r="A4" s="317" t="s">
        <v>24</v>
      </c>
      <c r="B4" s="317"/>
      <c r="C4" s="317"/>
      <c r="D4" s="317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313" t="s">
        <v>1</v>
      </c>
      <c r="B6" s="313"/>
      <c r="C6" s="318" t="str">
        <f>IF('Príloha č. 1'!$C$6="","",'Príloha č. 1'!$C$6)</f>
        <v/>
      </c>
      <c r="D6" s="318"/>
      <c r="E6" s="26"/>
    </row>
    <row r="7" spans="1:10" s="22" customFormat="1" ht="15" customHeight="1" x14ac:dyDescent="0.2">
      <c r="A7" s="313" t="s">
        <v>2</v>
      </c>
      <c r="B7" s="313"/>
      <c r="C7" s="320" t="str">
        <f>IF('Príloha č. 1'!$C$7="","",'Príloha č. 1'!$C$7)</f>
        <v/>
      </c>
      <c r="D7" s="320"/>
    </row>
    <row r="8" spans="1:10" s="22" customFormat="1" ht="15" customHeight="1" x14ac:dyDescent="0.2">
      <c r="A8" s="313" t="s">
        <v>3</v>
      </c>
      <c r="B8" s="313"/>
      <c r="C8" s="320" t="str">
        <f>IF('Príloha č. 1'!C8:D8="","",'Príloha č. 1'!C8:D8)</f>
        <v/>
      </c>
      <c r="D8" s="320"/>
    </row>
    <row r="9" spans="1:10" s="22" customFormat="1" ht="15" customHeight="1" x14ac:dyDescent="0.2">
      <c r="A9" s="313" t="s">
        <v>4</v>
      </c>
      <c r="B9" s="313"/>
      <c r="C9" s="320" t="str">
        <f>IF('Príloha č. 1'!C9:D9="","",'Príloha č. 1'!C9:D9)</f>
        <v/>
      </c>
      <c r="D9" s="320"/>
    </row>
    <row r="10" spans="1:10" s="22" customFormat="1" ht="15" customHeight="1" x14ac:dyDescent="0.2">
      <c r="A10" s="1"/>
      <c r="B10" s="1"/>
      <c r="C10" s="139"/>
      <c r="D10" s="1"/>
    </row>
    <row r="11" spans="1:10" s="27" customFormat="1" ht="36.75" customHeight="1" x14ac:dyDescent="0.25">
      <c r="A11" s="298" t="s">
        <v>65</v>
      </c>
      <c r="B11" s="298"/>
      <c r="C11" s="298"/>
      <c r="D11" s="298"/>
    </row>
    <row r="12" spans="1:10" ht="87" customHeight="1" x14ac:dyDescent="0.2">
      <c r="A12" s="1"/>
      <c r="B12" s="1"/>
      <c r="C12" s="1"/>
      <c r="D12" s="1"/>
    </row>
    <row r="13" spans="1:10" s="111" customFormat="1" ht="15" customHeight="1" x14ac:dyDescent="0.2">
      <c r="A13" s="140"/>
      <c r="B13" s="140"/>
      <c r="C13" s="140"/>
      <c r="D13" s="140"/>
    </row>
    <row r="14" spans="1:10" s="22" customFormat="1" ht="15" customHeight="1" x14ac:dyDescent="0.2">
      <c r="A14" s="1" t="s">
        <v>8</v>
      </c>
      <c r="B14" s="141" t="str">
        <f>IF('Príloha č. 1'!B23:B23="","",'Príloha č. 1'!B23:B23)</f>
        <v/>
      </c>
      <c r="C14" s="17"/>
      <c r="D14" s="1"/>
    </row>
    <row r="15" spans="1:10" s="35" customFormat="1" ht="15" customHeight="1" x14ac:dyDescent="0.25">
      <c r="A15" s="2" t="s">
        <v>9</v>
      </c>
      <c r="B15" s="142" t="str">
        <f>IF('Príloha č. 1'!B24:B24="","",'Príloha č. 1'!B24:B24)</f>
        <v/>
      </c>
      <c r="C15" s="143"/>
      <c r="D15" s="2"/>
    </row>
    <row r="16" spans="1:10" s="22" customFormat="1" ht="15" customHeight="1" x14ac:dyDescent="0.2">
      <c r="A16" s="1"/>
      <c r="B16" s="1"/>
      <c r="C16" s="1"/>
      <c r="D16" s="1"/>
    </row>
    <row r="17" spans="1:5" ht="39.950000000000003" customHeight="1" x14ac:dyDescent="0.2">
      <c r="A17" s="1"/>
      <c r="B17" s="1"/>
      <c r="C17" s="1"/>
      <c r="D17" s="15"/>
    </row>
    <row r="18" spans="1:5" ht="45" customHeight="1" x14ac:dyDescent="0.2">
      <c r="D18" s="29" t="s">
        <v>90</v>
      </c>
    </row>
    <row r="21" spans="1:5" s="30" customFormat="1" ht="11.25" x14ac:dyDescent="0.2">
      <c r="A21" s="308" t="s">
        <v>10</v>
      </c>
      <c r="B21" s="308"/>
    </row>
    <row r="22" spans="1:5" s="34" customFormat="1" ht="12" customHeight="1" x14ac:dyDescent="0.2">
      <c r="A22" s="31"/>
      <c r="B22" s="319" t="s">
        <v>11</v>
      </c>
      <c r="C22" s="319"/>
      <c r="D22" s="32"/>
      <c r="E22" s="33"/>
    </row>
  </sheetData>
  <mergeCells count="15">
    <mergeCell ref="A21:B21"/>
    <mergeCell ref="B22:C22"/>
    <mergeCell ref="A11:D11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C6:D9">
    <cfRule type="containsBlanks" dxfId="19" priority="2">
      <formula>LEN(TRIM(C6))=0</formula>
    </cfRule>
  </conditionalFormatting>
  <conditionalFormatting sqref="B14:B15">
    <cfRule type="containsBlanks" dxfId="18" priority="1">
      <formula>LEN(TRIM(B14))=0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2"/>
  <sheetViews>
    <sheetView showGridLines="0" zoomScaleNormal="100" workbookViewId="0">
      <selection activeCell="G12" sqref="G12"/>
    </sheetView>
  </sheetViews>
  <sheetFormatPr defaultRowHeight="12" x14ac:dyDescent="0.2"/>
  <cols>
    <col min="1" max="1" width="4.7109375" style="184" bestFit="1" customWidth="1"/>
    <col min="2" max="2" width="19.7109375" style="184" customWidth="1"/>
    <col min="3" max="3" width="28.7109375" style="184" customWidth="1"/>
    <col min="4" max="4" width="33.42578125" style="184" customWidth="1"/>
    <col min="5" max="5" width="10.42578125" style="184" bestFit="1" customWidth="1"/>
    <col min="6" max="256" width="9.140625" style="184"/>
    <col min="257" max="257" width="4.7109375" style="184" bestFit="1" customWidth="1"/>
    <col min="258" max="258" width="19.7109375" style="184" customWidth="1"/>
    <col min="259" max="259" width="28.7109375" style="184" customWidth="1"/>
    <col min="260" max="260" width="33.42578125" style="184" customWidth="1"/>
    <col min="261" max="261" width="10.42578125" style="184" bestFit="1" customWidth="1"/>
    <col min="262" max="512" width="9.140625" style="184"/>
    <col min="513" max="513" width="4.7109375" style="184" bestFit="1" customWidth="1"/>
    <col min="514" max="514" width="19.7109375" style="184" customWidth="1"/>
    <col min="515" max="515" width="28.7109375" style="184" customWidth="1"/>
    <col min="516" max="516" width="33.42578125" style="184" customWidth="1"/>
    <col min="517" max="517" width="10.42578125" style="184" bestFit="1" customWidth="1"/>
    <col min="518" max="768" width="9.140625" style="184"/>
    <col min="769" max="769" width="4.7109375" style="184" bestFit="1" customWidth="1"/>
    <col min="770" max="770" width="19.7109375" style="184" customWidth="1"/>
    <col min="771" max="771" width="28.7109375" style="184" customWidth="1"/>
    <col min="772" max="772" width="33.42578125" style="184" customWidth="1"/>
    <col min="773" max="773" width="10.42578125" style="184" bestFit="1" customWidth="1"/>
    <col min="774" max="1024" width="9.140625" style="184"/>
    <col min="1025" max="1025" width="4.7109375" style="184" bestFit="1" customWidth="1"/>
    <col min="1026" max="1026" width="19.7109375" style="184" customWidth="1"/>
    <col min="1027" max="1027" width="28.7109375" style="184" customWidth="1"/>
    <col min="1028" max="1028" width="33.42578125" style="184" customWidth="1"/>
    <col min="1029" max="1029" width="10.42578125" style="184" bestFit="1" customWidth="1"/>
    <col min="1030" max="1280" width="9.140625" style="184"/>
    <col min="1281" max="1281" width="4.7109375" style="184" bestFit="1" customWidth="1"/>
    <col min="1282" max="1282" width="19.7109375" style="184" customWidth="1"/>
    <col min="1283" max="1283" width="28.7109375" style="184" customWidth="1"/>
    <col min="1284" max="1284" width="33.42578125" style="184" customWidth="1"/>
    <col min="1285" max="1285" width="10.42578125" style="184" bestFit="1" customWidth="1"/>
    <col min="1286" max="1536" width="9.140625" style="184"/>
    <col min="1537" max="1537" width="4.7109375" style="184" bestFit="1" customWidth="1"/>
    <col min="1538" max="1538" width="19.7109375" style="184" customWidth="1"/>
    <col min="1539" max="1539" width="28.7109375" style="184" customWidth="1"/>
    <col min="1540" max="1540" width="33.42578125" style="184" customWidth="1"/>
    <col min="1541" max="1541" width="10.42578125" style="184" bestFit="1" customWidth="1"/>
    <col min="1542" max="1792" width="9.140625" style="184"/>
    <col min="1793" max="1793" width="4.7109375" style="184" bestFit="1" customWidth="1"/>
    <col min="1794" max="1794" width="19.7109375" style="184" customWidth="1"/>
    <col min="1795" max="1795" width="28.7109375" style="184" customWidth="1"/>
    <col min="1796" max="1796" width="33.42578125" style="184" customWidth="1"/>
    <col min="1797" max="1797" width="10.42578125" style="184" bestFit="1" customWidth="1"/>
    <col min="1798" max="2048" width="9.140625" style="184"/>
    <col min="2049" max="2049" width="4.7109375" style="184" bestFit="1" customWidth="1"/>
    <col min="2050" max="2050" width="19.7109375" style="184" customWidth="1"/>
    <col min="2051" max="2051" width="28.7109375" style="184" customWidth="1"/>
    <col min="2052" max="2052" width="33.42578125" style="184" customWidth="1"/>
    <col min="2053" max="2053" width="10.42578125" style="184" bestFit="1" customWidth="1"/>
    <col min="2054" max="2304" width="9.140625" style="184"/>
    <col min="2305" max="2305" width="4.7109375" style="184" bestFit="1" customWidth="1"/>
    <col min="2306" max="2306" width="19.7109375" style="184" customWidth="1"/>
    <col min="2307" max="2307" width="28.7109375" style="184" customWidth="1"/>
    <col min="2308" max="2308" width="33.42578125" style="184" customWidth="1"/>
    <col min="2309" max="2309" width="10.42578125" style="184" bestFit="1" customWidth="1"/>
    <col min="2310" max="2560" width="9.140625" style="184"/>
    <col min="2561" max="2561" width="4.7109375" style="184" bestFit="1" customWidth="1"/>
    <col min="2562" max="2562" width="19.7109375" style="184" customWidth="1"/>
    <col min="2563" max="2563" width="28.7109375" style="184" customWidth="1"/>
    <col min="2564" max="2564" width="33.42578125" style="184" customWidth="1"/>
    <col min="2565" max="2565" width="10.42578125" style="184" bestFit="1" customWidth="1"/>
    <col min="2566" max="2816" width="9.140625" style="184"/>
    <col min="2817" max="2817" width="4.7109375" style="184" bestFit="1" customWidth="1"/>
    <col min="2818" max="2818" width="19.7109375" style="184" customWidth="1"/>
    <col min="2819" max="2819" width="28.7109375" style="184" customWidth="1"/>
    <col min="2820" max="2820" width="33.42578125" style="184" customWidth="1"/>
    <col min="2821" max="2821" width="10.42578125" style="184" bestFit="1" customWidth="1"/>
    <col min="2822" max="3072" width="9.140625" style="184"/>
    <col min="3073" max="3073" width="4.7109375" style="184" bestFit="1" customWidth="1"/>
    <col min="3074" max="3074" width="19.7109375" style="184" customWidth="1"/>
    <col min="3075" max="3075" width="28.7109375" style="184" customWidth="1"/>
    <col min="3076" max="3076" width="33.42578125" style="184" customWidth="1"/>
    <col min="3077" max="3077" width="10.42578125" style="184" bestFit="1" customWidth="1"/>
    <col min="3078" max="3328" width="9.140625" style="184"/>
    <col min="3329" max="3329" width="4.7109375" style="184" bestFit="1" customWidth="1"/>
    <col min="3330" max="3330" width="19.7109375" style="184" customWidth="1"/>
    <col min="3331" max="3331" width="28.7109375" style="184" customWidth="1"/>
    <col min="3332" max="3332" width="33.42578125" style="184" customWidth="1"/>
    <col min="3333" max="3333" width="10.42578125" style="184" bestFit="1" customWidth="1"/>
    <col min="3334" max="3584" width="9.140625" style="184"/>
    <col min="3585" max="3585" width="4.7109375" style="184" bestFit="1" customWidth="1"/>
    <col min="3586" max="3586" width="19.7109375" style="184" customWidth="1"/>
    <col min="3587" max="3587" width="28.7109375" style="184" customWidth="1"/>
    <col min="3588" max="3588" width="33.42578125" style="184" customWidth="1"/>
    <col min="3589" max="3589" width="10.42578125" style="184" bestFit="1" customWidth="1"/>
    <col min="3590" max="3840" width="9.140625" style="184"/>
    <col min="3841" max="3841" width="4.7109375" style="184" bestFit="1" customWidth="1"/>
    <col min="3842" max="3842" width="19.7109375" style="184" customWidth="1"/>
    <col min="3843" max="3843" width="28.7109375" style="184" customWidth="1"/>
    <col min="3844" max="3844" width="33.42578125" style="184" customWidth="1"/>
    <col min="3845" max="3845" width="10.42578125" style="184" bestFit="1" customWidth="1"/>
    <col min="3846" max="4096" width="9.140625" style="184"/>
    <col min="4097" max="4097" width="4.7109375" style="184" bestFit="1" customWidth="1"/>
    <col min="4098" max="4098" width="19.7109375" style="184" customWidth="1"/>
    <col min="4099" max="4099" width="28.7109375" style="184" customWidth="1"/>
    <col min="4100" max="4100" width="33.42578125" style="184" customWidth="1"/>
    <col min="4101" max="4101" width="10.42578125" style="184" bestFit="1" customWidth="1"/>
    <col min="4102" max="4352" width="9.140625" style="184"/>
    <col min="4353" max="4353" width="4.7109375" style="184" bestFit="1" customWidth="1"/>
    <col min="4354" max="4354" width="19.7109375" style="184" customWidth="1"/>
    <col min="4355" max="4355" width="28.7109375" style="184" customWidth="1"/>
    <col min="4356" max="4356" width="33.42578125" style="184" customWidth="1"/>
    <col min="4357" max="4357" width="10.42578125" style="184" bestFit="1" customWidth="1"/>
    <col min="4358" max="4608" width="9.140625" style="184"/>
    <col min="4609" max="4609" width="4.7109375" style="184" bestFit="1" customWidth="1"/>
    <col min="4610" max="4610" width="19.7109375" style="184" customWidth="1"/>
    <col min="4611" max="4611" width="28.7109375" style="184" customWidth="1"/>
    <col min="4612" max="4612" width="33.42578125" style="184" customWidth="1"/>
    <col min="4613" max="4613" width="10.42578125" style="184" bestFit="1" customWidth="1"/>
    <col min="4614" max="4864" width="9.140625" style="184"/>
    <col min="4865" max="4865" width="4.7109375" style="184" bestFit="1" customWidth="1"/>
    <col min="4866" max="4866" width="19.7109375" style="184" customWidth="1"/>
    <col min="4867" max="4867" width="28.7109375" style="184" customWidth="1"/>
    <col min="4868" max="4868" width="33.42578125" style="184" customWidth="1"/>
    <col min="4869" max="4869" width="10.42578125" style="184" bestFit="1" customWidth="1"/>
    <col min="4870" max="5120" width="9.140625" style="184"/>
    <col min="5121" max="5121" width="4.7109375" style="184" bestFit="1" customWidth="1"/>
    <col min="5122" max="5122" width="19.7109375" style="184" customWidth="1"/>
    <col min="5123" max="5123" width="28.7109375" style="184" customWidth="1"/>
    <col min="5124" max="5124" width="33.42578125" style="184" customWidth="1"/>
    <col min="5125" max="5125" width="10.42578125" style="184" bestFit="1" customWidth="1"/>
    <col min="5126" max="5376" width="9.140625" style="184"/>
    <col min="5377" max="5377" width="4.7109375" style="184" bestFit="1" customWidth="1"/>
    <col min="5378" max="5378" width="19.7109375" style="184" customWidth="1"/>
    <col min="5379" max="5379" width="28.7109375" style="184" customWidth="1"/>
    <col min="5380" max="5380" width="33.42578125" style="184" customWidth="1"/>
    <col min="5381" max="5381" width="10.42578125" style="184" bestFit="1" customWidth="1"/>
    <col min="5382" max="5632" width="9.140625" style="184"/>
    <col min="5633" max="5633" width="4.7109375" style="184" bestFit="1" customWidth="1"/>
    <col min="5634" max="5634" width="19.7109375" style="184" customWidth="1"/>
    <col min="5635" max="5635" width="28.7109375" style="184" customWidth="1"/>
    <col min="5636" max="5636" width="33.42578125" style="184" customWidth="1"/>
    <col min="5637" max="5637" width="10.42578125" style="184" bestFit="1" customWidth="1"/>
    <col min="5638" max="5888" width="9.140625" style="184"/>
    <col min="5889" max="5889" width="4.7109375" style="184" bestFit="1" customWidth="1"/>
    <col min="5890" max="5890" width="19.7109375" style="184" customWidth="1"/>
    <col min="5891" max="5891" width="28.7109375" style="184" customWidth="1"/>
    <col min="5892" max="5892" width="33.42578125" style="184" customWidth="1"/>
    <col min="5893" max="5893" width="10.42578125" style="184" bestFit="1" customWidth="1"/>
    <col min="5894" max="6144" width="9.140625" style="184"/>
    <col min="6145" max="6145" width="4.7109375" style="184" bestFit="1" customWidth="1"/>
    <col min="6146" max="6146" width="19.7109375" style="184" customWidth="1"/>
    <col min="6147" max="6147" width="28.7109375" style="184" customWidth="1"/>
    <col min="6148" max="6148" width="33.42578125" style="184" customWidth="1"/>
    <col min="6149" max="6149" width="10.42578125" style="184" bestFit="1" customWidth="1"/>
    <col min="6150" max="6400" width="9.140625" style="184"/>
    <col min="6401" max="6401" width="4.7109375" style="184" bestFit="1" customWidth="1"/>
    <col min="6402" max="6402" width="19.7109375" style="184" customWidth="1"/>
    <col min="6403" max="6403" width="28.7109375" style="184" customWidth="1"/>
    <col min="6404" max="6404" width="33.42578125" style="184" customWidth="1"/>
    <col min="6405" max="6405" width="10.42578125" style="184" bestFit="1" customWidth="1"/>
    <col min="6406" max="6656" width="9.140625" style="184"/>
    <col min="6657" max="6657" width="4.7109375" style="184" bestFit="1" customWidth="1"/>
    <col min="6658" max="6658" width="19.7109375" style="184" customWidth="1"/>
    <col min="6659" max="6659" width="28.7109375" style="184" customWidth="1"/>
    <col min="6660" max="6660" width="33.42578125" style="184" customWidth="1"/>
    <col min="6661" max="6661" width="10.42578125" style="184" bestFit="1" customWidth="1"/>
    <col min="6662" max="6912" width="9.140625" style="184"/>
    <col min="6913" max="6913" width="4.7109375" style="184" bestFit="1" customWidth="1"/>
    <col min="6914" max="6914" width="19.7109375" style="184" customWidth="1"/>
    <col min="6915" max="6915" width="28.7109375" style="184" customWidth="1"/>
    <col min="6916" max="6916" width="33.42578125" style="184" customWidth="1"/>
    <col min="6917" max="6917" width="10.42578125" style="184" bestFit="1" customWidth="1"/>
    <col min="6918" max="7168" width="9.140625" style="184"/>
    <col min="7169" max="7169" width="4.7109375" style="184" bestFit="1" customWidth="1"/>
    <col min="7170" max="7170" width="19.7109375" style="184" customWidth="1"/>
    <col min="7171" max="7171" width="28.7109375" style="184" customWidth="1"/>
    <col min="7172" max="7172" width="33.42578125" style="184" customWidth="1"/>
    <col min="7173" max="7173" width="10.42578125" style="184" bestFit="1" customWidth="1"/>
    <col min="7174" max="7424" width="9.140625" style="184"/>
    <col min="7425" max="7425" width="4.7109375" style="184" bestFit="1" customWidth="1"/>
    <col min="7426" max="7426" width="19.7109375" style="184" customWidth="1"/>
    <col min="7427" max="7427" width="28.7109375" style="184" customWidth="1"/>
    <col min="7428" max="7428" width="33.42578125" style="184" customWidth="1"/>
    <col min="7429" max="7429" width="10.42578125" style="184" bestFit="1" customWidth="1"/>
    <col min="7430" max="7680" width="9.140625" style="184"/>
    <col min="7681" max="7681" width="4.7109375" style="184" bestFit="1" customWidth="1"/>
    <col min="7682" max="7682" width="19.7109375" style="184" customWidth="1"/>
    <col min="7683" max="7683" width="28.7109375" style="184" customWidth="1"/>
    <col min="7684" max="7684" width="33.42578125" style="184" customWidth="1"/>
    <col min="7685" max="7685" width="10.42578125" style="184" bestFit="1" customWidth="1"/>
    <col min="7686" max="7936" width="9.140625" style="184"/>
    <col min="7937" max="7937" width="4.7109375" style="184" bestFit="1" customWidth="1"/>
    <col min="7938" max="7938" width="19.7109375" style="184" customWidth="1"/>
    <col min="7939" max="7939" width="28.7109375" style="184" customWidth="1"/>
    <col min="7940" max="7940" width="33.42578125" style="184" customWidth="1"/>
    <col min="7941" max="7941" width="10.42578125" style="184" bestFit="1" customWidth="1"/>
    <col min="7942" max="8192" width="9.140625" style="184"/>
    <col min="8193" max="8193" width="4.7109375" style="184" bestFit="1" customWidth="1"/>
    <col min="8194" max="8194" width="19.7109375" style="184" customWidth="1"/>
    <col min="8195" max="8195" width="28.7109375" style="184" customWidth="1"/>
    <col min="8196" max="8196" width="33.42578125" style="184" customWidth="1"/>
    <col min="8197" max="8197" width="10.42578125" style="184" bestFit="1" customWidth="1"/>
    <col min="8198" max="8448" width="9.140625" style="184"/>
    <col min="8449" max="8449" width="4.7109375" style="184" bestFit="1" customWidth="1"/>
    <col min="8450" max="8450" width="19.7109375" style="184" customWidth="1"/>
    <col min="8451" max="8451" width="28.7109375" style="184" customWidth="1"/>
    <col min="8452" max="8452" width="33.42578125" style="184" customWidth="1"/>
    <col min="8453" max="8453" width="10.42578125" style="184" bestFit="1" customWidth="1"/>
    <col min="8454" max="8704" width="9.140625" style="184"/>
    <col min="8705" max="8705" width="4.7109375" style="184" bestFit="1" customWidth="1"/>
    <col min="8706" max="8706" width="19.7109375" style="184" customWidth="1"/>
    <col min="8707" max="8707" width="28.7109375" style="184" customWidth="1"/>
    <col min="8708" max="8708" width="33.42578125" style="184" customWidth="1"/>
    <col min="8709" max="8709" width="10.42578125" style="184" bestFit="1" customWidth="1"/>
    <col min="8710" max="8960" width="9.140625" style="184"/>
    <col min="8961" max="8961" width="4.7109375" style="184" bestFit="1" customWidth="1"/>
    <col min="8962" max="8962" width="19.7109375" style="184" customWidth="1"/>
    <col min="8963" max="8963" width="28.7109375" style="184" customWidth="1"/>
    <col min="8964" max="8964" width="33.42578125" style="184" customWidth="1"/>
    <col min="8965" max="8965" width="10.42578125" style="184" bestFit="1" customWidth="1"/>
    <col min="8966" max="9216" width="9.140625" style="184"/>
    <col min="9217" max="9217" width="4.7109375" style="184" bestFit="1" customWidth="1"/>
    <col min="9218" max="9218" width="19.7109375" style="184" customWidth="1"/>
    <col min="9219" max="9219" width="28.7109375" style="184" customWidth="1"/>
    <col min="9220" max="9220" width="33.42578125" style="184" customWidth="1"/>
    <col min="9221" max="9221" width="10.42578125" style="184" bestFit="1" customWidth="1"/>
    <col min="9222" max="9472" width="9.140625" style="184"/>
    <col min="9473" max="9473" width="4.7109375" style="184" bestFit="1" customWidth="1"/>
    <col min="9474" max="9474" width="19.7109375" style="184" customWidth="1"/>
    <col min="9475" max="9475" width="28.7109375" style="184" customWidth="1"/>
    <col min="9476" max="9476" width="33.42578125" style="184" customWidth="1"/>
    <col min="9477" max="9477" width="10.42578125" style="184" bestFit="1" customWidth="1"/>
    <col min="9478" max="9728" width="9.140625" style="184"/>
    <col min="9729" max="9729" width="4.7109375" style="184" bestFit="1" customWidth="1"/>
    <col min="9730" max="9730" width="19.7109375" style="184" customWidth="1"/>
    <col min="9731" max="9731" width="28.7109375" style="184" customWidth="1"/>
    <col min="9732" max="9732" width="33.42578125" style="184" customWidth="1"/>
    <col min="9733" max="9733" width="10.42578125" style="184" bestFit="1" customWidth="1"/>
    <col min="9734" max="9984" width="9.140625" style="184"/>
    <col min="9985" max="9985" width="4.7109375" style="184" bestFit="1" customWidth="1"/>
    <col min="9986" max="9986" width="19.7109375" style="184" customWidth="1"/>
    <col min="9987" max="9987" width="28.7109375" style="184" customWidth="1"/>
    <col min="9988" max="9988" width="33.42578125" style="184" customWidth="1"/>
    <col min="9989" max="9989" width="10.42578125" style="184" bestFit="1" customWidth="1"/>
    <col min="9990" max="10240" width="9.140625" style="184"/>
    <col min="10241" max="10241" width="4.7109375" style="184" bestFit="1" customWidth="1"/>
    <col min="10242" max="10242" width="19.7109375" style="184" customWidth="1"/>
    <col min="10243" max="10243" width="28.7109375" style="184" customWidth="1"/>
    <col min="10244" max="10244" width="33.42578125" style="184" customWidth="1"/>
    <col min="10245" max="10245" width="10.42578125" style="184" bestFit="1" customWidth="1"/>
    <col min="10246" max="10496" width="9.140625" style="184"/>
    <col min="10497" max="10497" width="4.7109375" style="184" bestFit="1" customWidth="1"/>
    <col min="10498" max="10498" width="19.7109375" style="184" customWidth="1"/>
    <col min="10499" max="10499" width="28.7109375" style="184" customWidth="1"/>
    <col min="10500" max="10500" width="33.42578125" style="184" customWidth="1"/>
    <col min="10501" max="10501" width="10.42578125" style="184" bestFit="1" customWidth="1"/>
    <col min="10502" max="10752" width="9.140625" style="184"/>
    <col min="10753" max="10753" width="4.7109375" style="184" bestFit="1" customWidth="1"/>
    <col min="10754" max="10754" width="19.7109375" style="184" customWidth="1"/>
    <col min="10755" max="10755" width="28.7109375" style="184" customWidth="1"/>
    <col min="10756" max="10756" width="33.42578125" style="184" customWidth="1"/>
    <col min="10757" max="10757" width="10.42578125" style="184" bestFit="1" customWidth="1"/>
    <col min="10758" max="11008" width="9.140625" style="184"/>
    <col min="11009" max="11009" width="4.7109375" style="184" bestFit="1" customWidth="1"/>
    <col min="11010" max="11010" width="19.7109375" style="184" customWidth="1"/>
    <col min="11011" max="11011" width="28.7109375" style="184" customWidth="1"/>
    <col min="11012" max="11012" width="33.42578125" style="184" customWidth="1"/>
    <col min="11013" max="11013" width="10.42578125" style="184" bestFit="1" customWidth="1"/>
    <col min="11014" max="11264" width="9.140625" style="184"/>
    <col min="11265" max="11265" width="4.7109375" style="184" bestFit="1" customWidth="1"/>
    <col min="11266" max="11266" width="19.7109375" style="184" customWidth="1"/>
    <col min="11267" max="11267" width="28.7109375" style="184" customWidth="1"/>
    <col min="11268" max="11268" width="33.42578125" style="184" customWidth="1"/>
    <col min="11269" max="11269" width="10.42578125" style="184" bestFit="1" customWidth="1"/>
    <col min="11270" max="11520" width="9.140625" style="184"/>
    <col min="11521" max="11521" width="4.7109375" style="184" bestFit="1" customWidth="1"/>
    <col min="11522" max="11522" width="19.7109375" style="184" customWidth="1"/>
    <col min="11523" max="11523" width="28.7109375" style="184" customWidth="1"/>
    <col min="11524" max="11524" width="33.42578125" style="184" customWidth="1"/>
    <col min="11525" max="11525" width="10.42578125" style="184" bestFit="1" customWidth="1"/>
    <col min="11526" max="11776" width="9.140625" style="184"/>
    <col min="11777" max="11777" width="4.7109375" style="184" bestFit="1" customWidth="1"/>
    <col min="11778" max="11778" width="19.7109375" style="184" customWidth="1"/>
    <col min="11779" max="11779" width="28.7109375" style="184" customWidth="1"/>
    <col min="11780" max="11780" width="33.42578125" style="184" customWidth="1"/>
    <col min="11781" max="11781" width="10.42578125" style="184" bestFit="1" customWidth="1"/>
    <col min="11782" max="12032" width="9.140625" style="184"/>
    <col min="12033" max="12033" width="4.7109375" style="184" bestFit="1" customWidth="1"/>
    <col min="12034" max="12034" width="19.7109375" style="184" customWidth="1"/>
    <col min="12035" max="12035" width="28.7109375" style="184" customWidth="1"/>
    <col min="12036" max="12036" width="33.42578125" style="184" customWidth="1"/>
    <col min="12037" max="12037" width="10.42578125" style="184" bestFit="1" customWidth="1"/>
    <col min="12038" max="12288" width="9.140625" style="184"/>
    <col min="12289" max="12289" width="4.7109375" style="184" bestFit="1" customWidth="1"/>
    <col min="12290" max="12290" width="19.7109375" style="184" customWidth="1"/>
    <col min="12291" max="12291" width="28.7109375" style="184" customWidth="1"/>
    <col min="12292" max="12292" width="33.42578125" style="184" customWidth="1"/>
    <col min="12293" max="12293" width="10.42578125" style="184" bestFit="1" customWidth="1"/>
    <col min="12294" max="12544" width="9.140625" style="184"/>
    <col min="12545" max="12545" width="4.7109375" style="184" bestFit="1" customWidth="1"/>
    <col min="12546" max="12546" width="19.7109375" style="184" customWidth="1"/>
    <col min="12547" max="12547" width="28.7109375" style="184" customWidth="1"/>
    <col min="12548" max="12548" width="33.42578125" style="184" customWidth="1"/>
    <col min="12549" max="12549" width="10.42578125" style="184" bestFit="1" customWidth="1"/>
    <col min="12550" max="12800" width="9.140625" style="184"/>
    <col min="12801" max="12801" width="4.7109375" style="184" bestFit="1" customWidth="1"/>
    <col min="12802" max="12802" width="19.7109375" style="184" customWidth="1"/>
    <col min="12803" max="12803" width="28.7109375" style="184" customWidth="1"/>
    <col min="12804" max="12804" width="33.42578125" style="184" customWidth="1"/>
    <col min="12805" max="12805" width="10.42578125" style="184" bestFit="1" customWidth="1"/>
    <col min="12806" max="13056" width="9.140625" style="184"/>
    <col min="13057" max="13057" width="4.7109375" style="184" bestFit="1" customWidth="1"/>
    <col min="13058" max="13058" width="19.7109375" style="184" customWidth="1"/>
    <col min="13059" max="13059" width="28.7109375" style="184" customWidth="1"/>
    <col min="13060" max="13060" width="33.42578125" style="184" customWidth="1"/>
    <col min="13061" max="13061" width="10.42578125" style="184" bestFit="1" customWidth="1"/>
    <col min="13062" max="13312" width="9.140625" style="184"/>
    <col min="13313" max="13313" width="4.7109375" style="184" bestFit="1" customWidth="1"/>
    <col min="13314" max="13314" width="19.7109375" style="184" customWidth="1"/>
    <col min="13315" max="13315" width="28.7109375" style="184" customWidth="1"/>
    <col min="13316" max="13316" width="33.42578125" style="184" customWidth="1"/>
    <col min="13317" max="13317" width="10.42578125" style="184" bestFit="1" customWidth="1"/>
    <col min="13318" max="13568" width="9.140625" style="184"/>
    <col min="13569" max="13569" width="4.7109375" style="184" bestFit="1" customWidth="1"/>
    <col min="13570" max="13570" width="19.7109375" style="184" customWidth="1"/>
    <col min="13571" max="13571" width="28.7109375" style="184" customWidth="1"/>
    <col min="13572" max="13572" width="33.42578125" style="184" customWidth="1"/>
    <col min="13573" max="13573" width="10.42578125" style="184" bestFit="1" customWidth="1"/>
    <col min="13574" max="13824" width="9.140625" style="184"/>
    <col min="13825" max="13825" width="4.7109375" style="184" bestFit="1" customWidth="1"/>
    <col min="13826" max="13826" width="19.7109375" style="184" customWidth="1"/>
    <col min="13827" max="13827" width="28.7109375" style="184" customWidth="1"/>
    <col min="13828" max="13828" width="33.42578125" style="184" customWidth="1"/>
    <col min="13829" max="13829" width="10.42578125" style="184" bestFit="1" customWidth="1"/>
    <col min="13830" max="14080" width="9.140625" style="184"/>
    <col min="14081" max="14081" width="4.7109375" style="184" bestFit="1" customWidth="1"/>
    <col min="14082" max="14082" width="19.7109375" style="184" customWidth="1"/>
    <col min="14083" max="14083" width="28.7109375" style="184" customWidth="1"/>
    <col min="14084" max="14084" width="33.42578125" style="184" customWidth="1"/>
    <col min="14085" max="14085" width="10.42578125" style="184" bestFit="1" customWidth="1"/>
    <col min="14086" max="14336" width="9.140625" style="184"/>
    <col min="14337" max="14337" width="4.7109375" style="184" bestFit="1" customWidth="1"/>
    <col min="14338" max="14338" width="19.7109375" style="184" customWidth="1"/>
    <col min="14339" max="14339" width="28.7109375" style="184" customWidth="1"/>
    <col min="14340" max="14340" width="33.42578125" style="184" customWidth="1"/>
    <col min="14341" max="14341" width="10.42578125" style="184" bestFit="1" customWidth="1"/>
    <col min="14342" max="14592" width="9.140625" style="184"/>
    <col min="14593" max="14593" width="4.7109375" style="184" bestFit="1" customWidth="1"/>
    <col min="14594" max="14594" width="19.7109375" style="184" customWidth="1"/>
    <col min="14595" max="14595" width="28.7109375" style="184" customWidth="1"/>
    <col min="14596" max="14596" width="33.42578125" style="184" customWidth="1"/>
    <col min="14597" max="14597" width="10.42578125" style="184" bestFit="1" customWidth="1"/>
    <col min="14598" max="14848" width="9.140625" style="184"/>
    <col min="14849" max="14849" width="4.7109375" style="184" bestFit="1" customWidth="1"/>
    <col min="14850" max="14850" width="19.7109375" style="184" customWidth="1"/>
    <col min="14851" max="14851" width="28.7109375" style="184" customWidth="1"/>
    <col min="14852" max="14852" width="33.42578125" style="184" customWidth="1"/>
    <col min="14853" max="14853" width="10.42578125" style="184" bestFit="1" customWidth="1"/>
    <col min="14854" max="15104" width="9.140625" style="184"/>
    <col min="15105" max="15105" width="4.7109375" style="184" bestFit="1" customWidth="1"/>
    <col min="15106" max="15106" width="19.7109375" style="184" customWidth="1"/>
    <col min="15107" max="15107" width="28.7109375" style="184" customWidth="1"/>
    <col min="15108" max="15108" width="33.42578125" style="184" customWidth="1"/>
    <col min="15109" max="15109" width="10.42578125" style="184" bestFit="1" customWidth="1"/>
    <col min="15110" max="15360" width="9.140625" style="184"/>
    <col min="15361" max="15361" width="4.7109375" style="184" bestFit="1" customWidth="1"/>
    <col min="15362" max="15362" width="19.7109375" style="184" customWidth="1"/>
    <col min="15363" max="15363" width="28.7109375" style="184" customWidth="1"/>
    <col min="15364" max="15364" width="33.42578125" style="184" customWidth="1"/>
    <col min="15365" max="15365" width="10.42578125" style="184" bestFit="1" customWidth="1"/>
    <col min="15366" max="15616" width="9.140625" style="184"/>
    <col min="15617" max="15617" width="4.7109375" style="184" bestFit="1" customWidth="1"/>
    <col min="15618" max="15618" width="19.7109375" style="184" customWidth="1"/>
    <col min="15619" max="15619" width="28.7109375" style="184" customWidth="1"/>
    <col min="15620" max="15620" width="33.42578125" style="184" customWidth="1"/>
    <col min="15621" max="15621" width="10.42578125" style="184" bestFit="1" customWidth="1"/>
    <col min="15622" max="15872" width="9.140625" style="184"/>
    <col min="15873" max="15873" width="4.7109375" style="184" bestFit="1" customWidth="1"/>
    <col min="15874" max="15874" width="19.7109375" style="184" customWidth="1"/>
    <col min="15875" max="15875" width="28.7109375" style="184" customWidth="1"/>
    <col min="15876" max="15876" width="33.42578125" style="184" customWidth="1"/>
    <col min="15877" max="15877" width="10.42578125" style="184" bestFit="1" customWidth="1"/>
    <col min="15878" max="16128" width="9.140625" style="184"/>
    <col min="16129" max="16129" width="4.7109375" style="184" bestFit="1" customWidth="1"/>
    <col min="16130" max="16130" width="19.7109375" style="184" customWidth="1"/>
    <col min="16131" max="16131" width="28.7109375" style="184" customWidth="1"/>
    <col min="16132" max="16132" width="33.42578125" style="184" customWidth="1"/>
    <col min="16133" max="16133" width="10.42578125" style="184" bestFit="1" customWidth="1"/>
    <col min="16134" max="16384" width="9.140625" style="184"/>
  </cols>
  <sheetData>
    <row r="1" spans="1:10" x14ac:dyDescent="0.2">
      <c r="A1" s="321" t="s">
        <v>12</v>
      </c>
      <c r="B1" s="321"/>
    </row>
    <row r="2" spans="1:10" s="185" customFormat="1" ht="12.75" x14ac:dyDescent="0.25">
      <c r="A2" s="327" t="s">
        <v>198</v>
      </c>
      <c r="B2" s="327"/>
      <c r="C2" s="327"/>
      <c r="D2" s="327"/>
    </row>
    <row r="3" spans="1:10" x14ac:dyDescent="0.2">
      <c r="A3" s="328"/>
      <c r="B3" s="328"/>
      <c r="C3" s="328"/>
    </row>
    <row r="4" spans="1:10" ht="32.25" customHeight="1" x14ac:dyDescent="0.2">
      <c r="A4" s="329" t="s">
        <v>71</v>
      </c>
      <c r="B4" s="329"/>
      <c r="C4" s="329"/>
      <c r="D4" s="329"/>
      <c r="E4" s="186"/>
      <c r="F4" s="186"/>
      <c r="G4" s="186"/>
      <c r="H4" s="186"/>
      <c r="I4" s="186"/>
      <c r="J4" s="186"/>
    </row>
    <row r="6" spans="1:10" s="185" customFormat="1" ht="20.100000000000001" customHeight="1" x14ac:dyDescent="0.25">
      <c r="A6" s="322" t="s">
        <v>1</v>
      </c>
      <c r="B6" s="322"/>
      <c r="C6" s="330"/>
      <c r="D6" s="331"/>
      <c r="E6" s="187"/>
    </row>
    <row r="7" spans="1:10" s="185" customFormat="1" ht="20.100000000000001" customHeight="1" x14ac:dyDescent="0.25">
      <c r="A7" s="322" t="s">
        <v>2</v>
      </c>
      <c r="B7" s="322"/>
      <c r="C7" s="323"/>
      <c r="D7" s="324"/>
    </row>
    <row r="8" spans="1:10" ht="20.100000000000001" customHeight="1" x14ac:dyDescent="0.2">
      <c r="A8" s="321" t="s">
        <v>3</v>
      </c>
      <c r="B8" s="321"/>
      <c r="C8" s="323"/>
      <c r="D8" s="324"/>
    </row>
    <row r="9" spans="1:10" ht="20.100000000000001" customHeight="1" x14ac:dyDescent="0.2">
      <c r="A9" s="321" t="s">
        <v>4</v>
      </c>
      <c r="B9" s="321"/>
      <c r="C9" s="323"/>
      <c r="D9" s="324"/>
    </row>
    <row r="10" spans="1:10" x14ac:dyDescent="0.2">
      <c r="C10" s="188"/>
    </row>
    <row r="11" spans="1:10" s="189" customFormat="1" x14ac:dyDescent="0.25">
      <c r="A11" s="325" t="s">
        <v>19</v>
      </c>
      <c r="B11" s="325"/>
      <c r="C11" s="325"/>
      <c r="D11" s="325"/>
    </row>
    <row r="12" spans="1:10" ht="52.5" customHeight="1" x14ac:dyDescent="0.2">
      <c r="A12" s="185" t="s">
        <v>0</v>
      </c>
      <c r="B12" s="322" t="s">
        <v>72</v>
      </c>
      <c r="C12" s="322"/>
      <c r="D12" s="322"/>
    </row>
    <row r="13" spans="1:10" ht="39" customHeight="1" x14ac:dyDescent="0.2">
      <c r="A13" s="185" t="s">
        <v>0</v>
      </c>
      <c r="B13" s="322" t="s">
        <v>73</v>
      </c>
      <c r="C13" s="322"/>
      <c r="D13" s="322"/>
    </row>
    <row r="14" spans="1:10" ht="39.75" customHeight="1" x14ac:dyDescent="0.2">
      <c r="A14" s="185" t="s">
        <v>0</v>
      </c>
      <c r="B14" s="322" t="s">
        <v>74</v>
      </c>
      <c r="C14" s="322"/>
      <c r="D14" s="322"/>
    </row>
    <row r="16" spans="1:10" s="189" customFormat="1" x14ac:dyDescent="0.25">
      <c r="A16" s="189" t="s">
        <v>8</v>
      </c>
      <c r="B16" s="190"/>
    </row>
    <row r="17" spans="1:5" s="189" customFormat="1" x14ac:dyDescent="0.25">
      <c r="A17" s="189" t="s">
        <v>9</v>
      </c>
      <c r="B17" s="191"/>
    </row>
    <row r="18" spans="1:5" x14ac:dyDescent="0.2">
      <c r="D18" s="192"/>
    </row>
    <row r="19" spans="1:5" x14ac:dyDescent="0.2">
      <c r="C19" s="193" t="s">
        <v>75</v>
      </c>
      <c r="D19" s="190"/>
    </row>
    <row r="20" spans="1:5" x14ac:dyDescent="0.2">
      <c r="C20" s="194"/>
      <c r="D20" s="195" t="s">
        <v>76</v>
      </c>
    </row>
    <row r="21" spans="1:5" s="194" customFormat="1" x14ac:dyDescent="0.2">
      <c r="A21" s="326" t="s">
        <v>10</v>
      </c>
      <c r="B21" s="326"/>
    </row>
    <row r="22" spans="1:5" s="198" customFormat="1" ht="12" customHeight="1" x14ac:dyDescent="0.2">
      <c r="A22" s="196"/>
      <c r="B22" s="321" t="s">
        <v>11</v>
      </c>
      <c r="C22" s="321"/>
      <c r="D22" s="195"/>
      <c r="E22" s="197"/>
    </row>
  </sheetData>
  <mergeCells count="18">
    <mergeCell ref="A1:B1"/>
    <mergeCell ref="A2:D2"/>
    <mergeCell ref="A3:C3"/>
    <mergeCell ref="A4:D4"/>
    <mergeCell ref="A6:B6"/>
    <mergeCell ref="C6:D6"/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</mergeCells>
  <conditionalFormatting sqref="A22">
    <cfRule type="containsBlanks" dxfId="17" priority="2">
      <formula>LEN(TRIM(A22))=0</formula>
    </cfRule>
  </conditionalFormatting>
  <conditionalFormatting sqref="C6:D9">
    <cfRule type="containsBlanks" dxfId="16" priority="4">
      <formula>LEN(TRIM(C6))=0</formula>
    </cfRule>
  </conditionalFormatting>
  <conditionalFormatting sqref="B16:B17">
    <cfRule type="containsBlanks" dxfId="15" priority="3">
      <formula>LEN(TRIM(B16))=0</formula>
    </cfRule>
  </conditionalFormatting>
  <conditionalFormatting sqref="D19">
    <cfRule type="containsBlanks" dxfId="14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88"/>
  <sheetViews>
    <sheetView showGridLines="0" topLeftCell="A61" zoomScale="90" zoomScaleNormal="90" workbookViewId="0">
      <selection activeCell="A52" sqref="A52:D52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5.7109375" style="36" customWidth="1"/>
    <col min="4" max="4" width="30.85546875" style="163" customWidth="1"/>
    <col min="5" max="6" width="12.7109375" style="163" customWidth="1"/>
    <col min="7" max="7" width="15.7109375" style="163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35" t="s">
        <v>12</v>
      </c>
      <c r="B1" s="335"/>
      <c r="C1" s="335"/>
      <c r="D1" s="335"/>
    </row>
    <row r="2" spans="1:11" ht="30" customHeight="1" x14ac:dyDescent="0.2">
      <c r="A2" s="336" t="str">
        <f>'Príloha č. 1'!A2:B2</f>
        <v>Hemodialyzačný prístroj vrátane spotrebného materiálu a pozáručného servisu</v>
      </c>
      <c r="B2" s="336"/>
      <c r="C2" s="336"/>
      <c r="D2" s="3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337" t="s">
        <v>59</v>
      </c>
      <c r="B3" s="337"/>
      <c r="C3" s="337"/>
      <c r="D3" s="337"/>
      <c r="E3" s="102"/>
      <c r="F3" s="102"/>
      <c r="G3" s="102"/>
      <c r="H3" s="102"/>
      <c r="I3" s="102"/>
      <c r="J3" s="102"/>
      <c r="K3" s="102"/>
    </row>
    <row r="4" spans="1:11" s="37" customFormat="1" ht="11.25" customHeight="1" thickBot="1" x14ac:dyDescent="0.3">
      <c r="A4" s="164"/>
      <c r="B4" s="164"/>
      <c r="C4" s="164"/>
      <c r="D4" s="164"/>
      <c r="E4" s="102"/>
      <c r="F4" s="102"/>
      <c r="G4" s="102"/>
      <c r="H4" s="102"/>
      <c r="I4" s="102"/>
      <c r="J4" s="102"/>
      <c r="K4" s="102"/>
    </row>
    <row r="5" spans="1:11" s="35" customFormat="1" ht="90" customHeight="1" x14ac:dyDescent="0.25">
      <c r="A5" s="338" t="s">
        <v>56</v>
      </c>
      <c r="B5" s="339"/>
      <c r="C5" s="342" t="s">
        <v>57</v>
      </c>
      <c r="D5" s="343"/>
    </row>
    <row r="6" spans="1:11" s="35" customFormat="1" ht="25.5" customHeight="1" thickBot="1" x14ac:dyDescent="0.3">
      <c r="A6" s="340"/>
      <c r="B6" s="341"/>
      <c r="C6" s="100" t="s">
        <v>61</v>
      </c>
      <c r="D6" s="104" t="s">
        <v>58</v>
      </c>
    </row>
    <row r="7" spans="1:11" s="101" customFormat="1" ht="28.5" customHeight="1" x14ac:dyDescent="0.25">
      <c r="A7" s="344" t="s">
        <v>199</v>
      </c>
      <c r="B7" s="345"/>
      <c r="C7" s="345"/>
      <c r="D7" s="346"/>
    </row>
    <row r="8" spans="1:11" s="101" customFormat="1" ht="43.5" customHeight="1" x14ac:dyDescent="0.25">
      <c r="A8" s="176" t="s">
        <v>27</v>
      </c>
      <c r="B8" s="247" t="s">
        <v>126</v>
      </c>
      <c r="C8" s="177"/>
      <c r="D8" s="167"/>
    </row>
    <row r="9" spans="1:11" s="101" customFormat="1" ht="54" customHeight="1" x14ac:dyDescent="0.25">
      <c r="A9" s="176" t="s">
        <v>28</v>
      </c>
      <c r="B9" s="258" t="s">
        <v>125</v>
      </c>
      <c r="C9" s="177"/>
      <c r="D9" s="166"/>
    </row>
    <row r="10" spans="1:11" s="101" customFormat="1" ht="31.5" customHeight="1" x14ac:dyDescent="0.25">
      <c r="A10" s="248" t="s">
        <v>29</v>
      </c>
      <c r="B10" s="249" t="s">
        <v>136</v>
      </c>
      <c r="C10" s="177"/>
      <c r="D10" s="166"/>
    </row>
    <row r="11" spans="1:11" s="101" customFormat="1" ht="64.5" customHeight="1" x14ac:dyDescent="0.25">
      <c r="A11" s="176" t="s">
        <v>30</v>
      </c>
      <c r="B11" s="250" t="s">
        <v>127</v>
      </c>
      <c r="C11" s="177"/>
      <c r="D11" s="166"/>
    </row>
    <row r="12" spans="1:11" s="101" customFormat="1" ht="31.5" customHeight="1" x14ac:dyDescent="0.25">
      <c r="A12" s="248" t="s">
        <v>31</v>
      </c>
      <c r="B12" s="249" t="s">
        <v>147</v>
      </c>
      <c r="C12" s="177"/>
      <c r="D12" s="166"/>
    </row>
    <row r="13" spans="1:11" s="101" customFormat="1" ht="41.25" customHeight="1" x14ac:dyDescent="0.25">
      <c r="A13" s="176" t="s">
        <v>32</v>
      </c>
      <c r="B13" s="251" t="s">
        <v>102</v>
      </c>
      <c r="C13" s="177"/>
      <c r="D13" s="166"/>
    </row>
    <row r="14" spans="1:11" s="101" customFormat="1" ht="50.25" customHeight="1" x14ac:dyDescent="0.25">
      <c r="A14" s="248" t="s">
        <v>33</v>
      </c>
      <c r="B14" s="252" t="s">
        <v>146</v>
      </c>
      <c r="C14" s="177"/>
      <c r="D14" s="166"/>
    </row>
    <row r="15" spans="1:11" s="101" customFormat="1" ht="31.5" customHeight="1" x14ac:dyDescent="0.25">
      <c r="A15" s="248" t="s">
        <v>34</v>
      </c>
      <c r="B15" s="249" t="s">
        <v>145</v>
      </c>
      <c r="C15" s="177"/>
      <c r="D15" s="166"/>
    </row>
    <row r="16" spans="1:11" s="101" customFormat="1" ht="31.5" customHeight="1" x14ac:dyDescent="0.25">
      <c r="A16" s="248" t="s">
        <v>35</v>
      </c>
      <c r="B16" s="249" t="s">
        <v>144</v>
      </c>
      <c r="C16" s="177"/>
      <c r="D16" s="166"/>
    </row>
    <row r="17" spans="1:4" s="101" customFormat="1" ht="36.75" customHeight="1" x14ac:dyDescent="0.25">
      <c r="A17" s="253" t="s">
        <v>36</v>
      </c>
      <c r="B17" s="258" t="s">
        <v>128</v>
      </c>
      <c r="C17" s="177"/>
      <c r="D17" s="166"/>
    </row>
    <row r="18" spans="1:4" s="101" customFormat="1" ht="41.25" customHeight="1" x14ac:dyDescent="0.25">
      <c r="A18" s="176" t="s">
        <v>103</v>
      </c>
      <c r="B18" s="250" t="s">
        <v>143</v>
      </c>
      <c r="C18" s="177"/>
      <c r="D18" s="166"/>
    </row>
    <row r="19" spans="1:4" s="101" customFormat="1" ht="51.75" customHeight="1" x14ac:dyDescent="0.25">
      <c r="A19" s="253" t="s">
        <v>55</v>
      </c>
      <c r="B19" s="250" t="s">
        <v>104</v>
      </c>
      <c r="C19" s="177"/>
      <c r="D19" s="166"/>
    </row>
    <row r="20" spans="1:4" s="101" customFormat="1" ht="31.5" customHeight="1" x14ac:dyDescent="0.25">
      <c r="A20" s="248" t="s">
        <v>70</v>
      </c>
      <c r="B20" s="249" t="s">
        <v>105</v>
      </c>
      <c r="C20" s="177"/>
      <c r="D20" s="166"/>
    </row>
    <row r="21" spans="1:4" s="101" customFormat="1" ht="31.5" customHeight="1" x14ac:dyDescent="0.25">
      <c r="A21" s="248" t="s">
        <v>106</v>
      </c>
      <c r="B21" s="249" t="s">
        <v>129</v>
      </c>
      <c r="C21" s="177"/>
      <c r="D21" s="166"/>
    </row>
    <row r="22" spans="1:4" s="101" customFormat="1" ht="31.5" customHeight="1" x14ac:dyDescent="0.25">
      <c r="A22" s="248" t="s">
        <v>107</v>
      </c>
      <c r="B22" s="249" t="s">
        <v>130</v>
      </c>
      <c r="C22" s="177"/>
      <c r="D22" s="166"/>
    </row>
    <row r="23" spans="1:4" s="101" customFormat="1" ht="31.5" customHeight="1" x14ac:dyDescent="0.25">
      <c r="A23" s="248" t="s">
        <v>108</v>
      </c>
      <c r="B23" s="249" t="s">
        <v>131</v>
      </c>
      <c r="C23" s="177"/>
      <c r="D23" s="166"/>
    </row>
    <row r="24" spans="1:4" s="101" customFormat="1" ht="31.5" customHeight="1" x14ac:dyDescent="0.25">
      <c r="A24" s="248" t="s">
        <v>109</v>
      </c>
      <c r="B24" s="249" t="s">
        <v>132</v>
      </c>
      <c r="C24" s="177"/>
      <c r="D24" s="166"/>
    </row>
    <row r="25" spans="1:4" s="101" customFormat="1" ht="31.5" customHeight="1" x14ac:dyDescent="0.25">
      <c r="A25" s="248" t="s">
        <v>110</v>
      </c>
      <c r="B25" s="249" t="s">
        <v>142</v>
      </c>
      <c r="C25" s="177"/>
      <c r="D25" s="166"/>
    </row>
    <row r="26" spans="1:4" s="101" customFormat="1" ht="57" customHeight="1" x14ac:dyDescent="0.25">
      <c r="A26" s="176" t="s">
        <v>111</v>
      </c>
      <c r="B26" s="254" t="s">
        <v>141</v>
      </c>
      <c r="C26" s="177"/>
      <c r="D26" s="166"/>
    </row>
    <row r="27" spans="1:4" s="101" customFormat="1" ht="31.5" customHeight="1" x14ac:dyDescent="0.25">
      <c r="A27" s="248" t="s">
        <v>112</v>
      </c>
      <c r="B27" s="249" t="s">
        <v>140</v>
      </c>
      <c r="C27" s="177"/>
      <c r="D27" s="166"/>
    </row>
    <row r="28" spans="1:4" s="101" customFormat="1" ht="41.25" customHeight="1" x14ac:dyDescent="0.25">
      <c r="A28" s="248" t="s">
        <v>113</v>
      </c>
      <c r="B28" s="258" t="s">
        <v>148</v>
      </c>
      <c r="C28" s="177"/>
      <c r="D28" s="166"/>
    </row>
    <row r="29" spans="1:4" s="101" customFormat="1" ht="31.5" customHeight="1" x14ac:dyDescent="0.25">
      <c r="A29" s="248" t="s">
        <v>114</v>
      </c>
      <c r="B29" s="249" t="s">
        <v>139</v>
      </c>
      <c r="C29" s="177"/>
      <c r="D29" s="166"/>
    </row>
    <row r="30" spans="1:4" s="101" customFormat="1" ht="41.25" customHeight="1" x14ac:dyDescent="0.25">
      <c r="A30" s="248" t="s">
        <v>115</v>
      </c>
      <c r="B30" s="259" t="s">
        <v>133</v>
      </c>
      <c r="C30" s="177"/>
      <c r="D30" s="166"/>
    </row>
    <row r="31" spans="1:4" s="101" customFormat="1" ht="41.25" customHeight="1" x14ac:dyDescent="0.25">
      <c r="A31" s="248" t="s">
        <v>116</v>
      </c>
      <c r="B31" s="250" t="s">
        <v>138</v>
      </c>
      <c r="C31" s="177"/>
      <c r="D31" s="166"/>
    </row>
    <row r="32" spans="1:4" s="101" customFormat="1" ht="41.25" customHeight="1" x14ac:dyDescent="0.25">
      <c r="A32" s="248" t="s">
        <v>117</v>
      </c>
      <c r="B32" s="250" t="s">
        <v>137</v>
      </c>
      <c r="C32" s="177"/>
      <c r="D32" s="166"/>
    </row>
    <row r="33" spans="1:4" s="101" customFormat="1" ht="41.25" customHeight="1" x14ac:dyDescent="0.25">
      <c r="A33" s="248" t="s">
        <v>118</v>
      </c>
      <c r="B33" s="250" t="s">
        <v>119</v>
      </c>
      <c r="C33" s="177"/>
      <c r="D33" s="166"/>
    </row>
    <row r="34" spans="1:4" s="101" customFormat="1" ht="31.5" customHeight="1" x14ac:dyDescent="0.25">
      <c r="A34" s="248" t="s">
        <v>120</v>
      </c>
      <c r="B34" s="249" t="s">
        <v>134</v>
      </c>
      <c r="C34" s="177"/>
      <c r="D34" s="166"/>
    </row>
    <row r="35" spans="1:4" s="101" customFormat="1" ht="53.25" customHeight="1" x14ac:dyDescent="0.25">
      <c r="A35" s="176" t="s">
        <v>121</v>
      </c>
      <c r="B35" s="258" t="s">
        <v>135</v>
      </c>
      <c r="C35" s="177"/>
      <c r="D35" s="166"/>
    </row>
    <row r="36" spans="1:4" s="101" customFormat="1" ht="32.25" customHeight="1" x14ac:dyDescent="0.25">
      <c r="A36" s="347" t="s">
        <v>149</v>
      </c>
      <c r="B36" s="348"/>
      <c r="C36" s="177"/>
      <c r="D36" s="166"/>
    </row>
    <row r="37" spans="1:4" s="101" customFormat="1" ht="30.75" customHeight="1" x14ac:dyDescent="0.25">
      <c r="A37" s="248" t="s">
        <v>27</v>
      </c>
      <c r="B37" s="249" t="s">
        <v>150</v>
      </c>
      <c r="C37" s="177"/>
      <c r="D37" s="166"/>
    </row>
    <row r="38" spans="1:4" s="101" customFormat="1" ht="30.75" customHeight="1" x14ac:dyDescent="0.25">
      <c r="A38" s="248" t="s">
        <v>28</v>
      </c>
      <c r="B38" s="249" t="s">
        <v>151</v>
      </c>
      <c r="C38" s="177"/>
      <c r="D38" s="166"/>
    </row>
    <row r="39" spans="1:4" s="101" customFormat="1" ht="31.5" customHeight="1" x14ac:dyDescent="0.25">
      <c r="A39" s="248" t="s">
        <v>29</v>
      </c>
      <c r="B39" s="249" t="s">
        <v>152</v>
      </c>
      <c r="C39" s="177"/>
      <c r="D39" s="166"/>
    </row>
    <row r="40" spans="1:4" s="101" customFormat="1" ht="42" customHeight="1" x14ac:dyDescent="0.25">
      <c r="A40" s="248" t="s">
        <v>122</v>
      </c>
      <c r="B40" s="258" t="s">
        <v>153</v>
      </c>
      <c r="C40" s="177"/>
      <c r="D40" s="166"/>
    </row>
    <row r="41" spans="1:4" s="101" customFormat="1" ht="31.5" customHeight="1" x14ac:dyDescent="0.25">
      <c r="A41" s="248" t="s">
        <v>97</v>
      </c>
      <c r="B41" s="249" t="s">
        <v>154</v>
      </c>
      <c r="C41" s="177"/>
      <c r="D41" s="166"/>
    </row>
    <row r="42" spans="1:4" s="101" customFormat="1" ht="53.25" customHeight="1" x14ac:dyDescent="0.25">
      <c r="A42" s="176" t="s">
        <v>123</v>
      </c>
      <c r="B42" s="254" t="s">
        <v>155</v>
      </c>
      <c r="C42" s="177"/>
      <c r="D42" s="166"/>
    </row>
    <row r="43" spans="1:4" s="101" customFormat="1" ht="31.5" customHeight="1" x14ac:dyDescent="0.25">
      <c r="A43" s="332" t="s">
        <v>200</v>
      </c>
      <c r="B43" s="333"/>
      <c r="C43" s="333"/>
      <c r="D43" s="334"/>
    </row>
    <row r="44" spans="1:4" s="101" customFormat="1" ht="30.75" customHeight="1" x14ac:dyDescent="0.25">
      <c r="A44" s="248" t="s">
        <v>27</v>
      </c>
      <c r="B44" s="249" t="s">
        <v>163</v>
      </c>
      <c r="C44" s="177"/>
      <c r="D44" s="166"/>
    </row>
    <row r="45" spans="1:4" s="101" customFormat="1" ht="30.75" customHeight="1" x14ac:dyDescent="0.25">
      <c r="A45" s="248" t="s">
        <v>28</v>
      </c>
      <c r="B45" s="249" t="s">
        <v>164</v>
      </c>
      <c r="C45" s="177"/>
      <c r="D45" s="166"/>
    </row>
    <row r="46" spans="1:4" s="101" customFormat="1" ht="30.75" customHeight="1" x14ac:dyDescent="0.25">
      <c r="A46" s="248" t="s">
        <v>29</v>
      </c>
      <c r="B46" s="249" t="s">
        <v>160</v>
      </c>
      <c r="C46" s="177"/>
      <c r="D46" s="166"/>
    </row>
    <row r="47" spans="1:4" s="101" customFormat="1" ht="30.75" customHeight="1" x14ac:dyDescent="0.25">
      <c r="A47" s="248" t="s">
        <v>30</v>
      </c>
      <c r="B47" s="249" t="s">
        <v>161</v>
      </c>
      <c r="C47" s="177"/>
      <c r="D47" s="166"/>
    </row>
    <row r="48" spans="1:4" s="101" customFormat="1" ht="30.75" customHeight="1" x14ac:dyDescent="0.25">
      <c r="A48" s="248" t="s">
        <v>97</v>
      </c>
      <c r="B48" s="249" t="s">
        <v>165</v>
      </c>
      <c r="C48" s="177"/>
      <c r="D48" s="166"/>
    </row>
    <row r="49" spans="1:4" s="101" customFormat="1" ht="30.75" customHeight="1" x14ac:dyDescent="0.25">
      <c r="A49" s="248" t="s">
        <v>123</v>
      </c>
      <c r="B49" s="249" t="s">
        <v>166</v>
      </c>
      <c r="C49" s="177"/>
      <c r="D49" s="166"/>
    </row>
    <row r="50" spans="1:4" s="101" customFormat="1" ht="54" customHeight="1" x14ac:dyDescent="0.25">
      <c r="A50" s="248" t="s">
        <v>157</v>
      </c>
      <c r="B50" s="249" t="s">
        <v>156</v>
      </c>
      <c r="C50" s="177"/>
      <c r="D50" s="166"/>
    </row>
    <row r="51" spans="1:4" s="101" customFormat="1" ht="51" customHeight="1" x14ac:dyDescent="0.25">
      <c r="A51" s="248" t="s">
        <v>158</v>
      </c>
      <c r="B51" s="249" t="s">
        <v>124</v>
      </c>
      <c r="C51" s="177"/>
      <c r="D51" s="166"/>
    </row>
    <row r="52" spans="1:4" s="101" customFormat="1" ht="31.5" customHeight="1" x14ac:dyDescent="0.25">
      <c r="A52" s="349" t="s">
        <v>201</v>
      </c>
      <c r="B52" s="350"/>
      <c r="C52" s="350"/>
      <c r="D52" s="351"/>
    </row>
    <row r="53" spans="1:4" s="101" customFormat="1" ht="30.75" customHeight="1" x14ac:dyDescent="0.25">
      <c r="A53" s="248" t="s">
        <v>27</v>
      </c>
      <c r="B53" s="255" t="s">
        <v>163</v>
      </c>
      <c r="C53" s="177"/>
      <c r="D53" s="167"/>
    </row>
    <row r="54" spans="1:4" s="101" customFormat="1" ht="30.75" customHeight="1" x14ac:dyDescent="0.25">
      <c r="A54" s="248" t="s">
        <v>28</v>
      </c>
      <c r="B54" s="258" t="s">
        <v>164</v>
      </c>
      <c r="C54" s="177"/>
      <c r="D54" s="167"/>
    </row>
    <row r="55" spans="1:4" s="101" customFormat="1" ht="30.75" customHeight="1" x14ac:dyDescent="0.25">
      <c r="A55" s="248" t="s">
        <v>29</v>
      </c>
      <c r="B55" s="258" t="s">
        <v>160</v>
      </c>
      <c r="C55" s="177"/>
      <c r="D55" s="167"/>
    </row>
    <row r="56" spans="1:4" s="101" customFormat="1" ht="30.75" customHeight="1" x14ac:dyDescent="0.25">
      <c r="A56" s="248" t="s">
        <v>30</v>
      </c>
      <c r="B56" s="258" t="s">
        <v>161</v>
      </c>
      <c r="C56" s="177"/>
      <c r="D56" s="167"/>
    </row>
    <row r="57" spans="1:4" s="101" customFormat="1" ht="30.75" customHeight="1" x14ac:dyDescent="0.25">
      <c r="A57" s="248" t="s">
        <v>97</v>
      </c>
      <c r="B57" s="255" t="s">
        <v>165</v>
      </c>
      <c r="C57" s="177"/>
      <c r="D57" s="167"/>
    </row>
    <row r="58" spans="1:4" s="101" customFormat="1" ht="30.75" customHeight="1" x14ac:dyDescent="0.25">
      <c r="A58" s="248" t="s">
        <v>123</v>
      </c>
      <c r="B58" s="258" t="s">
        <v>162</v>
      </c>
      <c r="C58" s="177"/>
      <c r="D58" s="167"/>
    </row>
    <row r="59" spans="1:4" s="101" customFormat="1" ht="54.75" customHeight="1" x14ac:dyDescent="0.25">
      <c r="A59" s="248" t="s">
        <v>157</v>
      </c>
      <c r="B59" s="256" t="s">
        <v>124</v>
      </c>
      <c r="C59" s="177"/>
      <c r="D59" s="167"/>
    </row>
    <row r="60" spans="1:4" s="101" customFormat="1" ht="30.75" customHeight="1" x14ac:dyDescent="0.25">
      <c r="A60" s="349" t="s">
        <v>159</v>
      </c>
      <c r="B60" s="350"/>
      <c r="C60" s="350"/>
      <c r="D60" s="351"/>
    </row>
    <row r="61" spans="1:4" s="101" customFormat="1" ht="30.75" customHeight="1" x14ac:dyDescent="0.25">
      <c r="A61" s="248" t="s">
        <v>27</v>
      </c>
      <c r="B61" s="284" t="s">
        <v>180</v>
      </c>
      <c r="C61" s="285"/>
      <c r="D61" s="286"/>
    </row>
    <row r="62" spans="1:4" s="101" customFormat="1" ht="30.75" customHeight="1" x14ac:dyDescent="0.25">
      <c r="A62" s="349" t="s">
        <v>179</v>
      </c>
      <c r="B62" s="350"/>
      <c r="C62" s="350"/>
      <c r="D62" s="351"/>
    </row>
    <row r="63" spans="1:4" s="101" customFormat="1" ht="30.75" customHeight="1" x14ac:dyDescent="0.25">
      <c r="A63" s="176" t="s">
        <v>27</v>
      </c>
      <c r="B63" s="256" t="s">
        <v>181</v>
      </c>
      <c r="C63" s="287"/>
      <c r="D63" s="167"/>
    </row>
    <row r="64" spans="1:4" s="101" customFormat="1" ht="30.75" customHeight="1" x14ac:dyDescent="0.25">
      <c r="A64" s="176" t="s">
        <v>174</v>
      </c>
      <c r="B64" s="288" t="s">
        <v>182</v>
      </c>
      <c r="C64" s="287"/>
      <c r="D64" s="167"/>
    </row>
    <row r="65" spans="1:10" s="101" customFormat="1" ht="30.75" customHeight="1" x14ac:dyDescent="0.25">
      <c r="A65" s="176" t="s">
        <v>175</v>
      </c>
      <c r="B65" s="288" t="s">
        <v>183</v>
      </c>
      <c r="C65" s="287"/>
      <c r="D65" s="167"/>
    </row>
    <row r="66" spans="1:10" s="101" customFormat="1" ht="43.5" customHeight="1" x14ac:dyDescent="0.25">
      <c r="A66" s="176" t="s">
        <v>122</v>
      </c>
      <c r="B66" s="288" t="s">
        <v>184</v>
      </c>
      <c r="C66" s="287"/>
      <c r="D66" s="167"/>
    </row>
    <row r="67" spans="1:10" s="101" customFormat="1" ht="30.75" customHeight="1" x14ac:dyDescent="0.25">
      <c r="A67" s="176" t="s">
        <v>97</v>
      </c>
      <c r="B67" s="288" t="s">
        <v>185</v>
      </c>
      <c r="C67" s="287"/>
      <c r="D67" s="167"/>
    </row>
    <row r="68" spans="1:10" s="101" customFormat="1" ht="30.75" customHeight="1" x14ac:dyDescent="0.25">
      <c r="A68" s="176" t="s">
        <v>123</v>
      </c>
      <c r="B68" s="288" t="s">
        <v>186</v>
      </c>
      <c r="C68" s="287"/>
      <c r="D68" s="167"/>
    </row>
    <row r="69" spans="1:10" s="101" customFormat="1" ht="30.75" customHeight="1" x14ac:dyDescent="0.25">
      <c r="A69" s="176" t="s">
        <v>157</v>
      </c>
      <c r="B69" s="288" t="s">
        <v>187</v>
      </c>
      <c r="C69" s="287"/>
      <c r="D69" s="167"/>
    </row>
    <row r="70" spans="1:10" s="101" customFormat="1" ht="30.75" customHeight="1" x14ac:dyDescent="0.25">
      <c r="A70" s="176" t="s">
        <v>158</v>
      </c>
      <c r="B70" s="288" t="s">
        <v>188</v>
      </c>
      <c r="C70" s="287"/>
      <c r="D70" s="167"/>
    </row>
    <row r="71" spans="1:10" s="101" customFormat="1" ht="40.5" customHeight="1" x14ac:dyDescent="0.25">
      <c r="A71" s="176" t="s">
        <v>176</v>
      </c>
      <c r="B71" s="288" t="s">
        <v>189</v>
      </c>
      <c r="C71" s="287"/>
      <c r="D71" s="167"/>
    </row>
    <row r="72" spans="1:10" s="101" customFormat="1" ht="30.75" customHeight="1" x14ac:dyDescent="0.25">
      <c r="A72" s="176" t="s">
        <v>177</v>
      </c>
      <c r="B72" s="288" t="s">
        <v>178</v>
      </c>
      <c r="C72" s="287"/>
      <c r="D72" s="167"/>
    </row>
    <row r="73" spans="1:10" s="101" customFormat="1" ht="30.75" customHeight="1" thickBot="1" x14ac:dyDescent="0.3">
      <c r="A73" s="257" t="s">
        <v>103</v>
      </c>
      <c r="B73" s="289" t="s">
        <v>190</v>
      </c>
      <c r="C73" s="260"/>
      <c r="D73" s="261"/>
    </row>
    <row r="74" spans="1:10" s="101" customFormat="1" ht="12" customHeight="1" x14ac:dyDescent="0.25">
      <c r="A74" s="107"/>
      <c r="B74" s="108"/>
      <c r="C74" s="109"/>
      <c r="D74" s="110"/>
    </row>
    <row r="75" spans="1:10" s="19" customFormat="1" ht="29.25" customHeight="1" x14ac:dyDescent="0.25">
      <c r="A75" s="353" t="s">
        <v>38</v>
      </c>
      <c r="B75" s="353"/>
      <c r="C75" s="353"/>
      <c r="D75" s="353"/>
      <c r="E75" s="105"/>
      <c r="F75" s="105"/>
      <c r="G75" s="105"/>
      <c r="H75" s="105"/>
      <c r="I75" s="105"/>
      <c r="J75" s="105"/>
    </row>
    <row r="76" spans="1:10" s="19" customFormat="1" ht="29.25" customHeight="1" x14ac:dyDescent="0.25">
      <c r="A76" s="146"/>
      <c r="B76" s="146"/>
      <c r="C76" s="146"/>
      <c r="D76" s="146"/>
      <c r="E76" s="105"/>
      <c r="F76" s="105"/>
      <c r="G76" s="105"/>
      <c r="H76" s="105"/>
      <c r="I76" s="105"/>
      <c r="J76" s="105"/>
    </row>
    <row r="77" spans="1:10" s="56" customFormat="1" ht="18" customHeight="1" x14ac:dyDescent="0.25">
      <c r="A77" s="354" t="s">
        <v>1</v>
      </c>
      <c r="B77" s="354"/>
      <c r="C77" s="355" t="str">
        <f>IF('Príloha č. 1'!$C$6="","",'Príloha č. 1'!$C$6)</f>
        <v/>
      </c>
      <c r="D77" s="355"/>
      <c r="G77" s="57"/>
    </row>
    <row r="78" spans="1:10" s="56" customFormat="1" ht="18" customHeight="1" x14ac:dyDescent="0.25">
      <c r="A78" s="356" t="s">
        <v>2</v>
      </c>
      <c r="B78" s="356"/>
      <c r="C78" s="357" t="str">
        <f>IF('Príloha č. 1'!$C$7="","",'Príloha č. 1'!$C$7)</f>
        <v/>
      </c>
      <c r="D78" s="357"/>
    </row>
    <row r="79" spans="1:10" s="56" customFormat="1" ht="18" customHeight="1" x14ac:dyDescent="0.25">
      <c r="A79" s="356" t="s">
        <v>3</v>
      </c>
      <c r="B79" s="356"/>
      <c r="C79" s="357" t="str">
        <f>IF('Príloha č. 1'!C8:D8="","",'Príloha č. 1'!C8:D8)</f>
        <v/>
      </c>
      <c r="D79" s="357"/>
    </row>
    <row r="80" spans="1:10" s="56" customFormat="1" ht="18" customHeight="1" x14ac:dyDescent="0.25">
      <c r="A80" s="356" t="s">
        <v>4</v>
      </c>
      <c r="B80" s="356"/>
      <c r="C80" s="357" t="str">
        <f>IF('Príloha č. 1'!C9:D9="","",'Príloha č. 1'!C9:D9)</f>
        <v/>
      </c>
      <c r="D80" s="357"/>
    </row>
    <row r="81" spans="1:8" ht="18" customHeight="1" x14ac:dyDescent="0.2"/>
    <row r="82" spans="1:8" ht="18" customHeight="1" x14ac:dyDescent="0.2"/>
    <row r="83" spans="1:8" ht="18" customHeight="1" x14ac:dyDescent="0.2">
      <c r="A83" s="36" t="s">
        <v>8</v>
      </c>
      <c r="B83" s="106" t="str">
        <f>IF('Príloha č. 1'!B23:B23="","",'Príloha č. 1'!B23:B23)</f>
        <v/>
      </c>
      <c r="C83" s="283"/>
      <c r="D83" s="283"/>
      <c r="E83" s="36"/>
      <c r="F83" s="36"/>
      <c r="G83" s="36"/>
    </row>
    <row r="84" spans="1:8" ht="18" customHeight="1" x14ac:dyDescent="0.2">
      <c r="A84" s="36" t="s">
        <v>9</v>
      </c>
      <c r="B84" s="28" t="str">
        <f>IF('Príloha č. 1'!B24:B24="","",'Príloha č. 1'!B24:B24)</f>
        <v/>
      </c>
      <c r="C84" s="283"/>
      <c r="D84" s="283"/>
      <c r="E84" s="36"/>
      <c r="F84" s="36"/>
      <c r="G84" s="36"/>
    </row>
    <row r="85" spans="1:8" ht="29.25" customHeight="1" x14ac:dyDescent="0.2">
      <c r="D85" s="72"/>
      <c r="E85" s="283"/>
      <c r="F85" s="283"/>
      <c r="G85" s="283"/>
    </row>
    <row r="86" spans="1:8" ht="45" customHeight="1" x14ac:dyDescent="0.2">
      <c r="D86" s="165" t="s">
        <v>91</v>
      </c>
      <c r="E86" s="61"/>
      <c r="F86" s="61"/>
      <c r="G86" s="61"/>
    </row>
    <row r="87" spans="1:8" s="58" customFormat="1" x14ac:dyDescent="0.2">
      <c r="A87" s="352" t="s">
        <v>10</v>
      </c>
      <c r="B87" s="352"/>
      <c r="C87" s="162"/>
      <c r="D87" s="61"/>
      <c r="E87" s="163"/>
      <c r="F87" s="163"/>
      <c r="G87" s="163"/>
    </row>
    <row r="88" spans="1:8" s="63" customFormat="1" ht="12" customHeight="1" x14ac:dyDescent="0.2">
      <c r="A88" s="59"/>
      <c r="B88" s="60" t="s">
        <v>11</v>
      </c>
      <c r="C88" s="60"/>
      <c r="D88" s="45"/>
      <c r="E88" s="163"/>
      <c r="F88" s="163"/>
      <c r="G88" s="163"/>
      <c r="H88" s="61"/>
    </row>
  </sheetData>
  <mergeCells count="21">
    <mergeCell ref="A52:D52"/>
    <mergeCell ref="A60:D60"/>
    <mergeCell ref="A87:B87"/>
    <mergeCell ref="A75:D75"/>
    <mergeCell ref="A77:B77"/>
    <mergeCell ref="C77:D77"/>
    <mergeCell ref="A78:B78"/>
    <mergeCell ref="C78:D78"/>
    <mergeCell ref="A79:B79"/>
    <mergeCell ref="C79:D79"/>
    <mergeCell ref="A80:B80"/>
    <mergeCell ref="C80:D80"/>
    <mergeCell ref="A62:D62"/>
    <mergeCell ref="A43:D43"/>
    <mergeCell ref="A1:D1"/>
    <mergeCell ref="A2:D2"/>
    <mergeCell ref="A3:D3"/>
    <mergeCell ref="A5:B6"/>
    <mergeCell ref="C5:D5"/>
    <mergeCell ref="A7:D7"/>
    <mergeCell ref="A36:B36"/>
  </mergeCells>
  <conditionalFormatting sqref="B83:B84">
    <cfRule type="containsBlanks" dxfId="13" priority="3">
      <formula>LEN(TRIM(B83))=0</formula>
    </cfRule>
  </conditionalFormatting>
  <conditionalFormatting sqref="C78:D80">
    <cfRule type="containsBlanks" dxfId="12" priority="2">
      <formula>LEN(TRIM(C78))=0</formula>
    </cfRule>
  </conditionalFormatting>
  <conditionalFormatting sqref="C77:D77">
    <cfRule type="containsBlanks" dxfId="11" priority="1">
      <formula>LEN(TRIM(C77))=0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V32"/>
  <sheetViews>
    <sheetView showGridLines="0" tabSelected="1" zoomScale="90" zoomScaleNormal="90" workbookViewId="0">
      <selection activeCell="Q13" sqref="Q1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2" customWidth="1"/>
    <col min="5" max="5" width="15.7109375" style="36" customWidth="1"/>
    <col min="6" max="6" width="9.7109375" style="36" customWidth="1"/>
    <col min="7" max="7" width="11.4257812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2" ht="15" customHeight="1" x14ac:dyDescent="0.2">
      <c r="A1" s="335" t="s">
        <v>12</v>
      </c>
      <c r="B1" s="335"/>
    </row>
    <row r="2" spans="1:22" ht="37.5" customHeight="1" x14ac:dyDescent="0.2">
      <c r="A2" s="336" t="str">
        <f>'Príloha č. 1'!A2:B2</f>
        <v>Hemodialyzačný prístroj vrátane spotrebného materiálu a pozáručného servisu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</row>
    <row r="3" spans="1:22" s="37" customFormat="1" ht="42" customHeight="1" thickBot="1" x14ac:dyDescent="0.3">
      <c r="A3" s="337" t="s">
        <v>44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</row>
    <row r="4" spans="1:22" s="39" customFormat="1" ht="26.25" customHeight="1" x14ac:dyDescent="0.25">
      <c r="A4" s="371" t="s">
        <v>40</v>
      </c>
      <c r="B4" s="373" t="s">
        <v>69</v>
      </c>
      <c r="C4" s="375" t="s">
        <v>41</v>
      </c>
      <c r="D4" s="377" t="s">
        <v>192</v>
      </c>
      <c r="E4" s="379" t="s">
        <v>62</v>
      </c>
      <c r="F4" s="380"/>
      <c r="G4" s="380"/>
      <c r="H4" s="380"/>
      <c r="I4" s="381" t="s">
        <v>67</v>
      </c>
      <c r="J4" s="382"/>
      <c r="K4" s="383"/>
    </row>
    <row r="5" spans="1:22" s="39" customFormat="1" ht="38.25" customHeight="1" x14ac:dyDescent="0.25">
      <c r="A5" s="372"/>
      <c r="B5" s="374"/>
      <c r="C5" s="376"/>
      <c r="D5" s="378"/>
      <c r="E5" s="157" t="s">
        <v>42</v>
      </c>
      <c r="F5" s="157" t="s">
        <v>63</v>
      </c>
      <c r="G5" s="158" t="s">
        <v>66</v>
      </c>
      <c r="H5" s="159" t="s">
        <v>43</v>
      </c>
      <c r="I5" s="160" t="s">
        <v>42</v>
      </c>
      <c r="J5" s="158" t="s">
        <v>66</v>
      </c>
      <c r="K5" s="161" t="s">
        <v>43</v>
      </c>
    </row>
    <row r="6" spans="1:22" s="45" customFormat="1" ht="12" customHeight="1" x14ac:dyDescent="0.25">
      <c r="A6" s="64" t="s">
        <v>27</v>
      </c>
      <c r="B6" s="42" t="s">
        <v>28</v>
      </c>
      <c r="C6" s="43" t="s">
        <v>29</v>
      </c>
      <c r="D6" s="44" t="s">
        <v>30</v>
      </c>
      <c r="E6" s="67" t="s">
        <v>31</v>
      </c>
      <c r="F6" s="122" t="s">
        <v>32</v>
      </c>
      <c r="G6" s="68" t="s">
        <v>33</v>
      </c>
      <c r="H6" s="70" t="s">
        <v>34</v>
      </c>
      <c r="I6" s="71" t="s">
        <v>35</v>
      </c>
      <c r="J6" s="123" t="s">
        <v>36</v>
      </c>
      <c r="K6" s="69" t="s">
        <v>52</v>
      </c>
    </row>
    <row r="7" spans="1:22" s="47" customFormat="1" ht="31.5" customHeight="1" x14ac:dyDescent="0.25">
      <c r="A7" s="65" t="s">
        <v>27</v>
      </c>
      <c r="B7" s="243" t="s">
        <v>202</v>
      </c>
      <c r="C7" s="46" t="s">
        <v>39</v>
      </c>
      <c r="D7" s="153">
        <v>5</v>
      </c>
      <c r="E7" s="180"/>
      <c r="F7" s="241"/>
      <c r="G7" s="178">
        <f>E7*F7</f>
        <v>0</v>
      </c>
      <c r="H7" s="182">
        <f>E7+G7</f>
        <v>0</v>
      </c>
      <c r="I7" s="239">
        <f>D7*E7</f>
        <v>0</v>
      </c>
      <c r="J7" s="183">
        <f>F7*I7</f>
        <v>0</v>
      </c>
      <c r="K7" s="181">
        <f>I7+J7</f>
        <v>0</v>
      </c>
    </row>
    <row r="8" spans="1:22" s="47" customFormat="1" ht="42.75" customHeight="1" x14ac:dyDescent="0.25">
      <c r="A8" s="65" t="s">
        <v>28</v>
      </c>
      <c r="B8" s="244" t="s">
        <v>203</v>
      </c>
      <c r="C8" s="46" t="s">
        <v>39</v>
      </c>
      <c r="D8" s="153">
        <v>340</v>
      </c>
      <c r="E8" s="180"/>
      <c r="F8" s="241"/>
      <c r="G8" s="178">
        <f>E8*F8</f>
        <v>0</v>
      </c>
      <c r="H8" s="182">
        <f>E8+G8</f>
        <v>0</v>
      </c>
      <c r="I8" s="239">
        <f>D8*E8</f>
        <v>0</v>
      </c>
      <c r="J8" s="183">
        <f>F8*I8</f>
        <v>0</v>
      </c>
      <c r="K8" s="181">
        <f>I8+J8</f>
        <v>0</v>
      </c>
    </row>
    <row r="9" spans="1:22" s="47" customFormat="1" ht="44.25" customHeight="1" x14ac:dyDescent="0.25">
      <c r="A9" s="65" t="s">
        <v>29</v>
      </c>
      <c r="B9" s="244" t="s">
        <v>204</v>
      </c>
      <c r="C9" s="46" t="s">
        <v>39</v>
      </c>
      <c r="D9" s="153">
        <v>140</v>
      </c>
      <c r="E9" s="180"/>
      <c r="F9" s="241"/>
      <c r="G9" s="178">
        <f>E9*F9</f>
        <v>0</v>
      </c>
      <c r="H9" s="182">
        <f>E9+G9</f>
        <v>0</v>
      </c>
      <c r="I9" s="239">
        <f>D9*E9</f>
        <v>0</v>
      </c>
      <c r="J9" s="183">
        <f>F9*I9</f>
        <v>0</v>
      </c>
      <c r="K9" s="181">
        <f>I9+J9</f>
        <v>0</v>
      </c>
    </row>
    <row r="10" spans="1:22" s="47" customFormat="1" ht="31.5" customHeight="1" x14ac:dyDescent="0.25">
      <c r="A10" s="65" t="s">
        <v>30</v>
      </c>
      <c r="B10" s="245" t="s">
        <v>93</v>
      </c>
      <c r="C10" s="46" t="s">
        <v>39</v>
      </c>
      <c r="D10" s="291">
        <v>3350</v>
      </c>
      <c r="E10" s="292"/>
      <c r="F10" s="293"/>
      <c r="G10" s="294">
        <f>E10*F10</f>
        <v>0</v>
      </c>
      <c r="H10" s="295">
        <f>E10+G10</f>
        <v>0</v>
      </c>
      <c r="I10" s="292">
        <f>D10*E10</f>
        <v>0</v>
      </c>
      <c r="J10" s="296">
        <f>F10*I10</f>
        <v>0</v>
      </c>
      <c r="K10" s="297">
        <f>I10+J10</f>
        <v>0</v>
      </c>
    </row>
    <row r="11" spans="1:22" s="47" customFormat="1" ht="31.5" customHeight="1" thickBot="1" x14ac:dyDescent="0.3">
      <c r="A11" s="65" t="s">
        <v>31</v>
      </c>
      <c r="B11" s="245" t="s">
        <v>207</v>
      </c>
      <c r="C11" s="46" t="s">
        <v>191</v>
      </c>
      <c r="D11" s="290">
        <v>60</v>
      </c>
      <c r="E11" s="179"/>
      <c r="F11" s="240"/>
      <c r="G11" s="124">
        <f>E11*F11</f>
        <v>0</v>
      </c>
      <c r="H11" s="118">
        <f>E11+G11</f>
        <v>0</v>
      </c>
      <c r="I11" s="179">
        <f>D11*E11</f>
        <v>0</v>
      </c>
      <c r="J11" s="117">
        <f>F11*I11</f>
        <v>0</v>
      </c>
      <c r="K11" s="119">
        <f>I11+J11</f>
        <v>0</v>
      </c>
    </row>
    <row r="12" spans="1:22" s="66" customFormat="1" ht="22.5" customHeight="1" thickBot="1" x14ac:dyDescent="0.3">
      <c r="A12" s="125"/>
      <c r="B12" s="125"/>
      <c r="C12" s="125"/>
      <c r="D12" s="151"/>
      <c r="E12" s="361" t="s">
        <v>94</v>
      </c>
      <c r="F12" s="361"/>
      <c r="G12" s="361"/>
      <c r="H12" s="361"/>
      <c r="I12" s="246">
        <f>SUM(I7:I11)</f>
        <v>0</v>
      </c>
      <c r="J12" s="125"/>
      <c r="K12" s="144">
        <f>SUM(K7:K11)</f>
        <v>0</v>
      </c>
    </row>
    <row r="13" spans="1:22" s="22" customFormat="1" ht="31.5" customHeight="1" x14ac:dyDescent="0.2">
      <c r="A13" s="370" t="s">
        <v>167</v>
      </c>
      <c r="B13" s="370"/>
      <c r="C13" s="269"/>
      <c r="E13" s="270"/>
      <c r="F13" s="270"/>
      <c r="G13" s="271"/>
      <c r="H13" s="270"/>
      <c r="I13" s="38"/>
      <c r="J13" s="38"/>
      <c r="K13" s="38"/>
      <c r="L13" s="38"/>
      <c r="M13" s="272"/>
      <c r="N13" s="273"/>
      <c r="O13" s="273"/>
      <c r="P13" s="274"/>
      <c r="Q13" s="275"/>
      <c r="R13" s="270"/>
      <c r="S13" s="270"/>
      <c r="T13" s="270"/>
      <c r="U13" s="272"/>
      <c r="V13" s="275"/>
    </row>
    <row r="14" spans="1:22" s="22" customFormat="1" ht="30" customHeight="1" x14ac:dyDescent="0.2">
      <c r="A14" s="276">
        <v>1</v>
      </c>
      <c r="B14" s="364" t="s">
        <v>168</v>
      </c>
      <c r="C14" s="365"/>
      <c r="D14" s="365"/>
      <c r="E14" s="366"/>
      <c r="F14" s="277"/>
      <c r="G14" s="278" t="s">
        <v>169</v>
      </c>
      <c r="I14" s="38"/>
      <c r="J14" s="38"/>
      <c r="K14" s="38"/>
      <c r="L14" s="38"/>
      <c r="M14" s="272"/>
      <c r="N14" s="273"/>
      <c r="O14" s="273"/>
      <c r="P14" s="274"/>
      <c r="Q14" s="275"/>
      <c r="R14" s="279"/>
      <c r="S14" s="279"/>
      <c r="T14" s="279"/>
      <c r="U14" s="272"/>
      <c r="V14" s="275"/>
    </row>
    <row r="15" spans="1:22" s="22" customFormat="1" ht="30" customHeight="1" x14ac:dyDescent="0.2">
      <c r="A15" s="276">
        <v>2</v>
      </c>
      <c r="B15" s="364" t="s">
        <v>170</v>
      </c>
      <c r="C15" s="365"/>
      <c r="D15" s="365"/>
      <c r="E15" s="366"/>
      <c r="F15" s="280"/>
      <c r="G15" s="278" t="s">
        <v>171</v>
      </c>
      <c r="I15" s="38"/>
      <c r="N15" s="273"/>
      <c r="O15" s="273"/>
      <c r="P15" s="274"/>
      <c r="Q15" s="275"/>
      <c r="R15" s="281"/>
      <c r="S15" s="279"/>
      <c r="T15" s="281"/>
      <c r="U15" s="272"/>
      <c r="V15" s="275"/>
    </row>
    <row r="16" spans="1:22" s="22" customFormat="1" ht="54.75" customHeight="1" x14ac:dyDescent="0.2">
      <c r="A16" s="276">
        <v>3</v>
      </c>
      <c r="B16" s="367" t="s">
        <v>173</v>
      </c>
      <c r="C16" s="368"/>
      <c r="D16" s="368"/>
      <c r="E16" s="369"/>
      <c r="F16" s="282"/>
      <c r="G16" s="278" t="s">
        <v>172</v>
      </c>
      <c r="I16" s="38"/>
      <c r="N16" s="273"/>
      <c r="O16" s="273"/>
      <c r="P16" s="274"/>
      <c r="Q16" s="275"/>
      <c r="R16" s="281"/>
      <c r="S16" s="270"/>
      <c r="T16" s="281"/>
      <c r="U16" s="272"/>
      <c r="V16" s="275"/>
    </row>
    <row r="17" spans="1:11" s="66" customFormat="1" ht="22.5" customHeight="1" x14ac:dyDescent="0.25">
      <c r="A17" s="262"/>
      <c r="B17" s="262"/>
      <c r="C17" s="262"/>
      <c r="D17" s="263"/>
      <c r="E17" s="264"/>
      <c r="F17" s="264"/>
      <c r="G17" s="264"/>
      <c r="H17" s="264"/>
      <c r="I17" s="265"/>
      <c r="J17" s="262"/>
      <c r="K17" s="266"/>
    </row>
    <row r="18" spans="1:11" s="55" customFormat="1" ht="11.25" customHeight="1" x14ac:dyDescent="0.2">
      <c r="A18" s="48"/>
      <c r="B18" s="49"/>
      <c r="C18" s="50"/>
      <c r="D18" s="51"/>
      <c r="E18" s="52"/>
      <c r="F18" s="52"/>
      <c r="G18" s="53"/>
      <c r="H18" s="53"/>
      <c r="I18" s="52"/>
      <c r="J18" s="52"/>
      <c r="K18" s="54"/>
    </row>
    <row r="19" spans="1:11" s="19" customFormat="1" ht="19.5" customHeight="1" x14ac:dyDescent="0.25">
      <c r="A19" s="353" t="s">
        <v>38</v>
      </c>
      <c r="B19" s="353"/>
      <c r="C19" s="353"/>
      <c r="D19" s="353"/>
      <c r="E19" s="353"/>
      <c r="F19" s="353"/>
      <c r="G19" s="353"/>
    </row>
    <row r="20" spans="1:11" s="19" customFormat="1" ht="9" customHeight="1" x14ac:dyDescent="0.25">
      <c r="A20" s="150"/>
      <c r="B20" s="150"/>
      <c r="C20" s="150"/>
      <c r="D20" s="154"/>
      <c r="E20" s="150"/>
      <c r="F20" s="150"/>
      <c r="G20" s="150"/>
    </row>
    <row r="21" spans="1:11" s="56" customFormat="1" ht="15.75" customHeight="1" x14ac:dyDescent="0.25">
      <c r="A21" s="354" t="s">
        <v>1</v>
      </c>
      <c r="B21" s="354"/>
      <c r="C21" s="362" t="str">
        <f>IF('Príloha č. 1'!$C$6="","",'Príloha č. 1'!$C$6)</f>
        <v/>
      </c>
      <c r="D21" s="362"/>
      <c r="E21" s="362"/>
      <c r="F21" s="362"/>
      <c r="G21" s="362"/>
    </row>
    <row r="22" spans="1:11" s="56" customFormat="1" ht="15.75" customHeight="1" x14ac:dyDescent="0.25">
      <c r="A22" s="356" t="s">
        <v>2</v>
      </c>
      <c r="B22" s="356"/>
      <c r="C22" s="363" t="str">
        <f>IF('Príloha č. 1'!$C$7="","",'Príloha č. 1'!$C$7)</f>
        <v/>
      </c>
      <c r="D22" s="363"/>
      <c r="E22" s="363"/>
      <c r="F22" s="363"/>
      <c r="G22" s="363"/>
    </row>
    <row r="23" spans="1:11" s="56" customFormat="1" ht="15.75" customHeight="1" x14ac:dyDescent="0.25">
      <c r="A23" s="356" t="s">
        <v>3</v>
      </c>
      <c r="B23" s="356"/>
      <c r="C23" s="358" t="str">
        <f>IF('Príloha č. 1'!C8:D8="","",'Príloha č. 1'!C8:D8)</f>
        <v/>
      </c>
      <c r="D23" s="358"/>
      <c r="E23" s="358"/>
      <c r="F23" s="358"/>
      <c r="G23" s="358"/>
    </row>
    <row r="24" spans="1:11" s="56" customFormat="1" ht="15.75" customHeight="1" x14ac:dyDescent="0.25">
      <c r="A24" s="356" t="s">
        <v>4</v>
      </c>
      <c r="B24" s="356"/>
      <c r="C24" s="358" t="str">
        <f>IF('Príloha č. 1'!C9:D9="","",'Príloha č. 1'!C9:D9)</f>
        <v/>
      </c>
      <c r="D24" s="358"/>
      <c r="E24" s="358"/>
      <c r="F24" s="358"/>
      <c r="G24" s="358"/>
    </row>
    <row r="27" spans="1:11" ht="15.75" customHeight="1" x14ac:dyDescent="0.2">
      <c r="A27" s="36" t="s">
        <v>8</v>
      </c>
      <c r="B27" s="121" t="str">
        <f>IF('Príloha č. 1'!B23:B23="","",'Príloha č. 1'!B23:B23)</f>
        <v/>
      </c>
    </row>
    <row r="28" spans="1:11" ht="15.75" customHeight="1" x14ac:dyDescent="0.2">
      <c r="A28" s="36" t="s">
        <v>9</v>
      </c>
      <c r="B28" s="28" t="str">
        <f>IF('Príloha č. 1'!B24:B24="","",'Príloha č. 1'!B24:B24)</f>
        <v/>
      </c>
    </row>
    <row r="29" spans="1:11" ht="12.75" customHeight="1" x14ac:dyDescent="0.2">
      <c r="F29" s="156"/>
      <c r="G29" s="156"/>
      <c r="H29" s="156"/>
      <c r="I29" s="120"/>
      <c r="J29" s="120"/>
      <c r="K29" s="120"/>
    </row>
    <row r="30" spans="1:11" ht="33.75" customHeight="1" x14ac:dyDescent="0.2">
      <c r="F30" s="359" t="s">
        <v>89</v>
      </c>
      <c r="G30" s="359"/>
      <c r="H30" s="359"/>
      <c r="I30" s="360"/>
      <c r="J30" s="360"/>
      <c r="K30" s="360"/>
    </row>
    <row r="31" spans="1:11" s="58" customFormat="1" ht="11.25" x14ac:dyDescent="0.2">
      <c r="A31" s="352" t="s">
        <v>10</v>
      </c>
      <c r="B31" s="352"/>
      <c r="D31" s="155"/>
    </row>
    <row r="32" spans="1:11" s="63" customFormat="1" ht="12" customHeight="1" x14ac:dyDescent="0.2">
      <c r="A32" s="59"/>
      <c r="B32" s="60" t="s">
        <v>11</v>
      </c>
      <c r="C32" s="61"/>
      <c r="D32" s="62"/>
    </row>
  </sheetData>
  <mergeCells count="26">
    <mergeCell ref="A1:B1"/>
    <mergeCell ref="A2:K2"/>
    <mergeCell ref="A3:K3"/>
    <mergeCell ref="A4:A5"/>
    <mergeCell ref="B4:B5"/>
    <mergeCell ref="C4:C5"/>
    <mergeCell ref="D4:D5"/>
    <mergeCell ref="E4:H4"/>
    <mergeCell ref="I4:K4"/>
    <mergeCell ref="I30:K30"/>
    <mergeCell ref="E12:H12"/>
    <mergeCell ref="A19:G19"/>
    <mergeCell ref="A21:B21"/>
    <mergeCell ref="C21:G21"/>
    <mergeCell ref="A22:B22"/>
    <mergeCell ref="C22:G22"/>
    <mergeCell ref="B14:E14"/>
    <mergeCell ref="B15:E15"/>
    <mergeCell ref="B16:E16"/>
    <mergeCell ref="A13:B13"/>
    <mergeCell ref="A31:B31"/>
    <mergeCell ref="A23:B23"/>
    <mergeCell ref="C23:G23"/>
    <mergeCell ref="A24:B24"/>
    <mergeCell ref="C24:G24"/>
    <mergeCell ref="F30:H30"/>
  </mergeCells>
  <conditionalFormatting sqref="I18:J18">
    <cfRule type="cellIs" dxfId="10" priority="7" operator="greaterThan">
      <formula>2560820</formula>
    </cfRule>
  </conditionalFormatting>
  <conditionalFormatting sqref="B27:B28">
    <cfRule type="containsBlanks" dxfId="9" priority="6">
      <formula>LEN(TRIM(B27))=0</formula>
    </cfRule>
  </conditionalFormatting>
  <conditionalFormatting sqref="E18:F18">
    <cfRule type="cellIs" dxfId="8" priority="5" operator="greaterThan">
      <formula>2560820</formula>
    </cfRule>
  </conditionalFormatting>
  <conditionalFormatting sqref="C21:G24">
    <cfRule type="containsBlanks" dxfId="7" priority="4">
      <formula>LEN(TRIM(C21))=0</formula>
    </cfRule>
  </conditionalFormatting>
  <conditionalFormatting sqref="F16">
    <cfRule type="containsBlanks" dxfId="6" priority="3">
      <formula>LEN(TRIM(F16))=0</formula>
    </cfRule>
  </conditionalFormatting>
  <conditionalFormatting sqref="F14">
    <cfRule type="containsBlanks" dxfId="5" priority="2">
      <formula>LEN(TRIM(F14))=0</formula>
    </cfRule>
  </conditionalFormatting>
  <conditionalFormatting sqref="F15">
    <cfRule type="containsBlanks" dxfId="4" priority="1">
      <formula>LEN(TRIM(F15))=0</formula>
    </cfRule>
  </conditionalFormatting>
  <pageMargins left="0.78740157480314965" right="0.78740157480314965" top="0.98425196850393704" bottom="0.39370078740157483" header="0.51181102362204722" footer="0.59055118110236227"/>
  <pageSetup paperSize="9" scale="68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1"/>
  <sheetViews>
    <sheetView showGridLines="0" zoomScale="80" zoomScaleNormal="80" workbookViewId="0">
      <selection activeCell="Q49" sqref="P49:Q4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175" customWidth="1"/>
    <col min="8" max="8" width="15.7109375" style="175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2" ht="15" customHeight="1" x14ac:dyDescent="0.2">
      <c r="A1" s="335" t="s">
        <v>12</v>
      </c>
      <c r="B1" s="335"/>
      <c r="C1" s="173"/>
    </row>
    <row r="2" spans="1:22" ht="15" customHeight="1" x14ac:dyDescent="0.2">
      <c r="A2" s="336" t="str">
        <f>'Príloha č. 1'!A2:B2</f>
        <v>Hemodialyzačný prístroj vrátane spotrebného materiálu a pozáručného servisu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22" ht="15" customHeight="1" x14ac:dyDescent="0.2">
      <c r="A3" s="415"/>
      <c r="B3" s="415"/>
      <c r="C3" s="175"/>
    </row>
    <row r="4" spans="1:22" s="37" customFormat="1" ht="38.25" customHeight="1" x14ac:dyDescent="0.25">
      <c r="A4" s="337" t="s">
        <v>45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</row>
    <row r="5" spans="1:22" s="37" customFormat="1" ht="14.25" customHeight="1" x14ac:dyDescent="0.25">
      <c r="A5" s="403" t="s">
        <v>199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</row>
    <row r="6" spans="1:22" s="56" customFormat="1" ht="6.75" customHeight="1" thickBot="1" x14ac:dyDescent="0.25">
      <c r="A6" s="405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</row>
    <row r="7" spans="1:22" s="39" customFormat="1" ht="24.75" customHeight="1" x14ac:dyDescent="0.25">
      <c r="A7" s="407" t="s">
        <v>40</v>
      </c>
      <c r="B7" s="409" t="s">
        <v>50</v>
      </c>
      <c r="C7" s="411" t="s">
        <v>51</v>
      </c>
      <c r="D7" s="413" t="s">
        <v>47</v>
      </c>
      <c r="E7" s="413" t="s">
        <v>49</v>
      </c>
      <c r="F7" s="392" t="s">
        <v>48</v>
      </c>
      <c r="G7" s="394" t="s">
        <v>53</v>
      </c>
      <c r="H7" s="396" t="s">
        <v>54</v>
      </c>
      <c r="I7" s="398" t="s">
        <v>46</v>
      </c>
      <c r="J7" s="400" t="s">
        <v>62</v>
      </c>
      <c r="K7" s="401"/>
      <c r="L7" s="402"/>
      <c r="M7" s="384" t="s">
        <v>96</v>
      </c>
    </row>
    <row r="8" spans="1:22" s="39" customFormat="1" ht="64.5" customHeight="1" x14ac:dyDescent="0.25">
      <c r="A8" s="408"/>
      <c r="B8" s="410"/>
      <c r="C8" s="412"/>
      <c r="D8" s="414"/>
      <c r="E8" s="414"/>
      <c r="F8" s="393"/>
      <c r="G8" s="395"/>
      <c r="H8" s="397"/>
      <c r="I8" s="399"/>
      <c r="J8" s="40" t="s">
        <v>42</v>
      </c>
      <c r="K8" s="41" t="s">
        <v>64</v>
      </c>
      <c r="L8" s="169" t="s">
        <v>43</v>
      </c>
      <c r="M8" s="385"/>
    </row>
    <row r="9" spans="1:22" s="45" customFormat="1" ht="12" customHeight="1" x14ac:dyDescent="0.25">
      <c r="A9" s="76" t="s">
        <v>27</v>
      </c>
      <c r="B9" s="77" t="s">
        <v>28</v>
      </c>
      <c r="C9" s="79" t="s">
        <v>29</v>
      </c>
      <c r="D9" s="82" t="s">
        <v>30</v>
      </c>
      <c r="E9" s="82" t="s">
        <v>31</v>
      </c>
      <c r="F9" s="93" t="s">
        <v>32</v>
      </c>
      <c r="G9" s="80" t="s">
        <v>33</v>
      </c>
      <c r="H9" s="81" t="s">
        <v>34</v>
      </c>
      <c r="I9" s="78" t="s">
        <v>35</v>
      </c>
      <c r="J9" s="75" t="s">
        <v>36</v>
      </c>
      <c r="K9" s="74" t="s">
        <v>52</v>
      </c>
      <c r="L9" s="170" t="s">
        <v>55</v>
      </c>
      <c r="M9" s="168" t="s">
        <v>70</v>
      </c>
    </row>
    <row r="10" spans="1:22" s="47" customFormat="1" ht="29.1" customHeight="1" x14ac:dyDescent="0.25">
      <c r="A10" s="83"/>
      <c r="B10" s="128"/>
      <c r="C10" s="131"/>
      <c r="D10" s="84"/>
      <c r="E10" s="386" t="s">
        <v>197</v>
      </c>
      <c r="F10" s="94"/>
      <c r="G10" s="97"/>
      <c r="H10" s="85"/>
      <c r="I10" s="86"/>
      <c r="J10" s="117"/>
      <c r="K10" s="134"/>
      <c r="L10" s="145"/>
      <c r="M10" s="389" t="s">
        <v>97</v>
      </c>
    </row>
    <row r="11" spans="1:22" s="47" customFormat="1" ht="29.1" customHeight="1" x14ac:dyDescent="0.25">
      <c r="A11" s="137"/>
      <c r="B11" s="129"/>
      <c r="C11" s="132"/>
      <c r="D11" s="87"/>
      <c r="E11" s="387"/>
      <c r="F11" s="95"/>
      <c r="G11" s="98"/>
      <c r="H11" s="88"/>
      <c r="I11" s="89"/>
      <c r="J11" s="126"/>
      <c r="K11" s="135"/>
      <c r="L11" s="171"/>
      <c r="M11" s="390"/>
    </row>
    <row r="12" spans="1:22" s="47" customFormat="1" ht="29.1" customHeight="1" thickBot="1" x14ac:dyDescent="0.3">
      <c r="A12" s="138"/>
      <c r="B12" s="130"/>
      <c r="C12" s="133"/>
      <c r="D12" s="90"/>
      <c r="E12" s="388"/>
      <c r="F12" s="96"/>
      <c r="G12" s="99"/>
      <c r="H12" s="91"/>
      <c r="I12" s="92"/>
      <c r="J12" s="127"/>
      <c r="K12" s="136"/>
      <c r="L12" s="172"/>
      <c r="M12" s="391"/>
    </row>
    <row r="13" spans="1:22" s="47" customFormat="1" ht="24.95" customHeight="1" x14ac:dyDescent="0.25">
      <c r="A13" s="112"/>
      <c r="B13" s="147"/>
      <c r="C13" s="147"/>
      <c r="D13" s="112"/>
      <c r="E13" s="112"/>
      <c r="F13" s="112"/>
      <c r="G13" s="112"/>
      <c r="H13" s="112"/>
      <c r="I13" s="112"/>
      <c r="J13" s="148"/>
      <c r="K13" s="149"/>
      <c r="L13" s="148"/>
    </row>
    <row r="14" spans="1:22" s="22" customFormat="1" ht="18.75" customHeight="1" x14ac:dyDescent="0.2">
      <c r="A14" s="267" t="s">
        <v>167</v>
      </c>
      <c r="B14" s="268"/>
      <c r="C14" s="269"/>
      <c r="E14" s="270"/>
      <c r="F14" s="270"/>
      <c r="G14" s="271"/>
      <c r="H14" s="270"/>
      <c r="I14" s="38"/>
      <c r="J14" s="38"/>
      <c r="K14" s="38"/>
      <c r="L14" s="38"/>
      <c r="M14" s="272"/>
      <c r="N14" s="273"/>
      <c r="O14" s="273"/>
      <c r="P14" s="274"/>
      <c r="Q14" s="275"/>
      <c r="R14" s="270"/>
      <c r="S14" s="270"/>
      <c r="T14" s="270"/>
      <c r="U14" s="272"/>
      <c r="V14" s="275"/>
    </row>
    <row r="15" spans="1:22" s="22" customFormat="1" ht="30" customHeight="1" x14ac:dyDescent="0.2">
      <c r="A15" s="276">
        <v>1</v>
      </c>
      <c r="B15" s="364" t="s">
        <v>168</v>
      </c>
      <c r="C15" s="365"/>
      <c r="D15" s="365"/>
      <c r="E15" s="366"/>
      <c r="F15" s="277"/>
      <c r="G15" s="278" t="s">
        <v>169</v>
      </c>
      <c r="I15" s="38"/>
      <c r="J15" s="38"/>
      <c r="K15" s="38"/>
      <c r="L15" s="38"/>
      <c r="M15" s="272"/>
      <c r="N15" s="273"/>
      <c r="O15" s="273"/>
      <c r="P15" s="274"/>
      <c r="Q15" s="275"/>
      <c r="R15" s="279"/>
      <c r="S15" s="279"/>
      <c r="T15" s="279"/>
      <c r="U15" s="272"/>
      <c r="V15" s="275"/>
    </row>
    <row r="16" spans="1:22" s="22" customFormat="1" ht="30" customHeight="1" x14ac:dyDescent="0.2">
      <c r="A16" s="276">
        <v>2</v>
      </c>
      <c r="B16" s="364" t="s">
        <v>170</v>
      </c>
      <c r="C16" s="365"/>
      <c r="D16" s="365"/>
      <c r="E16" s="366"/>
      <c r="F16" s="280"/>
      <c r="G16" s="278" t="s">
        <v>171</v>
      </c>
      <c r="I16" s="38"/>
      <c r="N16" s="273"/>
      <c r="O16" s="273"/>
      <c r="P16" s="274"/>
      <c r="Q16" s="275"/>
      <c r="R16" s="281"/>
      <c r="S16" s="279"/>
      <c r="T16" s="281"/>
      <c r="U16" s="272"/>
      <c r="V16" s="275"/>
    </row>
    <row r="17" spans="1:22" s="22" customFormat="1" ht="44.25" customHeight="1" x14ac:dyDescent="0.2">
      <c r="A17" s="276">
        <v>3</v>
      </c>
      <c r="B17" s="367" t="s">
        <v>173</v>
      </c>
      <c r="C17" s="368"/>
      <c r="D17" s="368"/>
      <c r="E17" s="369"/>
      <c r="F17" s="282"/>
      <c r="G17" s="278" t="s">
        <v>172</v>
      </c>
      <c r="I17" s="38"/>
      <c r="N17" s="273"/>
      <c r="O17" s="273"/>
      <c r="P17" s="274"/>
      <c r="Q17" s="275"/>
      <c r="R17" s="281"/>
      <c r="S17" s="270"/>
      <c r="T17" s="281"/>
      <c r="U17" s="272"/>
      <c r="V17" s="275"/>
    </row>
    <row r="18" spans="1:22" s="47" customFormat="1" ht="24.95" customHeight="1" x14ac:dyDescent="0.25">
      <c r="A18" s="112"/>
      <c r="B18" s="147"/>
      <c r="C18" s="147"/>
      <c r="D18" s="112"/>
      <c r="E18" s="112"/>
      <c r="F18" s="112"/>
      <c r="G18" s="112"/>
      <c r="H18" s="112"/>
      <c r="I18" s="112"/>
      <c r="J18" s="148"/>
      <c r="K18" s="149"/>
      <c r="L18" s="148"/>
    </row>
    <row r="19" spans="1:22" s="37" customFormat="1" ht="14.25" customHeight="1" x14ac:dyDescent="0.25">
      <c r="A19" s="403" t="s">
        <v>205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</row>
    <row r="20" spans="1:22" s="56" customFormat="1" ht="6.75" customHeight="1" thickBot="1" x14ac:dyDescent="0.25">
      <c r="A20" s="405"/>
      <c r="B20" s="406"/>
      <c r="C20" s="406"/>
      <c r="D20" s="406"/>
      <c r="E20" s="406"/>
      <c r="F20" s="406"/>
      <c r="G20" s="406"/>
      <c r="H20" s="406"/>
      <c r="I20" s="406"/>
      <c r="J20" s="406"/>
      <c r="K20" s="406"/>
      <c r="L20" s="406"/>
    </row>
    <row r="21" spans="1:22" s="39" customFormat="1" ht="24.75" customHeight="1" x14ac:dyDescent="0.25">
      <c r="A21" s="407" t="s">
        <v>40</v>
      </c>
      <c r="B21" s="409" t="s">
        <v>50</v>
      </c>
      <c r="C21" s="411" t="s">
        <v>51</v>
      </c>
      <c r="D21" s="413" t="s">
        <v>47</v>
      </c>
      <c r="E21" s="413" t="s">
        <v>49</v>
      </c>
      <c r="F21" s="392" t="s">
        <v>48</v>
      </c>
      <c r="G21" s="394" t="s">
        <v>53</v>
      </c>
      <c r="H21" s="396" t="s">
        <v>54</v>
      </c>
      <c r="I21" s="398" t="s">
        <v>46</v>
      </c>
      <c r="J21" s="400" t="s">
        <v>62</v>
      </c>
      <c r="K21" s="401"/>
      <c r="L21" s="402"/>
      <c r="M21" s="384" t="s">
        <v>96</v>
      </c>
    </row>
    <row r="22" spans="1:22" s="39" customFormat="1" ht="64.5" customHeight="1" x14ac:dyDescent="0.25">
      <c r="A22" s="408"/>
      <c r="B22" s="410"/>
      <c r="C22" s="412"/>
      <c r="D22" s="414"/>
      <c r="E22" s="414"/>
      <c r="F22" s="393"/>
      <c r="G22" s="395"/>
      <c r="H22" s="397"/>
      <c r="I22" s="399"/>
      <c r="J22" s="40" t="s">
        <v>42</v>
      </c>
      <c r="K22" s="41" t="s">
        <v>64</v>
      </c>
      <c r="L22" s="169" t="s">
        <v>43</v>
      </c>
      <c r="M22" s="385"/>
    </row>
    <row r="23" spans="1:22" s="45" customFormat="1" ht="12" customHeight="1" x14ac:dyDescent="0.25">
      <c r="A23" s="76" t="s">
        <v>27</v>
      </c>
      <c r="B23" s="77" t="s">
        <v>28</v>
      </c>
      <c r="C23" s="79" t="s">
        <v>29</v>
      </c>
      <c r="D23" s="82" t="s">
        <v>30</v>
      </c>
      <c r="E23" s="82" t="s">
        <v>31</v>
      </c>
      <c r="F23" s="93" t="s">
        <v>32</v>
      </c>
      <c r="G23" s="80" t="s">
        <v>33</v>
      </c>
      <c r="H23" s="81" t="s">
        <v>34</v>
      </c>
      <c r="I23" s="78" t="s">
        <v>35</v>
      </c>
      <c r="J23" s="75" t="s">
        <v>36</v>
      </c>
      <c r="K23" s="74" t="s">
        <v>52</v>
      </c>
      <c r="L23" s="170" t="s">
        <v>55</v>
      </c>
      <c r="M23" s="168" t="s">
        <v>70</v>
      </c>
    </row>
    <row r="24" spans="1:22" s="47" customFormat="1" ht="29.1" customHeight="1" x14ac:dyDescent="0.25">
      <c r="A24" s="83"/>
      <c r="B24" s="128"/>
      <c r="C24" s="131"/>
      <c r="D24" s="84"/>
      <c r="E24" s="386" t="s">
        <v>95</v>
      </c>
      <c r="F24" s="94"/>
      <c r="G24" s="97"/>
      <c r="H24" s="85"/>
      <c r="I24" s="86"/>
      <c r="J24" s="117"/>
      <c r="K24" s="134"/>
      <c r="L24" s="145"/>
      <c r="M24" s="389" t="s">
        <v>99</v>
      </c>
    </row>
    <row r="25" spans="1:22" s="47" customFormat="1" ht="29.1" customHeight="1" x14ac:dyDescent="0.25">
      <c r="A25" s="137"/>
      <c r="B25" s="129"/>
      <c r="C25" s="132"/>
      <c r="D25" s="87"/>
      <c r="E25" s="387"/>
      <c r="F25" s="95"/>
      <c r="G25" s="98"/>
      <c r="H25" s="88"/>
      <c r="I25" s="89"/>
      <c r="J25" s="126"/>
      <c r="K25" s="135"/>
      <c r="L25" s="171"/>
      <c r="M25" s="390"/>
    </row>
    <row r="26" spans="1:22" s="47" customFormat="1" ht="29.1" customHeight="1" thickBot="1" x14ac:dyDescent="0.3">
      <c r="A26" s="138"/>
      <c r="B26" s="130"/>
      <c r="C26" s="133"/>
      <c r="D26" s="90"/>
      <c r="E26" s="388"/>
      <c r="F26" s="96"/>
      <c r="G26" s="99"/>
      <c r="H26" s="91"/>
      <c r="I26" s="92"/>
      <c r="J26" s="127"/>
      <c r="K26" s="136"/>
      <c r="L26" s="172"/>
      <c r="M26" s="391"/>
    </row>
    <row r="27" spans="1:22" s="47" customFormat="1" ht="24.95" customHeight="1" x14ac:dyDescent="0.25">
      <c r="A27" s="112"/>
      <c r="B27" s="147"/>
      <c r="C27" s="147"/>
      <c r="D27" s="112"/>
      <c r="E27" s="112"/>
      <c r="F27" s="112"/>
      <c r="G27" s="112"/>
      <c r="H27" s="112"/>
      <c r="I27" s="112"/>
      <c r="J27" s="148"/>
      <c r="K27" s="149"/>
      <c r="L27" s="148"/>
    </row>
    <row r="28" spans="1:22" s="37" customFormat="1" ht="14.25" customHeight="1" x14ac:dyDescent="0.25">
      <c r="A28" s="403" t="s">
        <v>206</v>
      </c>
      <c r="B28" s="404"/>
      <c r="C28" s="404"/>
      <c r="D28" s="404"/>
      <c r="E28" s="404"/>
      <c r="F28" s="404"/>
      <c r="G28" s="404"/>
      <c r="H28" s="404"/>
      <c r="I28" s="404"/>
      <c r="J28" s="404"/>
      <c r="K28" s="404"/>
      <c r="L28" s="404"/>
    </row>
    <row r="29" spans="1:22" s="56" customFormat="1" ht="6.75" customHeight="1" thickBot="1" x14ac:dyDescent="0.25">
      <c r="A29" s="405"/>
      <c r="B29" s="406"/>
      <c r="C29" s="406"/>
      <c r="D29" s="406"/>
      <c r="E29" s="406"/>
      <c r="F29" s="406"/>
      <c r="G29" s="406"/>
      <c r="H29" s="406"/>
      <c r="I29" s="406"/>
      <c r="J29" s="406"/>
      <c r="K29" s="406"/>
      <c r="L29" s="406"/>
    </row>
    <row r="30" spans="1:22" s="39" customFormat="1" ht="24.75" customHeight="1" x14ac:dyDescent="0.25">
      <c r="A30" s="407" t="s">
        <v>40</v>
      </c>
      <c r="B30" s="409" t="s">
        <v>50</v>
      </c>
      <c r="C30" s="411" t="s">
        <v>51</v>
      </c>
      <c r="D30" s="413" t="s">
        <v>47</v>
      </c>
      <c r="E30" s="413" t="s">
        <v>49</v>
      </c>
      <c r="F30" s="392" t="s">
        <v>48</v>
      </c>
      <c r="G30" s="394" t="s">
        <v>53</v>
      </c>
      <c r="H30" s="396" t="s">
        <v>54</v>
      </c>
      <c r="I30" s="398" t="s">
        <v>46</v>
      </c>
      <c r="J30" s="400" t="s">
        <v>62</v>
      </c>
      <c r="K30" s="401"/>
      <c r="L30" s="402"/>
      <c r="M30" s="384" t="s">
        <v>96</v>
      </c>
    </row>
    <row r="31" spans="1:22" s="39" customFormat="1" ht="64.5" customHeight="1" x14ac:dyDescent="0.25">
      <c r="A31" s="408"/>
      <c r="B31" s="410"/>
      <c r="C31" s="412"/>
      <c r="D31" s="414"/>
      <c r="E31" s="414"/>
      <c r="F31" s="393"/>
      <c r="G31" s="395"/>
      <c r="H31" s="397"/>
      <c r="I31" s="399"/>
      <c r="J31" s="40" t="s">
        <v>42</v>
      </c>
      <c r="K31" s="41" t="s">
        <v>64</v>
      </c>
      <c r="L31" s="169" t="s">
        <v>43</v>
      </c>
      <c r="M31" s="385"/>
    </row>
    <row r="32" spans="1:22" s="45" customFormat="1" ht="12" customHeight="1" x14ac:dyDescent="0.25">
      <c r="A32" s="76" t="s">
        <v>27</v>
      </c>
      <c r="B32" s="77" t="s">
        <v>28</v>
      </c>
      <c r="C32" s="79" t="s">
        <v>29</v>
      </c>
      <c r="D32" s="82" t="s">
        <v>30</v>
      </c>
      <c r="E32" s="82" t="s">
        <v>31</v>
      </c>
      <c r="F32" s="93" t="s">
        <v>32</v>
      </c>
      <c r="G32" s="80" t="s">
        <v>33</v>
      </c>
      <c r="H32" s="81" t="s">
        <v>34</v>
      </c>
      <c r="I32" s="78" t="s">
        <v>35</v>
      </c>
      <c r="J32" s="75" t="s">
        <v>36</v>
      </c>
      <c r="K32" s="74" t="s">
        <v>52</v>
      </c>
      <c r="L32" s="170" t="s">
        <v>55</v>
      </c>
      <c r="M32" s="168" t="s">
        <v>70</v>
      </c>
    </row>
    <row r="33" spans="1:13" s="47" customFormat="1" ht="29.1" customHeight="1" x14ac:dyDescent="0.25">
      <c r="A33" s="83"/>
      <c r="B33" s="128"/>
      <c r="C33" s="131"/>
      <c r="D33" s="84"/>
      <c r="E33" s="386" t="s">
        <v>95</v>
      </c>
      <c r="F33" s="94"/>
      <c r="G33" s="97"/>
      <c r="H33" s="85"/>
      <c r="I33" s="86"/>
      <c r="J33" s="117"/>
      <c r="K33" s="134"/>
      <c r="L33" s="145"/>
      <c r="M33" s="389" t="s">
        <v>100</v>
      </c>
    </row>
    <row r="34" spans="1:13" s="47" customFormat="1" ht="29.1" customHeight="1" x14ac:dyDescent="0.25">
      <c r="A34" s="137"/>
      <c r="B34" s="129"/>
      <c r="C34" s="132"/>
      <c r="D34" s="87"/>
      <c r="E34" s="387"/>
      <c r="F34" s="95"/>
      <c r="G34" s="98"/>
      <c r="H34" s="88"/>
      <c r="I34" s="89"/>
      <c r="J34" s="126"/>
      <c r="K34" s="135"/>
      <c r="L34" s="171"/>
      <c r="M34" s="390"/>
    </row>
    <row r="35" spans="1:13" s="47" customFormat="1" ht="29.1" customHeight="1" thickBot="1" x14ac:dyDescent="0.3">
      <c r="A35" s="138"/>
      <c r="B35" s="130"/>
      <c r="C35" s="133"/>
      <c r="D35" s="90"/>
      <c r="E35" s="388"/>
      <c r="F35" s="96"/>
      <c r="G35" s="99"/>
      <c r="H35" s="91"/>
      <c r="I35" s="92"/>
      <c r="J35" s="127"/>
      <c r="K35" s="136"/>
      <c r="L35" s="172"/>
      <c r="M35" s="391"/>
    </row>
    <row r="36" spans="1:13" s="47" customFormat="1" ht="24.95" customHeight="1" x14ac:dyDescent="0.25">
      <c r="A36" s="112"/>
      <c r="B36" s="147"/>
      <c r="C36" s="147"/>
      <c r="D36" s="112"/>
      <c r="E36" s="112"/>
      <c r="F36" s="112"/>
      <c r="G36" s="112"/>
      <c r="H36" s="112"/>
      <c r="I36" s="112"/>
      <c r="J36" s="148"/>
      <c r="K36" s="149"/>
      <c r="L36" s="148"/>
    </row>
    <row r="37" spans="1:13" s="37" customFormat="1" ht="14.25" customHeight="1" x14ac:dyDescent="0.25">
      <c r="A37" s="403" t="s">
        <v>98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</row>
    <row r="38" spans="1:13" s="56" customFormat="1" ht="6.75" customHeight="1" thickBot="1" x14ac:dyDescent="0.25">
      <c r="A38" s="405"/>
      <c r="B38" s="406"/>
      <c r="C38" s="406"/>
      <c r="D38" s="406"/>
      <c r="E38" s="406"/>
      <c r="F38" s="406"/>
      <c r="G38" s="406"/>
      <c r="H38" s="406"/>
      <c r="I38" s="406"/>
      <c r="J38" s="406"/>
      <c r="K38" s="406"/>
      <c r="L38" s="406"/>
    </row>
    <row r="39" spans="1:13" s="39" customFormat="1" ht="24.75" customHeight="1" x14ac:dyDescent="0.25">
      <c r="A39" s="407" t="s">
        <v>40</v>
      </c>
      <c r="B39" s="409" t="s">
        <v>50</v>
      </c>
      <c r="C39" s="411" t="s">
        <v>51</v>
      </c>
      <c r="D39" s="413" t="s">
        <v>47</v>
      </c>
      <c r="E39" s="413" t="s">
        <v>49</v>
      </c>
      <c r="F39" s="392" t="s">
        <v>48</v>
      </c>
      <c r="G39" s="394" t="s">
        <v>53</v>
      </c>
      <c r="H39" s="396" t="s">
        <v>54</v>
      </c>
      <c r="I39" s="398" t="s">
        <v>46</v>
      </c>
      <c r="J39" s="400" t="s">
        <v>62</v>
      </c>
      <c r="K39" s="401"/>
      <c r="L39" s="402"/>
      <c r="M39" s="384" t="s">
        <v>96</v>
      </c>
    </row>
    <row r="40" spans="1:13" s="39" customFormat="1" ht="64.5" customHeight="1" x14ac:dyDescent="0.25">
      <c r="A40" s="408"/>
      <c r="B40" s="410"/>
      <c r="C40" s="412"/>
      <c r="D40" s="414"/>
      <c r="E40" s="414"/>
      <c r="F40" s="393"/>
      <c r="G40" s="395"/>
      <c r="H40" s="397"/>
      <c r="I40" s="399"/>
      <c r="J40" s="40" t="s">
        <v>42</v>
      </c>
      <c r="K40" s="41" t="s">
        <v>64</v>
      </c>
      <c r="L40" s="169" t="s">
        <v>43</v>
      </c>
      <c r="M40" s="385"/>
    </row>
    <row r="41" spans="1:13" s="45" customFormat="1" ht="12" customHeight="1" x14ac:dyDescent="0.25">
      <c r="A41" s="76" t="s">
        <v>27</v>
      </c>
      <c r="B41" s="77" t="s">
        <v>28</v>
      </c>
      <c r="C41" s="79" t="s">
        <v>29</v>
      </c>
      <c r="D41" s="82" t="s">
        <v>30</v>
      </c>
      <c r="E41" s="82" t="s">
        <v>31</v>
      </c>
      <c r="F41" s="93" t="s">
        <v>32</v>
      </c>
      <c r="G41" s="80" t="s">
        <v>33</v>
      </c>
      <c r="H41" s="81" t="s">
        <v>34</v>
      </c>
      <c r="I41" s="78" t="s">
        <v>35</v>
      </c>
      <c r="J41" s="75" t="s">
        <v>36</v>
      </c>
      <c r="K41" s="74" t="s">
        <v>52</v>
      </c>
      <c r="L41" s="170" t="s">
        <v>55</v>
      </c>
      <c r="M41" s="168" t="s">
        <v>70</v>
      </c>
    </row>
    <row r="42" spans="1:13" s="47" customFormat="1" ht="29.1" customHeight="1" x14ac:dyDescent="0.25">
      <c r="A42" s="83"/>
      <c r="B42" s="128"/>
      <c r="C42" s="131"/>
      <c r="D42" s="84"/>
      <c r="E42" s="386" t="s">
        <v>95</v>
      </c>
      <c r="F42" s="94"/>
      <c r="G42" s="97"/>
      <c r="H42" s="85"/>
      <c r="I42" s="86"/>
      <c r="J42" s="117"/>
      <c r="K42" s="134"/>
      <c r="L42" s="145"/>
      <c r="M42" s="389" t="s">
        <v>101</v>
      </c>
    </row>
    <row r="43" spans="1:13" s="47" customFormat="1" ht="29.1" customHeight="1" x14ac:dyDescent="0.25">
      <c r="A43" s="137"/>
      <c r="B43" s="129"/>
      <c r="C43" s="132"/>
      <c r="D43" s="87"/>
      <c r="E43" s="387"/>
      <c r="F43" s="95"/>
      <c r="G43" s="98"/>
      <c r="H43" s="88"/>
      <c r="I43" s="89"/>
      <c r="J43" s="126"/>
      <c r="K43" s="135"/>
      <c r="L43" s="171"/>
      <c r="M43" s="390"/>
    </row>
    <row r="44" spans="1:13" s="47" customFormat="1" ht="29.1" customHeight="1" thickBot="1" x14ac:dyDescent="0.3">
      <c r="A44" s="138"/>
      <c r="B44" s="130"/>
      <c r="C44" s="133"/>
      <c r="D44" s="90"/>
      <c r="E44" s="388"/>
      <c r="F44" s="96"/>
      <c r="G44" s="99"/>
      <c r="H44" s="91"/>
      <c r="I44" s="92"/>
      <c r="J44" s="127"/>
      <c r="K44" s="136"/>
      <c r="L44" s="172"/>
      <c r="M44" s="391"/>
    </row>
    <row r="45" spans="1:13" s="47" customFormat="1" ht="24.95" customHeight="1" x14ac:dyDescent="0.25">
      <c r="A45" s="112"/>
      <c r="B45" s="147"/>
      <c r="C45" s="147"/>
      <c r="D45" s="112"/>
      <c r="E45" s="112"/>
      <c r="F45" s="112"/>
      <c r="G45" s="112"/>
      <c r="H45" s="112"/>
      <c r="I45" s="112"/>
      <c r="J45" s="148"/>
      <c r="K45" s="149"/>
      <c r="L45" s="148"/>
    </row>
    <row r="46" spans="1:13" s="37" customFormat="1" ht="14.25" customHeight="1" x14ac:dyDescent="0.25">
      <c r="A46" s="403" t="s">
        <v>208</v>
      </c>
      <c r="B46" s="404"/>
      <c r="C46" s="404"/>
      <c r="D46" s="404"/>
      <c r="E46" s="404"/>
      <c r="F46" s="404"/>
      <c r="G46" s="404"/>
      <c r="H46" s="404"/>
      <c r="I46" s="404"/>
      <c r="J46" s="404"/>
      <c r="K46" s="404"/>
      <c r="L46" s="404"/>
    </row>
    <row r="47" spans="1:13" s="56" customFormat="1" ht="6.75" customHeight="1" thickBot="1" x14ac:dyDescent="0.25">
      <c r="A47" s="405"/>
      <c r="B47" s="406"/>
      <c r="C47" s="406"/>
      <c r="D47" s="406"/>
      <c r="E47" s="406"/>
      <c r="F47" s="406"/>
      <c r="G47" s="406"/>
      <c r="H47" s="406"/>
      <c r="I47" s="406"/>
      <c r="J47" s="406"/>
      <c r="K47" s="406"/>
      <c r="L47" s="406"/>
    </row>
    <row r="48" spans="1:13" s="39" customFormat="1" ht="24.75" customHeight="1" x14ac:dyDescent="0.25">
      <c r="A48" s="407" t="s">
        <v>40</v>
      </c>
      <c r="B48" s="409" t="s">
        <v>50</v>
      </c>
      <c r="C48" s="411" t="s">
        <v>51</v>
      </c>
      <c r="D48" s="413" t="s">
        <v>47</v>
      </c>
      <c r="E48" s="413" t="s">
        <v>49</v>
      </c>
      <c r="F48" s="392" t="s">
        <v>48</v>
      </c>
      <c r="G48" s="394" t="s">
        <v>53</v>
      </c>
      <c r="H48" s="396" t="s">
        <v>54</v>
      </c>
      <c r="I48" s="398" t="s">
        <v>46</v>
      </c>
      <c r="J48" s="400" t="s">
        <v>62</v>
      </c>
      <c r="K48" s="401"/>
      <c r="L48" s="402"/>
      <c r="M48" s="384" t="s">
        <v>196</v>
      </c>
    </row>
    <row r="49" spans="1:13" s="39" customFormat="1" ht="64.5" customHeight="1" x14ac:dyDescent="0.25">
      <c r="A49" s="408"/>
      <c r="B49" s="410"/>
      <c r="C49" s="412"/>
      <c r="D49" s="414"/>
      <c r="E49" s="414"/>
      <c r="F49" s="393"/>
      <c r="G49" s="395"/>
      <c r="H49" s="397"/>
      <c r="I49" s="399"/>
      <c r="J49" s="40" t="s">
        <v>42</v>
      </c>
      <c r="K49" s="41" t="s">
        <v>64</v>
      </c>
      <c r="L49" s="169" t="s">
        <v>43</v>
      </c>
      <c r="M49" s="385"/>
    </row>
    <row r="50" spans="1:13" s="45" customFormat="1" ht="12" customHeight="1" x14ac:dyDescent="0.25">
      <c r="A50" s="76" t="s">
        <v>27</v>
      </c>
      <c r="B50" s="77" t="s">
        <v>28</v>
      </c>
      <c r="C50" s="79" t="s">
        <v>29</v>
      </c>
      <c r="D50" s="82" t="s">
        <v>30</v>
      </c>
      <c r="E50" s="82" t="s">
        <v>31</v>
      </c>
      <c r="F50" s="93" t="s">
        <v>32</v>
      </c>
      <c r="G50" s="80" t="s">
        <v>33</v>
      </c>
      <c r="H50" s="81" t="s">
        <v>34</v>
      </c>
      <c r="I50" s="78" t="s">
        <v>35</v>
      </c>
      <c r="J50" s="75" t="s">
        <v>36</v>
      </c>
      <c r="K50" s="74" t="s">
        <v>52</v>
      </c>
      <c r="L50" s="170" t="s">
        <v>55</v>
      </c>
      <c r="M50" s="168" t="s">
        <v>70</v>
      </c>
    </row>
    <row r="51" spans="1:13" s="47" customFormat="1" ht="29.1" customHeight="1" x14ac:dyDescent="0.25">
      <c r="A51" s="83"/>
      <c r="B51" s="128"/>
      <c r="C51" s="131"/>
      <c r="D51" s="84"/>
      <c r="E51" s="386" t="s">
        <v>195</v>
      </c>
      <c r="F51" s="94"/>
      <c r="G51" s="97"/>
      <c r="H51" s="85"/>
      <c r="I51" s="86" t="s">
        <v>194</v>
      </c>
      <c r="J51" s="117"/>
      <c r="K51" s="134"/>
      <c r="L51" s="145"/>
      <c r="M51" s="389" t="s">
        <v>193</v>
      </c>
    </row>
    <row r="52" spans="1:13" s="47" customFormat="1" ht="29.1" customHeight="1" x14ac:dyDescent="0.25">
      <c r="A52" s="137"/>
      <c r="B52" s="129"/>
      <c r="C52" s="132"/>
      <c r="D52" s="87"/>
      <c r="E52" s="387"/>
      <c r="F52" s="95"/>
      <c r="G52" s="98"/>
      <c r="H52" s="88"/>
      <c r="I52" s="89"/>
      <c r="J52" s="126"/>
      <c r="K52" s="135"/>
      <c r="L52" s="171"/>
      <c r="M52" s="390"/>
    </row>
    <row r="53" spans="1:13" s="47" customFormat="1" ht="29.1" customHeight="1" thickBot="1" x14ac:dyDescent="0.3">
      <c r="A53" s="138"/>
      <c r="B53" s="130"/>
      <c r="C53" s="133"/>
      <c r="D53" s="90"/>
      <c r="E53" s="388"/>
      <c r="F53" s="96"/>
      <c r="G53" s="99"/>
      <c r="H53" s="91"/>
      <c r="I53" s="92"/>
      <c r="J53" s="127"/>
      <c r="K53" s="136"/>
      <c r="L53" s="172"/>
      <c r="M53" s="391"/>
    </row>
    <row r="56" spans="1:13" ht="15" customHeight="1" x14ac:dyDescent="0.2">
      <c r="A56" s="36" t="s">
        <v>8</v>
      </c>
      <c r="B56" s="121" t="str">
        <f>IF('Príloha č. 1'!B23:B23="","",'Príloha č. 1'!B23:B23)</f>
        <v/>
      </c>
      <c r="C56" s="175"/>
      <c r="F56" s="36"/>
      <c r="G56" s="36"/>
      <c r="H56" s="36"/>
    </row>
    <row r="57" spans="1:13" ht="15" customHeight="1" x14ac:dyDescent="0.2">
      <c r="A57" s="36" t="s">
        <v>9</v>
      </c>
      <c r="B57" s="28" t="str">
        <f>IF('Príloha č. 1'!B24:B24="","",'Príloha č. 1'!B24:B24)</f>
        <v/>
      </c>
      <c r="C57" s="175"/>
      <c r="F57" s="36"/>
      <c r="G57" s="36"/>
      <c r="H57" s="36"/>
    </row>
    <row r="58" spans="1:13" ht="39.950000000000003" customHeight="1" x14ac:dyDescent="0.2">
      <c r="G58" s="335" t="s">
        <v>68</v>
      </c>
      <c r="H58" s="335"/>
      <c r="K58" s="120"/>
      <c r="L58" s="73"/>
    </row>
    <row r="59" spans="1:13" ht="45" customHeight="1" x14ac:dyDescent="0.2">
      <c r="E59" s="61"/>
      <c r="F59" s="360" t="s">
        <v>92</v>
      </c>
      <c r="G59" s="360"/>
      <c r="H59" s="360"/>
      <c r="I59" s="360"/>
      <c r="K59" s="360"/>
      <c r="L59" s="360"/>
    </row>
    <row r="60" spans="1:13" s="58" customFormat="1" x14ac:dyDescent="0.2">
      <c r="A60" s="352" t="s">
        <v>10</v>
      </c>
      <c r="B60" s="352"/>
      <c r="C60" s="174"/>
      <c r="D60" s="61"/>
      <c r="E60" s="175"/>
      <c r="F60" s="175"/>
      <c r="G60" s="175"/>
      <c r="H60" s="175"/>
    </row>
    <row r="61" spans="1:13" s="63" customFormat="1" ht="12" customHeight="1" x14ac:dyDescent="0.2">
      <c r="A61" s="59"/>
      <c r="B61" s="60" t="s">
        <v>11</v>
      </c>
      <c r="C61" s="60"/>
      <c r="D61" s="45"/>
      <c r="E61" s="175"/>
      <c r="F61" s="175"/>
      <c r="G61" s="175"/>
      <c r="H61" s="175"/>
      <c r="I61" s="61"/>
    </row>
  </sheetData>
  <mergeCells count="86">
    <mergeCell ref="M48:M49"/>
    <mergeCell ref="E51:E53"/>
    <mergeCell ref="M51:M53"/>
    <mergeCell ref="A46:L46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L48"/>
    <mergeCell ref="A6:L6"/>
    <mergeCell ref="A1:B1"/>
    <mergeCell ref="A2:L2"/>
    <mergeCell ref="A3:B3"/>
    <mergeCell ref="A4:L4"/>
    <mergeCell ref="A5:L5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0:B60"/>
    <mergeCell ref="G58:H58"/>
    <mergeCell ref="F59:I59"/>
    <mergeCell ref="K59:L59"/>
    <mergeCell ref="M21:M22"/>
    <mergeCell ref="E24:E26"/>
    <mergeCell ref="M24:M26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L21"/>
    <mergeCell ref="A19:L19"/>
    <mergeCell ref="A20:L20"/>
    <mergeCell ref="A28:L28"/>
    <mergeCell ref="A29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L30"/>
    <mergeCell ref="A39:A40"/>
    <mergeCell ref="B39:B40"/>
    <mergeCell ref="C39:C40"/>
    <mergeCell ref="D39:D40"/>
    <mergeCell ref="E39:E40"/>
    <mergeCell ref="B15:E15"/>
    <mergeCell ref="B16:E16"/>
    <mergeCell ref="B17:E17"/>
    <mergeCell ref="M39:M40"/>
    <mergeCell ref="E42:E44"/>
    <mergeCell ref="M42:M44"/>
    <mergeCell ref="F39:F40"/>
    <mergeCell ref="G39:G40"/>
    <mergeCell ref="H39:H40"/>
    <mergeCell ref="I39:I40"/>
    <mergeCell ref="J39:L39"/>
    <mergeCell ref="M30:M31"/>
    <mergeCell ref="E33:E35"/>
    <mergeCell ref="M33:M35"/>
    <mergeCell ref="A37:L37"/>
    <mergeCell ref="A38:L38"/>
  </mergeCells>
  <conditionalFormatting sqref="B56:B57">
    <cfRule type="containsBlanks" dxfId="3" priority="5">
      <formula>LEN(TRIM(B56))=0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3" id="{9FE4D4A4-BA68-4B86-B268-F2EE039D6548}">
            <xm:f>LEN(TRIM(' Príloha č. 6 '!F15))=0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F15:F17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zoomScale="90" zoomScaleNormal="90" workbookViewId="0">
      <selection activeCell="K13" sqref="K13"/>
    </sheetView>
  </sheetViews>
  <sheetFormatPr defaultColWidth="9.140625" defaultRowHeight="12" x14ac:dyDescent="0.2"/>
  <cols>
    <col min="1" max="1" width="5.28515625" style="200" customWidth="1"/>
    <col min="2" max="2" width="26.7109375" style="200" customWidth="1"/>
    <col min="3" max="3" width="23.85546875" style="200" customWidth="1"/>
    <col min="4" max="4" width="20" style="200" customWidth="1"/>
    <col min="5" max="5" width="17" style="200" customWidth="1"/>
    <col min="6" max="6" width="16.5703125" style="200" customWidth="1"/>
    <col min="7" max="16384" width="9.140625" style="200"/>
  </cols>
  <sheetData>
    <row r="1" spans="1:13" ht="12.75" x14ac:dyDescent="0.25">
      <c r="A1" s="426" t="s">
        <v>12</v>
      </c>
      <c r="B1" s="427"/>
      <c r="C1" s="199"/>
      <c r="D1" s="199"/>
      <c r="E1" s="199"/>
      <c r="F1" s="199"/>
    </row>
    <row r="2" spans="1:13" ht="15" customHeight="1" x14ac:dyDescent="0.2">
      <c r="A2" s="336" t="str">
        <f>'Príloha č. 1'!A2:B2</f>
        <v>Hemodialyzačný prístroj vrátane spotrebného materiálu a pozáručného servisu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3" ht="24.95" customHeight="1" x14ac:dyDescent="0.2">
      <c r="A3" s="428"/>
      <c r="B3" s="428"/>
      <c r="C3" s="428"/>
      <c r="D3" s="428"/>
      <c r="E3" s="428"/>
      <c r="F3" s="428"/>
    </row>
    <row r="4" spans="1:13" ht="18.75" x14ac:dyDescent="0.3">
      <c r="A4" s="429" t="s">
        <v>77</v>
      </c>
      <c r="B4" s="429"/>
      <c r="C4" s="429"/>
      <c r="D4" s="429"/>
      <c r="E4" s="429"/>
      <c r="F4" s="429"/>
      <c r="G4" s="201"/>
      <c r="H4" s="201"/>
      <c r="I4" s="201"/>
      <c r="J4" s="201"/>
      <c r="K4" s="201"/>
      <c r="L4" s="201"/>
      <c r="M4" s="201"/>
    </row>
    <row r="5" spans="1:13" x14ac:dyDescent="0.2">
      <c r="A5" s="202"/>
      <c r="B5" s="202"/>
      <c r="C5" s="202"/>
      <c r="D5" s="202"/>
      <c r="E5" s="202"/>
      <c r="F5" s="202"/>
    </row>
    <row r="6" spans="1:13" x14ac:dyDescent="0.2">
      <c r="A6" s="202"/>
      <c r="B6" s="202"/>
      <c r="C6" s="202"/>
      <c r="D6" s="202"/>
      <c r="E6" s="202"/>
      <c r="F6" s="202"/>
    </row>
    <row r="7" spans="1:13" x14ac:dyDescent="0.2">
      <c r="A7" s="202"/>
      <c r="B7" s="202"/>
      <c r="C7" s="202"/>
      <c r="D7" s="202"/>
      <c r="E7" s="202"/>
      <c r="F7" s="202"/>
    </row>
    <row r="8" spans="1:13" ht="17.25" customHeight="1" x14ac:dyDescent="0.2">
      <c r="A8" s="424" t="s">
        <v>78</v>
      </c>
      <c r="B8" s="424"/>
      <c r="C8" s="424"/>
      <c r="D8" s="424"/>
      <c r="E8" s="424"/>
      <c r="F8" s="424"/>
    </row>
    <row r="9" spans="1:13" ht="17.25" customHeight="1" x14ac:dyDescent="0.2">
      <c r="A9" s="203"/>
      <c r="B9" s="425" t="s">
        <v>79</v>
      </c>
      <c r="C9" s="425"/>
      <c r="D9" s="425"/>
      <c r="E9" s="203"/>
      <c r="F9" s="203"/>
    </row>
    <row r="10" spans="1:13" ht="9.9499999999999993" customHeight="1" thickBot="1" x14ac:dyDescent="0.25">
      <c r="A10" s="203"/>
      <c r="B10" s="203"/>
      <c r="C10" s="203"/>
      <c r="D10" s="203"/>
      <c r="E10" s="203"/>
      <c r="F10" s="203"/>
    </row>
    <row r="11" spans="1:13" ht="90.75" customHeight="1" x14ac:dyDescent="0.2">
      <c r="A11" s="204" t="s">
        <v>37</v>
      </c>
      <c r="B11" s="205" t="s">
        <v>80</v>
      </c>
      <c r="C11" s="205" t="s">
        <v>81</v>
      </c>
      <c r="D11" s="205" t="s">
        <v>60</v>
      </c>
      <c r="E11" s="206" t="s">
        <v>82</v>
      </c>
      <c r="F11" s="207" t="s">
        <v>83</v>
      </c>
    </row>
    <row r="12" spans="1:13" ht="15" customHeight="1" x14ac:dyDescent="0.2">
      <c r="A12" s="208" t="s">
        <v>27</v>
      </c>
      <c r="B12" s="209" t="s">
        <v>28</v>
      </c>
      <c r="C12" s="209" t="s">
        <v>29</v>
      </c>
      <c r="D12" s="209" t="s">
        <v>30</v>
      </c>
      <c r="E12" s="209" t="s">
        <v>31</v>
      </c>
      <c r="F12" s="210" t="s">
        <v>32</v>
      </c>
    </row>
    <row r="13" spans="1:13" ht="24.95" customHeight="1" x14ac:dyDescent="0.2">
      <c r="A13" s="211"/>
      <c r="B13" s="212"/>
      <c r="C13" s="213"/>
      <c r="D13" s="214"/>
      <c r="E13" s="215"/>
      <c r="F13" s="216"/>
    </row>
    <row r="14" spans="1:13" ht="24.95" customHeight="1" x14ac:dyDescent="0.2">
      <c r="A14" s="211"/>
      <c r="B14" s="212"/>
      <c r="C14" s="213"/>
      <c r="D14" s="214"/>
      <c r="E14" s="215"/>
      <c r="F14" s="216"/>
    </row>
    <row r="15" spans="1:13" s="217" customFormat="1" ht="24.95" customHeight="1" x14ac:dyDescent="0.25">
      <c r="A15" s="211"/>
      <c r="B15" s="212"/>
      <c r="C15" s="213"/>
      <c r="D15" s="214"/>
      <c r="E15" s="215"/>
      <c r="F15" s="216"/>
    </row>
    <row r="16" spans="1:13" s="217" customFormat="1" ht="24.95" customHeight="1" thickBot="1" x14ac:dyDescent="0.3">
      <c r="A16" s="218"/>
      <c r="B16" s="219"/>
      <c r="C16" s="220"/>
      <c r="D16" s="221"/>
      <c r="E16" s="222"/>
      <c r="F16" s="223"/>
    </row>
    <row r="17" spans="1:13" s="217" customFormat="1" ht="15" customHeight="1" x14ac:dyDescent="0.25">
      <c r="A17" s="422"/>
      <c r="B17" s="422"/>
      <c r="C17" s="422"/>
      <c r="D17" s="422"/>
      <c r="E17" s="422"/>
      <c r="F17" s="422"/>
    </row>
    <row r="18" spans="1:13" s="225" customFormat="1" ht="49.5" customHeight="1" x14ac:dyDescent="0.25">
      <c r="A18" s="423" t="s">
        <v>84</v>
      </c>
      <c r="B18" s="423"/>
      <c r="C18" s="423"/>
      <c r="D18" s="423"/>
      <c r="E18" s="423"/>
      <c r="F18" s="423"/>
      <c r="G18" s="224"/>
      <c r="H18" s="224"/>
      <c r="I18" s="224"/>
      <c r="J18" s="224"/>
      <c r="K18" s="224"/>
      <c r="L18" s="224"/>
      <c r="M18" s="224"/>
    </row>
    <row r="19" spans="1:13" s="225" customFormat="1" ht="9.9499999999999993" customHeight="1" x14ac:dyDescent="0.25">
      <c r="A19" s="226"/>
      <c r="B19" s="423"/>
      <c r="C19" s="423"/>
      <c r="D19" s="423"/>
      <c r="E19" s="423"/>
      <c r="F19" s="423"/>
      <c r="G19" s="227"/>
      <c r="H19" s="227"/>
      <c r="I19" s="227"/>
      <c r="J19" s="227"/>
      <c r="K19" s="227"/>
      <c r="L19" s="227"/>
      <c r="M19" s="227"/>
    </row>
    <row r="20" spans="1:13" s="225" customFormat="1" ht="20.100000000000001" customHeight="1" x14ac:dyDescent="0.25">
      <c r="A20" s="424" t="s">
        <v>85</v>
      </c>
      <c r="B20" s="424"/>
      <c r="C20" s="424"/>
      <c r="D20" s="424"/>
      <c r="E20" s="424"/>
      <c r="F20" s="424"/>
      <c r="G20" s="227"/>
      <c r="H20" s="227"/>
      <c r="I20" s="227"/>
      <c r="J20" s="227"/>
      <c r="K20" s="227"/>
      <c r="L20" s="227"/>
      <c r="M20" s="227"/>
    </row>
    <row r="21" spans="1:13" s="225" customFormat="1" ht="20.100000000000001" customHeight="1" x14ac:dyDescent="0.25">
      <c r="A21" s="203"/>
      <c r="B21" s="425" t="s">
        <v>86</v>
      </c>
      <c r="C21" s="425"/>
      <c r="D21" s="425"/>
      <c r="E21" s="425"/>
      <c r="F21" s="425"/>
      <c r="G21" s="227"/>
      <c r="H21" s="227"/>
      <c r="I21" s="227"/>
      <c r="J21" s="227"/>
      <c r="K21" s="227"/>
      <c r="L21" s="227"/>
      <c r="M21" s="227"/>
    </row>
    <row r="22" spans="1:13" s="225" customFormat="1" ht="20.100000000000001" customHeight="1" x14ac:dyDescent="0.25">
      <c r="A22" s="226"/>
      <c r="B22" s="228"/>
      <c r="C22" s="228"/>
      <c r="D22" s="228"/>
      <c r="E22" s="228"/>
      <c r="F22" s="228"/>
      <c r="G22" s="227"/>
      <c r="H22" s="227"/>
      <c r="I22" s="227"/>
      <c r="J22" s="227"/>
      <c r="K22" s="227"/>
      <c r="L22" s="227"/>
      <c r="M22" s="227"/>
    </row>
    <row r="23" spans="1:13" ht="15" customHeight="1" x14ac:dyDescent="0.2">
      <c r="A23" s="226"/>
      <c r="B23" s="228"/>
      <c r="C23" s="228"/>
      <c r="D23" s="228"/>
      <c r="E23" s="228"/>
      <c r="F23" s="228"/>
    </row>
    <row r="24" spans="1:13" s="229" customFormat="1" ht="15" customHeight="1" x14ac:dyDescent="0.25">
      <c r="A24" s="226"/>
      <c r="B24" s="228"/>
      <c r="C24" s="228"/>
      <c r="D24" s="228"/>
      <c r="E24" s="228"/>
      <c r="F24" s="228"/>
    </row>
    <row r="25" spans="1:13" s="229" customFormat="1" ht="15" customHeight="1" x14ac:dyDescent="0.25">
      <c r="A25" s="230"/>
      <c r="B25" s="230"/>
      <c r="C25" s="230"/>
      <c r="D25" s="230"/>
      <c r="E25" s="230"/>
      <c r="F25" s="230"/>
    </row>
    <row r="26" spans="1:13" s="229" customFormat="1" ht="15" x14ac:dyDescent="0.25">
      <c r="A26" s="229" t="s">
        <v>8</v>
      </c>
      <c r="B26" s="417" t="str">
        <f>IF('[1]Príloha č.1'!B23:B23="","",'[1]Príloha č.1'!B23:B23)</f>
        <v/>
      </c>
      <c r="C26" s="417"/>
    </row>
    <row r="27" spans="1:13" s="229" customFormat="1" ht="15" customHeight="1" x14ac:dyDescent="0.25">
      <c r="A27" s="229" t="s">
        <v>9</v>
      </c>
      <c r="B27" s="416" t="str">
        <f>IF('[1]Príloha č.1'!B24:B24="","",'[1]Príloha č.1'!B24:B24)</f>
        <v/>
      </c>
      <c r="C27" s="417"/>
    </row>
    <row r="28" spans="1:13" ht="15" customHeight="1" x14ac:dyDescent="0.25">
      <c r="A28" s="229"/>
      <c r="B28" s="229"/>
      <c r="C28" s="229"/>
      <c r="D28" s="229"/>
      <c r="E28" s="229"/>
      <c r="F28" s="229"/>
    </row>
    <row r="29" spans="1:13" s="234" customFormat="1" ht="15" x14ac:dyDescent="0.25">
      <c r="A29" s="229"/>
      <c r="B29" s="229"/>
      <c r="C29" s="231"/>
      <c r="D29" s="232" t="s">
        <v>87</v>
      </c>
      <c r="E29" s="233"/>
      <c r="F29" s="231"/>
    </row>
    <row r="30" spans="1:13" s="237" customFormat="1" ht="21.75" customHeight="1" x14ac:dyDescent="0.2">
      <c r="A30" s="200"/>
      <c r="B30" s="200"/>
      <c r="C30" s="235"/>
      <c r="D30" s="232" t="s">
        <v>88</v>
      </c>
      <c r="E30" s="418" t="str">
        <f>IF('[1]Príloha č.1'!D27="","",'[1]Príloha č.1'!D27)</f>
        <v/>
      </c>
      <c r="F30" s="418"/>
      <c r="G30" s="236"/>
    </row>
    <row r="31" spans="1:13" x14ac:dyDescent="0.2">
      <c r="A31" s="419" t="s">
        <v>10</v>
      </c>
      <c r="B31" s="419"/>
      <c r="C31" s="234"/>
      <c r="D31" s="234"/>
      <c r="E31" s="234"/>
      <c r="F31" s="234"/>
    </row>
    <row r="32" spans="1:13" x14ac:dyDescent="0.2">
      <c r="A32" s="238"/>
      <c r="B32" s="420" t="s">
        <v>11</v>
      </c>
      <c r="C32" s="421"/>
      <c r="D32" s="421"/>
      <c r="E32" s="421"/>
      <c r="F32" s="421"/>
    </row>
  </sheetData>
  <mergeCells count="16">
    <mergeCell ref="B9:D9"/>
    <mergeCell ref="A1:B1"/>
    <mergeCell ref="A2:L2"/>
    <mergeCell ref="A3:F3"/>
    <mergeCell ref="A4:F4"/>
    <mergeCell ref="A8:F8"/>
    <mergeCell ref="B27:C27"/>
    <mergeCell ref="E30:F30"/>
    <mergeCell ref="A31:B31"/>
    <mergeCell ref="B32:F32"/>
    <mergeCell ref="A17:F17"/>
    <mergeCell ref="A18:F18"/>
    <mergeCell ref="B19:F19"/>
    <mergeCell ref="A20:F20"/>
    <mergeCell ref="B21:F21"/>
    <mergeCell ref="B26:C26"/>
  </mergeCells>
  <conditionalFormatting sqref="B26:C27">
    <cfRule type="containsBlanks" dxfId="1" priority="2">
      <formula>LEN(TRIM(B26))=0</formula>
    </cfRule>
  </conditionalFormatting>
  <conditionalFormatting sqref="E30:F30">
    <cfRule type="containsBlanks" dxfId="0" priority="1">
      <formula>LEN(TRIM(E30))=0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142875</xdr:rowOff>
                  </from>
                  <to>
                    <xdr:col>0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171450</xdr:rowOff>
                  </from>
                  <to>
                    <xdr:col>0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</vt:lpstr>
      <vt:lpstr>Príloha č. 3</vt:lpstr>
      <vt:lpstr>Príloha č. 4 </vt:lpstr>
      <vt:lpstr>Príloha č. 5 </vt:lpstr>
      <vt:lpstr> Príloha č. 6 </vt:lpstr>
      <vt:lpstr>Príloha č. 7 </vt:lpstr>
      <vt:lpstr>Príloha č. 8</vt:lpstr>
      <vt:lpstr>' Príloha č. 6 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'!Oblasť_tlače</vt:lpstr>
      <vt:lpstr>'Príloha č. 7 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2023-07-27T07:56:56Z</cp:lastPrinted>
  <dcterms:created xsi:type="dcterms:W3CDTF">2015-02-18T09:10:07Z</dcterms:created>
  <dcterms:modified xsi:type="dcterms:W3CDTF">2023-10-25T08:15:05Z</dcterms:modified>
</cp:coreProperties>
</file>