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92DBBC7A-8207-483E-B6CE-159C85E3F66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8" i="1"/>
  <c r="F97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<sst xmlns="http://schemas.openxmlformats.org/spreadsheetml/2006/main" count="284" uniqueCount="178">
  <si>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</si>
  <si>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</si>
  <si>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</si>
  <si>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</si>
  <si>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</si>
  <si>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</si>
  <si>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</si>
  <si>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</si>
  <si>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</si>
  <si>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</si>
  <si>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</si>
  <si>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</si>
  <si>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</si>
  <si>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</si>
  <si>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</si>
  <si>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</si>
  <si>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</si>
  <si>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</si>
  <si>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</si>
  <si>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</si>
  <si>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</si>
  <si>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</si>
  <si>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</si>
  <si>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</si>
  <si>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</si>
  <si>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</si>
  <si>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</si>
  <si>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</si>
  <si>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</si>
  <si>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</si>
  <si>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</si>
  <si>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</si>
  <si>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</si>
  <si>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</si>
  <si>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</si>
  <si>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</si>
  <si>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</si>
  <si>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</si>
  <si>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</si>
  <si>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75</t>
  </si>
  <si>
    <t>WYK-FRECZ</t>
  </si>
  <si>
    <t>Przygotowanie gleby frezem w pasy</t>
  </si>
  <si>
    <t>KMTR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</si>
  <si>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</si>
  <si>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</si>
  <si>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</si>
  <si>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</si>
  <si>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</si>
  <si>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</si>
  <si>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</si>
  <si>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</si>
  <si>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</si>
  <si>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</si>
  <si>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</si>
  <si>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</si>
  <si>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</si>
  <si>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</si>
  <si>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</si>
  <si>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</si>
  <si>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</si>
  <si>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</si>
  <si>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</si>
  <si>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</si>
  <si>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</si>
  <si>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</si>
  <si>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</si>
  <si>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</si>
  <si>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</si>
  <si>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</si>
  <si>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</si>
  <si>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</si>
  <si>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</si>
  <si>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</si>
  <si>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133</t>
  </si>
  <si>
    <t>ZAB-UPAL</t>
  </si>
  <si>
    <t>Zabezpieczenie drzewek przed zwierzyną palikami</t>
  </si>
  <si>
    <t>138</t>
  </si>
  <si>
    <t>PUŁF</t>
  </si>
  <si>
    <t>Wykładanie lub zdejmowanie pułapek feromonowych na szkodniki wtórne</t>
  </si>
  <si>
    <t>SZT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</si>
  <si>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</si>
  <si>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</si>
  <si>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</si>
  <si>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</si>
  <si>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</si>
  <si>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</si>
  <si>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</si>
  <si>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</si>
  <si>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</si>
  <si>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</si>
  <si>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</si>
  <si>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</si>
  <si>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</si>
  <si>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</si>
  <si>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</si>
  <si>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</si>
  <si>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</si>
  <si>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</si>
  <si>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</si>
  <si>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</si>
  <si>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</si>
  <si>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</si>
  <si>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</si>
  <si>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</si>
  <si>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</si>
  <si>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</si>
  <si>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</si>
  <si>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</si>
  <si>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</si>
  <si>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</si>
  <si>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</si>
  <si>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</si>
  <si>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</si>
  <si>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</si>
  <si>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</si>
  <si>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</si>
  <si>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</si>
  <si>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</si>
  <si>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</si>
  <si>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</si>
  <si>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</si>
  <si>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</si>
  <si>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</si>
  <si>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</si>
  <si>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</si>
  <si>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</si>
  <si>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</si>
  <si>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428</t>
  </si>
  <si>
    <t>WOD&lt;5 V23</t>
  </si>
  <si>
    <t>Wykonanie wodozwodu &lt;5m dł. V23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</si>
  <si>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</si>
  <si>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</si>
  <si>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</si>
  <si>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</si>
  <si>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</si>
  <si>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</si>
  <si>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</si>
  <si>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</si>
  <si>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</si>
  <si>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</si>
  <si>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</si>
  <si>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</si>
  <si>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</si>
  <si>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</si>
  <si>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</si>
  <si>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</si>
  <si>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</si>
  <si>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</si>
  <si>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</si>
  <si>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</si>
  <si>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</si>
  <si>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</si>
  <si>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</si>
  <si>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</si>
  <si>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</si>
  <si>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</si>
  <si>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</si>
  <si>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</si>
  <si>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</si>
  <si>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</si>
  <si>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</si>
  <si>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</si>
  <si>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</si>
  <si>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</si>
  <si>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</si>
  <si>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</si>
  <si>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</si>
  <si>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</si>
  <si>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</si>
  <si>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</si>
  <si>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</si>
  <si>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</si>
  <si>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</si>
  <si>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</si>
  <si>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</si>
  <si>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</si>
  <si>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09 tego zamówienia:</t>
  </si>
  <si>
    <t>Leśnictwo: 09 Zebrzydowice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</si>
</sst>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7"/>
  <sheetViews>
    <sheetView tabSelected="1" topLeftCell="A10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150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1" t="s">
        <v>151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152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6" t="s">
        <v>153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4" t="s">
        <v>154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155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156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157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176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" customHeight="1" x14ac:dyDescent="0.25">
      <c r="B27" s="9" t="s">
        <v>177</v>
      </c>
    </row>
    <row r="28" spans="2:13" s="1" customFormat="1" ht="3.2" customHeight="1" x14ac:dyDescent="0.2"/>
    <row r="29" spans="2:13" s="1" customFormat="1" ht="18.2" customHeight="1" x14ac:dyDescent="0.2">
      <c r="B29" s="14" t="s">
        <v>158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192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159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3225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160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412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161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413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3.2" customHeight="1" x14ac:dyDescent="0.2"/>
    <row r="49" spans="2:13" s="1" customFormat="1" ht="18.2" customHeight="1" x14ac:dyDescent="0.2">
      <c r="B49" s="14" t="s">
        <v>162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358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49.1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1.58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3.44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20.100000000000001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1.0900000000000001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22.61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20.32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32</v>
      </c>
      <c r="G63" s="8">
        <v>32.9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32</v>
      </c>
      <c r="G64" s="8">
        <v>9.86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32</v>
      </c>
      <c r="G65" s="8">
        <v>42.76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25</v>
      </c>
      <c r="G66" s="8">
        <v>2.5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25</v>
      </c>
      <c r="G67" s="8">
        <v>28.27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28.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12.44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12.89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24.58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28.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17.41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32</v>
      </c>
      <c r="G72" s="8">
        <v>0.2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32</v>
      </c>
      <c r="G73" s="8">
        <v>0.2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36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20.3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79</v>
      </c>
      <c r="G76" s="8">
        <v>80</v>
      </c>
      <c r="H76" s="24">
        <v>0</v>
      </c>
      <c r="I76" s="22">
        <f>ROUND(G76* H76,2)</f>
        <v>0</v>
      </c>
      <c r="J76" s="5">
        <v>23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79</v>
      </c>
      <c r="G77" s="8">
        <v>925</v>
      </c>
      <c r="H77" s="24">
        <v>0</v>
      </c>
      <c r="I77" s="22">
        <f>ROUND(G77* H77,2)</f>
        <v>0</v>
      </c>
      <c r="J77" s="5">
        <v>23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22.08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200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28.9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100</v>
      </c>
      <c r="G80" s="8">
        <v>805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3" s="1" customFormat="1" ht="28.9" customHeight="1" x14ac:dyDescent="0.2">
      <c r="B81" s="5">
        <v>32</v>
      </c>
      <c r="C81" s="6" t="s">
        <v>101</v>
      </c>
      <c r="D81" s="6" t="s">
        <v>102</v>
      </c>
      <c r="E81" s="7" t="s">
        <v>103</v>
      </c>
      <c r="F81" s="6" t="s">
        <v>79</v>
      </c>
      <c r="G81" s="8">
        <v>40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3" s="1" customFormat="1" ht="19.7" customHeight="1" x14ac:dyDescent="0.2">
      <c r="B82" s="5">
        <v>33</v>
      </c>
      <c r="C82" s="6" t="s">
        <v>104</v>
      </c>
      <c r="D82" s="6" t="s">
        <v>105</v>
      </c>
      <c r="E82" s="7" t="s">
        <v>106</v>
      </c>
      <c r="F82" s="6" t="s">
        <v>79</v>
      </c>
      <c r="G82" s="8">
        <v>68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0"/>
    </row>
    <row r="83" spans="2:13" s="1" customFormat="1" ht="19.7" customHeight="1" x14ac:dyDescent="0.2">
      <c r="B83" s="5">
        <v>34</v>
      </c>
      <c r="C83" s="6" t="s">
        <v>107</v>
      </c>
      <c r="D83" s="6" t="s">
        <v>108</v>
      </c>
      <c r="E83" s="7" t="s">
        <v>109</v>
      </c>
      <c r="F83" s="6" t="s">
        <v>96</v>
      </c>
      <c r="G83" s="8">
        <v>481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3" s="1" customFormat="1" ht="19.7" customHeight="1" x14ac:dyDescent="0.2">
      <c r="B84" s="5">
        <v>35</v>
      </c>
      <c r="C84" s="6" t="s">
        <v>110</v>
      </c>
      <c r="D84" s="6" t="s">
        <v>111</v>
      </c>
      <c r="E84" s="7" t="s">
        <v>112</v>
      </c>
      <c r="F84" s="6" t="s">
        <v>96</v>
      </c>
      <c r="G84" s="8">
        <v>40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0"/>
    </row>
    <row r="85" spans="2:13" s="1" customFormat="1" ht="19.7" customHeight="1" x14ac:dyDescent="0.2">
      <c r="B85" s="5">
        <v>36</v>
      </c>
      <c r="C85" s="6" t="s">
        <v>113</v>
      </c>
      <c r="D85" s="6" t="s">
        <v>114</v>
      </c>
      <c r="E85" s="7" t="s">
        <v>115</v>
      </c>
      <c r="F85" s="6" t="s">
        <v>96</v>
      </c>
      <c r="G85" s="8">
        <v>150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0"/>
    </row>
    <row r="86" spans="2:13" s="1" customFormat="1" ht="19.7" customHeight="1" x14ac:dyDescent="0.2">
      <c r="B86" s="5">
        <v>37</v>
      </c>
      <c r="C86" s="6" t="s">
        <v>116</v>
      </c>
      <c r="D86" s="6" t="s">
        <v>117</v>
      </c>
      <c r="E86" s="7" t="s">
        <v>118</v>
      </c>
      <c r="F86" s="6" t="s">
        <v>96</v>
      </c>
      <c r="G86" s="8">
        <v>35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0"/>
    </row>
    <row r="87" spans="2:13" s="1" customFormat="1" ht="19.7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96</v>
      </c>
      <c r="G87" s="8">
        <v>263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0"/>
    </row>
    <row r="88" spans="2:13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121</v>
      </c>
      <c r="F88" s="6" t="s">
        <v>96</v>
      </c>
      <c r="G88" s="8">
        <v>30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10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79</v>
      </c>
      <c r="G89" s="8">
        <v>1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10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79</v>
      </c>
      <c r="G90" s="8">
        <v>1</v>
      </c>
      <c r="H90" s="24">
        <v>0</v>
      </c>
      <c r="I90" s="22">
        <f>ROUND(G90* H90,2)</f>
        <v>0</v>
      </c>
      <c r="J90" s="5">
        <v>23</v>
      </c>
      <c r="K90" s="22">
        <f>ROUND(I90* J90/100,2)</f>
        <v>0</v>
      </c>
      <c r="L90" s="23">
        <f>ROUND(I90+ K90,2)</f>
        <v>0</v>
      </c>
      <c r="M90" s="10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79</v>
      </c>
      <c r="G91" s="8">
        <v>1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10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79</v>
      </c>
      <c r="G92" s="8">
        <v>1</v>
      </c>
      <c r="H92" s="24">
        <v>0</v>
      </c>
      <c r="I92" s="22">
        <f>ROUND(G92* H92,2)</f>
        <v>0</v>
      </c>
      <c r="J92" s="5">
        <v>23</v>
      </c>
      <c r="K92" s="22">
        <f>ROUND(I92* J92/100,2)</f>
        <v>0</v>
      </c>
      <c r="L92" s="23">
        <f>ROUND(I92+ K92,2)</f>
        <v>0</v>
      </c>
      <c r="M92" s="10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96</v>
      </c>
      <c r="G93" s="8">
        <v>60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10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138</v>
      </c>
      <c r="F94" s="6" t="s">
        <v>96</v>
      </c>
      <c r="G94" s="8">
        <v>22</v>
      </c>
      <c r="H94" s="24">
        <v>0</v>
      </c>
      <c r="I94" s="22">
        <f>ROUND(G94* H94,2)</f>
        <v>0</v>
      </c>
      <c r="J94" s="5">
        <v>23</v>
      </c>
      <c r="K94" s="22">
        <f>ROUND(I94* J94/100,2)</f>
        <v>0</v>
      </c>
      <c r="L94" s="23">
        <f>ROUND(I94+ K94,2)</f>
        <v>0</v>
      </c>
      <c r="M94" s="10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96</v>
      </c>
      <c r="G95" s="8">
        <v>45</v>
      </c>
      <c r="H95" s="24">
        <v>0</v>
      </c>
      <c r="I95" s="22">
        <f>ROUND(G95* H95,2)</f>
        <v>0</v>
      </c>
      <c r="J95" s="5">
        <v>23</v>
      </c>
      <c r="K95" s="22">
        <f>ROUND(I95* J95/100,2)</f>
        <v>0</v>
      </c>
      <c r="L95" s="23">
        <f>ROUND(I95+ K95,2)</f>
        <v>0</v>
      </c>
      <c r="M95" s="10"/>
    </row>
    <row r="96" spans="2:13" s="1" customFormat="1" ht="55.9" customHeight="1" x14ac:dyDescent="0.2"/>
    <row r="97" spans="2:14" s="1" customFormat="1" ht="21.4" customHeight="1" x14ac:dyDescent="0.2">
      <c r="B97" s="15" t="s">
        <v>144</v>
      </c>
      <c r="C97" s="15"/>
      <c r="D97" s="15"/>
      <c r="E97" s="15"/>
      <c r="F97" s="25">
        <f>ROUND(I32+I37+I42+I47+I52+I55+I56+I57+I58+I59+I60+I61+I62+I63+I64+I65+I66+I67+I68+I69+I70+I71+I72+I73+I74+I75+I76+I77+I78+I79+I80+I81+I82+I83+I84+I85+I86+I87+I88+I89+I90+I91+I92+I93+I94+I95,2)</f>
        <v>0</v>
      </c>
      <c r="G97" s="26"/>
      <c r="H97" s="26"/>
      <c r="I97" s="26"/>
      <c r="J97" s="26"/>
      <c r="K97" s="26"/>
      <c r="L97" s="26"/>
      <c r="M97" s="27"/>
    </row>
    <row r="98" spans="2:14" s="1" customFormat="1" ht="21.4" customHeight="1" x14ac:dyDescent="0.2">
      <c r="B98" s="15" t="s">
        <v>145</v>
      </c>
      <c r="C98" s="15"/>
      <c r="D98" s="15"/>
      <c r="E98" s="15"/>
      <c r="F98" s="28">
        <f>ROUND(L32+L37+L42+L47+L52+L55+L56+L57+L58+L59+L60+L61+L62+L63+L64+L65+L66+L67+L68+L69+L70+L71+L72+L73+L74+L75+L76+L77+L78+L79+L80+L81+L82+L83+L84+L85+L86+L87+L88+L89+L90+L91+L92+L93+L94+L95,2)</f>
        <v>0</v>
      </c>
      <c r="G98" s="29"/>
      <c r="H98" s="29"/>
      <c r="I98" s="29"/>
      <c r="J98" s="29"/>
      <c r="K98" s="29"/>
      <c r="L98" s="29"/>
      <c r="M98" s="30"/>
    </row>
    <row r="99" spans="2:14" s="1" customFormat="1" ht="11.1" customHeight="1" x14ac:dyDescent="0.2"/>
    <row r="100" spans="2:14" s="1" customFormat="1" ht="80.099999999999994" customHeight="1" x14ac:dyDescent="0.2">
      <c r="B100" s="32" t="s">
        <v>163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110.1" customHeight="1" x14ac:dyDescent="0.2">
      <c r="B102" s="32" t="s">
        <v>164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5.25" customHeight="1" x14ac:dyDescent="0.2"/>
    <row r="104" spans="2:14" s="1" customFormat="1" ht="110.1" customHeight="1" x14ac:dyDescent="0.2">
      <c r="B104" s="17" t="s">
        <v>165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5.25" customHeight="1" x14ac:dyDescent="0.2"/>
    <row r="106" spans="2:14" s="1" customFormat="1" ht="37.9" customHeight="1" x14ac:dyDescent="0.2">
      <c r="B106" s="33" t="s">
        <v>146</v>
      </c>
      <c r="C106" s="33"/>
      <c r="D106" s="33"/>
      <c r="E106" s="33"/>
      <c r="F106" s="35" t="s">
        <v>147</v>
      </c>
      <c r="G106" s="35"/>
      <c r="H106" s="35"/>
      <c r="I106" s="35"/>
      <c r="J106" s="35"/>
      <c r="K106" s="35"/>
      <c r="L106" s="35"/>
    </row>
    <row r="107" spans="2:14" s="1" customFormat="1" ht="28.9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8.9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8.9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2:14" s="1" customFormat="1" ht="28.9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.65" customHeight="1" x14ac:dyDescent="0.2"/>
    <row r="112" spans="2:14" s="1" customFormat="1" ht="203.1" customHeight="1" x14ac:dyDescent="0.2">
      <c r="B112" s="32" t="s">
        <v>166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36.950000000000003" customHeight="1" x14ac:dyDescent="0.2">
      <c r="B114" s="36" t="s">
        <v>167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37.9" customHeight="1" x14ac:dyDescent="0.2">
      <c r="B116" s="33" t="s">
        <v>148</v>
      </c>
      <c r="C116" s="33"/>
      <c r="D116" s="33"/>
      <c r="E116" s="33"/>
      <c r="F116" s="37" t="s">
        <v>149</v>
      </c>
      <c r="G116" s="37"/>
      <c r="H116" s="37"/>
      <c r="I116" s="37"/>
      <c r="J116" s="37"/>
      <c r="K116" s="37"/>
      <c r="L116" s="37"/>
    </row>
    <row r="117" spans="2:14" s="1" customFormat="1" ht="28.9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2:14" s="1" customFormat="1" ht="28.9" customHeight="1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2:14" s="1" customFormat="1" ht="28.9" customHeight="1" x14ac:dyDescent="0.2"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2:14" s="1" customFormat="1" ht="28.9" customHeight="1" x14ac:dyDescent="0.2"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2:14" s="1" customFormat="1" ht="2.65" customHeight="1" x14ac:dyDescent="0.2"/>
    <row r="122" spans="2:14" s="1" customFormat="1" ht="159.94999999999999" customHeight="1" x14ac:dyDescent="0.2">
      <c r="B122" s="32" t="s">
        <v>168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2.65" customHeight="1" x14ac:dyDescent="0.2"/>
    <row r="124" spans="2:14" s="1" customFormat="1" ht="54.95" customHeight="1" x14ac:dyDescent="0.2">
      <c r="B124" s="32" t="s">
        <v>169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2:14" s="1" customFormat="1" ht="2.65" customHeight="1" x14ac:dyDescent="0.2"/>
    <row r="126" spans="2:14" s="1" customFormat="1" ht="60" customHeight="1" x14ac:dyDescent="0.2">
      <c r="B126" s="17" t="s">
        <v>170</v>
      </c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2:14" s="1" customFormat="1" ht="2.65" customHeight="1" x14ac:dyDescent="0.2"/>
    <row r="128" spans="2:14" s="1" customFormat="1" ht="48" customHeight="1" x14ac:dyDescent="0.2">
      <c r="B128" s="17" t="s">
        <v>171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2:14" s="1" customFormat="1" ht="2.65" customHeight="1" x14ac:dyDescent="0.2"/>
    <row r="130" spans="2:14" s="1" customFormat="1" ht="125.1" customHeight="1" x14ac:dyDescent="0.2">
      <c r="B130" s="32" t="s">
        <v>172</v>
      </c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2:14" s="1" customFormat="1" ht="2.65" customHeight="1" x14ac:dyDescent="0.2"/>
    <row r="132" spans="2:14" s="1" customFormat="1" ht="84.95" customHeight="1" x14ac:dyDescent="0.2">
      <c r="B132" s="32" t="s">
        <v>173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</row>
    <row r="133" spans="2:14" s="1" customFormat="1" ht="86.85" customHeight="1" x14ac:dyDescent="0.2"/>
    <row r="134" spans="2:14" s="1" customFormat="1" ht="17.649999999999999" customHeight="1" x14ac:dyDescent="0.2">
      <c r="I134" s="20" t="s">
        <v>174</v>
      </c>
      <c r="J134" s="20"/>
    </row>
    <row r="135" spans="2:14" s="1" customFormat="1" ht="145.15" customHeight="1" x14ac:dyDescent="0.2"/>
    <row r="136" spans="2:14" s="1" customFormat="1" ht="81.599999999999994" customHeight="1" x14ac:dyDescent="0.2">
      <c r="B136" s="18" t="s">
        <v>175</v>
      </c>
      <c r="C136" s="18"/>
      <c r="D136" s="18"/>
      <c r="E136" s="18"/>
      <c r="F136" s="18"/>
      <c r="G136" s="18"/>
      <c r="H136" s="18"/>
      <c r="I136" s="18"/>
      <c r="J136" s="18"/>
    </row>
    <row r="137" spans="2:14" s="1" customFormat="1" ht="28.9" customHeight="1" x14ac:dyDescent="0.2"/>
  </sheetData>
  <mergeCells count="110">
    <mergeCell ref="B3:E3"/>
    <mergeCell ref="B5:E5"/>
    <mergeCell ref="B7:E7"/>
    <mergeCell ref="L74:M74"/>
    <mergeCell ref="L75:M75"/>
    <mergeCell ref="L76:M76"/>
    <mergeCell ref="L77:M77"/>
    <mergeCell ref="L78:M78"/>
    <mergeCell ref="B16:I16"/>
    <mergeCell ref="B18:I18"/>
    <mergeCell ref="B20:I20"/>
    <mergeCell ref="B22:I22"/>
    <mergeCell ref="B118:E118"/>
    <mergeCell ref="B119:E119"/>
    <mergeCell ref="B120:E120"/>
    <mergeCell ref="B122:N122"/>
    <mergeCell ref="B124:N124"/>
    <mergeCell ref="B10:D11"/>
    <mergeCell ref="B100:N100"/>
    <mergeCell ref="B102:N102"/>
    <mergeCell ref="B104:N104"/>
    <mergeCell ref="B106:E106"/>
    <mergeCell ref="B107:E107"/>
    <mergeCell ref="B108:E108"/>
    <mergeCell ref="B109:E109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4:K34"/>
    <mergeCell ref="B39:K39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112:N112"/>
    <mergeCell ref="B114:N114"/>
    <mergeCell ref="B116:E116"/>
    <mergeCell ref="B117:E117"/>
    <mergeCell ref="B4:D4"/>
    <mergeCell ref="B44:K44"/>
    <mergeCell ref="B49:K49"/>
    <mergeCell ref="B6:D6"/>
    <mergeCell ref="B8:D8"/>
    <mergeCell ref="B97:E97"/>
    <mergeCell ref="B98:E98"/>
    <mergeCell ref="E14:G14"/>
    <mergeCell ref="F106:L106"/>
    <mergeCell ref="F97:M97"/>
    <mergeCell ref="F98:M98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88:M88"/>
    <mergeCell ref="L89:M89"/>
    <mergeCell ref="L90:M90"/>
    <mergeCell ref="L91:M91"/>
    <mergeCell ref="L92:M92"/>
    <mergeCell ref="L93:M93"/>
    <mergeCell ref="L94:M94"/>
    <mergeCell ref="L95:M95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2023-10-12T07:45:03Z</dcterms:created>
  <dcterms:modified xsi:type="dcterms:W3CDTF">2023-10-25T08:56:07Z</dcterms:modified>
</cp:coreProperties>
</file>