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OZ Slov.Ľupča 2021-2024 - Poľana\Výzvy na predloženie ponuky\Výzva č.15 -LS Vígľaš 18-3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0" i="1"/>
  <c r="O20" i="1" s="1"/>
  <c r="F21" i="1"/>
  <c r="O21" i="1" s="1"/>
  <c r="F22" i="1"/>
  <c r="O22" i="1" s="1"/>
  <c r="F23" i="1"/>
  <c r="O23" i="1" s="1"/>
  <c r="F24" i="1"/>
  <c r="O24" i="1" s="1"/>
  <c r="F25" i="1"/>
  <c r="O25" i="1" s="1"/>
  <c r="F26" i="1"/>
  <c r="O26" i="1" s="1"/>
  <c r="F27" i="1"/>
  <c r="O27" i="1" s="1"/>
  <c r="F12" i="1" l="1"/>
  <c r="F28" i="1" l="1"/>
  <c r="L28" i="1"/>
  <c r="O12" i="1"/>
  <c r="O28" i="1" l="1"/>
  <c r="O30" i="1" s="1"/>
  <c r="O29" i="1" s="1"/>
</calcChain>
</file>

<file path=xl/sharedStrings.xml><?xml version="1.0" encoding="utf-8"?>
<sst xmlns="http://schemas.openxmlformats.org/spreadsheetml/2006/main" count="156" uniqueCount="82">
  <si>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</si>
  <si>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</si>
  <si>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</si>
  <si>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</si>
  <si>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</si>
  <si>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</si>
  <si>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</si>
  <si>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</si>
  <si>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</si>
  <si>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</si>
  <si>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</si>
  <si>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</si>
  <si>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</si>
  <si>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</si>
  <si>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</si>
  <si>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</si>
  <si>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</si>
  <si>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</si>
  <si>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</si>
  <si>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</si>
  <si>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</si>
  <si>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</si>
  <si>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</si>
  <si>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</si>
  <si>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</si>
  <si>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</si>
  <si>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</si>
  <si>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</si>
  <si>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</si>
  <si>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</si>
  <si>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</si>
  <si>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</si>
  <si>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</si>
  <si>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</si>
  <si>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</si>
  <si>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</si>
  <si>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</si>
  <si>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</si>
  <si>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</si>
  <si>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</si>
  <si>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</si>
  <si>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35</t>
  </si>
  <si>
    <t>NV</t>
  </si>
  <si>
    <t>1,2,4a,6,7</t>
  </si>
  <si>
    <t>LO Lohyňa</t>
  </si>
  <si>
    <t>EF077-394 1</t>
  </si>
  <si>
    <t>EF077-395 1</t>
  </si>
  <si>
    <t>50</t>
  </si>
  <si>
    <t>EF077-367A1</t>
  </si>
  <si>
    <t>EF077-374A1</t>
  </si>
  <si>
    <t>EF077-384A1</t>
  </si>
  <si>
    <t>EF077-387 1</t>
  </si>
  <si>
    <t>EF077-391 1</t>
  </si>
  <si>
    <t>EF077-396A1</t>
  </si>
  <si>
    <t>EF077-397 1</t>
  </si>
  <si>
    <t>1,2,4a,4d,6,7</t>
  </si>
  <si>
    <t>25</t>
  </si>
  <si>
    <t>60</t>
  </si>
  <si>
    <t>- | - | 800</t>
  </si>
  <si>
    <t>55</t>
  </si>
  <si>
    <t>- | - | 1000</t>
  </si>
  <si>
    <t>45</t>
  </si>
  <si>
    <t>150 | 1100 | -</t>
  </si>
  <si>
    <t>30</t>
  </si>
  <si>
    <t>Lesnícke služby v ťažbovom procese na OZ Poľana, LS Vígľaš- výzva č.15 - 18/3</t>
  </si>
  <si>
    <t>EF077-375 1</t>
  </si>
  <si>
    <t>EF077-379 1</t>
  </si>
  <si>
    <t>EF077-386A1</t>
  </si>
  <si>
    <t>EF077-390 1</t>
  </si>
  <si>
    <t>EF077-399A1</t>
  </si>
  <si>
    <t>- | - | 600</t>
  </si>
  <si>
    <t>150 | 400 | -</t>
  </si>
  <si>
    <t>150 | 700 | -</t>
  </si>
  <si>
    <t>100 | 1400 | -</t>
  </si>
  <si>
    <t>- | - | 700</t>
  </si>
  <si>
    <t>150 | 600 | -</t>
  </si>
  <si>
    <t>200 | 1200 | -</t>
  </si>
  <si>
    <t>150 | 1200 | -</t>
  </si>
  <si>
    <t>- | - | 1100</t>
  </si>
  <si>
    <t>- | - | 1300</t>
  </si>
  <si>
    <t>- | - | 90</t>
  </si>
  <si>
    <t>15 -18/3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</si>
</sst>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1"/>
    </font>
    <font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23" fillId="0" borderId="13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Normal="100" workbookViewId="0">
      <selection activeCell="G16" sqref="G16"/>
    </sheetView>
  </sheetViews>
  <sheetFormatPr defaultRowHeight="14.4" x14ac:dyDescent="0.3"/>
  <cols>
    <col min="1" max="1" width="14.6640625" style="4" customWidth="1"/>
    <col min="2" max="2" width="16.6640625" style="4" customWidth="1"/>
    <col min="3" max="3" width="31.6640625" style="4" customWidth="1"/>
    <col min="4" max="6" width="8.88671875" style="4"/>
    <col min="7" max="7" width="7.441406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.44140625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7" t="s">
        <v>36</v>
      </c>
      <c r="N1" s="2"/>
      <c r="O1" s="3"/>
    </row>
    <row r="2" spans="1:15" ht="19.95" customHeight="1" x14ac:dyDescent="0.3">
      <c r="A2" s="25" t="s">
        <v>32</v>
      </c>
      <c r="B2" s="26"/>
      <c r="C2" s="58" t="s">
        <v>33</v>
      </c>
      <c r="D2" s="59"/>
      <c r="E2" s="59"/>
      <c r="F2" s="59"/>
      <c r="G2" s="59"/>
      <c r="H2" s="59"/>
      <c r="I2" s="59"/>
      <c r="J2" s="59"/>
      <c r="K2" s="59"/>
      <c r="L2" s="26"/>
      <c r="M2" s="27" t="s">
        <v>34</v>
      </c>
      <c r="N2"/>
      <c r="O2" s="28"/>
    </row>
    <row r="3" spans="1:15" ht="22.5" customHeight="1" x14ac:dyDescent="0.3">
      <c r="A3" s="25" t="s">
        <v>35</v>
      </c>
      <c r="B3" s="26"/>
      <c r="C3" s="60" t="s">
        <v>64</v>
      </c>
      <c r="D3" s="61"/>
      <c r="E3" s="61"/>
      <c r="F3" s="61"/>
      <c r="G3" s="61"/>
      <c r="H3" s="61"/>
      <c r="I3" s="61"/>
      <c r="J3" s="61"/>
      <c r="K3" s="61"/>
      <c r="L3" s="26"/>
      <c r="M3" s="26"/>
      <c r="N3" s="29"/>
      <c r="O3" s="28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41"/>
      <c r="E5" s="41"/>
      <c r="F5" s="5"/>
    </row>
    <row r="6" spans="1:15" ht="15" customHeight="1" x14ac:dyDescent="0.3">
      <c r="A6" s="30" t="s">
        <v>39</v>
      </c>
      <c r="B6" s="42" t="s">
        <v>0</v>
      </c>
      <c r="C6" s="42"/>
      <c r="D6" s="42"/>
      <c r="E6" s="42"/>
      <c r="F6" s="5"/>
    </row>
    <row r="7" spans="1:15" ht="6" customHeight="1" x14ac:dyDescent="0.3">
      <c r="A7" s="5"/>
      <c r="B7" s="43"/>
      <c r="C7" s="43"/>
      <c r="D7" s="43"/>
      <c r="E7" s="43"/>
      <c r="F7" s="5"/>
    </row>
    <row r="8" spans="1:15" ht="16.5" customHeight="1" thickBot="1" x14ac:dyDescent="0.35">
      <c r="A8" s="6" t="s">
        <v>1</v>
      </c>
      <c r="B8" s="38" t="s">
        <v>81</v>
      </c>
      <c r="C8" s="31"/>
      <c r="F8" s="5"/>
    </row>
    <row r="9" spans="1:15" ht="21" customHeight="1" thickBot="1" x14ac:dyDescent="0.35">
      <c r="A9" s="44" t="s">
        <v>2</v>
      </c>
      <c r="B9" s="45" t="s">
        <v>3</v>
      </c>
      <c r="C9" s="7" t="s">
        <v>4</v>
      </c>
      <c r="D9" s="46" t="s">
        <v>5</v>
      </c>
      <c r="E9" s="46"/>
      <c r="F9" s="46"/>
      <c r="G9" s="56" t="s">
        <v>6</v>
      </c>
      <c r="H9" s="46" t="s">
        <v>7</v>
      </c>
      <c r="I9" s="46" t="s">
        <v>8</v>
      </c>
      <c r="J9" s="46"/>
      <c r="K9" s="50" t="s">
        <v>9</v>
      </c>
      <c r="L9" s="46" t="s">
        <v>10</v>
      </c>
      <c r="M9" s="46" t="s">
        <v>11</v>
      </c>
      <c r="N9" s="51" t="s">
        <v>37</v>
      </c>
      <c r="O9" s="54" t="s">
        <v>12</v>
      </c>
    </row>
    <row r="10" spans="1:15" ht="21.75" customHeight="1" thickBot="1" x14ac:dyDescent="0.35">
      <c r="A10" s="44"/>
      <c r="B10" s="45"/>
      <c r="C10" s="55" t="s">
        <v>13</v>
      </c>
      <c r="D10" s="55" t="s">
        <v>14</v>
      </c>
      <c r="E10" s="55" t="s">
        <v>15</v>
      </c>
      <c r="F10" s="46" t="s">
        <v>16</v>
      </c>
      <c r="G10" s="56"/>
      <c r="H10" s="46"/>
      <c r="I10" s="55" t="s">
        <v>14</v>
      </c>
      <c r="J10" s="69" t="s">
        <v>15</v>
      </c>
      <c r="K10" s="50"/>
      <c r="L10" s="46"/>
      <c r="M10" s="46"/>
      <c r="N10" s="52"/>
      <c r="O10" s="54"/>
    </row>
    <row r="11" spans="1:15" ht="50.25" customHeight="1" thickBot="1" x14ac:dyDescent="0.35">
      <c r="A11" s="44"/>
      <c r="B11" s="45"/>
      <c r="C11" s="55"/>
      <c r="D11" s="55"/>
      <c r="E11" s="55"/>
      <c r="F11" s="46"/>
      <c r="G11" s="56"/>
      <c r="H11" s="46"/>
      <c r="I11" s="55"/>
      <c r="J11" s="69"/>
      <c r="K11" s="50"/>
      <c r="L11" s="46"/>
      <c r="M11" s="46"/>
      <c r="N11" s="53"/>
      <c r="O11" s="54"/>
    </row>
    <row r="12" spans="1:15" ht="17.399999999999999" customHeight="1" x14ac:dyDescent="0.3">
      <c r="A12" s="8" t="s">
        <v>44</v>
      </c>
      <c r="B12" s="9" t="s">
        <v>48</v>
      </c>
      <c r="C12" s="39" t="s">
        <v>43</v>
      </c>
      <c r="D12" s="40">
        <v>20</v>
      </c>
      <c r="E12" s="40">
        <v>5</v>
      </c>
      <c r="F12" s="10">
        <f t="shared" ref="F12:F27" si="0">SUM(D12,E12)</f>
        <v>25</v>
      </c>
      <c r="G12" s="11" t="s">
        <v>42</v>
      </c>
      <c r="H12" s="9" t="s">
        <v>56</v>
      </c>
      <c r="I12" s="12">
        <v>2.1</v>
      </c>
      <c r="J12" s="12">
        <v>1.7</v>
      </c>
      <c r="K12" s="13" t="s">
        <v>70</v>
      </c>
      <c r="L12" s="14">
        <v>320.38510000000002</v>
      </c>
      <c r="M12" s="15" t="s">
        <v>17</v>
      </c>
      <c r="N12" s="34"/>
      <c r="O12" s="14">
        <f t="shared" ref="O12:O27" si="1">F12*N12</f>
        <v>0</v>
      </c>
    </row>
    <row r="13" spans="1:15" ht="17.399999999999999" customHeight="1" x14ac:dyDescent="0.3">
      <c r="A13" s="8" t="s">
        <v>44</v>
      </c>
      <c r="B13" s="9" t="s">
        <v>49</v>
      </c>
      <c r="C13" s="39" t="s">
        <v>55</v>
      </c>
      <c r="D13" s="40">
        <v>30</v>
      </c>
      <c r="E13" s="40">
        <v>0</v>
      </c>
      <c r="F13" s="10">
        <f t="shared" si="0"/>
        <v>30</v>
      </c>
      <c r="G13" s="11" t="s">
        <v>42</v>
      </c>
      <c r="H13" s="9" t="s">
        <v>47</v>
      </c>
      <c r="I13" s="12">
        <v>1.2</v>
      </c>
      <c r="J13" s="12">
        <v>0</v>
      </c>
      <c r="K13" s="13" t="s">
        <v>71</v>
      </c>
      <c r="L13" s="14">
        <v>549.10900000000004</v>
      </c>
      <c r="M13" s="15" t="s">
        <v>17</v>
      </c>
      <c r="N13" s="34"/>
      <c r="O13" s="14">
        <f t="shared" si="1"/>
        <v>0</v>
      </c>
    </row>
    <row r="14" spans="1:15" ht="17.399999999999999" customHeight="1" x14ac:dyDescent="0.3">
      <c r="A14" s="8" t="s">
        <v>44</v>
      </c>
      <c r="B14" s="9" t="s">
        <v>65</v>
      </c>
      <c r="C14" s="39" t="s">
        <v>55</v>
      </c>
      <c r="D14" s="40">
        <v>45</v>
      </c>
      <c r="E14" s="40">
        <v>5</v>
      </c>
      <c r="F14" s="10">
        <f t="shared" si="0"/>
        <v>50</v>
      </c>
      <c r="G14" s="11" t="s">
        <v>42</v>
      </c>
      <c r="H14" s="9" t="s">
        <v>47</v>
      </c>
      <c r="I14" s="12">
        <v>1.3553784860557772</v>
      </c>
      <c r="J14" s="12">
        <v>1.35</v>
      </c>
      <c r="K14" s="13" t="s">
        <v>62</v>
      </c>
      <c r="L14" s="14">
        <v>1019.4602</v>
      </c>
      <c r="M14" s="15" t="s">
        <v>17</v>
      </c>
      <c r="N14" s="34"/>
      <c r="O14" s="14">
        <f t="shared" si="1"/>
        <v>0</v>
      </c>
    </row>
    <row r="15" spans="1:15" ht="17.399999999999999" customHeight="1" x14ac:dyDescent="0.3">
      <c r="A15" s="8" t="s">
        <v>44</v>
      </c>
      <c r="B15" s="9" t="s">
        <v>66</v>
      </c>
      <c r="C15" s="39" t="s">
        <v>43</v>
      </c>
      <c r="D15" s="40">
        <v>60</v>
      </c>
      <c r="E15" s="40">
        <v>10</v>
      </c>
      <c r="F15" s="10">
        <f t="shared" si="0"/>
        <v>70</v>
      </c>
      <c r="G15" s="11" t="s">
        <v>42</v>
      </c>
      <c r="H15" s="9" t="s">
        <v>59</v>
      </c>
      <c r="I15" s="12">
        <v>1.45</v>
      </c>
      <c r="J15" s="12">
        <v>0.8</v>
      </c>
      <c r="K15" s="13" t="s">
        <v>58</v>
      </c>
      <c r="L15" s="14">
        <v>1105.7634</v>
      </c>
      <c r="M15" s="15" t="s">
        <v>17</v>
      </c>
      <c r="N15" s="34"/>
      <c r="O15" s="14">
        <f t="shared" si="1"/>
        <v>0</v>
      </c>
    </row>
    <row r="16" spans="1:15" ht="17.399999999999999" customHeight="1" x14ac:dyDescent="0.3">
      <c r="A16" s="8" t="s">
        <v>44</v>
      </c>
      <c r="B16" s="9" t="s">
        <v>50</v>
      </c>
      <c r="C16" s="39" t="s">
        <v>55</v>
      </c>
      <c r="D16" s="40">
        <v>30</v>
      </c>
      <c r="E16" s="40">
        <v>0</v>
      </c>
      <c r="F16" s="10">
        <f t="shared" si="0"/>
        <v>30</v>
      </c>
      <c r="G16" s="11" t="s">
        <v>42</v>
      </c>
      <c r="H16" s="9" t="s">
        <v>57</v>
      </c>
      <c r="I16" s="12">
        <v>1.4</v>
      </c>
      <c r="J16" s="12">
        <v>0</v>
      </c>
      <c r="K16" s="13" t="s">
        <v>72</v>
      </c>
      <c r="L16" s="14">
        <v>593.2817</v>
      </c>
      <c r="M16" s="15" t="s">
        <v>17</v>
      </c>
      <c r="N16" s="34"/>
      <c r="O16" s="14">
        <f t="shared" si="1"/>
        <v>0</v>
      </c>
    </row>
    <row r="17" spans="1:15" ht="17.399999999999999" customHeight="1" x14ac:dyDescent="0.3">
      <c r="A17" s="8" t="s">
        <v>44</v>
      </c>
      <c r="B17" s="9" t="s">
        <v>50</v>
      </c>
      <c r="C17" s="39" t="s">
        <v>55</v>
      </c>
      <c r="D17" s="40">
        <v>50</v>
      </c>
      <c r="E17" s="40">
        <v>0</v>
      </c>
      <c r="F17" s="10">
        <f t="shared" si="0"/>
        <v>50</v>
      </c>
      <c r="G17" s="11" t="s">
        <v>42</v>
      </c>
      <c r="H17" s="9" t="s">
        <v>57</v>
      </c>
      <c r="I17" s="12">
        <v>1.4</v>
      </c>
      <c r="J17" s="12">
        <v>0</v>
      </c>
      <c r="K17" s="13" t="s">
        <v>73</v>
      </c>
      <c r="L17" s="14">
        <v>900.38649999999996</v>
      </c>
      <c r="M17" s="15" t="s">
        <v>17</v>
      </c>
      <c r="N17" s="34"/>
      <c r="O17" s="14">
        <f t="shared" si="1"/>
        <v>0</v>
      </c>
    </row>
    <row r="18" spans="1:15" ht="17.399999999999999" customHeight="1" x14ac:dyDescent="0.3">
      <c r="A18" s="8" t="s">
        <v>44</v>
      </c>
      <c r="B18" s="9" t="s">
        <v>67</v>
      </c>
      <c r="C18" s="39" t="s">
        <v>43</v>
      </c>
      <c r="D18" s="40">
        <v>50</v>
      </c>
      <c r="E18" s="40">
        <v>0</v>
      </c>
      <c r="F18" s="10">
        <f t="shared" si="0"/>
        <v>50</v>
      </c>
      <c r="G18" s="11" t="s">
        <v>42</v>
      </c>
      <c r="H18" s="9" t="s">
        <v>61</v>
      </c>
      <c r="I18" s="12">
        <v>1.7</v>
      </c>
      <c r="J18" s="12">
        <v>0</v>
      </c>
      <c r="K18" s="13" t="s">
        <v>74</v>
      </c>
      <c r="L18" s="14">
        <v>714.22190000000001</v>
      </c>
      <c r="M18" s="15" t="s">
        <v>17</v>
      </c>
      <c r="N18" s="34"/>
      <c r="O18" s="14">
        <f t="shared" si="1"/>
        <v>0</v>
      </c>
    </row>
    <row r="19" spans="1:15" ht="17.399999999999999" customHeight="1" x14ac:dyDescent="0.3">
      <c r="A19" s="8" t="s">
        <v>44</v>
      </c>
      <c r="B19" s="9" t="s">
        <v>51</v>
      </c>
      <c r="C19" s="39" t="s">
        <v>43</v>
      </c>
      <c r="D19" s="40">
        <v>50</v>
      </c>
      <c r="E19" s="40">
        <v>0</v>
      </c>
      <c r="F19" s="10">
        <f t="shared" si="0"/>
        <v>50</v>
      </c>
      <c r="G19" s="11" t="s">
        <v>42</v>
      </c>
      <c r="H19" s="9" t="s">
        <v>61</v>
      </c>
      <c r="I19" s="12">
        <v>1.45</v>
      </c>
      <c r="J19" s="12">
        <v>0</v>
      </c>
      <c r="K19" s="13" t="s">
        <v>58</v>
      </c>
      <c r="L19" s="14">
        <v>764.12559999999996</v>
      </c>
      <c r="M19" s="15" t="s">
        <v>17</v>
      </c>
      <c r="N19" s="34"/>
      <c r="O19" s="14">
        <f t="shared" si="1"/>
        <v>0</v>
      </c>
    </row>
    <row r="20" spans="1:15" ht="17.399999999999999" customHeight="1" x14ac:dyDescent="0.3">
      <c r="A20" s="8" t="s">
        <v>44</v>
      </c>
      <c r="B20" s="9" t="s">
        <v>68</v>
      </c>
      <c r="C20" s="39" t="s">
        <v>55</v>
      </c>
      <c r="D20" s="40">
        <v>50</v>
      </c>
      <c r="E20" s="40">
        <v>10</v>
      </c>
      <c r="F20" s="10">
        <f t="shared" si="0"/>
        <v>60</v>
      </c>
      <c r="G20" s="11" t="s">
        <v>42</v>
      </c>
      <c r="H20" s="9" t="s">
        <v>61</v>
      </c>
      <c r="I20" s="12">
        <v>1.3</v>
      </c>
      <c r="J20" s="12">
        <v>1.3090909090909091</v>
      </c>
      <c r="K20" s="13" t="s">
        <v>75</v>
      </c>
      <c r="L20" s="14">
        <v>1178.6519000000001</v>
      </c>
      <c r="M20" s="15" t="s">
        <v>17</v>
      </c>
      <c r="N20" s="34"/>
      <c r="O20" s="14">
        <f t="shared" si="1"/>
        <v>0</v>
      </c>
    </row>
    <row r="21" spans="1:15" ht="17.399999999999999" customHeight="1" x14ac:dyDescent="0.3">
      <c r="A21" s="8" t="s">
        <v>44</v>
      </c>
      <c r="B21" s="9" t="s">
        <v>52</v>
      </c>
      <c r="C21" s="39" t="s">
        <v>55</v>
      </c>
      <c r="D21" s="40">
        <v>200</v>
      </c>
      <c r="E21" s="40">
        <v>5</v>
      </c>
      <c r="F21" s="10">
        <f t="shared" si="0"/>
        <v>205</v>
      </c>
      <c r="G21" s="11" t="s">
        <v>42</v>
      </c>
      <c r="H21" s="9" t="s">
        <v>61</v>
      </c>
      <c r="I21" s="12">
        <v>1.45</v>
      </c>
      <c r="J21" s="12">
        <v>1.3</v>
      </c>
      <c r="K21" s="13" t="s">
        <v>76</v>
      </c>
      <c r="L21" s="14">
        <v>4223.0690999999997</v>
      </c>
      <c r="M21" s="15" t="s">
        <v>17</v>
      </c>
      <c r="N21" s="34"/>
      <c r="O21" s="14">
        <f t="shared" si="1"/>
        <v>0</v>
      </c>
    </row>
    <row r="22" spans="1:15" ht="17.399999999999999" customHeight="1" x14ac:dyDescent="0.3">
      <c r="A22" s="8" t="s">
        <v>44</v>
      </c>
      <c r="B22" s="9" t="s">
        <v>52</v>
      </c>
      <c r="C22" s="39" t="s">
        <v>55</v>
      </c>
      <c r="D22" s="40">
        <v>50</v>
      </c>
      <c r="E22" s="40">
        <v>10</v>
      </c>
      <c r="F22" s="10">
        <f t="shared" si="0"/>
        <v>60</v>
      </c>
      <c r="G22" s="11" t="s">
        <v>42</v>
      </c>
      <c r="H22" s="9" t="s">
        <v>61</v>
      </c>
      <c r="I22" s="12">
        <v>1.95</v>
      </c>
      <c r="J22" s="12">
        <v>1.7944444444444443</v>
      </c>
      <c r="K22" s="13" t="s">
        <v>77</v>
      </c>
      <c r="L22" s="14">
        <v>1232.9634000000001</v>
      </c>
      <c r="M22" s="15" t="s">
        <v>17</v>
      </c>
      <c r="N22" s="34"/>
      <c r="O22" s="14">
        <f t="shared" si="1"/>
        <v>0</v>
      </c>
    </row>
    <row r="23" spans="1:15" ht="17.399999999999999" customHeight="1" x14ac:dyDescent="0.3">
      <c r="A23" s="8" t="s">
        <v>44</v>
      </c>
      <c r="B23" s="9" t="s">
        <v>45</v>
      </c>
      <c r="C23" s="39" t="s">
        <v>43</v>
      </c>
      <c r="D23" s="40">
        <v>30</v>
      </c>
      <c r="E23" s="40">
        <v>5</v>
      </c>
      <c r="F23" s="10">
        <f t="shared" si="0"/>
        <v>35</v>
      </c>
      <c r="G23" s="11" t="s">
        <v>42</v>
      </c>
      <c r="H23" s="9" t="s">
        <v>47</v>
      </c>
      <c r="I23" s="12">
        <v>1.89</v>
      </c>
      <c r="J23" s="12">
        <v>1.4</v>
      </c>
      <c r="K23" s="13" t="s">
        <v>78</v>
      </c>
      <c r="L23" s="14">
        <v>601.49929999999995</v>
      </c>
      <c r="M23" s="15" t="s">
        <v>17</v>
      </c>
      <c r="N23" s="34"/>
      <c r="O23" s="14">
        <f t="shared" si="1"/>
        <v>0</v>
      </c>
    </row>
    <row r="24" spans="1:15" ht="17.399999999999999" customHeight="1" x14ac:dyDescent="0.3">
      <c r="A24" s="8" t="s">
        <v>44</v>
      </c>
      <c r="B24" s="9" t="s">
        <v>46</v>
      </c>
      <c r="C24" s="39" t="s">
        <v>43</v>
      </c>
      <c r="D24" s="40">
        <v>30</v>
      </c>
      <c r="E24" s="40">
        <v>5</v>
      </c>
      <c r="F24" s="10">
        <f t="shared" si="0"/>
        <v>35</v>
      </c>
      <c r="G24" s="11" t="s">
        <v>42</v>
      </c>
      <c r="H24" s="9" t="s">
        <v>41</v>
      </c>
      <c r="I24" s="12">
        <v>1.95</v>
      </c>
      <c r="J24" s="12">
        <v>1.4</v>
      </c>
      <c r="K24" s="13" t="s">
        <v>79</v>
      </c>
      <c r="L24" s="14">
        <v>572.25509999999997</v>
      </c>
      <c r="M24" s="15" t="s">
        <v>17</v>
      </c>
      <c r="N24" s="34"/>
      <c r="O24" s="14">
        <f t="shared" si="1"/>
        <v>0</v>
      </c>
    </row>
    <row r="25" spans="1:15" ht="17.399999999999999" customHeight="1" x14ac:dyDescent="0.3">
      <c r="A25" s="8" t="s">
        <v>44</v>
      </c>
      <c r="B25" s="9" t="s">
        <v>53</v>
      </c>
      <c r="C25" s="39" t="s">
        <v>43</v>
      </c>
      <c r="D25" s="40">
        <v>30</v>
      </c>
      <c r="E25" s="40">
        <v>5</v>
      </c>
      <c r="F25" s="10">
        <f t="shared" si="0"/>
        <v>35</v>
      </c>
      <c r="G25" s="11" t="s">
        <v>42</v>
      </c>
      <c r="H25" s="9" t="s">
        <v>63</v>
      </c>
      <c r="I25" s="12">
        <v>1.65</v>
      </c>
      <c r="J25" s="12">
        <v>1.86</v>
      </c>
      <c r="K25" s="13" t="s">
        <v>60</v>
      </c>
      <c r="L25" s="14">
        <v>538.1748</v>
      </c>
      <c r="M25" s="15" t="s">
        <v>17</v>
      </c>
      <c r="N25" s="34"/>
      <c r="O25" s="14">
        <f t="shared" si="1"/>
        <v>0</v>
      </c>
    </row>
    <row r="26" spans="1:15" ht="17.399999999999999" customHeight="1" x14ac:dyDescent="0.3">
      <c r="A26" s="8" t="s">
        <v>44</v>
      </c>
      <c r="B26" s="9" t="s">
        <v>54</v>
      </c>
      <c r="C26" s="39" t="s">
        <v>43</v>
      </c>
      <c r="D26" s="40">
        <v>30</v>
      </c>
      <c r="E26" s="40">
        <v>0</v>
      </c>
      <c r="F26" s="10">
        <f t="shared" si="0"/>
        <v>30</v>
      </c>
      <c r="G26" s="11" t="s">
        <v>42</v>
      </c>
      <c r="H26" s="9" t="s">
        <v>63</v>
      </c>
      <c r="I26" s="12">
        <v>1.4</v>
      </c>
      <c r="J26" s="12">
        <v>0</v>
      </c>
      <c r="K26" s="13" t="s">
        <v>60</v>
      </c>
      <c r="L26" s="14">
        <v>434.19540000000001</v>
      </c>
      <c r="M26" s="15" t="s">
        <v>17</v>
      </c>
      <c r="N26" s="34"/>
      <c r="O26" s="14">
        <f t="shared" si="1"/>
        <v>0</v>
      </c>
    </row>
    <row r="27" spans="1:15" ht="17.399999999999999" customHeight="1" thickBot="1" x14ac:dyDescent="0.35">
      <c r="A27" s="8" t="s">
        <v>44</v>
      </c>
      <c r="B27" s="9" t="s">
        <v>69</v>
      </c>
      <c r="C27" s="39" t="s">
        <v>43</v>
      </c>
      <c r="D27" s="40">
        <v>35</v>
      </c>
      <c r="E27" s="40">
        <v>5</v>
      </c>
      <c r="F27" s="10">
        <f t="shared" si="0"/>
        <v>40</v>
      </c>
      <c r="G27" s="11" t="s">
        <v>42</v>
      </c>
      <c r="H27" s="9" t="s">
        <v>63</v>
      </c>
      <c r="I27" s="12">
        <v>1.4914285714285713</v>
      </c>
      <c r="J27" s="12">
        <v>1.8</v>
      </c>
      <c r="K27" s="13" t="s">
        <v>80</v>
      </c>
      <c r="L27" s="14">
        <v>523.54309999999998</v>
      </c>
      <c r="M27" s="15" t="s">
        <v>17</v>
      </c>
      <c r="N27" s="34"/>
      <c r="O27" s="14">
        <f t="shared" si="1"/>
        <v>0</v>
      </c>
    </row>
    <row r="28" spans="1:15" ht="17.399999999999999" customHeight="1" thickBot="1" x14ac:dyDescent="0.35">
      <c r="A28" s="16"/>
      <c r="B28" s="17"/>
      <c r="C28" s="17"/>
      <c r="D28" s="17"/>
      <c r="E28" s="17"/>
      <c r="F28" s="32">
        <f>SUM(F12:F27)</f>
        <v>855</v>
      </c>
      <c r="G28" s="17"/>
      <c r="H28" s="17"/>
      <c r="I28" s="17"/>
      <c r="J28" s="70" t="s">
        <v>18</v>
      </c>
      <c r="K28" s="70"/>
      <c r="L28" s="18">
        <f>SUM(L12:L27)</f>
        <v>15271.085500000001</v>
      </c>
      <c r="M28" s="19"/>
      <c r="N28" s="20" t="s">
        <v>19</v>
      </c>
      <c r="O28" s="35">
        <f>SUM(O12:O27)</f>
        <v>0</v>
      </c>
    </row>
    <row r="29" spans="1:15" ht="17.399999999999999" customHeight="1" thickBot="1" x14ac:dyDescent="0.35">
      <c r="A29" s="47" t="s">
        <v>20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5">
        <f>O30-O28</f>
        <v>0</v>
      </c>
    </row>
    <row r="30" spans="1:15" ht="17.399999999999999" customHeight="1" thickBot="1" x14ac:dyDescent="0.35">
      <c r="A30" s="47" t="s">
        <v>21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5">
        <f>IF(C33="N",O28,(O28*1.2))</f>
        <v>0</v>
      </c>
    </row>
    <row r="31" spans="1:15" ht="18.600000000000001" customHeight="1" x14ac:dyDescent="0.3">
      <c r="A31" s="48" t="s">
        <v>22</v>
      </c>
      <c r="B31" s="48"/>
      <c r="C31" s="48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19.95" customHeight="1" x14ac:dyDescent="0.3">
      <c r="A32" s="49" t="s">
        <v>40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25.5" customHeight="1" thickBot="1" x14ac:dyDescent="0.35">
      <c r="A33" s="22" t="s">
        <v>23</v>
      </c>
      <c r="B33" s="23"/>
      <c r="C33" s="33"/>
      <c r="D33" s="23"/>
      <c r="E33" s="23"/>
      <c r="F33" s="22"/>
      <c r="G33" s="23"/>
      <c r="H33" s="23"/>
      <c r="I33" s="23"/>
      <c r="J33" s="24"/>
      <c r="K33" s="24"/>
      <c r="L33" s="24"/>
      <c r="M33" s="24"/>
      <c r="N33" s="24"/>
      <c r="O33" s="24"/>
    </row>
    <row r="34" spans="1:15" ht="22.95" customHeight="1" x14ac:dyDescent="0.3">
      <c r="A34" s="62" t="s">
        <v>24</v>
      </c>
      <c r="B34" s="62"/>
      <c r="C34" s="62"/>
      <c r="D34" s="62"/>
      <c r="E34" s="63" t="s">
        <v>25</v>
      </c>
      <c r="F34" s="36" t="s">
        <v>26</v>
      </c>
      <c r="G34" s="64"/>
      <c r="H34" s="64"/>
      <c r="I34" s="64"/>
      <c r="J34" s="64"/>
      <c r="K34" s="64"/>
      <c r="L34" s="64"/>
      <c r="M34" s="64"/>
      <c r="N34" s="64"/>
      <c r="O34" s="64"/>
    </row>
    <row r="35" spans="1:15" ht="22.95" customHeight="1" thickBot="1" x14ac:dyDescent="0.35">
      <c r="A35" s="65"/>
      <c r="B35" s="65"/>
      <c r="C35" s="65"/>
      <c r="D35" s="65"/>
      <c r="E35" s="63"/>
      <c r="F35" s="36" t="s">
        <v>27</v>
      </c>
      <c r="G35" s="64"/>
      <c r="H35" s="64"/>
      <c r="I35" s="64"/>
      <c r="J35" s="64"/>
      <c r="K35" s="64"/>
      <c r="L35" s="64"/>
      <c r="M35" s="64"/>
      <c r="N35" s="64"/>
      <c r="O35" s="64"/>
    </row>
    <row r="36" spans="1:15" ht="22.95" customHeight="1" thickBot="1" x14ac:dyDescent="0.35">
      <c r="A36" s="65"/>
      <c r="B36" s="65"/>
      <c r="C36" s="65"/>
      <c r="D36" s="65"/>
      <c r="E36" s="63"/>
      <c r="F36" s="36" t="s">
        <v>28</v>
      </c>
      <c r="G36" s="64"/>
      <c r="H36" s="64"/>
      <c r="I36" s="64"/>
      <c r="J36" s="64"/>
      <c r="K36" s="64"/>
      <c r="L36" s="64"/>
      <c r="M36" s="64"/>
      <c r="N36" s="64"/>
      <c r="O36" s="64"/>
    </row>
    <row r="37" spans="1:15" ht="22.95" customHeight="1" thickBot="1" x14ac:dyDescent="0.35">
      <c r="A37" s="65"/>
      <c r="B37" s="65"/>
      <c r="C37" s="65"/>
      <c r="D37" s="65"/>
      <c r="E37" s="63"/>
      <c r="F37" s="36" t="s">
        <v>29</v>
      </c>
      <c r="G37" s="64"/>
      <c r="H37" s="64"/>
      <c r="I37" s="64"/>
      <c r="J37" s="64"/>
      <c r="K37" s="64"/>
      <c r="L37" s="64"/>
      <c r="M37" s="64"/>
      <c r="N37" s="64"/>
      <c r="O37" s="64"/>
    </row>
    <row r="38" spans="1:15" ht="22.95" customHeight="1" thickBot="1" x14ac:dyDescent="0.35">
      <c r="A38" s="65"/>
      <c r="B38" s="65"/>
      <c r="C38" s="65"/>
      <c r="D38" s="65"/>
      <c r="E38" s="63"/>
      <c r="F38" s="66" t="s">
        <v>30</v>
      </c>
      <c r="G38" s="66"/>
      <c r="H38" s="67"/>
      <c r="I38" s="67"/>
      <c r="J38" s="67"/>
      <c r="K38" s="67"/>
      <c r="L38" s="67"/>
      <c r="M38" s="67"/>
      <c r="N38" s="67"/>
      <c r="O38" s="67"/>
    </row>
    <row r="39" spans="1:15" ht="15" thickBot="1" x14ac:dyDescent="0.35">
      <c r="A39" s="65"/>
      <c r="B39" s="65"/>
      <c r="C39" s="65"/>
      <c r="D39" s="65"/>
    </row>
    <row r="40" spans="1:15" ht="15" thickBot="1" x14ac:dyDescent="0.35">
      <c r="A40" s="65"/>
      <c r="B40" s="65"/>
      <c r="C40" s="65"/>
      <c r="D40" s="65"/>
      <c r="K40" s="68"/>
      <c r="L40" s="68"/>
      <c r="M40" s="68"/>
      <c r="N40" s="68"/>
      <c r="O40" s="68"/>
    </row>
    <row r="41" spans="1:15" ht="15" thickBot="1" x14ac:dyDescent="0.35">
      <c r="A41" s="65"/>
      <c r="B41" s="65"/>
      <c r="C41" s="65"/>
      <c r="D41" s="65"/>
      <c r="E41" s="24"/>
      <c r="I41" s="37" t="s">
        <v>38</v>
      </c>
      <c r="K41" s="68"/>
      <c r="L41" s="68"/>
      <c r="M41" s="68"/>
      <c r="N41" s="68"/>
      <c r="O41" s="68"/>
    </row>
    <row r="42" spans="1:15" x14ac:dyDescent="0.3">
      <c r="E42" s="24"/>
    </row>
  </sheetData>
  <sheetProtection algorithmName="SHA-512" hashValue="ILhCuOlp7XiGm9p64bpy3ZJBrFbSBc78sXA0F9No0viOoxGbZCXAHld251msmU8MObYD09CcNVWtmYg9ShJpEg==" saltValue="RCFXhrDoDLInzMcW5EoVhA==" spinCount="100000" sheet="1" objects="1" scenarios="1"/>
  <protectedRanges>
    <protectedRange sqref="F34:O41" name="Rozsah3"/>
    <protectedRange sqref="C33" name="Rozsah2"/>
    <protectedRange sqref="N12:N27" name="Rozsah1"/>
  </protectedRanges>
  <mergeCells count="38">
    <mergeCell ref="A1:L1"/>
    <mergeCell ref="C2:K2"/>
    <mergeCell ref="C3:K3"/>
    <mergeCell ref="A34:D34"/>
    <mergeCell ref="E34:E38"/>
    <mergeCell ref="G34:O34"/>
    <mergeCell ref="A35:D41"/>
    <mergeCell ref="G35:O35"/>
    <mergeCell ref="G36:O36"/>
    <mergeCell ref="G37:O37"/>
    <mergeCell ref="F38:G38"/>
    <mergeCell ref="H38:O38"/>
    <mergeCell ref="K40:O41"/>
    <mergeCell ref="J10:J11"/>
    <mergeCell ref="J28:K28"/>
    <mergeCell ref="A29:N29"/>
    <mergeCell ref="A30:N30"/>
    <mergeCell ref="A31:C31"/>
    <mergeCell ref="A32:O32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52:WVV983067 N65548:N65563 JJ65548:JJ65563 TF65548:TF65563 ADB65548:ADB65563 AMX65548:AMX65563 AWT65548:AWT65563 BGP65548:BGP65563 BQL65548:BQL65563 CAH65548:CAH65563 CKD65548:CKD65563 CTZ65548:CTZ65563 DDV65548:DDV65563 DNR65548:DNR65563 DXN65548:DXN65563 EHJ65548:EHJ65563 ERF65548:ERF65563 FBB65548:FBB65563 FKX65548:FKX65563 FUT65548:FUT65563 GEP65548:GEP65563 GOL65548:GOL65563 GYH65548:GYH65563 HID65548:HID65563 HRZ65548:HRZ65563 IBV65548:IBV65563 ILR65548:ILR65563 IVN65548:IVN65563 JFJ65548:JFJ65563 JPF65548:JPF65563 JZB65548:JZB65563 KIX65548:KIX65563 KST65548:KST65563 LCP65548:LCP65563 LML65548:LML65563 LWH65548:LWH65563 MGD65548:MGD65563 MPZ65548:MPZ65563 MZV65548:MZV65563 NJR65548:NJR65563 NTN65548:NTN65563 ODJ65548:ODJ65563 ONF65548:ONF65563 OXB65548:OXB65563 PGX65548:PGX65563 PQT65548:PQT65563 QAP65548:QAP65563 QKL65548:QKL65563 QUH65548:QUH65563 RED65548:RED65563 RNZ65548:RNZ65563 RXV65548:RXV65563 SHR65548:SHR65563 SRN65548:SRN65563 TBJ65548:TBJ65563 TLF65548:TLF65563 TVB65548:TVB65563 UEX65548:UEX65563 UOT65548:UOT65563 UYP65548:UYP65563 VIL65548:VIL65563 VSH65548:VSH65563 WCD65548:WCD65563 WLZ65548:WLZ65563 WVV65548:WVV65563 N131084:N131099 JJ131084:JJ131099 TF131084:TF131099 ADB131084:ADB131099 AMX131084:AMX131099 AWT131084:AWT131099 BGP131084:BGP131099 BQL131084:BQL131099 CAH131084:CAH131099 CKD131084:CKD131099 CTZ131084:CTZ131099 DDV131084:DDV131099 DNR131084:DNR131099 DXN131084:DXN131099 EHJ131084:EHJ131099 ERF131084:ERF131099 FBB131084:FBB131099 FKX131084:FKX131099 FUT131084:FUT131099 GEP131084:GEP131099 GOL131084:GOL131099 GYH131084:GYH131099 HID131084:HID131099 HRZ131084:HRZ131099 IBV131084:IBV131099 ILR131084:ILR131099 IVN131084:IVN131099 JFJ131084:JFJ131099 JPF131084:JPF131099 JZB131084:JZB131099 KIX131084:KIX131099 KST131084:KST131099 LCP131084:LCP131099 LML131084:LML131099 LWH131084:LWH131099 MGD131084:MGD131099 MPZ131084:MPZ131099 MZV131084:MZV131099 NJR131084:NJR131099 NTN131084:NTN131099 ODJ131084:ODJ131099 ONF131084:ONF131099 OXB131084:OXB131099 PGX131084:PGX131099 PQT131084:PQT131099 QAP131084:QAP131099 QKL131084:QKL131099 QUH131084:QUH131099 RED131084:RED131099 RNZ131084:RNZ131099 RXV131084:RXV131099 SHR131084:SHR131099 SRN131084:SRN131099 TBJ131084:TBJ131099 TLF131084:TLF131099 TVB131084:TVB131099 UEX131084:UEX131099 UOT131084:UOT131099 UYP131084:UYP131099 VIL131084:VIL131099 VSH131084:VSH131099 WCD131084:WCD131099 WLZ131084:WLZ131099 WVV131084:WVV131099 N196620:N196635 JJ196620:JJ196635 TF196620:TF196635 ADB196620:ADB196635 AMX196620:AMX196635 AWT196620:AWT196635 BGP196620:BGP196635 BQL196620:BQL196635 CAH196620:CAH196635 CKD196620:CKD196635 CTZ196620:CTZ196635 DDV196620:DDV196635 DNR196620:DNR196635 DXN196620:DXN196635 EHJ196620:EHJ196635 ERF196620:ERF196635 FBB196620:FBB196635 FKX196620:FKX196635 FUT196620:FUT196635 GEP196620:GEP196635 GOL196620:GOL196635 GYH196620:GYH196635 HID196620:HID196635 HRZ196620:HRZ196635 IBV196620:IBV196635 ILR196620:ILR196635 IVN196620:IVN196635 JFJ196620:JFJ196635 JPF196620:JPF196635 JZB196620:JZB196635 KIX196620:KIX196635 KST196620:KST196635 LCP196620:LCP196635 LML196620:LML196635 LWH196620:LWH196635 MGD196620:MGD196635 MPZ196620:MPZ196635 MZV196620:MZV196635 NJR196620:NJR196635 NTN196620:NTN196635 ODJ196620:ODJ196635 ONF196620:ONF196635 OXB196620:OXB196635 PGX196620:PGX196635 PQT196620:PQT196635 QAP196620:QAP196635 QKL196620:QKL196635 QUH196620:QUH196635 RED196620:RED196635 RNZ196620:RNZ196635 RXV196620:RXV196635 SHR196620:SHR196635 SRN196620:SRN196635 TBJ196620:TBJ196635 TLF196620:TLF196635 TVB196620:TVB196635 UEX196620:UEX196635 UOT196620:UOT196635 UYP196620:UYP196635 VIL196620:VIL196635 VSH196620:VSH196635 WCD196620:WCD196635 WLZ196620:WLZ196635 WVV196620:WVV196635 N262156:N262171 JJ262156:JJ262171 TF262156:TF262171 ADB262156:ADB262171 AMX262156:AMX262171 AWT262156:AWT262171 BGP262156:BGP262171 BQL262156:BQL262171 CAH262156:CAH262171 CKD262156:CKD262171 CTZ262156:CTZ262171 DDV262156:DDV262171 DNR262156:DNR262171 DXN262156:DXN262171 EHJ262156:EHJ262171 ERF262156:ERF262171 FBB262156:FBB262171 FKX262156:FKX262171 FUT262156:FUT262171 GEP262156:GEP262171 GOL262156:GOL262171 GYH262156:GYH262171 HID262156:HID262171 HRZ262156:HRZ262171 IBV262156:IBV262171 ILR262156:ILR262171 IVN262156:IVN262171 JFJ262156:JFJ262171 JPF262156:JPF262171 JZB262156:JZB262171 KIX262156:KIX262171 KST262156:KST262171 LCP262156:LCP262171 LML262156:LML262171 LWH262156:LWH262171 MGD262156:MGD262171 MPZ262156:MPZ262171 MZV262156:MZV262171 NJR262156:NJR262171 NTN262156:NTN262171 ODJ262156:ODJ262171 ONF262156:ONF262171 OXB262156:OXB262171 PGX262156:PGX262171 PQT262156:PQT262171 QAP262156:QAP262171 QKL262156:QKL262171 QUH262156:QUH262171 RED262156:RED262171 RNZ262156:RNZ262171 RXV262156:RXV262171 SHR262156:SHR262171 SRN262156:SRN262171 TBJ262156:TBJ262171 TLF262156:TLF262171 TVB262156:TVB262171 UEX262156:UEX262171 UOT262156:UOT262171 UYP262156:UYP262171 VIL262156:VIL262171 VSH262156:VSH262171 WCD262156:WCD262171 WLZ262156:WLZ262171 WVV262156:WVV262171 N327692:N327707 JJ327692:JJ327707 TF327692:TF327707 ADB327692:ADB327707 AMX327692:AMX327707 AWT327692:AWT327707 BGP327692:BGP327707 BQL327692:BQL327707 CAH327692:CAH327707 CKD327692:CKD327707 CTZ327692:CTZ327707 DDV327692:DDV327707 DNR327692:DNR327707 DXN327692:DXN327707 EHJ327692:EHJ327707 ERF327692:ERF327707 FBB327692:FBB327707 FKX327692:FKX327707 FUT327692:FUT327707 GEP327692:GEP327707 GOL327692:GOL327707 GYH327692:GYH327707 HID327692:HID327707 HRZ327692:HRZ327707 IBV327692:IBV327707 ILR327692:ILR327707 IVN327692:IVN327707 JFJ327692:JFJ327707 JPF327692:JPF327707 JZB327692:JZB327707 KIX327692:KIX327707 KST327692:KST327707 LCP327692:LCP327707 LML327692:LML327707 LWH327692:LWH327707 MGD327692:MGD327707 MPZ327692:MPZ327707 MZV327692:MZV327707 NJR327692:NJR327707 NTN327692:NTN327707 ODJ327692:ODJ327707 ONF327692:ONF327707 OXB327692:OXB327707 PGX327692:PGX327707 PQT327692:PQT327707 QAP327692:QAP327707 QKL327692:QKL327707 QUH327692:QUH327707 RED327692:RED327707 RNZ327692:RNZ327707 RXV327692:RXV327707 SHR327692:SHR327707 SRN327692:SRN327707 TBJ327692:TBJ327707 TLF327692:TLF327707 TVB327692:TVB327707 UEX327692:UEX327707 UOT327692:UOT327707 UYP327692:UYP327707 VIL327692:VIL327707 VSH327692:VSH327707 WCD327692:WCD327707 WLZ327692:WLZ327707 WVV327692:WVV327707 N393228:N393243 JJ393228:JJ393243 TF393228:TF393243 ADB393228:ADB393243 AMX393228:AMX393243 AWT393228:AWT393243 BGP393228:BGP393243 BQL393228:BQL393243 CAH393228:CAH393243 CKD393228:CKD393243 CTZ393228:CTZ393243 DDV393228:DDV393243 DNR393228:DNR393243 DXN393228:DXN393243 EHJ393228:EHJ393243 ERF393228:ERF393243 FBB393228:FBB393243 FKX393228:FKX393243 FUT393228:FUT393243 GEP393228:GEP393243 GOL393228:GOL393243 GYH393228:GYH393243 HID393228:HID393243 HRZ393228:HRZ393243 IBV393228:IBV393243 ILR393228:ILR393243 IVN393228:IVN393243 JFJ393228:JFJ393243 JPF393228:JPF393243 JZB393228:JZB393243 KIX393228:KIX393243 KST393228:KST393243 LCP393228:LCP393243 LML393228:LML393243 LWH393228:LWH393243 MGD393228:MGD393243 MPZ393228:MPZ393243 MZV393228:MZV393243 NJR393228:NJR393243 NTN393228:NTN393243 ODJ393228:ODJ393243 ONF393228:ONF393243 OXB393228:OXB393243 PGX393228:PGX393243 PQT393228:PQT393243 QAP393228:QAP393243 QKL393228:QKL393243 QUH393228:QUH393243 RED393228:RED393243 RNZ393228:RNZ393243 RXV393228:RXV393243 SHR393228:SHR393243 SRN393228:SRN393243 TBJ393228:TBJ393243 TLF393228:TLF393243 TVB393228:TVB393243 UEX393228:UEX393243 UOT393228:UOT393243 UYP393228:UYP393243 VIL393228:VIL393243 VSH393228:VSH393243 WCD393228:WCD393243 WLZ393228:WLZ393243 WVV393228:WVV393243 N458764:N458779 JJ458764:JJ458779 TF458764:TF458779 ADB458764:ADB458779 AMX458764:AMX458779 AWT458764:AWT458779 BGP458764:BGP458779 BQL458764:BQL458779 CAH458764:CAH458779 CKD458764:CKD458779 CTZ458764:CTZ458779 DDV458764:DDV458779 DNR458764:DNR458779 DXN458764:DXN458779 EHJ458764:EHJ458779 ERF458764:ERF458779 FBB458764:FBB458779 FKX458764:FKX458779 FUT458764:FUT458779 GEP458764:GEP458779 GOL458764:GOL458779 GYH458764:GYH458779 HID458764:HID458779 HRZ458764:HRZ458779 IBV458764:IBV458779 ILR458764:ILR458779 IVN458764:IVN458779 JFJ458764:JFJ458779 JPF458764:JPF458779 JZB458764:JZB458779 KIX458764:KIX458779 KST458764:KST458779 LCP458764:LCP458779 LML458764:LML458779 LWH458764:LWH458779 MGD458764:MGD458779 MPZ458764:MPZ458779 MZV458764:MZV458779 NJR458764:NJR458779 NTN458764:NTN458779 ODJ458764:ODJ458779 ONF458764:ONF458779 OXB458764:OXB458779 PGX458764:PGX458779 PQT458764:PQT458779 QAP458764:QAP458779 QKL458764:QKL458779 QUH458764:QUH458779 RED458764:RED458779 RNZ458764:RNZ458779 RXV458764:RXV458779 SHR458764:SHR458779 SRN458764:SRN458779 TBJ458764:TBJ458779 TLF458764:TLF458779 TVB458764:TVB458779 UEX458764:UEX458779 UOT458764:UOT458779 UYP458764:UYP458779 VIL458764:VIL458779 VSH458764:VSH458779 WCD458764:WCD458779 WLZ458764:WLZ458779 WVV458764:WVV458779 N524300:N524315 JJ524300:JJ524315 TF524300:TF524315 ADB524300:ADB524315 AMX524300:AMX524315 AWT524300:AWT524315 BGP524300:BGP524315 BQL524300:BQL524315 CAH524300:CAH524315 CKD524300:CKD524315 CTZ524300:CTZ524315 DDV524300:DDV524315 DNR524300:DNR524315 DXN524300:DXN524315 EHJ524300:EHJ524315 ERF524300:ERF524315 FBB524300:FBB524315 FKX524300:FKX524315 FUT524300:FUT524315 GEP524300:GEP524315 GOL524300:GOL524315 GYH524300:GYH524315 HID524300:HID524315 HRZ524300:HRZ524315 IBV524300:IBV524315 ILR524300:ILR524315 IVN524300:IVN524315 JFJ524300:JFJ524315 JPF524300:JPF524315 JZB524300:JZB524315 KIX524300:KIX524315 KST524300:KST524315 LCP524300:LCP524315 LML524300:LML524315 LWH524300:LWH524315 MGD524300:MGD524315 MPZ524300:MPZ524315 MZV524300:MZV524315 NJR524300:NJR524315 NTN524300:NTN524315 ODJ524300:ODJ524315 ONF524300:ONF524315 OXB524300:OXB524315 PGX524300:PGX524315 PQT524300:PQT524315 QAP524300:QAP524315 QKL524300:QKL524315 QUH524300:QUH524315 RED524300:RED524315 RNZ524300:RNZ524315 RXV524300:RXV524315 SHR524300:SHR524315 SRN524300:SRN524315 TBJ524300:TBJ524315 TLF524300:TLF524315 TVB524300:TVB524315 UEX524300:UEX524315 UOT524300:UOT524315 UYP524300:UYP524315 VIL524300:VIL524315 VSH524300:VSH524315 WCD524300:WCD524315 WLZ524300:WLZ524315 WVV524300:WVV524315 N589836:N589851 JJ589836:JJ589851 TF589836:TF589851 ADB589836:ADB589851 AMX589836:AMX589851 AWT589836:AWT589851 BGP589836:BGP589851 BQL589836:BQL589851 CAH589836:CAH589851 CKD589836:CKD589851 CTZ589836:CTZ589851 DDV589836:DDV589851 DNR589836:DNR589851 DXN589836:DXN589851 EHJ589836:EHJ589851 ERF589836:ERF589851 FBB589836:FBB589851 FKX589836:FKX589851 FUT589836:FUT589851 GEP589836:GEP589851 GOL589836:GOL589851 GYH589836:GYH589851 HID589836:HID589851 HRZ589836:HRZ589851 IBV589836:IBV589851 ILR589836:ILR589851 IVN589836:IVN589851 JFJ589836:JFJ589851 JPF589836:JPF589851 JZB589836:JZB589851 KIX589836:KIX589851 KST589836:KST589851 LCP589836:LCP589851 LML589836:LML589851 LWH589836:LWH589851 MGD589836:MGD589851 MPZ589836:MPZ589851 MZV589836:MZV589851 NJR589836:NJR589851 NTN589836:NTN589851 ODJ589836:ODJ589851 ONF589836:ONF589851 OXB589836:OXB589851 PGX589836:PGX589851 PQT589836:PQT589851 QAP589836:QAP589851 QKL589836:QKL589851 QUH589836:QUH589851 RED589836:RED589851 RNZ589836:RNZ589851 RXV589836:RXV589851 SHR589836:SHR589851 SRN589836:SRN589851 TBJ589836:TBJ589851 TLF589836:TLF589851 TVB589836:TVB589851 UEX589836:UEX589851 UOT589836:UOT589851 UYP589836:UYP589851 VIL589836:VIL589851 VSH589836:VSH589851 WCD589836:WCD589851 WLZ589836:WLZ589851 WVV589836:WVV589851 N655372:N655387 JJ655372:JJ655387 TF655372:TF655387 ADB655372:ADB655387 AMX655372:AMX655387 AWT655372:AWT655387 BGP655372:BGP655387 BQL655372:BQL655387 CAH655372:CAH655387 CKD655372:CKD655387 CTZ655372:CTZ655387 DDV655372:DDV655387 DNR655372:DNR655387 DXN655372:DXN655387 EHJ655372:EHJ655387 ERF655372:ERF655387 FBB655372:FBB655387 FKX655372:FKX655387 FUT655372:FUT655387 GEP655372:GEP655387 GOL655372:GOL655387 GYH655372:GYH655387 HID655372:HID655387 HRZ655372:HRZ655387 IBV655372:IBV655387 ILR655372:ILR655387 IVN655372:IVN655387 JFJ655372:JFJ655387 JPF655372:JPF655387 JZB655372:JZB655387 KIX655372:KIX655387 KST655372:KST655387 LCP655372:LCP655387 LML655372:LML655387 LWH655372:LWH655387 MGD655372:MGD655387 MPZ655372:MPZ655387 MZV655372:MZV655387 NJR655372:NJR655387 NTN655372:NTN655387 ODJ655372:ODJ655387 ONF655372:ONF655387 OXB655372:OXB655387 PGX655372:PGX655387 PQT655372:PQT655387 QAP655372:QAP655387 QKL655372:QKL655387 QUH655372:QUH655387 RED655372:RED655387 RNZ655372:RNZ655387 RXV655372:RXV655387 SHR655372:SHR655387 SRN655372:SRN655387 TBJ655372:TBJ655387 TLF655372:TLF655387 TVB655372:TVB655387 UEX655372:UEX655387 UOT655372:UOT655387 UYP655372:UYP655387 VIL655372:VIL655387 VSH655372:VSH655387 WCD655372:WCD655387 WLZ655372:WLZ655387 WVV655372:WVV655387 N720908:N720923 JJ720908:JJ720923 TF720908:TF720923 ADB720908:ADB720923 AMX720908:AMX720923 AWT720908:AWT720923 BGP720908:BGP720923 BQL720908:BQL720923 CAH720908:CAH720923 CKD720908:CKD720923 CTZ720908:CTZ720923 DDV720908:DDV720923 DNR720908:DNR720923 DXN720908:DXN720923 EHJ720908:EHJ720923 ERF720908:ERF720923 FBB720908:FBB720923 FKX720908:FKX720923 FUT720908:FUT720923 GEP720908:GEP720923 GOL720908:GOL720923 GYH720908:GYH720923 HID720908:HID720923 HRZ720908:HRZ720923 IBV720908:IBV720923 ILR720908:ILR720923 IVN720908:IVN720923 JFJ720908:JFJ720923 JPF720908:JPF720923 JZB720908:JZB720923 KIX720908:KIX720923 KST720908:KST720923 LCP720908:LCP720923 LML720908:LML720923 LWH720908:LWH720923 MGD720908:MGD720923 MPZ720908:MPZ720923 MZV720908:MZV720923 NJR720908:NJR720923 NTN720908:NTN720923 ODJ720908:ODJ720923 ONF720908:ONF720923 OXB720908:OXB720923 PGX720908:PGX720923 PQT720908:PQT720923 QAP720908:QAP720923 QKL720908:QKL720923 QUH720908:QUH720923 RED720908:RED720923 RNZ720908:RNZ720923 RXV720908:RXV720923 SHR720908:SHR720923 SRN720908:SRN720923 TBJ720908:TBJ720923 TLF720908:TLF720923 TVB720908:TVB720923 UEX720908:UEX720923 UOT720908:UOT720923 UYP720908:UYP720923 VIL720908:VIL720923 VSH720908:VSH720923 WCD720908:WCD720923 WLZ720908:WLZ720923 WVV720908:WVV720923 N786444:N786459 JJ786444:JJ786459 TF786444:TF786459 ADB786444:ADB786459 AMX786444:AMX786459 AWT786444:AWT786459 BGP786444:BGP786459 BQL786444:BQL786459 CAH786444:CAH786459 CKD786444:CKD786459 CTZ786444:CTZ786459 DDV786444:DDV786459 DNR786444:DNR786459 DXN786444:DXN786459 EHJ786444:EHJ786459 ERF786444:ERF786459 FBB786444:FBB786459 FKX786444:FKX786459 FUT786444:FUT786459 GEP786444:GEP786459 GOL786444:GOL786459 GYH786444:GYH786459 HID786444:HID786459 HRZ786444:HRZ786459 IBV786444:IBV786459 ILR786444:ILR786459 IVN786444:IVN786459 JFJ786444:JFJ786459 JPF786444:JPF786459 JZB786444:JZB786459 KIX786444:KIX786459 KST786444:KST786459 LCP786444:LCP786459 LML786444:LML786459 LWH786444:LWH786459 MGD786444:MGD786459 MPZ786444:MPZ786459 MZV786444:MZV786459 NJR786444:NJR786459 NTN786444:NTN786459 ODJ786444:ODJ786459 ONF786444:ONF786459 OXB786444:OXB786459 PGX786444:PGX786459 PQT786444:PQT786459 QAP786444:QAP786459 QKL786444:QKL786459 QUH786444:QUH786459 RED786444:RED786459 RNZ786444:RNZ786459 RXV786444:RXV786459 SHR786444:SHR786459 SRN786444:SRN786459 TBJ786444:TBJ786459 TLF786444:TLF786459 TVB786444:TVB786459 UEX786444:UEX786459 UOT786444:UOT786459 UYP786444:UYP786459 VIL786444:VIL786459 VSH786444:VSH786459 WCD786444:WCD786459 WLZ786444:WLZ786459 WVV786444:WVV786459 N851980:N851995 JJ851980:JJ851995 TF851980:TF851995 ADB851980:ADB851995 AMX851980:AMX851995 AWT851980:AWT851995 BGP851980:BGP851995 BQL851980:BQL851995 CAH851980:CAH851995 CKD851980:CKD851995 CTZ851980:CTZ851995 DDV851980:DDV851995 DNR851980:DNR851995 DXN851980:DXN851995 EHJ851980:EHJ851995 ERF851980:ERF851995 FBB851980:FBB851995 FKX851980:FKX851995 FUT851980:FUT851995 GEP851980:GEP851995 GOL851980:GOL851995 GYH851980:GYH851995 HID851980:HID851995 HRZ851980:HRZ851995 IBV851980:IBV851995 ILR851980:ILR851995 IVN851980:IVN851995 JFJ851980:JFJ851995 JPF851980:JPF851995 JZB851980:JZB851995 KIX851980:KIX851995 KST851980:KST851995 LCP851980:LCP851995 LML851980:LML851995 LWH851980:LWH851995 MGD851980:MGD851995 MPZ851980:MPZ851995 MZV851980:MZV851995 NJR851980:NJR851995 NTN851980:NTN851995 ODJ851980:ODJ851995 ONF851980:ONF851995 OXB851980:OXB851995 PGX851980:PGX851995 PQT851980:PQT851995 QAP851980:QAP851995 QKL851980:QKL851995 QUH851980:QUH851995 RED851980:RED851995 RNZ851980:RNZ851995 RXV851980:RXV851995 SHR851980:SHR851995 SRN851980:SRN851995 TBJ851980:TBJ851995 TLF851980:TLF851995 TVB851980:TVB851995 UEX851980:UEX851995 UOT851980:UOT851995 UYP851980:UYP851995 VIL851980:VIL851995 VSH851980:VSH851995 WCD851980:WCD851995 WLZ851980:WLZ851995 WVV851980:WVV851995 N917516:N917531 JJ917516:JJ917531 TF917516:TF917531 ADB917516:ADB917531 AMX917516:AMX917531 AWT917516:AWT917531 BGP917516:BGP917531 BQL917516:BQL917531 CAH917516:CAH917531 CKD917516:CKD917531 CTZ917516:CTZ917531 DDV917516:DDV917531 DNR917516:DNR917531 DXN917516:DXN917531 EHJ917516:EHJ917531 ERF917516:ERF917531 FBB917516:FBB917531 FKX917516:FKX917531 FUT917516:FUT917531 GEP917516:GEP917531 GOL917516:GOL917531 GYH917516:GYH917531 HID917516:HID917531 HRZ917516:HRZ917531 IBV917516:IBV917531 ILR917516:ILR917531 IVN917516:IVN917531 JFJ917516:JFJ917531 JPF917516:JPF917531 JZB917516:JZB917531 KIX917516:KIX917531 KST917516:KST917531 LCP917516:LCP917531 LML917516:LML917531 LWH917516:LWH917531 MGD917516:MGD917531 MPZ917516:MPZ917531 MZV917516:MZV917531 NJR917516:NJR917531 NTN917516:NTN917531 ODJ917516:ODJ917531 ONF917516:ONF917531 OXB917516:OXB917531 PGX917516:PGX917531 PQT917516:PQT917531 QAP917516:QAP917531 QKL917516:QKL917531 QUH917516:QUH917531 RED917516:RED917531 RNZ917516:RNZ917531 RXV917516:RXV917531 SHR917516:SHR917531 SRN917516:SRN917531 TBJ917516:TBJ917531 TLF917516:TLF917531 TVB917516:TVB917531 UEX917516:UEX917531 UOT917516:UOT917531 UYP917516:UYP917531 VIL917516:VIL917531 VSH917516:VSH917531 WCD917516:WCD917531 WLZ917516:WLZ917531 WVV917516:WVV917531 N983052:N983067 JJ983052:JJ983067 TF983052:TF983067 ADB983052:ADB983067 AMX983052:AMX983067 AWT983052:AWT983067 BGP983052:BGP983067 BQL983052:BQL983067 CAH983052:CAH983067 CKD983052:CKD983067 CTZ983052:CTZ983067 DDV983052:DDV983067 DNR983052:DNR983067 DXN983052:DXN983067 EHJ983052:EHJ983067 ERF983052:ERF983067 FBB983052:FBB983067 FKX983052:FKX983067 FUT983052:FUT983067 GEP983052:GEP983067 GOL983052:GOL983067 GYH983052:GYH983067 HID983052:HID983067 HRZ983052:HRZ983067 IBV983052:IBV983067 ILR983052:ILR983067 IVN983052:IVN983067 JFJ983052:JFJ983067 JPF983052:JPF983067 JZB983052:JZB983067 KIX983052:KIX983067 KST983052:KST983067 LCP983052:LCP983067 LML983052:LML983067 LWH983052:LWH983067 MGD983052:MGD983067 MPZ983052:MPZ983067 MZV983052:MZV983067 NJR983052:NJR983067 NTN983052:NTN983067 ODJ983052:ODJ983067 ONF983052:ONF983067 OXB983052:OXB983067 PGX983052:PGX983067 PQT983052:PQT983067 QAP983052:QAP983067 QKL983052:QKL983067 QUH983052:QUH983067 RED983052:RED983067 RNZ983052:RNZ983067 RXV983052:RXV983067 SHR983052:SHR983067 SRN983052:SRN983067 TBJ983052:TBJ983067 TLF983052:TLF983067 TVB983052:TVB983067 UEX983052:UEX983067 UOT983052:UOT983067 UYP983052:UYP983067 VIL983052:VIL983067 VSH983052:VSH983067 WCD983052:WCD983067 WLZ983052:WLZ983067 JJ12:JJ27 WVV12:WVV27 WLZ12:WLZ27 WCD12:WCD27 VSH12:VSH27 VIL12:VIL27 UYP12:UYP27 UOT12:UOT27 UEX12:UEX27 TVB12:TVB27 TLF12:TLF27 TBJ12:TBJ27 SRN12:SRN27 SHR12:SHR27 RXV12:RXV27 RNZ12:RNZ27 RED12:RED27 QUH12:QUH27 QKL12:QKL27 QAP12:QAP27 PQT12:PQT27 PGX12:PGX27 OXB12:OXB27 ONF12:ONF27 ODJ12:ODJ27 NTN12:NTN27 NJR12:NJR27 MZV12:MZV27 MPZ12:MPZ27 MGD12:MGD27 LWH12:LWH27 LML12:LML27 LCP12:LCP27 KST12:KST27 KIX12:KIX27 JZB12:JZB27 JPF12:JPF27 JFJ12:JFJ27 IVN12:IVN27 ILR12:ILR27 IBV12:IBV27 HRZ12:HRZ27 HID12:HID27 GYH12:GYH27 GOL12:GOL27 GEP12:GEP27 FUT12:FUT27 FKX12:FKX27 FBB12:FBB27 ERF12:ERF27 EHJ12:EHJ27 DXN12:DXN27 DNR12:DNR27 DDV12:DDV27 CTZ12:CTZ27 CKD12:CKD27 CAH12:CAH27 BQL12:BQL27 BGP12:BGP27 AWT12:AWT27 AMX12:AMX27 ADB12:ADB27 TF12:TF27 N12:N27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2023-05-17T06:19:45Z</cp:lastPrinted>
  <dcterms:created xsi:type="dcterms:W3CDTF">2022-05-04T12:20:23Z</dcterms:created>
  <dcterms:modified xsi:type="dcterms:W3CDTF">2023-12-05T21:54:04Z</dcterms:modified>
</cp:coreProperties>
</file>