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0" yWindow="0" windowWidth="28800" windowHeight="1230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ponuka'!$A$1:$O$32</definedName>
  </definedNames>
  <calcPr calcId="162913"/>
</workbook>
</file>

<file path=xl/calcChain.xml><?xml version="1.0" encoding="utf-8"?>
<calcChain xmlns="http://schemas.openxmlformats.org/spreadsheetml/2006/main">
  <c r="L17" i="1" l="1"/>
  <c r="I4" i="4" l="1"/>
  <c r="F4" i="4"/>
  <c r="C4" i="4"/>
  <c r="B7" i="4" l="1"/>
  <c r="O17" i="1" l="1"/>
  <c r="P17" i="1" s="1"/>
  <c r="O19" i="1" l="1"/>
  <c r="O18" i="1" s="1"/>
</calcChain>
</file>

<file path=xl/sharedStrings.xml><?xml version="1.0" encoding="utf-8"?>
<sst xmlns="http://schemas.openxmlformats.org/spreadsheetml/2006/main" count="100" uniqueCount="85">
  <si>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</si>
  <si>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</si>
  <si>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</si>
  <si>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</si>
  <si>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</si>
  <si>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</si>
  <si>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</si>
  <si>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</si>
  <si>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</si>
  <si>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</si>
  <si>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</si>
  <si>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</si>
  <si>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</si>
  <si>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</si>
  <si>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</si>
  <si>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</si>
  <si>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</si>
  <si>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</si>
  <si>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</si>
  <si>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</si>
  <si>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</si>
  <si>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</si>
  <si>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</si>
  <si>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</si>
  <si>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</si>
  <si>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</si>
  <si>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</si>
  <si>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</si>
  <si>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</si>
  <si>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</si>
  <si>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</si>
  <si>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</si>
  <si>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</si>
  <si>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</si>
  <si>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</si>
  <si>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</si>
  <si>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</si>
  <si>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</si>
  <si>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</si>
  <si>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</si>
  <si>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</si>
  <si>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</si>
  <si>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</si>
  <si>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</si>
  <si>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</si>
  <si>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</si>
  <si>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</si>
  <si>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</si>
  <si>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</si>
  <si>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</si>
  <si>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</si>
  <si>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</si>
  <si>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</si>
  <si>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</si>
  <si>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</si>
  <si>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</si>
  <si>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</si>
  <si>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</si>
  <si>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</si>
  <si>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</si>
  <si>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</si>
  <si>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</si>
  <si>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</si>
  <si>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</si>
  <si>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</si>
  <si>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</si>
  <si>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</si>
  <si>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</si>
  <si>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</si>
  <si>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</si>
  <si>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</si>
  <si>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cena</t>
  </si>
  <si>
    <t>časť A - Ťažba a výroba sortimentov harvestermi a ich vývoz forwardermi z porastu z lokality peň na vývozné miesto / odvozné miesto. Veľkostná kategória - iv. veľký harvester -</t>
  </si>
  <si>
    <t>Obora</t>
  </si>
  <si>
    <t>190 10</t>
  </si>
  <si>
    <t>193 10</t>
  </si>
  <si>
    <t>Tlstý Vrch</t>
  </si>
  <si>
    <t>848 00</t>
  </si>
  <si>
    <t>857 00</t>
  </si>
  <si>
    <t>Varta</t>
  </si>
  <si>
    <t>311A00</t>
  </si>
  <si>
    <t>OU</t>
  </si>
  <si>
    <t xml:space="preserve">Lesnícke služby v ťažbovom procese - viacoperačné technológie na OZ  Podunajsko LS Pukanec   </t>
  </si>
  <si>
    <t>Lesy SR š.p. OZ  Podunajsko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</si>
  <si>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 01.02.2024 - 30.06.2024.   Výroba SKM a aj ich vývoz v dĺžkach min. 10 m.  Kontaktná osoba: pre obhliadku porastov  Ing.Oliver Kanás  0918334421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</si>
</sst>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8" xfId="0" applyFont="1" applyFill="1" applyBorder="1" applyProtection="1"/>
    <xf numFmtId="0" fontId="0" fillId="3" borderId="27" xfId="0" applyFill="1" applyBorder="1" applyProtection="1"/>
    <xf numFmtId="0" fontId="0" fillId="0" borderId="0" xfId="0" applyAlignment="1">
      <alignment horizont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39" xfId="0" applyFont="1" applyFill="1" applyBorder="1" applyAlignment="1" applyProtection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1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5" fillId="0" borderId="20" xfId="0" applyFont="1" applyFill="1" applyBorder="1" applyAlignment="1" applyProtection="1">
      <alignment vertical="center" wrapText="1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left" vertical="center"/>
    </xf>
    <xf numFmtId="0" fontId="15" fillId="0" borderId="26" xfId="0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Alignment="1" applyProtection="1">
      <alignment horizontal="left" vertical="center"/>
    </xf>
    <xf numFmtId="0" fontId="15" fillId="0" borderId="21" xfId="0" applyFont="1" applyFill="1" applyBorder="1" applyAlignment="1" applyProtection="1">
      <alignment horizontal="right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/>
    </xf>
    <xf numFmtId="2" fontId="15" fillId="0" borderId="10" xfId="0" applyNumberFormat="1" applyFont="1" applyFill="1" applyBorder="1" applyAlignment="1" applyProtection="1">
      <alignment horizontal="center" vertical="center"/>
    </xf>
    <xf numFmtId="3" fontId="15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 applyProtection="1">
      <alignment horizontal="center" vertical="center"/>
    </xf>
    <xf numFmtId="4" fontId="15" fillId="0" borderId="16" xfId="0" applyNumberFormat="1" applyFont="1" applyFill="1" applyBorder="1" applyAlignment="1" applyProtection="1">
      <alignment horizontal="center" vertical="center"/>
    </xf>
    <xf numFmtId="3" fontId="15" fillId="0" borderId="26" xfId="0" applyNumberFormat="1" applyFont="1" applyFill="1" applyBorder="1" applyAlignment="1" applyProtection="1">
      <alignment horizontal="right" vertical="center"/>
    </xf>
    <xf numFmtId="0" fontId="16" fillId="0" borderId="26" xfId="0" applyFont="1" applyFill="1" applyBorder="1" applyAlignment="1" applyProtection="1">
      <alignment horizontal="center" vertical="center"/>
    </xf>
    <xf numFmtId="0" fontId="16" fillId="0" borderId="26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topLeftCell="A10" zoomScaleNormal="100" zoomScaleSheetLayoutView="100" workbookViewId="0">
      <selection activeCell="F40" sqref="F40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3.710937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89" t="s">
        <v>64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88" t="s">
        <v>82</v>
      </c>
      <c r="D3" s="88"/>
      <c r="E3" s="88"/>
      <c r="F3" s="88"/>
      <c r="G3" s="88"/>
      <c r="H3" s="88"/>
      <c r="I3" s="88"/>
      <c r="J3" s="88"/>
      <c r="K3" s="88"/>
      <c r="L3" s="88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92"/>
      <c r="F5" s="9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93" t="s">
        <v>83</v>
      </c>
      <c r="C6" s="93"/>
      <c r="D6" s="93"/>
      <c r="E6" s="93"/>
      <c r="F6" s="9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94"/>
      <c r="C7" s="94"/>
      <c r="D7" s="94"/>
      <c r="E7" s="94"/>
      <c r="F7" s="9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90" t="s">
        <v>66</v>
      </c>
      <c r="B8" s="9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38" t="s">
        <v>70</v>
      </c>
      <c r="B9" s="95" t="s">
        <v>2</v>
      </c>
      <c r="C9" s="105" t="s">
        <v>53</v>
      </c>
      <c r="D9" s="106"/>
      <c r="E9" s="74" t="s">
        <v>3</v>
      </c>
      <c r="F9" s="75"/>
      <c r="G9" s="76"/>
      <c r="H9" s="97" t="s">
        <v>4</v>
      </c>
      <c r="I9" s="85" t="s">
        <v>5</v>
      </c>
      <c r="J9" s="100" t="s">
        <v>6</v>
      </c>
      <c r="K9" s="103" t="s">
        <v>7</v>
      </c>
      <c r="L9" s="85" t="s">
        <v>54</v>
      </c>
      <c r="M9" s="85" t="s">
        <v>60</v>
      </c>
      <c r="N9" s="77" t="s">
        <v>58</v>
      </c>
      <c r="O9" s="79" t="s">
        <v>59</v>
      </c>
    </row>
    <row r="10" spans="1:16" ht="21.75" customHeight="1" x14ac:dyDescent="0.25">
      <c r="A10" s="25"/>
      <c r="B10" s="96"/>
      <c r="C10" s="81" t="s">
        <v>67</v>
      </c>
      <c r="D10" s="82"/>
      <c r="E10" s="81" t="s">
        <v>9</v>
      </c>
      <c r="F10" s="83" t="s">
        <v>10</v>
      </c>
      <c r="G10" s="85" t="s">
        <v>11</v>
      </c>
      <c r="H10" s="98"/>
      <c r="I10" s="87"/>
      <c r="J10" s="101"/>
      <c r="K10" s="104"/>
      <c r="L10" s="87"/>
      <c r="M10" s="87"/>
      <c r="N10" s="78"/>
      <c r="O10" s="80"/>
    </row>
    <row r="11" spans="1:16" ht="50.25" customHeight="1" thickBot="1" x14ac:dyDescent="0.3">
      <c r="A11" s="26"/>
      <c r="B11" s="96"/>
      <c r="C11" s="81"/>
      <c r="D11" s="82"/>
      <c r="E11" s="81"/>
      <c r="F11" s="84"/>
      <c r="G11" s="86"/>
      <c r="H11" s="99"/>
      <c r="I11" s="87"/>
      <c r="J11" s="102"/>
      <c r="K11" s="104"/>
      <c r="L11" s="87"/>
      <c r="M11" s="86"/>
      <c r="N11" s="78"/>
      <c r="O11" s="80"/>
    </row>
    <row r="12" spans="1:16" ht="15" customHeight="1" x14ac:dyDescent="0.25">
      <c r="A12" s="112" t="s">
        <v>73</v>
      </c>
      <c r="B12" s="113" t="s">
        <v>74</v>
      </c>
      <c r="C12" s="53" t="s">
        <v>72</v>
      </c>
      <c r="D12" s="54"/>
      <c r="E12" s="119"/>
      <c r="F12" s="119">
        <v>319</v>
      </c>
      <c r="G12" s="119">
        <v>319</v>
      </c>
      <c r="H12" s="120" t="s">
        <v>81</v>
      </c>
      <c r="I12" s="120">
        <v>15</v>
      </c>
      <c r="J12" s="120">
        <v>0.84</v>
      </c>
      <c r="K12" s="121">
        <v>900</v>
      </c>
      <c r="L12" s="122">
        <v>5585.91</v>
      </c>
      <c r="M12" s="42" t="s">
        <v>61</v>
      </c>
      <c r="N12" s="45"/>
      <c r="O12" s="41"/>
      <c r="P12" s="12"/>
    </row>
    <row r="13" spans="1:16" ht="15" customHeight="1" x14ac:dyDescent="0.25">
      <c r="A13" s="114"/>
      <c r="B13" s="115" t="s">
        <v>75</v>
      </c>
      <c r="C13" s="55"/>
      <c r="D13" s="56"/>
      <c r="E13" s="123"/>
      <c r="F13" s="123">
        <v>359.3</v>
      </c>
      <c r="G13" s="123">
        <v>359.3</v>
      </c>
      <c r="H13" s="124" t="s">
        <v>81</v>
      </c>
      <c r="I13" s="125">
        <v>30</v>
      </c>
      <c r="J13" s="125">
        <v>0.91</v>
      </c>
      <c r="K13" s="126">
        <v>1100</v>
      </c>
      <c r="L13" s="127">
        <v>6131.38</v>
      </c>
      <c r="M13" s="46" t="s">
        <v>61</v>
      </c>
      <c r="N13" s="44"/>
      <c r="O13" s="43"/>
      <c r="P13" s="12"/>
    </row>
    <row r="14" spans="1:16" ht="15" customHeight="1" x14ac:dyDescent="0.25">
      <c r="A14" s="116" t="s">
        <v>76</v>
      </c>
      <c r="B14" s="117" t="s">
        <v>77</v>
      </c>
      <c r="C14" s="55"/>
      <c r="D14" s="56"/>
      <c r="E14" s="128"/>
      <c r="F14" s="128">
        <v>799</v>
      </c>
      <c r="G14" s="128">
        <v>799</v>
      </c>
      <c r="H14" s="129" t="s">
        <v>81</v>
      </c>
      <c r="I14" s="130">
        <v>5</v>
      </c>
      <c r="J14" s="130">
        <v>0.47</v>
      </c>
      <c r="K14" s="131">
        <v>2300</v>
      </c>
      <c r="L14" s="127">
        <v>17571.330000000002</v>
      </c>
      <c r="M14" s="46" t="s">
        <v>61</v>
      </c>
      <c r="N14" s="44"/>
      <c r="O14" s="43"/>
      <c r="P14" s="12"/>
    </row>
    <row r="15" spans="1:16" ht="15" customHeight="1" x14ac:dyDescent="0.25">
      <c r="A15" s="114"/>
      <c r="B15" s="115" t="s">
        <v>78</v>
      </c>
      <c r="C15" s="55"/>
      <c r="D15" s="56"/>
      <c r="E15" s="123"/>
      <c r="F15" s="123">
        <v>94</v>
      </c>
      <c r="G15" s="123">
        <v>94</v>
      </c>
      <c r="H15" s="124" t="s">
        <v>81</v>
      </c>
      <c r="I15" s="125">
        <v>10</v>
      </c>
      <c r="J15" s="125">
        <v>0.48</v>
      </c>
      <c r="K15" s="126">
        <v>1900</v>
      </c>
      <c r="L15" s="127">
        <v>2257.5</v>
      </c>
      <c r="M15" s="46" t="s">
        <v>61</v>
      </c>
      <c r="N15" s="44"/>
      <c r="O15" s="43"/>
      <c r="P15" s="12"/>
    </row>
    <row r="16" spans="1:16" ht="15" customHeight="1" thickBot="1" x14ac:dyDescent="0.3">
      <c r="A16" s="118" t="s">
        <v>79</v>
      </c>
      <c r="B16" s="115" t="s">
        <v>80</v>
      </c>
      <c r="C16" s="55"/>
      <c r="D16" s="56"/>
      <c r="E16" s="123">
        <v>353</v>
      </c>
      <c r="F16" s="123">
        <v>48</v>
      </c>
      <c r="G16" s="123">
        <v>401</v>
      </c>
      <c r="H16" s="124" t="s">
        <v>81</v>
      </c>
      <c r="I16" s="125">
        <v>15</v>
      </c>
      <c r="J16" s="125">
        <v>1.07</v>
      </c>
      <c r="K16" s="126">
        <v>600</v>
      </c>
      <c r="L16" s="127">
        <v>6435.75</v>
      </c>
      <c r="M16" s="46" t="s">
        <v>61</v>
      </c>
      <c r="N16" s="44"/>
      <c r="O16" s="43"/>
      <c r="P16" s="12"/>
    </row>
    <row r="17" spans="1:16" ht="15.75" thickBot="1" x14ac:dyDescent="0.3">
      <c r="A17" s="39"/>
      <c r="B17" s="28"/>
      <c r="C17" s="28"/>
      <c r="D17" s="28"/>
      <c r="E17" s="28"/>
      <c r="F17" s="28"/>
      <c r="G17" s="28"/>
      <c r="H17" s="28"/>
      <c r="I17" s="28"/>
      <c r="J17" s="47" t="s">
        <v>13</v>
      </c>
      <c r="K17" s="47"/>
      <c r="L17" s="30">
        <f>SUM(L12:L16)</f>
        <v>37981.870000000003</v>
      </c>
      <c r="M17" s="29"/>
      <c r="N17" s="31" t="s">
        <v>14</v>
      </c>
      <c r="O17" s="27">
        <f>SUM(O12:O16)</f>
        <v>0</v>
      </c>
      <c r="P17" s="12" t="str">
        <f>IF(O17&gt;L17,"prekročená cena","nižšia ako stanovená")</f>
        <v>nižšia ako stanovená</v>
      </c>
    </row>
    <row r="18" spans="1:16" ht="15.75" thickBot="1" x14ac:dyDescent="0.3">
      <c r="A18" s="48" t="s">
        <v>15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27">
        <f>O19-O17</f>
        <v>0</v>
      </c>
    </row>
    <row r="19" spans="1:16" ht="15.75" thickBot="1" x14ac:dyDescent="0.3">
      <c r="A19" s="48" t="s">
        <v>16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  <c r="O19" s="27">
        <f>IF("nie"=MID(I27,1,3),O17,(O17*1.2))</f>
        <v>0</v>
      </c>
    </row>
    <row r="20" spans="1:16" x14ac:dyDescent="0.25">
      <c r="A20" s="63" t="s">
        <v>17</v>
      </c>
      <c r="B20" s="63"/>
      <c r="C20" s="63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6" x14ac:dyDescent="0.25">
      <c r="A21" s="51" t="s">
        <v>65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6" ht="25.5" customHeight="1" x14ac:dyDescent="0.25">
      <c r="A22" s="33" t="s">
        <v>57</v>
      </c>
      <c r="B22" s="33"/>
      <c r="C22" s="33"/>
      <c r="D22" s="33"/>
      <c r="E22" s="33"/>
      <c r="F22" s="33"/>
      <c r="G22" s="34" t="s">
        <v>55</v>
      </c>
      <c r="H22" s="33"/>
      <c r="I22" s="33"/>
      <c r="J22" s="35"/>
      <c r="K22" s="35"/>
      <c r="L22" s="35"/>
      <c r="M22" s="35"/>
      <c r="N22" s="35"/>
      <c r="O22" s="35"/>
    </row>
    <row r="23" spans="1:16" ht="15" customHeight="1" x14ac:dyDescent="0.25">
      <c r="A23" s="65" t="s">
        <v>84</v>
      </c>
      <c r="B23" s="66"/>
      <c r="C23" s="66"/>
      <c r="D23" s="66"/>
      <c r="E23" s="67"/>
      <c r="F23" s="64" t="s">
        <v>56</v>
      </c>
      <c r="G23" s="36" t="s">
        <v>18</v>
      </c>
      <c r="H23" s="57"/>
      <c r="I23" s="58"/>
      <c r="J23" s="58"/>
      <c r="K23" s="58"/>
      <c r="L23" s="58"/>
      <c r="M23" s="58"/>
      <c r="N23" s="58"/>
      <c r="O23" s="59"/>
    </row>
    <row r="24" spans="1:16" x14ac:dyDescent="0.25">
      <c r="A24" s="68"/>
      <c r="B24" s="69"/>
      <c r="C24" s="69"/>
      <c r="D24" s="69"/>
      <c r="E24" s="70"/>
      <c r="F24" s="64"/>
      <c r="G24" s="36" t="s">
        <v>19</v>
      </c>
      <c r="H24" s="57"/>
      <c r="I24" s="58"/>
      <c r="J24" s="58"/>
      <c r="K24" s="58"/>
      <c r="L24" s="58"/>
      <c r="M24" s="58"/>
      <c r="N24" s="58"/>
      <c r="O24" s="59"/>
    </row>
    <row r="25" spans="1:16" ht="18" customHeight="1" x14ac:dyDescent="0.25">
      <c r="A25" s="68"/>
      <c r="B25" s="69"/>
      <c r="C25" s="69"/>
      <c r="D25" s="69"/>
      <c r="E25" s="70"/>
      <c r="F25" s="64"/>
      <c r="G25" s="36" t="s">
        <v>20</v>
      </c>
      <c r="H25" s="57"/>
      <c r="I25" s="58"/>
      <c r="J25" s="58"/>
      <c r="K25" s="58"/>
      <c r="L25" s="58"/>
      <c r="M25" s="58"/>
      <c r="N25" s="58"/>
      <c r="O25" s="59"/>
    </row>
    <row r="26" spans="1:16" x14ac:dyDescent="0.25">
      <c r="A26" s="68"/>
      <c r="B26" s="69"/>
      <c r="C26" s="69"/>
      <c r="D26" s="69"/>
      <c r="E26" s="70"/>
      <c r="F26" s="64"/>
      <c r="G26" s="36" t="s">
        <v>21</v>
      </c>
      <c r="H26" s="57"/>
      <c r="I26" s="58"/>
      <c r="J26" s="58"/>
      <c r="K26" s="58"/>
      <c r="L26" s="58"/>
      <c r="M26" s="58"/>
      <c r="N26" s="58"/>
      <c r="O26" s="59"/>
    </row>
    <row r="27" spans="1:16" x14ac:dyDescent="0.25">
      <c r="A27" s="68"/>
      <c r="B27" s="69"/>
      <c r="C27" s="69"/>
      <c r="D27" s="69"/>
      <c r="E27" s="70"/>
      <c r="F27" s="64"/>
      <c r="G27" s="36" t="s">
        <v>22</v>
      </c>
      <c r="H27" s="57"/>
      <c r="I27" s="58"/>
      <c r="J27" s="58"/>
      <c r="K27" s="58"/>
      <c r="L27" s="58"/>
      <c r="M27" s="58"/>
      <c r="N27" s="58"/>
      <c r="O27" s="59"/>
    </row>
    <row r="28" spans="1:16" x14ac:dyDescent="0.25">
      <c r="A28" s="68"/>
      <c r="B28" s="69"/>
      <c r="C28" s="69"/>
      <c r="D28" s="69"/>
      <c r="E28" s="70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6" x14ac:dyDescent="0.25">
      <c r="A29" s="68"/>
      <c r="B29" s="69"/>
      <c r="C29" s="69"/>
      <c r="D29" s="69"/>
      <c r="E29" s="70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6" x14ac:dyDescent="0.25">
      <c r="A30" s="71"/>
      <c r="B30" s="72"/>
      <c r="C30" s="72"/>
      <c r="D30" s="72"/>
      <c r="E30" s="73"/>
      <c r="F30" s="35"/>
      <c r="G30" s="24"/>
      <c r="H30" s="18"/>
      <c r="I30" s="24"/>
      <c r="J30" s="24" t="s">
        <v>23</v>
      </c>
      <c r="K30" s="24"/>
      <c r="L30" s="60"/>
      <c r="M30" s="61"/>
      <c r="N30" s="62"/>
      <c r="O30" s="24"/>
    </row>
    <row r="31" spans="1:16" x14ac:dyDescent="0.25">
      <c r="A31" s="35"/>
      <c r="B31" s="35"/>
      <c r="C31" s="35"/>
      <c r="D31" s="35"/>
      <c r="E31" s="35"/>
      <c r="F31" s="35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21"/>
      <c r="B32" s="21"/>
      <c r="C32" s="21"/>
      <c r="D32" s="21"/>
      <c r="E32" s="21"/>
      <c r="F32" s="21"/>
      <c r="G32" s="24"/>
      <c r="H32" s="24"/>
      <c r="I32" s="24"/>
      <c r="J32" s="24"/>
      <c r="K32" s="24"/>
      <c r="L32" s="24"/>
      <c r="M32" s="24"/>
      <c r="N32" s="24"/>
      <c r="O32" s="24"/>
    </row>
  </sheetData>
  <mergeCells count="35">
    <mergeCell ref="B9:B11"/>
    <mergeCell ref="L9:L11"/>
    <mergeCell ref="H9:H11"/>
    <mergeCell ref="I9:I11"/>
    <mergeCell ref="J9:J11"/>
    <mergeCell ref="K9:K11"/>
    <mergeCell ref="C9:D9"/>
    <mergeCell ref="C3:L3"/>
    <mergeCell ref="A1:L1"/>
    <mergeCell ref="A8:B8"/>
    <mergeCell ref="E5:F5"/>
    <mergeCell ref="B6:F6"/>
    <mergeCell ref="B7:F7"/>
    <mergeCell ref="E9:G9"/>
    <mergeCell ref="N9:N11"/>
    <mergeCell ref="O9:O11"/>
    <mergeCell ref="C10:D11"/>
    <mergeCell ref="E10:E11"/>
    <mergeCell ref="F10:F11"/>
    <mergeCell ref="G10:G11"/>
    <mergeCell ref="M9:M11"/>
    <mergeCell ref="H27:O27"/>
    <mergeCell ref="L30:N30"/>
    <mergeCell ref="A20:C20"/>
    <mergeCell ref="F23:F27"/>
    <mergeCell ref="H23:O23"/>
    <mergeCell ref="H24:O24"/>
    <mergeCell ref="H25:O25"/>
    <mergeCell ref="H26:O26"/>
    <mergeCell ref="A23:E30"/>
    <mergeCell ref="J17:K17"/>
    <mergeCell ref="A18:N18"/>
    <mergeCell ref="A19:N19"/>
    <mergeCell ref="A21:O21"/>
    <mergeCell ref="C12:D16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I4" sqref="I4"/>
    </sheetView>
  </sheetViews>
  <sheetFormatPr defaultRowHeight="15" x14ac:dyDescent="0.25"/>
  <cols>
    <col min="2" max="2" width="16.28515625" bestFit="1" customWidth="1"/>
  </cols>
  <sheetData>
    <row r="3" spans="1:9" x14ac:dyDescent="0.25">
      <c r="A3" s="40" t="s">
        <v>61</v>
      </c>
      <c r="B3" s="40" t="s">
        <v>71</v>
      </c>
      <c r="C3" s="40"/>
      <c r="D3" s="40" t="s">
        <v>61</v>
      </c>
      <c r="E3" s="40" t="s">
        <v>71</v>
      </c>
      <c r="F3" s="40"/>
      <c r="G3" s="40" t="s">
        <v>61</v>
      </c>
      <c r="H3" s="40" t="s">
        <v>71</v>
      </c>
    </row>
    <row r="4" spans="1:9" x14ac:dyDescent="0.25">
      <c r="A4" s="40">
        <v>13.4</v>
      </c>
      <c r="B4" s="40">
        <v>25.19</v>
      </c>
      <c r="C4" s="40">
        <f>A4*B4</f>
        <v>337.54600000000005</v>
      </c>
      <c r="D4" s="40">
        <v>83</v>
      </c>
      <c r="E4" s="40">
        <v>26.05</v>
      </c>
      <c r="F4" s="40">
        <f>D4*E4</f>
        <v>2162.15</v>
      </c>
      <c r="G4" s="40">
        <v>13</v>
      </c>
      <c r="H4" s="40">
        <v>17.32</v>
      </c>
      <c r="I4" s="40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09" t="s">
        <v>51</v>
      </c>
      <c r="M2" s="109"/>
    </row>
    <row r="3" spans="1:14" x14ac:dyDescent="0.25">
      <c r="A3" s="5" t="s">
        <v>25</v>
      </c>
      <c r="B3" s="110" t="s">
        <v>26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5" t="s">
        <v>27</v>
      </c>
      <c r="B4" s="110" t="s">
        <v>28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5">
      <c r="A5" s="5" t="s">
        <v>8</v>
      </c>
      <c r="B5" s="110" t="s">
        <v>29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x14ac:dyDescent="0.25">
      <c r="A6" s="5" t="s">
        <v>2</v>
      </c>
      <c r="B6" s="110" t="s">
        <v>30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x14ac:dyDescent="0.25">
      <c r="A7" s="6" t="s">
        <v>31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</row>
    <row r="8" spans="1:14" x14ac:dyDescent="0.25">
      <c r="A8" s="5" t="s">
        <v>12</v>
      </c>
      <c r="B8" s="110" t="s">
        <v>32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x14ac:dyDescent="0.25">
      <c r="A9" s="7" t="s">
        <v>33</v>
      </c>
      <c r="B9" s="110" t="s">
        <v>34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x14ac:dyDescent="0.25">
      <c r="A10" s="7" t="s">
        <v>35</v>
      </c>
      <c r="B10" s="110" t="s">
        <v>36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x14ac:dyDescent="0.25">
      <c r="A11" s="8" t="s">
        <v>37</v>
      </c>
      <c r="B11" s="110" t="s">
        <v>38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x14ac:dyDescent="0.25">
      <c r="A12" s="9" t="s">
        <v>39</v>
      </c>
      <c r="B12" s="110" t="s">
        <v>40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24" customHeight="1" x14ac:dyDescent="0.25">
      <c r="A13" s="8" t="s">
        <v>41</v>
      </c>
      <c r="B13" s="110" t="s">
        <v>42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ht="16.5" customHeight="1" x14ac:dyDescent="0.25">
      <c r="A14" s="8" t="s">
        <v>5</v>
      </c>
      <c r="B14" s="110" t="s">
        <v>52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x14ac:dyDescent="0.25">
      <c r="A15" s="8" t="s">
        <v>43</v>
      </c>
      <c r="B15" s="110" t="s">
        <v>44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38.25" x14ac:dyDescent="0.25">
      <c r="A16" s="10" t="s">
        <v>45</v>
      </c>
      <c r="B16" s="110" t="s">
        <v>46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ht="28.5" customHeight="1" x14ac:dyDescent="0.25">
      <c r="A17" s="10" t="s">
        <v>47</v>
      </c>
      <c r="B17" s="110" t="s">
        <v>48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spans="1:14" ht="27" customHeight="1" x14ac:dyDescent="0.25">
      <c r="A18" s="11" t="s">
        <v>49</v>
      </c>
      <c r="B18" s="110" t="s">
        <v>50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4" ht="75" customHeight="1" x14ac:dyDescent="0.25">
      <c r="A19" s="37" t="s">
        <v>62</v>
      </c>
      <c r="B19" s="111" t="s">
        <v>63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2023-12-06T10:23:18Z</cp:lastPrinted>
  <dcterms:created xsi:type="dcterms:W3CDTF">2012-08-13T12:29:09Z</dcterms:created>
  <dcterms:modified xsi:type="dcterms:W3CDTF">2023-12-06T10:32:08Z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