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860\Desktop\T 101_TAU\"/>
    </mc:Choice>
  </mc:AlternateContent>
  <bookViews>
    <workbookView xWindow="0" yWindow="0" windowWidth="27690" windowHeight="11295" firstSheet="1" activeTab="1"/>
  </bookViews>
  <sheets>
    <sheet name="Návrh na plnenie kritérií" sheetId="5" r:id="rId1"/>
    <sheet name="Špecifikácia ceny" sheetId="1" r:id="rId2"/>
    <sheet name="Jednotkové ceny O1" sheetId="7" r:id="rId3"/>
    <sheet name="Jednotkové ceny O2" sheetId="12" r:id="rId4"/>
    <sheet name="Jednotkové ceny O3" sheetId="13" r:id="rId5"/>
  </sheets>
  <definedNames>
    <definedName name="_xlnm.Print_Area" localSheetId="1">'Špecifikácia ceny'!$A$1:$O$87</definedName>
  </definedNames>
  <calcPr calcId="162913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2" l="1"/>
  <c r="H20" i="12"/>
  <c r="H21" i="12"/>
  <c r="H22" i="12"/>
  <c r="H23" i="12"/>
  <c r="H24" i="12"/>
  <c r="O34" i="1" l="1"/>
  <c r="O22" i="1"/>
  <c r="O47" i="1" l="1"/>
  <c r="O18" i="1"/>
  <c r="O19" i="1"/>
  <c r="O20" i="1"/>
  <c r="O21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O38" i="1"/>
  <c r="O39" i="1"/>
  <c r="O40" i="1"/>
  <c r="O41" i="1"/>
  <c r="O42" i="1"/>
  <c r="O43" i="1"/>
  <c r="O44" i="1"/>
  <c r="O45" i="1"/>
  <c r="O46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5" i="1"/>
  <c r="O16" i="1"/>
  <c r="O14" i="1"/>
  <c r="O12" i="1"/>
  <c r="O11" i="1"/>
  <c r="O9" i="1"/>
  <c r="O8" i="1"/>
  <c r="O69" i="1" l="1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7" i="13"/>
  <c r="H16" i="13"/>
  <c r="H15" i="13"/>
  <c r="H13" i="13"/>
  <c r="H12" i="13"/>
  <c r="H10" i="13"/>
  <c r="H9" i="13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17" i="12"/>
  <c r="H16" i="12"/>
  <c r="H15" i="12"/>
  <c r="H13" i="12"/>
  <c r="H12" i="12"/>
  <c r="H10" i="12"/>
  <c r="H9" i="12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7" i="7"/>
  <c r="H16" i="7"/>
  <c r="H15" i="7"/>
  <c r="H13" i="7"/>
  <c r="H12" i="7"/>
  <c r="H10" i="7"/>
  <c r="H9" i="7"/>
  <c r="H45" i="1"/>
  <c r="H9" i="1"/>
  <c r="H58" i="1" l="1"/>
  <c r="H59" i="1"/>
  <c r="H60" i="1"/>
  <c r="H61" i="1"/>
  <c r="H12" i="1"/>
  <c r="H11" i="1"/>
  <c r="H16" i="1"/>
  <c r="H15" i="1"/>
  <c r="H14" i="1"/>
  <c r="H44" i="1"/>
  <c r="H43" i="1"/>
  <c r="H42" i="1"/>
  <c r="H41" i="1"/>
  <c r="H40" i="1"/>
  <c r="H39" i="1"/>
  <c r="H38" i="1"/>
  <c r="H37" i="1"/>
  <c r="H36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8" i="1"/>
  <c r="H64" i="1" l="1"/>
  <c r="H65" i="1"/>
  <c r="H66" i="1"/>
  <c r="H67" i="1"/>
  <c r="H68" i="1"/>
  <c r="H56" i="1"/>
  <c r="H57" i="1"/>
  <c r="H62" i="1"/>
  <c r="H63" i="1"/>
  <c r="H50" i="1"/>
  <c r="H51" i="1"/>
  <c r="H52" i="1"/>
  <c r="H53" i="1"/>
  <c r="H54" i="1"/>
  <c r="H55" i="1"/>
  <c r="H47" i="1"/>
  <c r="H46" i="1"/>
  <c r="H49" i="1" l="1"/>
  <c r="O70" i="1" l="1"/>
  <c r="O71" i="1" s="1"/>
  <c r="B12" i="5"/>
  <c r="C12" i="5" s="1"/>
  <c r="D12" i="5" s="1"/>
</calcChain>
</file>

<file path=xl/sharedStrings.xml><?xml version="1.0" encoding="utf-8"?>
<sst xmlns="http://schemas.openxmlformats.org/spreadsheetml/2006/main" count="820" uniqueCount="192">
  <si>
    <t>Č.p.</t>
  </si>
  <si>
    <t>KP</t>
  </si>
  <si>
    <t>Popis položky</t>
  </si>
  <si>
    <t>ks</t>
  </si>
  <si>
    <t>Cena za celý predmet zákazky v Euro bez DPH (Spolu)</t>
  </si>
  <si>
    <t>Cena za celý predmet zákazky v Euro s DPH (Spolu)</t>
  </si>
  <si>
    <t>Posun/vyrovnanie čiastočne deformovanej časti BZ bez dodávky a montáže</t>
  </si>
  <si>
    <t>*uchádzač označí či je alebo nie je platiteľom DPH.</t>
  </si>
  <si>
    <t>Poznámka:</t>
  </si>
  <si>
    <t>20% DPH v €</t>
  </si>
  <si>
    <t>Kritérium</t>
  </si>
  <si>
    <t>Príloha č. 1 k A2</t>
  </si>
  <si>
    <t>Špecifikácia ceny - Oblasť 1 + Oblasť 2 + Oblasť 3</t>
  </si>
  <si>
    <t>SP</t>
  </si>
  <si>
    <t>M.J.</t>
  </si>
  <si>
    <t>Množstvo spolu
O1+O2+O3</t>
  </si>
  <si>
    <t>Množstvo
Oblasť 1</t>
  </si>
  <si>
    <t>Množstvo
Oblasť 2</t>
  </si>
  <si>
    <t>Množstvo
Oblasť 3</t>
  </si>
  <si>
    <t>Jednotková cena
Oblasť 1
(Euro bez DPH)</t>
  </si>
  <si>
    <t>Jednotková cena
Oblasť 2
(Euro bez DPH)</t>
  </si>
  <si>
    <t>Jednotková cena
Oblasť 3
(Euro bez DPH)</t>
  </si>
  <si>
    <r>
      <t>Cena spolu
O1+O2+O3
(</t>
    </r>
    <r>
      <rPr>
        <b/>
        <sz val="7"/>
        <color indexed="8"/>
        <rFont val="Times New Roman"/>
        <family val="1"/>
        <charset val="238"/>
      </rPr>
      <t>Euro bez DPH)</t>
    </r>
  </si>
  <si>
    <t>45.00.00</t>
  </si>
  <si>
    <t>hod</t>
  </si>
  <si>
    <t>45.11.11</t>
  </si>
  <si>
    <t>DEMOLAČNÉ PRÁCE</t>
  </si>
  <si>
    <t>05030407</t>
  </si>
  <si>
    <r>
      <t xml:space="preserve">Búracie práce a demolácie, odstránenie spevnených plôch vozoviek a doplňujúcich konštrukcií zvodidiel, zábradlia, stien, oplotení kovových
</t>
    </r>
    <r>
      <rPr>
        <i/>
        <sz val="8"/>
        <color indexed="8"/>
        <rFont val="Times New Roman"/>
        <family val="1"/>
        <charset val="238"/>
      </rPr>
      <t xml:space="preserve">- demontáž poškodeného tlmiča s odvozom a likvidáciou poškodeného materiálu </t>
    </r>
  </si>
  <si>
    <t>komplet</t>
  </si>
  <si>
    <t>45.23.32</t>
  </si>
  <si>
    <t>PRÁCE NA VRCHNEJ STAVBE DIAĽNIC, CIEST, ULÍC, CHODNÍKOV A NEKRYTÝCH PARKOVÍSK</t>
  </si>
  <si>
    <t>22259262</t>
  </si>
  <si>
    <t>Práce na pozemných komunikáciách a letiskách, doplňujúce konštrukcie, inštalácia bezpečnostného zariadenia celokovového</t>
  </si>
  <si>
    <t>22259262.07</t>
  </si>
  <si>
    <t>22259262.08</t>
  </si>
  <si>
    <t>22259262.09</t>
  </si>
  <si>
    <t>22259262.10</t>
  </si>
  <si>
    <t>22259262.11</t>
  </si>
  <si>
    <t>22259262.12</t>
  </si>
  <si>
    <t>22259262.13</t>
  </si>
  <si>
    <t>22259262.14</t>
  </si>
  <si>
    <t>22259262.15</t>
  </si>
  <si>
    <t>22259262.16</t>
  </si>
  <si>
    <t>22259262.17</t>
  </si>
  <si>
    <t>22259262.18</t>
  </si>
  <si>
    <t>22259262.19</t>
  </si>
  <si>
    <t>22259262.20</t>
  </si>
  <si>
    <t>22259262.21</t>
  </si>
  <si>
    <t>22259262.22</t>
  </si>
  <si>
    <t>22259262.23</t>
  </si>
  <si>
    <t>22259262.24</t>
  </si>
  <si>
    <t>22259262.25</t>
  </si>
  <si>
    <t>22259262.26</t>
  </si>
  <si>
    <t>22259262.27</t>
  </si>
  <si>
    <t>22259262.28</t>
  </si>
  <si>
    <t>22259262.29</t>
  </si>
  <si>
    <t>22259262.30</t>
  </si>
  <si>
    <t>22259262.31</t>
  </si>
  <si>
    <t>22259262.32</t>
  </si>
  <si>
    <t>22259262.33</t>
  </si>
  <si>
    <t>22259262.34</t>
  </si>
  <si>
    <t>22259262.35</t>
  </si>
  <si>
    <t>22259262.36</t>
  </si>
  <si>
    <t>22259262.37</t>
  </si>
  <si>
    <t>22259262.38</t>
  </si>
  <si>
    <t>22259262.39</t>
  </si>
  <si>
    <t>22259262.40</t>
  </si>
  <si>
    <t>22259262.41</t>
  </si>
  <si>
    <t>22259262.42</t>
  </si>
  <si>
    <t>22259262.43</t>
  </si>
  <si>
    <t>22259262.44</t>
  </si>
  <si>
    <t>22259262.45</t>
  </si>
  <si>
    <t>22259262.46</t>
  </si>
  <si>
    <t>22259262.47</t>
  </si>
  <si>
    <t>22259262.48</t>
  </si>
  <si>
    <t>22259262.49</t>
  </si>
  <si>
    <t>22259262.50</t>
  </si>
  <si>
    <t>22259262.51</t>
  </si>
  <si>
    <t>22259262.52</t>
  </si>
  <si>
    <t>22259262.53</t>
  </si>
  <si>
    <t>DPH 20%</t>
  </si>
  <si>
    <t>Inštrukcie k vypĺňaniu tabuliek:</t>
  </si>
  <si>
    <t>Uchádzač je povinný oceniť všetky položky, ktoré sú uvedené v stĺpci "Popis položky"</t>
  </si>
  <si>
    <t>Uchádzač vyplní jednotkovú cenu v eurách maximálne na dve desatinné miesta.</t>
  </si>
  <si>
    <t>Dopravné náklady sú zohľadnené v jednotkových cenách pre jednotlivé Oblasti 1, 2, 3 v súlade s B.1 Opisom predmetu zákazky. Jednotkové  ceny sú záväzné, pevné a nemenné počas celej doby trvania rámcovej dohody platné pre konkrétnu Oblasť 1,2 a 3 v súlade s B.1 Opisom predmetu zákazky.</t>
  </si>
  <si>
    <t>Bezpečnostné zariadenie TAU, 100 PARALEL,
DODÁVKA vrátane DOPRAVY a spojovacieho materiálu</t>
  </si>
  <si>
    <t>Bezpečnostné zariadenie TAU, 100 PARALEL,
MONTÁŽ s úpravou pracoviska po ukončení prác</t>
  </si>
  <si>
    <t>Bezpečnostné zariadenie TAU, 80 PARALEL,
DODÁVKA vrátane DOPRAVY a spojovacieho materiálu</t>
  </si>
  <si>
    <t>Bezpečnostné zariadenie TAU, 80 PARALEL,
MONTÁŽ s úpravou pracoviska po ukončení prác</t>
  </si>
  <si>
    <t>Bezpečnostné zariadenie TAU, 100 MEDIUM,
DODÁVKA vrátane DOPRAVY a spojovacieho materiálu</t>
  </si>
  <si>
    <t>Bezpečnostné zariadenie TAU, 100 MEDIUM,
MONTÁŽ s úpravou pracoviska po ukončení prác</t>
  </si>
  <si>
    <t>Bezpečnostné zariadenie TAU, 100 LARGE,
DODÁVKA vrátane DOPRAVY a spojovacieho materiálu</t>
  </si>
  <si>
    <t>Bezpečnostné zariadenie TAU, 100 LARGE,
MONTÁŽ s úpravou pracoviska po ukončení prác</t>
  </si>
  <si>
    <t>Bezpečnostné zariadenie TAU, 100 XLARGE,
DODÁVKA vrátane DOPRAVY a spojovacieho materiálu</t>
  </si>
  <si>
    <t>Bezpečnostné zariadenie TAU, 100 XLARGE,
MONTÁŽ s úpravou pracoviska po ukončení prác</t>
  </si>
  <si>
    <t>Bezpečnostné zariadenie TAU, 80 MEDIUM,
DODÁVKA vrátane DOPRAVY a spojovacieho materiálu</t>
  </si>
  <si>
    <t>Bezpečnostné zariadenie TAU, 80 MEDIUM,
MONTÁŽ s úpravou pracoviska po ukončení prác</t>
  </si>
  <si>
    <t>Bezpečnostné zariadenie TAU, 80 LARGE,
DODÁVKA vrátane DOPRAVY a spojovacieho materiálu</t>
  </si>
  <si>
    <t>Bezpečnostné zariadenie TAU, 80 LARGE,
MONTÁŽ s úpravou pracoviska po ukončení prác</t>
  </si>
  <si>
    <t>Bezpečnostné zariadenie TAU, 80 XLARGE,
DODÁVKA vrátane DOPRAVY a spojovacieho materiálu</t>
  </si>
  <si>
    <t>Bezpečnostné zariadenie TAU, 80 XLARGE,
MONTÁŽ s úpravou pracoviska po ukončení prác</t>
  </si>
  <si>
    <t>Jednotkové ceny - oblasť 1</t>
  </si>
  <si>
    <t>Jednotková cena
(Euro bez DPH)</t>
  </si>
  <si>
    <t>05010105</t>
  </si>
  <si>
    <r>
      <t xml:space="preserve">Búracie práce a demolácie, búranie konštrukcií základov železobetónových
</t>
    </r>
    <r>
      <rPr>
        <i/>
        <sz val="8"/>
        <color indexed="8"/>
        <rFont val="Times New Roman"/>
        <family val="1"/>
        <charset val="238"/>
      </rPr>
      <t xml:space="preserve">- odstránenie poškodenej základovej platne pod tlmičom s odvozom a likvidáciou poškodeného materiálu </t>
    </r>
  </si>
  <si>
    <r>
      <t>m</t>
    </r>
    <r>
      <rPr>
        <vertAlign val="superscript"/>
        <sz val="8"/>
        <color indexed="8"/>
        <rFont val="Times New Roman"/>
        <family val="1"/>
        <charset val="238"/>
      </rPr>
      <t>3</t>
    </r>
  </si>
  <si>
    <t>11010302</t>
  </si>
  <si>
    <t>11010311</t>
  </si>
  <si>
    <r>
      <t>m</t>
    </r>
    <r>
      <rPr>
        <vertAlign val="superscript"/>
        <sz val="8"/>
        <color indexed="8"/>
        <rFont val="Times New Roman"/>
        <family val="1"/>
        <charset val="238"/>
      </rPr>
      <t>2</t>
    </r>
  </si>
  <si>
    <t>11010321</t>
  </si>
  <si>
    <r>
      <t xml:space="preserve">Práce na pozemných komunikáciách a letiskách, betonárske práce, výstuž z betonárskej ocele
</t>
    </r>
    <r>
      <rPr>
        <i/>
        <sz val="8"/>
        <color indexed="8"/>
        <rFont val="Times New Roman"/>
        <family val="1"/>
        <charset val="238"/>
      </rPr>
      <t xml:space="preserve">- výstuž tr. 10505 </t>
    </r>
  </si>
  <si>
    <t>t</t>
  </si>
  <si>
    <t>Príloha č.2 k RD</t>
  </si>
  <si>
    <t>Príloha č.1 k B.2
zároveň Príloha č. 4 k RD</t>
  </si>
  <si>
    <r>
      <t>m</t>
    </r>
    <r>
      <rPr>
        <b/>
        <vertAlign val="superscript"/>
        <sz val="8"/>
        <color indexed="8"/>
        <rFont val="Times New Roman"/>
        <family val="1"/>
        <charset val="238"/>
      </rPr>
      <t>3</t>
    </r>
  </si>
  <si>
    <r>
      <t>m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</si>
  <si>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Bezpečnostné zariadenie TAU TUBE, 110 PARALEL,
DODÁVKA vrátane DOPRAVY a spojovacieho materiálu</t>
  </si>
  <si>
    <t>Bezpečnostné zariadenie TAU TUBE, 110 PARALEL,
MONTÁŽ s úpravou pracoviska po ukončení prác</t>
  </si>
  <si>
    <t>Bezpečnostné zariadenie TAU TUBE, 100 PARALEL,
DODÁVKA vrátane DOPRAVY a spojovacieho materiálu</t>
  </si>
  <si>
    <t>Bezpečnostné zariadenie TAU TUBE, 100 PARALEL,
MONTÁŽ s úpravou pracoviska po ukončení prác</t>
  </si>
  <si>
    <t>Bezpečnostné zariadenie TAU TUBE, 110 XLARGE,
MONTÁŽ s úpravou pracoviska po ukončení prác</t>
  </si>
  <si>
    <t>Bezpečnostné zariadenie TAU TUBE, 110 XLARGE,
DODÁVKA vrátane DOPRAVY a spojovacieho materiálu</t>
  </si>
  <si>
    <t>Bezpečnostné zariadenie TAU TUBE, 100 XLARGE,
DODÁVKA vrátane DOPRAVY a spojovacieho materiálu</t>
  </si>
  <si>
    <t>Bezpečnostné zariadenie TAU TUBE, 100 XLARGE,
MONTÁŽ s úpravou pracoviska po ukončení prác</t>
  </si>
  <si>
    <t>Bezpečnostné zariadenie TAU TUBE, 80 PARALEL,
DODÁVKA vrátane DOPRAVY a spojovacieho materiálu</t>
  </si>
  <si>
    <t>Bezpečnostné zariadenie TAU TUBE, 80 PARALEL,
MONTÁŽ s úpravou pracoviska po ukončení prác</t>
  </si>
  <si>
    <t>Bezpečnostné zariadenie TAU TUBE, 80 XLARGE,
DODÁVKA vrátane DOPRAVY a spojovacieho materiálu</t>
  </si>
  <si>
    <t>Bezpečnostné zariadenie TAU TUBE, 80 XLARGE,
MONTÁŽ s úpravou pracoviska po ukončení prác</t>
  </si>
  <si>
    <t xml:space="preserve">Koncovka koľajnice,
MONTÁŽ A DEMONTÁŽ  s úpravou pracoviska po ukončení prác na výmene s odvozom a likvidáciou poškodeného materiálu </t>
  </si>
  <si>
    <t>Vodiaca koľajnica,
DODÁVKA vrátane DOPRAVY a spojovacieho materiálu</t>
  </si>
  <si>
    <t xml:space="preserve">Vodiaca koľajnica,
MONTÁŽ A DEMONTÁŽ  s úpravou pracoviska po ukončení prác na výmene s odvozom a likvidáciou poškodeného materiálu </t>
  </si>
  <si>
    <t>Zadná konzola,
DODÁVKA vrátane DOPRAVY a spojovacieho materiálu</t>
  </si>
  <si>
    <t xml:space="preserve">Tlmiace štvorhranné profily,
MONTÁŽ A DEMONTÁŽ  s úpravou pracoviska po ukončení prác na výmene s odvozom a likvidáciou poškodeného materiálu </t>
  </si>
  <si>
    <t>Prechodový diel (tlmič/zvodidlo),
DODÁVKA vrátane DOPRAVY a spojovacieho materiálu</t>
  </si>
  <si>
    <t xml:space="preserve">Prechodový diel (tlmič/zvodidlo),
MONTÁŽ A DEMONTÁŽ  s úpravou pracoviska po ukončení prác na výmene s odvozom a likvidáciou poškodeného materiálu </t>
  </si>
  <si>
    <t>Dopravné značenie 705,
DODÁVKA vrátane DOPRAVY a spojovacieho materiálu</t>
  </si>
  <si>
    <t>Jednotkové ceny - oblasť 2</t>
  </si>
  <si>
    <t>Jednotkové ceny - oblasť 3</t>
  </si>
  <si>
    <t>Zvodnica,
DODÁVKA vrátane DOPRAVY a spojovacieho materiálu</t>
  </si>
  <si>
    <t>Koncovka koľajnice,
DODÁVKA vrátane DOPRAVY a spojovacieho materiálu</t>
  </si>
  <si>
    <t xml:space="preserve">Zadná konzola,
MONTÁŽ A DEMONTÁŽ  s úpravou pracoviska po ukončení prác na výmene s odvozom a likvidáciou poškodeného materiálu </t>
  </si>
  <si>
    <t>Nosný rám,
DODÁVKA vrátane DOPRAVY a spojovacieho materiálu</t>
  </si>
  <si>
    <t xml:space="preserve">Nosný rám,
MONTÁŽ A DEMONTÁŽ  s úpravou pracoviska po ukončení prác na výmene s odvozom a likvidáciou poškodeného materiálu </t>
  </si>
  <si>
    <r>
      <t xml:space="preserve">Práce na pozemných komunikáciách a letiskách, betonárske práce, debnenie tradičné drevené
</t>
    </r>
    <r>
      <rPr>
        <i/>
        <sz val="8"/>
        <color indexed="8"/>
        <rFont val="Times New Roman"/>
        <family val="1"/>
        <charset val="238"/>
      </rPr>
      <t xml:space="preserve">- debnenie pre základovú dosku pod tlmič </t>
    </r>
  </si>
  <si>
    <t>22259262.54</t>
  </si>
  <si>
    <t>22259262.55</t>
  </si>
  <si>
    <t>Kotevné lano,
DODÁVKA vrátane DOPRAVY a spojovacieho materiálu</t>
  </si>
  <si>
    <t xml:space="preserve">Kotevné lano,
MONTÁŽ A DEMONTÁŽ  s úpravou pracoviska po ukončení prác na výmene s odvozom a likvidáciou poškodeného materiálu </t>
  </si>
  <si>
    <t>Kotva so spojovacím materiálom,
DODÁVKA vrátane DOPRAVY a spojovacieho materiálu</t>
  </si>
  <si>
    <t xml:space="preserve">Kotva so spojovacím materiálom,
MONTÁŽ A DEMONTÁŽ  s úpravou pracoviska po ukončení prác na výmene s odvozom a likvidáciou poškodeného materiálu </t>
  </si>
  <si>
    <t>22259262.56</t>
  </si>
  <si>
    <t>22259262.57</t>
  </si>
  <si>
    <t xml:space="preserve">       </t>
  </si>
  <si>
    <t xml:space="preserve">Nákup a výmena záchytných bezpečnostných zariadení, TAU na pozemných komunikáciách vo vlastníctve, resp. v správe Národnej diaľničnej spoločnosti a.s. </t>
  </si>
  <si>
    <t xml:space="preserve">VŠEOBECNÉ POLOŽKY V PROCESE OBSTARÁVANIA STAVIEB
</t>
  </si>
  <si>
    <t>0001</t>
  </si>
  <si>
    <r>
      <t xml:space="preserve">
</t>
    </r>
    <r>
      <rPr>
        <sz val="8"/>
        <color indexed="8"/>
        <rFont val="Times New Roman"/>
        <family val="1"/>
        <charset val="238"/>
      </rPr>
      <t>Obhliadka poškodeného tlmiča s vypracovaním zoznamu materiálu a prác vrátane všetkých súvisiacich nákladov</t>
    </r>
  </si>
  <si>
    <t>0002</t>
  </si>
  <si>
    <t>Vypracovanie dokumentácie pre vykonanie prác (DVP)</t>
  </si>
  <si>
    <t>Nákup a výmena záchytných bezpečnostných zariadení, TAU na pozemných komunikáciách vo vlastníctve, resp. v správe Národnej diaľničnej spoločnosti a.s.</t>
  </si>
  <si>
    <r>
      <t>Uchádzačom navrhovaná celková cena za celý predmet zákazky zahŕňajúca všetky náklady súvisiace s predmetom zákazky vyjadrená v</t>
    </r>
    <r>
      <rPr>
        <b/>
        <sz val="10"/>
        <color theme="1"/>
        <rFont val="Calibri"/>
        <family val="2"/>
        <charset val="238"/>
        <scheme val="minor"/>
      </rPr>
      <t xml:space="preserve"> eurách bez DPH</t>
    </r>
  </si>
  <si>
    <t>NÁVRH NA PLNENIE KRITÉRIÍ</t>
  </si>
  <si>
    <r>
      <t xml:space="preserve">Práce na pozemných komunikáciách a letiskách, betonárske práce, základové dosky zo železobetónu
</t>
    </r>
    <r>
      <rPr>
        <i/>
        <sz val="8"/>
        <color indexed="8"/>
        <rFont val="Times New Roman"/>
        <family val="1"/>
        <charset val="238"/>
      </rPr>
      <t>- sanácia základovej dosky pod tlmič bet.tr. C 35/45</t>
    </r>
  </si>
  <si>
    <t>Uchádzač vyplňuje len žltou farbou označené bunky. Do ostatných buniek nezasahuje, budú vyplnené automaticky. Cena sa vyplňuje bez medzier pri tisícoch a miliónoch.</t>
  </si>
  <si>
    <t>Táto tabuľka - počty merných jednotiek a celková cena bude slúžiť na vyhodnotenie súťaže.</t>
  </si>
  <si>
    <t>meno, priezvisko a podpis
oprávnenej osoby</t>
  </si>
  <si>
    <t>...........................................................................................</t>
  </si>
  <si>
    <t>V ................................................ , dňa .....................................</t>
  </si>
  <si>
    <t xml:space="preserve">Zvodnica,
MONTÁŽ A DEMONTÁŽ  s úpravou pracoviska po ukončení prác na výmene s odvozom a likvidáciou poškodeného materiálu </t>
  </si>
  <si>
    <t>Tlmiaci vak,
DODÁVKA vrátane DOPRAVY a spojovacieho materiálu</t>
  </si>
  <si>
    <t xml:space="preserve">Tlmiaci vak,
MONTÁŽ A DEMONTÁŽ  s úpravou pracoviska po ukončení prác na výmene s odvozom a likvidáciou poškodeného materiálu </t>
  </si>
  <si>
    <t>Tlmiace štvorhranné profily,
DODÁVKA vrátane DOPRAVY a spojovacieho materiálu</t>
  </si>
  <si>
    <t xml:space="preserve">Dopravné značenie 705,
MONTÁŽ A DEMONTÁŽ  s úpravou pracoviska po ukončení prác na výmene s odvozom a likvidáciou poškodeného materiálu </t>
  </si>
  <si>
    <t xml:space="preserve">      </t>
  </si>
  <si>
    <t>Nákup a výmena záchytných bezpečnostných zariadení, TAU na pozemných komunikáciách vo vlastníctve, resp. v správe 
Národnej diaľničnej spoločnosti a.s.</t>
  </si>
  <si>
    <t>meno, priezvisko a podpis oprávnenej osoby uchádzača</t>
  </si>
  <si>
    <r>
      <rPr>
        <b/>
        <sz val="9"/>
        <color indexed="8"/>
        <rFont val="Times New Roman"/>
        <family val="1"/>
        <charset val="238"/>
      </rPr>
      <t>Poznámka:</t>
    </r>
    <r>
      <rPr>
        <sz val="9"/>
        <color indexed="8"/>
        <rFont val="Times New Roman"/>
        <family val="1"/>
        <charset val="238"/>
      </rPr>
      <t xml:space="preserve"> </t>
    </r>
  </si>
  <si>
    <t>Dopravné náklady sú zohľadnené v jednotkových cenách pre Oblasť 1. Jednotkové  ceny sú záväzné, pevné a nemenné počas celej doby trvania rámcovej dohody pre všetky úseky Oblasti 1.</t>
  </si>
  <si>
    <t>Dopravné náklady sú zohľadnené v jednotkových cenách pre Oblasť 2. Jednotkové  ceny sú záväzné, pevné a nemenné počas celej doby trvania rámcovej dohody pre všetky úseky Oblasti 2.</t>
  </si>
  <si>
    <t>Dopravné náklady sú zohľadnené v jednotkových cenách pre Oblasť 3. Jednotkové  ceny sú záväzné, pevné a nemenné počas celej doby trvania rámcovej dohody pre všetky úseky Oblasti 3.</t>
  </si>
  <si>
    <t>V ........................................ , dňa .....................................</t>
  </si>
  <si>
    <t>V ......................................... , dňa .....................................</t>
  </si>
  <si>
    <t>..............................................</t>
  </si>
  <si>
    <t>som/nie* som platcom DPH.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</si>
  <si>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DPH*</t>
    </r>
  </si>
  <si>
    <t xml:space="preserve">meno, priezvisko a podpis oprávnenej osoby uchádzača
</t>
  </si>
  <si>
    <t>V ..............................., dňa ........................</t>
  </si>
  <si>
    <t>...................................................................</t>
  </si>
  <si>
    <t xml:space="preserve">Cena celkom v € </t>
  </si>
  <si>
    <t>bez DPH</t>
  </si>
  <si>
    <t xml:space="preserve">   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</si>
</sst>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7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vertAlign val="superscript"/>
      <sz val="8"/>
      <color indexed="8"/>
      <name val="Times New Roman"/>
      <family val="1"/>
      <charset val="238"/>
    </font>
    <font>
      <b/>
      <vertAlign val="superscript"/>
      <sz val="8"/>
      <color indexed="8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9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Protection="1"/>
    <xf numFmtId="0" fontId="0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Protection="1"/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/>
    <xf numFmtId="49" fontId="20" fillId="0" borderId="3" xfId="0" applyNumberFormat="1" applyFont="1" applyBorder="1" applyAlignment="1" applyProtection="1">
      <alignment horizontal="center" vertical="top" wrapText="1"/>
    </xf>
    <xf numFmtId="0" fontId="20" fillId="0" borderId="2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9" fontId="20" fillId="0" borderId="10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2" fontId="3" fillId="0" borderId="11" xfId="0" applyNumberFormat="1" applyFont="1" applyBorder="1" applyAlignment="1" applyProtection="1">
      <alignment horizontal="left" vertical="center" wrapText="1"/>
    </xf>
    <xf numFmtId="2" fontId="3" fillId="0" borderId="12" xfId="0" applyNumberFormat="1" applyFont="1" applyBorder="1" applyAlignment="1" applyProtection="1">
      <alignment horizontal="left" vertical="center" wrapText="1"/>
    </xf>
    <xf numFmtId="44" fontId="3" fillId="3" borderId="1" xfId="1" applyNumberFormat="1" applyFont="1" applyFill="1" applyBorder="1" applyAlignment="1" applyProtection="1">
      <alignment horizontal="right" vertical="center"/>
    </xf>
    <xf numFmtId="0" fontId="0" fillId="0" borderId="8" xfId="0" applyBorder="1" applyAlignment="1" applyProtection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44" fontId="3" fillId="4" borderId="1" xfId="1" applyNumberFormat="1" applyFont="1" applyFill="1" applyBorder="1" applyAlignment="1" applyProtection="1">
      <alignment horizontal="right" vertical="center"/>
    </xf>
    <xf numFmtId="44" fontId="3" fillId="0" borderId="1" xfId="1" applyNumberFormat="1" applyFont="1" applyFill="1" applyBorder="1" applyAlignment="1" applyProtection="1">
      <alignment horizontal="right" vertical="center"/>
    </xf>
    <xf numFmtId="2" fontId="3" fillId="0" borderId="0" xfId="0" applyNumberFormat="1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2" fontId="5" fillId="0" borderId="0" xfId="0" applyNumberFormat="1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49" fontId="19" fillId="0" borderId="3" xfId="0" applyNumberFormat="1" applyFont="1" applyBorder="1" applyAlignment="1" applyProtection="1">
      <alignment horizontal="center" vertical="top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49" fontId="19" fillId="0" borderId="1" xfId="0" applyNumberFormat="1" applyFont="1" applyBorder="1" applyAlignment="1" applyProtection="1">
      <alignment horizontal="center" vertical="top" wrapText="1"/>
    </xf>
    <xf numFmtId="0" fontId="12" fillId="0" borderId="0" xfId="0" applyFont="1" applyAlignment="1" applyProtection="1">
      <alignment horizontal="left" vertical="center"/>
    </xf>
    <xf numFmtId="2" fontId="2" fillId="0" borderId="0" xfId="0" applyNumberFormat="1" applyFont="1" applyBorder="1" applyAlignment="1" applyProtection="1">
      <alignment horizontal="center" vertical="top" wrapText="1"/>
    </xf>
    <xf numFmtId="2" fontId="2" fillId="0" borderId="0" xfId="0" applyNumberFormat="1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horizontal="center" vertical="center" wrapText="1"/>
    </xf>
    <xf numFmtId="16" fontId="19" fillId="0" borderId="1" xfId="0" applyNumberFormat="1" applyFont="1" applyBorder="1" applyAlignment="1" applyProtection="1">
      <alignment horizontal="center" vertical="center" wrapText="1"/>
    </xf>
    <xf numFmtId="49" fontId="20" fillId="0" borderId="10" xfId="0" applyNumberFormat="1" applyFont="1" applyBorder="1" applyAlignment="1" applyProtection="1">
      <alignment horizontal="center" vertical="top" wrapText="1"/>
    </xf>
    <xf numFmtId="0" fontId="19" fillId="0" borderId="2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16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11" xfId="0" applyBorder="1" applyProtection="1"/>
    <xf numFmtId="0" fontId="17" fillId="0" borderId="11" xfId="0" applyFont="1" applyBorder="1" applyProtection="1"/>
    <xf numFmtId="0" fontId="0" fillId="0" borderId="14" xfId="0" applyBorder="1" applyAlignment="1" applyProtection="1">
      <alignment horizontal="center"/>
    </xf>
    <xf numFmtId="2" fontId="2" fillId="0" borderId="4" xfId="0" applyNumberFormat="1" applyFont="1" applyBorder="1" applyAlignment="1" applyProtection="1">
      <alignment vertical="top" wrapText="1"/>
    </xf>
    <xf numFmtId="2" fontId="3" fillId="0" borderId="4" xfId="0" applyNumberFormat="1" applyFont="1" applyBorder="1" applyAlignment="1" applyProtection="1">
      <alignment horizontal="left" vertical="center" wrapText="1"/>
    </xf>
    <xf numFmtId="2" fontId="2" fillId="0" borderId="5" xfId="0" applyNumberFormat="1" applyFont="1" applyBorder="1" applyAlignment="1" applyProtection="1">
      <alignment vertical="top" wrapText="1"/>
    </xf>
    <xf numFmtId="44" fontId="3" fillId="0" borderId="5" xfId="1" applyNumberFormat="1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164" fontId="0" fillId="0" borderId="0" xfId="0" applyNumberFormat="1" applyFont="1" applyProtection="1"/>
    <xf numFmtId="0" fontId="0" fillId="0" borderId="0" xfId="0" applyFont="1" applyAlignment="1" applyProtection="1">
      <alignment vertical="center"/>
    </xf>
    <xf numFmtId="2" fontId="32" fillId="0" borderId="0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Fill="1" applyAlignment="1" applyProtection="1">
      <alignment vertical="center"/>
    </xf>
    <xf numFmtId="164" fontId="11" fillId="0" borderId="1" xfId="0" applyNumberFormat="1" applyFont="1" applyFill="1" applyBorder="1" applyAlignment="1" applyProtection="1">
      <alignment vertical="center" wrapText="1"/>
    </xf>
    <xf numFmtId="164" fontId="32" fillId="0" borderId="1" xfId="0" applyNumberFormat="1" applyFont="1" applyBorder="1" applyAlignment="1" applyProtection="1">
      <alignment horizontal="left" vertical="center" wrapText="1"/>
    </xf>
    <xf numFmtId="164" fontId="12" fillId="0" borderId="5" xfId="0" applyNumberFormat="1" applyFont="1" applyBorder="1" applyAlignment="1" applyProtection="1">
      <alignment horizontal="left" vertical="center" wrapText="1"/>
    </xf>
    <xf numFmtId="49" fontId="20" fillId="0" borderId="2" xfId="0" applyNumberFormat="1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0" borderId="0" xfId="0" applyBorder="1" applyProtection="1"/>
    <xf numFmtId="164" fontId="0" fillId="0" borderId="0" xfId="1" applyFont="1" applyBorder="1" applyProtection="1"/>
    <xf numFmtId="0" fontId="0" fillId="0" borderId="0" xfId="0" applyBorder="1" applyAlignment="1" applyProtection="1">
      <alignment vertical="center"/>
    </xf>
    <xf numFmtId="0" fontId="0" fillId="0" borderId="5" xfId="0" applyBorder="1" applyProtection="1"/>
    <xf numFmtId="0" fontId="12" fillId="0" borderId="0" xfId="0" applyFont="1" applyBorder="1" applyProtection="1"/>
    <xf numFmtId="164" fontId="12" fillId="0" borderId="0" xfId="1" applyFont="1" applyBorder="1" applyProtection="1"/>
    <xf numFmtId="0" fontId="12" fillId="0" borderId="5" xfId="0" applyFont="1" applyBorder="1" applyProtection="1"/>
    <xf numFmtId="0" fontId="0" fillId="0" borderId="15" xfId="0" applyBorder="1" applyProtection="1"/>
    <xf numFmtId="0" fontId="0" fillId="0" borderId="13" xfId="0" applyBorder="1" applyProtection="1"/>
    <xf numFmtId="164" fontId="0" fillId="0" borderId="13" xfId="1" applyFont="1" applyBorder="1" applyProtection="1"/>
    <xf numFmtId="0" fontId="0" fillId="0" borderId="13" xfId="0" applyBorder="1" applyAlignment="1" applyProtection="1">
      <alignment vertical="center"/>
    </xf>
    <xf numFmtId="0" fontId="0" fillId="0" borderId="9" xfId="0" applyBorder="1" applyProtection="1"/>
    <xf numFmtId="0" fontId="12" fillId="5" borderId="0" xfId="0" applyFont="1" applyFill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left" wrapText="1"/>
    </xf>
    <xf numFmtId="0" fontId="13" fillId="0" borderId="18" xfId="0" applyFont="1" applyBorder="1" applyAlignment="1" applyProtection="1">
      <alignment horizontal="center" vertical="center" wrapText="1"/>
    </xf>
    <xf numFmtId="44" fontId="12" fillId="3" borderId="18" xfId="4" applyFont="1" applyFill="1" applyBorder="1" applyAlignment="1" applyProtection="1">
      <alignment horizontal="right" vertical="center"/>
    </xf>
    <xf numFmtId="44" fontId="12" fillId="0" borderId="18" xfId="4" applyFont="1" applyBorder="1" applyAlignment="1" applyProtection="1">
      <alignment horizontal="right" vertical="center"/>
    </xf>
    <xf numFmtId="0" fontId="12" fillId="0" borderId="18" xfId="0" applyFont="1" applyBorder="1" applyAlignment="1" applyProtection="1">
      <alignment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12" fillId="0" borderId="0" xfId="0" applyFont="1" applyFill="1" applyAlignment="1" applyProtection="1">
      <alignment horizontal="left"/>
    </xf>
    <xf numFmtId="0" fontId="12" fillId="0" borderId="0" xfId="0" applyFont="1" applyAlignment="1" applyProtection="1">
      <alignment horizontal="center" vertical="top" wrapText="1"/>
    </xf>
    <xf numFmtId="0" fontId="10" fillId="5" borderId="0" xfId="0" applyFont="1" applyFill="1" applyProtection="1">
      <protection locked="0"/>
    </xf>
    <xf numFmtId="164" fontId="0" fillId="0" borderId="0" xfId="1" applyFont="1" applyProtection="1"/>
    <xf numFmtId="164" fontId="0" fillId="0" borderId="5" xfId="0" applyNumberFormat="1" applyFont="1" applyFill="1" applyBorder="1" applyProtection="1"/>
    <xf numFmtId="164" fontId="0" fillId="0" borderId="5" xfId="0" applyNumberFormat="1" applyFill="1" applyBorder="1" applyProtection="1"/>
    <xf numFmtId="0" fontId="5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wrapText="1"/>
    </xf>
    <xf numFmtId="2" fontId="5" fillId="0" borderId="4" xfId="0" applyNumberFormat="1" applyFont="1" applyBorder="1" applyAlignment="1" applyProtection="1">
      <alignment vertical="center" wrapText="1"/>
    </xf>
    <xf numFmtId="2" fontId="5" fillId="0" borderId="0" xfId="0" applyNumberFormat="1" applyFont="1" applyBorder="1" applyAlignment="1" applyProtection="1">
      <alignment vertical="center" wrapText="1"/>
    </xf>
    <xf numFmtId="2" fontId="5" fillId="0" borderId="5" xfId="0" applyNumberFormat="1" applyFont="1" applyBorder="1" applyAlignment="1" applyProtection="1">
      <alignment vertical="center" wrapText="1"/>
    </xf>
    <xf numFmtId="0" fontId="26" fillId="0" borderId="4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vertical="center" wrapText="1"/>
    </xf>
    <xf numFmtId="0" fontId="26" fillId="0" borderId="5" xfId="0" applyFont="1" applyBorder="1" applyAlignment="1" applyProtection="1">
      <alignment vertical="center" wrapText="1"/>
    </xf>
    <xf numFmtId="2" fontId="7" fillId="0" borderId="0" xfId="0" applyNumberFormat="1" applyFont="1" applyBorder="1" applyAlignment="1" applyProtection="1">
      <alignment vertical="center" wrapText="1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left" vertical="center" wrapText="1"/>
    </xf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left" wrapText="1"/>
    </xf>
    <xf numFmtId="0" fontId="20" fillId="6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top" wrapText="1"/>
    </xf>
    <xf numFmtId="0" fontId="15" fillId="0" borderId="0" xfId="0" applyFont="1" applyAlignment="1" applyProtection="1">
      <alignment horizontal="center" vertical="center"/>
    </xf>
    <xf numFmtId="2" fontId="15" fillId="0" borderId="0" xfId="0" applyNumberFormat="1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2" fillId="5" borderId="0" xfId="0" applyFont="1" applyFill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/>
    </xf>
    <xf numFmtId="2" fontId="5" fillId="0" borderId="4" xfId="0" applyNumberFormat="1" applyFont="1" applyBorder="1" applyAlignment="1" applyProtection="1">
      <alignment vertical="center" wrapText="1"/>
    </xf>
    <xf numFmtId="2" fontId="5" fillId="0" borderId="0" xfId="0" applyNumberFormat="1" applyFont="1" applyBorder="1" applyAlignment="1" applyProtection="1">
      <alignment vertical="center" wrapText="1"/>
    </xf>
    <xf numFmtId="2" fontId="5" fillId="0" borderId="5" xfId="0" applyNumberFormat="1" applyFont="1" applyBorder="1" applyAlignment="1" applyProtection="1">
      <alignment vertical="center" wrapText="1"/>
    </xf>
    <xf numFmtId="0" fontId="12" fillId="5" borderId="4" xfId="0" applyFont="1" applyFill="1" applyBorder="1" applyAlignment="1" applyProtection="1">
      <alignment horizontal="left" wrapText="1"/>
      <protection locked="0"/>
    </xf>
    <xf numFmtId="0" fontId="12" fillId="5" borderId="0" xfId="0" applyFont="1" applyFill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2" fontId="7" fillId="0" borderId="4" xfId="0" applyNumberFormat="1" applyFont="1" applyBorder="1" applyAlignment="1" applyProtection="1">
      <alignment vertical="center" wrapText="1"/>
    </xf>
    <xf numFmtId="2" fontId="7" fillId="0" borderId="0" xfId="0" applyNumberFormat="1" applyFont="1" applyBorder="1" applyAlignment="1" applyProtection="1">
      <alignment vertical="center" wrapText="1"/>
    </xf>
    <xf numFmtId="2" fontId="7" fillId="0" borderId="5" xfId="0" applyNumberFormat="1" applyFont="1" applyBorder="1" applyAlignment="1" applyProtection="1">
      <alignment vertical="center" wrapText="1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5" fillId="0" borderId="4" xfId="0" applyNumberFormat="1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vertical="center" wrapText="1"/>
    </xf>
    <xf numFmtId="1" fontId="5" fillId="0" borderId="5" xfId="0" applyNumberFormat="1" applyFont="1" applyBorder="1" applyAlignment="1" applyProtection="1">
      <alignment vertical="center" wrapText="1"/>
    </xf>
    <xf numFmtId="0" fontId="31" fillId="0" borderId="1" xfId="0" applyFont="1" applyFill="1" applyBorder="1" applyAlignment="1" applyProtection="1">
      <alignment horizontal="left" vertical="top" wrapText="1"/>
    </xf>
    <xf numFmtId="2" fontId="3" fillId="0" borderId="7" xfId="0" applyNumberFormat="1" applyFont="1" applyBorder="1" applyAlignment="1" applyProtection="1">
      <alignment horizontal="left" vertical="center" wrapText="1"/>
    </xf>
    <xf numFmtId="2" fontId="3" fillId="0" borderId="8" xfId="0" applyNumberFormat="1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left" vertical="center" wrapText="1"/>
    </xf>
    <xf numFmtId="2" fontId="3" fillId="0" borderId="6" xfId="0" applyNumberFormat="1" applyFont="1" applyBorder="1" applyAlignment="1" applyProtection="1">
      <alignment horizontal="left" vertical="center" wrapText="1"/>
    </xf>
    <xf numFmtId="2" fontId="25" fillId="0" borderId="4" xfId="0" applyNumberFormat="1" applyFont="1" applyBorder="1" applyAlignment="1" applyProtection="1">
      <alignment horizontal="left" vertical="center"/>
    </xf>
    <xf numFmtId="2" fontId="25" fillId="0" borderId="0" xfId="0" applyNumberFormat="1" applyFont="1" applyBorder="1" applyAlignment="1" applyProtection="1">
      <alignment horizontal="left" vertical="center"/>
    </xf>
    <xf numFmtId="0" fontId="26" fillId="0" borderId="4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vertical="center" wrapText="1"/>
    </xf>
    <xf numFmtId="0" fontId="26" fillId="0" borderId="5" xfId="0" applyFont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left" vertical="center" wrapText="1"/>
    </xf>
    <xf numFmtId="0" fontId="22" fillId="0" borderId="6" xfId="0" applyFont="1" applyFill="1" applyBorder="1" applyAlignment="1" applyProtection="1">
      <alignment horizontal="left" vertical="center" wrapText="1"/>
    </xf>
    <xf numFmtId="44" fontId="10" fillId="0" borderId="11" xfId="2" applyFont="1" applyBorder="1" applyAlignment="1" applyProtection="1">
      <alignment horizontal="right" vertical="center" wrapText="1"/>
    </xf>
    <xf numFmtId="44" fontId="10" fillId="0" borderId="12" xfId="2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2" fontId="15" fillId="0" borderId="0" xfId="0" applyNumberFormat="1" applyFont="1" applyBorder="1" applyAlignment="1" applyProtection="1">
      <alignment horizontal="center" vertical="top" wrapText="1"/>
    </xf>
    <xf numFmtId="0" fontId="21" fillId="0" borderId="7" xfId="0" applyFont="1" applyFill="1" applyBorder="1" applyAlignment="1" applyProtection="1">
      <alignment horizontal="left" wrapText="1"/>
    </xf>
    <xf numFmtId="0" fontId="20" fillId="0" borderId="8" xfId="0" applyFont="1" applyFill="1" applyBorder="1" applyAlignment="1" applyProtection="1">
      <alignment horizontal="left" wrapText="1"/>
    </xf>
    <xf numFmtId="0" fontId="20" fillId="0" borderId="6" xfId="0" applyFont="1" applyFill="1" applyBorder="1" applyAlignment="1" applyProtection="1">
      <alignment horizontal="left" wrapText="1"/>
    </xf>
    <xf numFmtId="0" fontId="21" fillId="0" borderId="1" xfId="0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20" fillId="0" borderId="4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wrapText="1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2" fontId="16" fillId="0" borderId="0" xfId="0" applyNumberFormat="1" applyFont="1" applyBorder="1" applyAlignment="1" applyProtection="1">
      <alignment horizontal="center" vertical="top" wrapText="1"/>
    </xf>
    <xf numFmtId="2" fontId="7" fillId="0" borderId="0" xfId="0" applyNumberFormat="1" applyFont="1" applyBorder="1" applyAlignment="1" applyProtection="1">
      <alignment horizontal="left" vertical="center" wrapText="1"/>
    </xf>
    <xf numFmtId="0" fontId="21" fillId="0" borderId="7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2" fontId="16" fillId="0" borderId="0" xfId="0" applyNumberFormat="1" applyFont="1" applyBorder="1" applyAlignment="1" applyProtection="1">
      <alignment horizontal="center" wrapText="1"/>
    </xf>
  </cellXfs>
  <cellStyles count="5">
    <cellStyle name="Čiarka" xfId="1" builtinId="3"/>
    <cellStyle name="Čiarka 2" xfId="3"/>
    <cellStyle name="Mena" xfId="2" builtinId="4"/>
    <cellStyle name="Mena 2" xfId="4"/>
    <cellStyle name="Normálna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F19" sqref="F19"/>
    </sheetView>
  </sheetViews>
  <sheetFormatPr defaultColWidth="8.85546875" defaultRowHeight="15" x14ac:dyDescent="0.25"/>
  <cols>
    <col min="1" max="1" width="34.7109375" style="1" customWidth="1"/>
    <col min="2" max="4" width="15.7109375" style="1" customWidth="1"/>
    <col min="5" max="16384" width="8.85546875" style="1"/>
  </cols>
  <sheetData>
    <row r="1" spans="1:4" x14ac:dyDescent="0.25">
      <c r="D1" s="8" t="s">
        <v>11</v>
      </c>
    </row>
    <row r="2" spans="1:4" x14ac:dyDescent="0.25">
      <c r="A2" s="11"/>
      <c r="B2" s="2"/>
      <c r="C2" s="2"/>
      <c r="D2" s="8"/>
    </row>
    <row r="3" spans="1:4" ht="18.75" x14ac:dyDescent="0.25">
      <c r="A3" s="141" t="s">
        <v>162</v>
      </c>
      <c r="B3" s="141"/>
      <c r="C3" s="141"/>
      <c r="D3" s="141"/>
    </row>
    <row r="4" spans="1:4" ht="15.75" x14ac:dyDescent="0.25">
      <c r="A4" s="10"/>
      <c r="B4" s="10"/>
      <c r="C4" s="10"/>
      <c r="D4" s="10"/>
    </row>
    <row r="5" spans="1:4" x14ac:dyDescent="0.25">
      <c r="A5" s="9"/>
      <c r="B5" s="4"/>
      <c r="C5" s="4"/>
    </row>
    <row r="6" spans="1:4" x14ac:dyDescent="0.25">
      <c r="A6" s="9"/>
      <c r="B6" s="4"/>
      <c r="C6" s="4"/>
      <c r="D6" s="8"/>
    </row>
    <row r="7" spans="1:4" ht="63" customHeight="1" x14ac:dyDescent="0.25">
      <c r="A7" s="142" t="s">
        <v>160</v>
      </c>
      <c r="B7" s="143"/>
      <c r="C7" s="143"/>
      <c r="D7" s="143"/>
    </row>
    <row r="8" spans="1:4" x14ac:dyDescent="0.25">
      <c r="A8" s="7"/>
      <c r="B8" s="7"/>
      <c r="C8" s="7"/>
      <c r="D8" s="7"/>
    </row>
    <row r="9" spans="1:4" ht="15.75" thickBot="1" x14ac:dyDescent="0.3">
      <c r="A9" s="7"/>
      <c r="B9" s="7"/>
      <c r="C9" s="7"/>
      <c r="D9" s="7"/>
    </row>
    <row r="10" spans="1:4" ht="15.6" customHeight="1" x14ac:dyDescent="0.25">
      <c r="A10" s="145" t="s">
        <v>10</v>
      </c>
      <c r="B10" s="110" t="s">
        <v>189</v>
      </c>
      <c r="C10" s="147" t="s">
        <v>9</v>
      </c>
      <c r="D10" s="110" t="s">
        <v>189</v>
      </c>
    </row>
    <row r="11" spans="1:4" ht="13.9" customHeight="1" thickBot="1" x14ac:dyDescent="0.3">
      <c r="A11" s="146"/>
      <c r="B11" s="106" t="s">
        <v>190</v>
      </c>
      <c r="C11" s="148"/>
      <c r="D11" s="106" t="s">
        <v>191</v>
      </c>
    </row>
    <row r="12" spans="1:4" ht="73.5" customHeight="1" thickBot="1" x14ac:dyDescent="0.3">
      <c r="A12" s="109" t="s">
        <v>161</v>
      </c>
      <c r="B12" s="107">
        <f>'Špecifikácia ceny'!O69</f>
        <v>0</v>
      </c>
      <c r="C12" s="108">
        <f>B12*0.2</f>
        <v>0</v>
      </c>
      <c r="D12" s="108">
        <f>B12+C12</f>
        <v>0</v>
      </c>
    </row>
    <row r="13" spans="1:4" x14ac:dyDescent="0.25">
      <c r="A13" s="6"/>
      <c r="B13" s="4"/>
      <c r="C13" s="4"/>
      <c r="D13" s="4"/>
    </row>
    <row r="14" spans="1:4" x14ac:dyDescent="0.25">
      <c r="A14" s="5" t="s">
        <v>8</v>
      </c>
      <c r="B14" s="4"/>
      <c r="C14" s="4"/>
      <c r="D14" s="4"/>
    </row>
    <row r="15" spans="1:4" x14ac:dyDescent="0.25">
      <c r="A15" s="138" t="s">
        <v>185</v>
      </c>
      <c r="B15" s="138"/>
      <c r="C15" s="138"/>
      <c r="D15" s="138"/>
    </row>
    <row r="16" spans="1:4" x14ac:dyDescent="0.25">
      <c r="B16" s="4"/>
      <c r="C16" s="4"/>
      <c r="D16" s="4"/>
    </row>
    <row r="17" spans="1:4" x14ac:dyDescent="0.25">
      <c r="A17" s="114" t="s">
        <v>184</v>
      </c>
      <c r="B17" s="4"/>
      <c r="C17" s="4"/>
      <c r="D17" s="4"/>
    </row>
    <row r="18" spans="1:4" x14ac:dyDescent="0.25">
      <c r="B18" s="4"/>
      <c r="C18" s="4"/>
      <c r="D18" s="4"/>
    </row>
    <row r="19" spans="1:4" x14ac:dyDescent="0.25">
      <c r="B19" s="4"/>
      <c r="C19" s="4"/>
      <c r="D19" s="4"/>
    </row>
    <row r="20" spans="1:4" x14ac:dyDescent="0.25">
      <c r="B20" s="4"/>
      <c r="C20" s="4"/>
      <c r="D20" s="4"/>
    </row>
    <row r="21" spans="1:4" x14ac:dyDescent="0.25">
      <c r="A21" s="5"/>
      <c r="B21" s="6"/>
      <c r="C21" s="4"/>
      <c r="D21" s="4"/>
    </row>
    <row r="22" spans="1:4" ht="24" customHeight="1" x14ac:dyDescent="0.25">
      <c r="A22" s="101" t="s">
        <v>187</v>
      </c>
      <c r="B22" s="112"/>
      <c r="C22" s="4"/>
      <c r="D22" s="4"/>
    </row>
    <row r="23" spans="1:4" ht="15" customHeight="1" x14ac:dyDescent="0.25">
      <c r="A23" s="48"/>
      <c r="B23" s="48"/>
      <c r="C23" s="4"/>
      <c r="D23" s="4"/>
    </row>
    <row r="24" spans="1:4" ht="15" customHeight="1" x14ac:dyDescent="0.25">
      <c r="A24" s="48"/>
      <c r="B24" s="48"/>
      <c r="C24" s="4"/>
      <c r="D24" s="4"/>
    </row>
    <row r="25" spans="1:4" ht="27.75" customHeight="1" x14ac:dyDescent="0.25">
      <c r="A25" s="5"/>
      <c r="B25" s="4"/>
      <c r="C25" s="144"/>
      <c r="D25" s="144"/>
    </row>
    <row r="26" spans="1:4" ht="11.45" customHeight="1" x14ac:dyDescent="0.25">
      <c r="A26" s="5"/>
      <c r="B26" s="4"/>
      <c r="C26" s="139" t="s">
        <v>188</v>
      </c>
      <c r="D26" s="139"/>
    </row>
    <row r="27" spans="1:4" ht="33" customHeight="1" x14ac:dyDescent="0.25">
      <c r="A27" s="5"/>
      <c r="B27" s="4"/>
      <c r="C27" s="140" t="s">
        <v>186</v>
      </c>
      <c r="D27" s="140"/>
    </row>
    <row r="28" spans="1:4" ht="33" customHeight="1" x14ac:dyDescent="0.25">
      <c r="A28" s="5"/>
      <c r="B28" s="4"/>
      <c r="C28" s="113"/>
      <c r="D28" s="113"/>
    </row>
    <row r="29" spans="1:4" ht="33" customHeight="1" x14ac:dyDescent="0.25">
      <c r="A29" s="5"/>
      <c r="B29" s="4"/>
      <c r="C29" s="113"/>
      <c r="D29" s="113"/>
    </row>
    <row r="30" spans="1:4" ht="33" customHeight="1" x14ac:dyDescent="0.25">
      <c r="A30" s="5"/>
      <c r="B30" s="4"/>
      <c r="C30" s="113"/>
      <c r="D30" s="113"/>
    </row>
    <row r="31" spans="1:4" x14ac:dyDescent="0.25">
      <c r="A31" s="5"/>
      <c r="B31" s="4"/>
      <c r="C31" s="4"/>
      <c r="D31" s="4"/>
    </row>
    <row r="32" spans="1:4" x14ac:dyDescent="0.25">
      <c r="A32" s="2"/>
      <c r="B32" s="2"/>
      <c r="C32" s="2"/>
      <c r="D32" s="2"/>
    </row>
    <row r="33" spans="1:4" x14ac:dyDescent="0.25">
      <c r="A33" s="3" t="s">
        <v>7</v>
      </c>
      <c r="B33" s="2"/>
      <c r="C33" s="2"/>
      <c r="D33" s="2"/>
    </row>
  </sheetData>
  <sheetProtection algorithmName="SHA-512" hashValue="p2ErMnMHCHcC71vibI2AM/K39o5CQQgmLG7Yig/sKSaIDQuPG/cEemNkmbJ+dhZ6KaGc82t9kYYUfOpOsZAxOw==" saltValue="+wLw9I8dJUb/2bAGfaDDfg==" spinCount="100000" sheet="1" objects="1" scenarios="1"/>
  <mergeCells count="8">
    <mergeCell ref="A15:D15"/>
    <mergeCell ref="C26:D26"/>
    <mergeCell ref="C27:D27"/>
    <mergeCell ref="A3:D3"/>
    <mergeCell ref="A7:D7"/>
    <mergeCell ref="C25:D25"/>
    <mergeCell ref="A10:A11"/>
    <mergeCell ref="C10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tabSelected="1" view="pageBreakPreview" zoomScale="115" zoomScaleNormal="100" zoomScaleSheetLayoutView="115" workbookViewId="0">
      <selection activeCell="A83" sqref="A83:E83"/>
    </sheetView>
  </sheetViews>
  <sheetFormatPr defaultColWidth="8.85546875" defaultRowHeight="15" x14ac:dyDescent="0.25"/>
  <cols>
    <col min="1" max="1" width="4.28515625" style="1" customWidth="1"/>
    <col min="2" max="2" width="8.42578125" style="1" customWidth="1"/>
    <col min="3" max="3" width="11.42578125" style="1" customWidth="1"/>
    <col min="4" max="4" width="19.85546875" style="1" customWidth="1"/>
    <col min="5" max="5" width="21.5703125" style="1" customWidth="1"/>
    <col min="6" max="6" width="20" style="1" customWidth="1"/>
    <col min="7" max="7" width="9" style="1" customWidth="1"/>
    <col min="8" max="8" width="8.85546875" style="1" customWidth="1"/>
    <col min="9" max="9" width="9.85546875" style="115" customWidth="1"/>
    <col min="10" max="10" width="10" style="39" customWidth="1"/>
    <col min="11" max="11" width="8.85546875" style="1"/>
    <col min="12" max="14" width="12.7109375" style="1" customWidth="1"/>
    <col min="15" max="15" width="18.28515625" style="1" customWidth="1"/>
    <col min="16" max="16384" width="8.85546875" style="1"/>
  </cols>
  <sheetData>
    <row r="1" spans="1:18" ht="28.15" customHeight="1" x14ac:dyDescent="0.25">
      <c r="A1" s="67"/>
      <c r="B1" s="65"/>
      <c r="C1" s="65"/>
      <c r="D1" s="65"/>
      <c r="E1" s="65"/>
      <c r="F1" s="65"/>
      <c r="G1" s="66"/>
      <c r="H1" s="66"/>
      <c r="I1" s="65"/>
      <c r="J1" s="65"/>
      <c r="K1" s="65"/>
      <c r="L1" s="65"/>
      <c r="M1" s="65"/>
      <c r="N1" s="186" t="s">
        <v>114</v>
      </c>
      <c r="O1" s="187"/>
    </row>
    <row r="2" spans="1:18" ht="18.75" x14ac:dyDescent="0.3">
      <c r="A2" s="188" t="s">
        <v>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1:18" ht="10.15" customHeight="1" x14ac:dyDescent="0.3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/>
    </row>
    <row r="4" spans="1:18" ht="41.25" customHeight="1" x14ac:dyDescent="0.25">
      <c r="A4" s="68" t="s">
        <v>153</v>
      </c>
      <c r="B4" s="50"/>
      <c r="C4" s="50"/>
      <c r="D4" s="192" t="s">
        <v>154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70"/>
    </row>
    <row r="5" spans="1:18" ht="9.6" customHeight="1" x14ac:dyDescent="0.25">
      <c r="A5" s="68"/>
      <c r="B5" s="50"/>
      <c r="C5" s="5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70"/>
    </row>
    <row r="6" spans="1:18" ht="36" customHeight="1" x14ac:dyDescent="0.25">
      <c r="A6" s="13" t="s">
        <v>0</v>
      </c>
      <c r="B6" s="13" t="s">
        <v>1</v>
      </c>
      <c r="C6" s="13" t="s">
        <v>13</v>
      </c>
      <c r="D6" s="191" t="s">
        <v>2</v>
      </c>
      <c r="E6" s="191"/>
      <c r="F6" s="191"/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4" t="s">
        <v>19</v>
      </c>
      <c r="M6" s="14" t="s">
        <v>20</v>
      </c>
      <c r="N6" s="14" t="s">
        <v>21</v>
      </c>
      <c r="O6" s="13" t="s">
        <v>22</v>
      </c>
    </row>
    <row r="7" spans="1:18" ht="25.9" customHeight="1" x14ac:dyDescent="0.25">
      <c r="A7" s="13"/>
      <c r="B7" s="25" t="s">
        <v>23</v>
      </c>
      <c r="C7" s="13"/>
      <c r="D7" s="193" t="s">
        <v>155</v>
      </c>
      <c r="E7" s="194"/>
      <c r="F7" s="195"/>
      <c r="G7" s="13"/>
      <c r="H7" s="13"/>
      <c r="I7" s="13"/>
      <c r="J7" s="13"/>
      <c r="K7" s="13"/>
      <c r="L7" s="14"/>
      <c r="M7" s="14"/>
      <c r="N7" s="14"/>
      <c r="O7" s="13"/>
      <c r="Q7" s="19"/>
    </row>
    <row r="8" spans="1:18" ht="25.15" customHeight="1" x14ac:dyDescent="0.25">
      <c r="A8" s="52">
        <v>44927</v>
      </c>
      <c r="B8" s="20"/>
      <c r="C8" s="15" t="s">
        <v>156</v>
      </c>
      <c r="D8" s="196" t="s">
        <v>157</v>
      </c>
      <c r="E8" s="197"/>
      <c r="F8" s="197"/>
      <c r="G8" s="16" t="s">
        <v>24</v>
      </c>
      <c r="H8" s="16">
        <v>31</v>
      </c>
      <c r="I8" s="17">
        <v>11</v>
      </c>
      <c r="J8" s="17">
        <v>10</v>
      </c>
      <c r="K8" s="17">
        <v>10</v>
      </c>
      <c r="L8" s="18"/>
      <c r="M8" s="18"/>
      <c r="N8" s="18"/>
      <c r="O8" s="14">
        <f>ROUND(I8*L8,2)+ROUND(J8*M8,2)+ROUND(K8*N8,2)</f>
        <v>0</v>
      </c>
    </row>
    <row r="9" spans="1:18" ht="30.75" customHeight="1" x14ac:dyDescent="0.25">
      <c r="A9" s="52">
        <v>44958</v>
      </c>
      <c r="B9" s="53"/>
      <c r="C9" s="15" t="s">
        <v>158</v>
      </c>
      <c r="D9" s="198" t="s">
        <v>159</v>
      </c>
      <c r="E9" s="198"/>
      <c r="F9" s="198"/>
      <c r="G9" s="21" t="s">
        <v>3</v>
      </c>
      <c r="H9" s="21">
        <f>I9+J9+K9</f>
        <v>9</v>
      </c>
      <c r="I9" s="54">
        <v>3</v>
      </c>
      <c r="J9" s="54">
        <v>3</v>
      </c>
      <c r="K9" s="54">
        <v>3</v>
      </c>
      <c r="L9" s="18"/>
      <c r="M9" s="18"/>
      <c r="N9" s="18"/>
      <c r="O9" s="14">
        <f>ROUND(I9*L9,2)+ROUND(J9*M9,2)+ROUND(K9*N9,2)</f>
        <v>0</v>
      </c>
    </row>
    <row r="10" spans="1:18" ht="21.75" customHeight="1" x14ac:dyDescent="0.25">
      <c r="A10" s="17"/>
      <c r="B10" s="20" t="s">
        <v>25</v>
      </c>
      <c r="C10" s="23"/>
      <c r="D10" s="199" t="s">
        <v>26</v>
      </c>
      <c r="E10" s="200"/>
      <c r="F10" s="200"/>
      <c r="G10" s="60"/>
      <c r="H10" s="57"/>
      <c r="I10" s="58"/>
      <c r="J10" s="58"/>
      <c r="K10" s="58"/>
      <c r="L10" s="59"/>
      <c r="M10" s="59"/>
      <c r="N10" s="59"/>
      <c r="O10" s="51"/>
    </row>
    <row r="11" spans="1:18" ht="35.1" customHeight="1" x14ac:dyDescent="0.25">
      <c r="A11" s="17">
        <v>2</v>
      </c>
      <c r="B11" s="23"/>
      <c r="C11" s="15" t="s">
        <v>104</v>
      </c>
      <c r="D11" s="180" t="s">
        <v>105</v>
      </c>
      <c r="E11" s="180"/>
      <c r="F11" s="180"/>
      <c r="G11" s="55" t="s">
        <v>115</v>
      </c>
      <c r="H11" s="55">
        <f t="shared" ref="H11:H12" si="0">I11+J11+K11</f>
        <v>5</v>
      </c>
      <c r="I11" s="26">
        <v>3</v>
      </c>
      <c r="J11" s="26">
        <v>1</v>
      </c>
      <c r="K11" s="26">
        <v>1</v>
      </c>
      <c r="L11" s="56"/>
      <c r="M11" s="56"/>
      <c r="N11" s="56"/>
      <c r="O11" s="14">
        <f>ROUND(I11*L11,2)+ROUND(J11*M11,2)+ROUND(K11*N11,2)</f>
        <v>0</v>
      </c>
    </row>
    <row r="12" spans="1:18" ht="37.5" customHeight="1" x14ac:dyDescent="0.25">
      <c r="A12" s="17">
        <v>3</v>
      </c>
      <c r="B12" s="24"/>
      <c r="C12" s="15" t="s">
        <v>27</v>
      </c>
      <c r="D12" s="180" t="s">
        <v>28</v>
      </c>
      <c r="E12" s="181"/>
      <c r="F12" s="181"/>
      <c r="G12" s="16" t="s">
        <v>29</v>
      </c>
      <c r="H12" s="21">
        <f t="shared" si="0"/>
        <v>13</v>
      </c>
      <c r="I12" s="54">
        <v>5</v>
      </c>
      <c r="J12" s="54">
        <v>4</v>
      </c>
      <c r="K12" s="54">
        <v>4</v>
      </c>
      <c r="L12" s="56"/>
      <c r="M12" s="56"/>
      <c r="N12" s="56"/>
      <c r="O12" s="14">
        <f>ROUND(I12*L12,2)+ROUND(J12*M12,2)+ROUND(K12*N12,2)</f>
        <v>0</v>
      </c>
      <c r="R12" s="19"/>
    </row>
    <row r="13" spans="1:18" ht="27" customHeight="1" x14ac:dyDescent="0.25">
      <c r="A13" s="17"/>
      <c r="B13" s="20" t="s">
        <v>30</v>
      </c>
      <c r="C13" s="20"/>
      <c r="D13" s="199" t="s">
        <v>31</v>
      </c>
      <c r="E13" s="200"/>
      <c r="F13" s="201"/>
      <c r="G13" s="61"/>
      <c r="H13" s="57"/>
      <c r="I13" s="58"/>
      <c r="J13" s="58"/>
      <c r="K13" s="58"/>
      <c r="L13" s="59"/>
      <c r="M13" s="59"/>
      <c r="N13" s="59"/>
      <c r="O13" s="62"/>
    </row>
    <row r="14" spans="1:18" ht="27" customHeight="1" x14ac:dyDescent="0.25">
      <c r="A14" s="17">
        <v>4</v>
      </c>
      <c r="B14" s="23"/>
      <c r="C14" s="47" t="s">
        <v>107</v>
      </c>
      <c r="D14" s="182" t="s">
        <v>163</v>
      </c>
      <c r="E14" s="182"/>
      <c r="F14" s="182"/>
      <c r="G14" s="16" t="s">
        <v>115</v>
      </c>
      <c r="H14" s="55">
        <f t="shared" ref="H14:H16" si="1">I14+J14+K14</f>
        <v>5</v>
      </c>
      <c r="I14" s="26">
        <v>3</v>
      </c>
      <c r="J14" s="26">
        <v>1</v>
      </c>
      <c r="K14" s="26">
        <v>1</v>
      </c>
      <c r="L14" s="56"/>
      <c r="M14" s="56"/>
      <c r="N14" s="56"/>
      <c r="O14" s="14">
        <f>ROUND(I14*L14,2)+ROUND(J14*M14,2)+ROUND(K14*N14,2)</f>
        <v>0</v>
      </c>
    </row>
    <row r="15" spans="1:18" ht="28.9" customHeight="1" x14ac:dyDescent="0.25">
      <c r="A15" s="17">
        <v>5</v>
      </c>
      <c r="B15" s="23"/>
      <c r="C15" s="47" t="s">
        <v>108</v>
      </c>
      <c r="D15" s="182" t="s">
        <v>144</v>
      </c>
      <c r="E15" s="182"/>
      <c r="F15" s="182"/>
      <c r="G15" s="16" t="s">
        <v>116</v>
      </c>
      <c r="H15" s="16">
        <f t="shared" si="1"/>
        <v>10</v>
      </c>
      <c r="I15" s="17">
        <v>5</v>
      </c>
      <c r="J15" s="17">
        <v>2.5</v>
      </c>
      <c r="K15" s="17">
        <v>2.5</v>
      </c>
      <c r="L15" s="56"/>
      <c r="M15" s="56"/>
      <c r="N15" s="56"/>
      <c r="O15" s="14">
        <f t="shared" ref="O15:O68" si="2">ROUND(I15*L15,2)+ROUND(J15*M15,2)+ROUND(K15*N15,2)</f>
        <v>0</v>
      </c>
    </row>
    <row r="16" spans="1:18" ht="30" customHeight="1" x14ac:dyDescent="0.25">
      <c r="A16" s="17">
        <v>6</v>
      </c>
      <c r="B16" s="23"/>
      <c r="C16" s="47" t="s">
        <v>110</v>
      </c>
      <c r="D16" s="182" t="s">
        <v>111</v>
      </c>
      <c r="E16" s="182"/>
      <c r="F16" s="182"/>
      <c r="G16" s="16" t="s">
        <v>112</v>
      </c>
      <c r="H16" s="21">
        <f t="shared" si="1"/>
        <v>0.5</v>
      </c>
      <c r="I16" s="54">
        <v>0.3</v>
      </c>
      <c r="J16" s="54">
        <v>0.1</v>
      </c>
      <c r="K16" s="54">
        <v>0.1</v>
      </c>
      <c r="L16" s="56"/>
      <c r="M16" s="56"/>
      <c r="N16" s="56"/>
      <c r="O16" s="14">
        <f t="shared" si="2"/>
        <v>0</v>
      </c>
    </row>
    <row r="17" spans="1:15" ht="29.25" customHeight="1" x14ac:dyDescent="0.25">
      <c r="A17" s="17"/>
      <c r="B17" s="23"/>
      <c r="C17" s="43" t="s">
        <v>32</v>
      </c>
      <c r="D17" s="202" t="s">
        <v>33</v>
      </c>
      <c r="E17" s="203"/>
      <c r="F17" s="204"/>
      <c r="G17" s="61"/>
      <c r="H17" s="57"/>
      <c r="I17" s="58"/>
      <c r="J17" s="58"/>
      <c r="K17" s="58"/>
      <c r="L17" s="59"/>
      <c r="M17" s="59"/>
      <c r="N17" s="59"/>
      <c r="O17" s="63"/>
    </row>
    <row r="18" spans="1:15" ht="23.45" customHeight="1" x14ac:dyDescent="0.25">
      <c r="A18" s="17">
        <v>7</v>
      </c>
      <c r="B18" s="22"/>
      <c r="C18" s="47" t="s">
        <v>34</v>
      </c>
      <c r="D18" s="164" t="s">
        <v>86</v>
      </c>
      <c r="E18" s="165"/>
      <c r="F18" s="165"/>
      <c r="G18" s="16" t="s">
        <v>29</v>
      </c>
      <c r="H18" s="16">
        <f t="shared" ref="H18:H45" si="3">I18+J18+K18</f>
        <v>3</v>
      </c>
      <c r="I18" s="17">
        <v>1</v>
      </c>
      <c r="J18" s="17">
        <v>1</v>
      </c>
      <c r="K18" s="17">
        <v>1</v>
      </c>
      <c r="L18" s="18"/>
      <c r="M18" s="18"/>
      <c r="N18" s="18"/>
      <c r="O18" s="14">
        <f t="shared" si="2"/>
        <v>0</v>
      </c>
    </row>
    <row r="19" spans="1:15" ht="23.45" customHeight="1" x14ac:dyDescent="0.25">
      <c r="A19" s="17">
        <v>8</v>
      </c>
      <c r="B19" s="22"/>
      <c r="C19" s="47" t="s">
        <v>35</v>
      </c>
      <c r="D19" s="164" t="s">
        <v>87</v>
      </c>
      <c r="E19" s="164"/>
      <c r="F19" s="164"/>
      <c r="G19" s="16" t="s">
        <v>29</v>
      </c>
      <c r="H19" s="16">
        <f t="shared" si="3"/>
        <v>3</v>
      </c>
      <c r="I19" s="17">
        <v>1</v>
      </c>
      <c r="J19" s="17">
        <v>1</v>
      </c>
      <c r="K19" s="17">
        <v>1</v>
      </c>
      <c r="L19" s="18"/>
      <c r="M19" s="18"/>
      <c r="N19" s="18"/>
      <c r="O19" s="14">
        <f t="shared" si="2"/>
        <v>0</v>
      </c>
    </row>
    <row r="20" spans="1:15" ht="23.45" customHeight="1" x14ac:dyDescent="0.25">
      <c r="A20" s="17">
        <v>9</v>
      </c>
      <c r="B20" s="22"/>
      <c r="C20" s="47" t="s">
        <v>36</v>
      </c>
      <c r="D20" s="164" t="s">
        <v>90</v>
      </c>
      <c r="E20" s="165"/>
      <c r="F20" s="165"/>
      <c r="G20" s="16" t="s">
        <v>29</v>
      </c>
      <c r="H20" s="16">
        <f t="shared" si="3"/>
        <v>3</v>
      </c>
      <c r="I20" s="17">
        <v>1</v>
      </c>
      <c r="J20" s="17">
        <v>1</v>
      </c>
      <c r="K20" s="17">
        <v>1</v>
      </c>
      <c r="L20" s="18"/>
      <c r="M20" s="18"/>
      <c r="N20" s="18"/>
      <c r="O20" s="14">
        <f t="shared" si="2"/>
        <v>0</v>
      </c>
    </row>
    <row r="21" spans="1:15" ht="23.45" customHeight="1" x14ac:dyDescent="0.25">
      <c r="A21" s="17">
        <v>10</v>
      </c>
      <c r="B21" s="22"/>
      <c r="C21" s="47" t="s">
        <v>37</v>
      </c>
      <c r="D21" s="164" t="s">
        <v>91</v>
      </c>
      <c r="E21" s="164"/>
      <c r="F21" s="164"/>
      <c r="G21" s="16" t="s">
        <v>29</v>
      </c>
      <c r="H21" s="16">
        <f t="shared" si="3"/>
        <v>3</v>
      </c>
      <c r="I21" s="17">
        <v>1</v>
      </c>
      <c r="J21" s="17">
        <v>1</v>
      </c>
      <c r="K21" s="17">
        <v>1</v>
      </c>
      <c r="L21" s="18"/>
      <c r="M21" s="18"/>
      <c r="N21" s="18"/>
      <c r="O21" s="14">
        <f t="shared" si="2"/>
        <v>0</v>
      </c>
    </row>
    <row r="22" spans="1:15" ht="23.45" customHeight="1" x14ac:dyDescent="0.25">
      <c r="A22" s="17">
        <v>11</v>
      </c>
      <c r="B22" s="22"/>
      <c r="C22" s="47" t="s">
        <v>38</v>
      </c>
      <c r="D22" s="164" t="s">
        <v>92</v>
      </c>
      <c r="E22" s="165"/>
      <c r="F22" s="165"/>
      <c r="G22" s="16" t="s">
        <v>29</v>
      </c>
      <c r="H22" s="16">
        <f t="shared" si="3"/>
        <v>3</v>
      </c>
      <c r="I22" s="17">
        <v>1</v>
      </c>
      <c r="J22" s="17">
        <v>1</v>
      </c>
      <c r="K22" s="17">
        <v>1</v>
      </c>
      <c r="L22" s="18"/>
      <c r="M22" s="18"/>
      <c r="N22" s="18"/>
      <c r="O22" s="14">
        <f>ROUND(I22*L22,2)+ROUND(J22*M22,2)+ROUND(K22*N22,2)</f>
        <v>0</v>
      </c>
    </row>
    <row r="23" spans="1:15" ht="23.45" customHeight="1" x14ac:dyDescent="0.25">
      <c r="A23" s="17">
        <v>12</v>
      </c>
      <c r="B23" s="22"/>
      <c r="C23" s="47" t="s">
        <v>39</v>
      </c>
      <c r="D23" s="164" t="s">
        <v>93</v>
      </c>
      <c r="E23" s="164"/>
      <c r="F23" s="164"/>
      <c r="G23" s="16" t="s">
        <v>29</v>
      </c>
      <c r="H23" s="16">
        <f t="shared" si="3"/>
        <v>3</v>
      </c>
      <c r="I23" s="17">
        <v>1</v>
      </c>
      <c r="J23" s="17">
        <v>1</v>
      </c>
      <c r="K23" s="17">
        <v>1</v>
      </c>
      <c r="L23" s="18"/>
      <c r="M23" s="18"/>
      <c r="N23" s="18"/>
      <c r="O23" s="14">
        <f t="shared" si="2"/>
        <v>0</v>
      </c>
    </row>
    <row r="24" spans="1:15" ht="23.45" customHeight="1" x14ac:dyDescent="0.25">
      <c r="A24" s="17">
        <v>13</v>
      </c>
      <c r="B24" s="22"/>
      <c r="C24" s="47" t="s">
        <v>40</v>
      </c>
      <c r="D24" s="164" t="s">
        <v>94</v>
      </c>
      <c r="E24" s="165"/>
      <c r="F24" s="165"/>
      <c r="G24" s="16" t="s">
        <v>29</v>
      </c>
      <c r="H24" s="16">
        <f t="shared" si="3"/>
        <v>1</v>
      </c>
      <c r="I24" s="17">
        <v>1</v>
      </c>
      <c r="J24" s="17"/>
      <c r="K24" s="17"/>
      <c r="L24" s="18"/>
      <c r="M24" s="87"/>
      <c r="N24" s="87"/>
      <c r="O24" s="14">
        <f t="shared" si="2"/>
        <v>0</v>
      </c>
    </row>
    <row r="25" spans="1:15" ht="23.45" customHeight="1" x14ac:dyDescent="0.25">
      <c r="A25" s="17">
        <v>14</v>
      </c>
      <c r="B25" s="22"/>
      <c r="C25" s="47" t="s">
        <v>41</v>
      </c>
      <c r="D25" s="164" t="s">
        <v>95</v>
      </c>
      <c r="E25" s="164"/>
      <c r="F25" s="164"/>
      <c r="G25" s="16" t="s">
        <v>29</v>
      </c>
      <c r="H25" s="16">
        <f t="shared" si="3"/>
        <v>1</v>
      </c>
      <c r="I25" s="17">
        <v>1</v>
      </c>
      <c r="J25" s="17"/>
      <c r="K25" s="17"/>
      <c r="L25" s="18"/>
      <c r="M25" s="87"/>
      <c r="N25" s="87"/>
      <c r="O25" s="14">
        <f t="shared" si="2"/>
        <v>0</v>
      </c>
    </row>
    <row r="26" spans="1:15" ht="23.45" customHeight="1" x14ac:dyDescent="0.25">
      <c r="A26" s="17">
        <v>15</v>
      </c>
      <c r="B26" s="22"/>
      <c r="C26" s="47" t="s">
        <v>42</v>
      </c>
      <c r="D26" s="164" t="s">
        <v>88</v>
      </c>
      <c r="E26" s="165"/>
      <c r="F26" s="165"/>
      <c r="G26" s="16" t="s">
        <v>29</v>
      </c>
      <c r="H26" s="16">
        <f t="shared" si="3"/>
        <v>1</v>
      </c>
      <c r="I26" s="17"/>
      <c r="J26" s="17"/>
      <c r="K26" s="17">
        <v>1</v>
      </c>
      <c r="L26" s="87"/>
      <c r="M26" s="87"/>
      <c r="N26" s="18"/>
      <c r="O26" s="14">
        <f t="shared" si="2"/>
        <v>0</v>
      </c>
    </row>
    <row r="27" spans="1:15" ht="23.45" customHeight="1" x14ac:dyDescent="0.25">
      <c r="A27" s="17">
        <v>16</v>
      </c>
      <c r="B27" s="22"/>
      <c r="C27" s="47" t="s">
        <v>43</v>
      </c>
      <c r="D27" s="164" t="s">
        <v>89</v>
      </c>
      <c r="E27" s="164"/>
      <c r="F27" s="164"/>
      <c r="G27" s="16" t="s">
        <v>29</v>
      </c>
      <c r="H27" s="16">
        <f t="shared" si="3"/>
        <v>1</v>
      </c>
      <c r="I27" s="17"/>
      <c r="J27" s="17"/>
      <c r="K27" s="17">
        <v>1</v>
      </c>
      <c r="L27" s="87"/>
      <c r="M27" s="87"/>
      <c r="N27" s="18"/>
      <c r="O27" s="14">
        <f t="shared" si="2"/>
        <v>0</v>
      </c>
    </row>
    <row r="28" spans="1:15" ht="23.45" customHeight="1" x14ac:dyDescent="0.25">
      <c r="A28" s="17">
        <v>17</v>
      </c>
      <c r="B28" s="22"/>
      <c r="C28" s="47" t="s">
        <v>44</v>
      </c>
      <c r="D28" s="164" t="s">
        <v>96</v>
      </c>
      <c r="E28" s="165"/>
      <c r="F28" s="165"/>
      <c r="G28" s="16" t="s">
        <v>29</v>
      </c>
      <c r="H28" s="16">
        <f t="shared" si="3"/>
        <v>1</v>
      </c>
      <c r="I28" s="17"/>
      <c r="J28" s="17"/>
      <c r="K28" s="17">
        <v>1</v>
      </c>
      <c r="L28" s="87"/>
      <c r="M28" s="87"/>
      <c r="N28" s="18"/>
      <c r="O28" s="14">
        <f t="shared" si="2"/>
        <v>0</v>
      </c>
    </row>
    <row r="29" spans="1:15" ht="23.45" customHeight="1" x14ac:dyDescent="0.25">
      <c r="A29" s="17">
        <v>18</v>
      </c>
      <c r="B29" s="22"/>
      <c r="C29" s="47" t="s">
        <v>45</v>
      </c>
      <c r="D29" s="164" t="s">
        <v>97</v>
      </c>
      <c r="E29" s="164"/>
      <c r="F29" s="164"/>
      <c r="G29" s="16" t="s">
        <v>29</v>
      </c>
      <c r="H29" s="16">
        <f t="shared" si="3"/>
        <v>1</v>
      </c>
      <c r="I29" s="17"/>
      <c r="J29" s="17"/>
      <c r="K29" s="17">
        <v>1</v>
      </c>
      <c r="L29" s="87"/>
      <c r="M29" s="87"/>
      <c r="N29" s="18"/>
      <c r="O29" s="14">
        <f t="shared" si="2"/>
        <v>0</v>
      </c>
    </row>
    <row r="30" spans="1:15" ht="23.45" customHeight="1" x14ac:dyDescent="0.25">
      <c r="A30" s="17">
        <v>19</v>
      </c>
      <c r="B30" s="22"/>
      <c r="C30" s="47" t="s">
        <v>46</v>
      </c>
      <c r="D30" s="164" t="s">
        <v>98</v>
      </c>
      <c r="E30" s="165"/>
      <c r="F30" s="165"/>
      <c r="G30" s="16" t="s">
        <v>29</v>
      </c>
      <c r="H30" s="16">
        <f t="shared" si="3"/>
        <v>1</v>
      </c>
      <c r="I30" s="17"/>
      <c r="J30" s="17"/>
      <c r="K30" s="17">
        <v>1</v>
      </c>
      <c r="L30" s="87"/>
      <c r="M30" s="87"/>
      <c r="N30" s="18"/>
      <c r="O30" s="14">
        <f t="shared" si="2"/>
        <v>0</v>
      </c>
    </row>
    <row r="31" spans="1:15" ht="23.45" customHeight="1" x14ac:dyDescent="0.25">
      <c r="A31" s="17">
        <v>20</v>
      </c>
      <c r="B31" s="22"/>
      <c r="C31" s="47" t="s">
        <v>47</v>
      </c>
      <c r="D31" s="164" t="s">
        <v>99</v>
      </c>
      <c r="E31" s="164"/>
      <c r="F31" s="164"/>
      <c r="G31" s="16" t="s">
        <v>29</v>
      </c>
      <c r="H31" s="16">
        <f t="shared" si="3"/>
        <v>1</v>
      </c>
      <c r="I31" s="17"/>
      <c r="J31" s="17"/>
      <c r="K31" s="17">
        <v>1</v>
      </c>
      <c r="L31" s="87"/>
      <c r="M31" s="87"/>
      <c r="N31" s="18"/>
      <c r="O31" s="14">
        <f t="shared" si="2"/>
        <v>0</v>
      </c>
    </row>
    <row r="32" spans="1:15" ht="23.45" customHeight="1" x14ac:dyDescent="0.25">
      <c r="A32" s="17">
        <v>21</v>
      </c>
      <c r="B32" s="22"/>
      <c r="C32" s="47" t="s">
        <v>48</v>
      </c>
      <c r="D32" s="164" t="s">
        <v>100</v>
      </c>
      <c r="E32" s="165"/>
      <c r="F32" s="165"/>
      <c r="G32" s="16" t="s">
        <v>29</v>
      </c>
      <c r="H32" s="16">
        <f t="shared" si="3"/>
        <v>1</v>
      </c>
      <c r="I32" s="17"/>
      <c r="J32" s="17"/>
      <c r="K32" s="17">
        <v>1</v>
      </c>
      <c r="L32" s="87"/>
      <c r="M32" s="87"/>
      <c r="N32" s="18"/>
      <c r="O32" s="14">
        <f t="shared" si="2"/>
        <v>0</v>
      </c>
    </row>
    <row r="33" spans="1:16" ht="23.45" customHeight="1" x14ac:dyDescent="0.25">
      <c r="A33" s="17">
        <v>22</v>
      </c>
      <c r="B33" s="22"/>
      <c r="C33" s="47" t="s">
        <v>49</v>
      </c>
      <c r="D33" s="164" t="s">
        <v>101</v>
      </c>
      <c r="E33" s="164"/>
      <c r="F33" s="164"/>
      <c r="G33" s="16" t="s">
        <v>29</v>
      </c>
      <c r="H33" s="16">
        <f t="shared" si="3"/>
        <v>1</v>
      </c>
      <c r="I33" s="17"/>
      <c r="J33" s="17"/>
      <c r="K33" s="17">
        <v>1</v>
      </c>
      <c r="L33" s="87"/>
      <c r="M33" s="87"/>
      <c r="N33" s="18"/>
      <c r="O33" s="14">
        <f t="shared" si="2"/>
        <v>0</v>
      </c>
    </row>
    <row r="34" spans="1:16" ht="23.45" customHeight="1" x14ac:dyDescent="0.25">
      <c r="A34" s="17">
        <v>23</v>
      </c>
      <c r="B34" s="22"/>
      <c r="C34" s="47" t="s">
        <v>50</v>
      </c>
      <c r="D34" s="183" t="s">
        <v>117</v>
      </c>
      <c r="E34" s="184"/>
      <c r="F34" s="185"/>
      <c r="G34" s="16" t="s">
        <v>29</v>
      </c>
      <c r="H34" s="137">
        <v>4</v>
      </c>
      <c r="I34" s="17">
        <v>1</v>
      </c>
      <c r="J34" s="17">
        <v>1</v>
      </c>
      <c r="K34" s="17">
        <v>2</v>
      </c>
      <c r="L34" s="18"/>
      <c r="M34" s="18"/>
      <c r="N34" s="18"/>
      <c r="O34" s="14">
        <f>ROUND(I34*L34,2)+ROUND(J34*M34,2)+ROUND(K34*N34,2)</f>
        <v>0</v>
      </c>
    </row>
    <row r="35" spans="1:16" ht="23.45" customHeight="1" x14ac:dyDescent="0.25">
      <c r="A35" s="17">
        <v>24</v>
      </c>
      <c r="B35" s="22"/>
      <c r="C35" s="47" t="s">
        <v>51</v>
      </c>
      <c r="D35" s="183" t="s">
        <v>118</v>
      </c>
      <c r="E35" s="184"/>
      <c r="F35" s="185"/>
      <c r="G35" s="16" t="s">
        <v>29</v>
      </c>
      <c r="H35" s="137">
        <v>4</v>
      </c>
      <c r="I35" s="17">
        <v>1</v>
      </c>
      <c r="J35" s="17">
        <v>1</v>
      </c>
      <c r="K35" s="17">
        <v>2</v>
      </c>
      <c r="L35" s="18"/>
      <c r="M35" s="18"/>
      <c r="N35" s="18"/>
      <c r="O35" s="14">
        <f t="shared" si="2"/>
        <v>0</v>
      </c>
    </row>
    <row r="36" spans="1:16" ht="23.45" customHeight="1" x14ac:dyDescent="0.25">
      <c r="A36" s="17">
        <v>25</v>
      </c>
      <c r="B36" s="22"/>
      <c r="C36" s="47" t="s">
        <v>52</v>
      </c>
      <c r="D36" s="183" t="s">
        <v>122</v>
      </c>
      <c r="E36" s="184"/>
      <c r="F36" s="185"/>
      <c r="G36" s="16" t="s">
        <v>29</v>
      </c>
      <c r="H36" s="137">
        <f t="shared" si="3"/>
        <v>4</v>
      </c>
      <c r="I36" s="17">
        <v>1</v>
      </c>
      <c r="J36" s="17">
        <v>1</v>
      </c>
      <c r="K36" s="17">
        <v>2</v>
      </c>
      <c r="L36" s="18"/>
      <c r="M36" s="18"/>
      <c r="N36" s="18"/>
      <c r="O36" s="14">
        <f t="shared" si="2"/>
        <v>0</v>
      </c>
    </row>
    <row r="37" spans="1:16" ht="23.45" customHeight="1" x14ac:dyDescent="0.25">
      <c r="A37" s="17">
        <v>26</v>
      </c>
      <c r="B37" s="22"/>
      <c r="C37" s="47" t="s">
        <v>53</v>
      </c>
      <c r="D37" s="183" t="s">
        <v>121</v>
      </c>
      <c r="E37" s="184"/>
      <c r="F37" s="185"/>
      <c r="G37" s="16" t="s">
        <v>29</v>
      </c>
      <c r="H37" s="137">
        <f t="shared" si="3"/>
        <v>4</v>
      </c>
      <c r="I37" s="17">
        <v>1</v>
      </c>
      <c r="J37" s="17">
        <v>1</v>
      </c>
      <c r="K37" s="17">
        <v>2</v>
      </c>
      <c r="L37" s="18"/>
      <c r="M37" s="18"/>
      <c r="N37" s="18"/>
      <c r="O37" s="14">
        <f t="shared" si="2"/>
        <v>0</v>
      </c>
    </row>
    <row r="38" spans="1:16" ht="23.45" customHeight="1" x14ac:dyDescent="0.25">
      <c r="A38" s="17">
        <v>27</v>
      </c>
      <c r="B38" s="22"/>
      <c r="C38" s="47" t="s">
        <v>54</v>
      </c>
      <c r="D38" s="183" t="s">
        <v>119</v>
      </c>
      <c r="E38" s="184"/>
      <c r="F38" s="185"/>
      <c r="G38" s="16" t="s">
        <v>29</v>
      </c>
      <c r="H38" s="16">
        <f t="shared" si="3"/>
        <v>1</v>
      </c>
      <c r="I38" s="17"/>
      <c r="J38" s="17"/>
      <c r="K38" s="17">
        <v>1</v>
      </c>
      <c r="L38" s="87"/>
      <c r="M38" s="87"/>
      <c r="N38" s="18"/>
      <c r="O38" s="14">
        <f t="shared" si="2"/>
        <v>0</v>
      </c>
    </row>
    <row r="39" spans="1:16" ht="23.45" customHeight="1" x14ac:dyDescent="0.25">
      <c r="A39" s="17">
        <v>28</v>
      </c>
      <c r="B39" s="22"/>
      <c r="C39" s="47" t="s">
        <v>55</v>
      </c>
      <c r="D39" s="183" t="s">
        <v>120</v>
      </c>
      <c r="E39" s="184"/>
      <c r="F39" s="185"/>
      <c r="G39" s="16" t="s">
        <v>29</v>
      </c>
      <c r="H39" s="16">
        <f t="shared" si="3"/>
        <v>1</v>
      </c>
      <c r="I39" s="17"/>
      <c r="J39" s="17"/>
      <c r="K39" s="17">
        <v>1</v>
      </c>
      <c r="L39" s="87"/>
      <c r="M39" s="87"/>
      <c r="N39" s="18"/>
      <c r="O39" s="14">
        <f t="shared" si="2"/>
        <v>0</v>
      </c>
    </row>
    <row r="40" spans="1:16" ht="23.45" customHeight="1" x14ac:dyDescent="0.25">
      <c r="A40" s="17">
        <v>29</v>
      </c>
      <c r="B40" s="22"/>
      <c r="C40" s="47" t="s">
        <v>56</v>
      </c>
      <c r="D40" s="183" t="s">
        <v>123</v>
      </c>
      <c r="E40" s="184"/>
      <c r="F40" s="185"/>
      <c r="G40" s="16" t="s">
        <v>29</v>
      </c>
      <c r="H40" s="16">
        <f t="shared" si="3"/>
        <v>1</v>
      </c>
      <c r="I40" s="17"/>
      <c r="J40" s="17"/>
      <c r="K40" s="17">
        <v>1</v>
      </c>
      <c r="L40" s="87"/>
      <c r="M40" s="87"/>
      <c r="N40" s="18"/>
      <c r="O40" s="14">
        <f t="shared" si="2"/>
        <v>0</v>
      </c>
    </row>
    <row r="41" spans="1:16" ht="23.45" customHeight="1" x14ac:dyDescent="0.25">
      <c r="A41" s="17">
        <v>30</v>
      </c>
      <c r="B41" s="22"/>
      <c r="C41" s="47" t="s">
        <v>57</v>
      </c>
      <c r="D41" s="183" t="s">
        <v>124</v>
      </c>
      <c r="E41" s="184"/>
      <c r="F41" s="185"/>
      <c r="G41" s="16" t="s">
        <v>29</v>
      </c>
      <c r="H41" s="16">
        <f t="shared" si="3"/>
        <v>1</v>
      </c>
      <c r="I41" s="17"/>
      <c r="J41" s="17"/>
      <c r="K41" s="17">
        <v>1</v>
      </c>
      <c r="L41" s="87"/>
      <c r="M41" s="87"/>
      <c r="N41" s="18"/>
      <c r="O41" s="14">
        <f t="shared" si="2"/>
        <v>0</v>
      </c>
    </row>
    <row r="42" spans="1:16" ht="23.45" customHeight="1" x14ac:dyDescent="0.25">
      <c r="A42" s="17">
        <v>31</v>
      </c>
      <c r="B42" s="22"/>
      <c r="C42" s="47" t="s">
        <v>58</v>
      </c>
      <c r="D42" s="183" t="s">
        <v>125</v>
      </c>
      <c r="E42" s="184"/>
      <c r="F42" s="185"/>
      <c r="G42" s="16" t="s">
        <v>29</v>
      </c>
      <c r="H42" s="16">
        <f t="shared" si="3"/>
        <v>1</v>
      </c>
      <c r="I42" s="17"/>
      <c r="J42" s="17"/>
      <c r="K42" s="17">
        <v>1</v>
      </c>
      <c r="L42" s="87"/>
      <c r="M42" s="87"/>
      <c r="N42" s="18"/>
      <c r="O42" s="14">
        <f t="shared" si="2"/>
        <v>0</v>
      </c>
    </row>
    <row r="43" spans="1:16" ht="23.45" customHeight="1" x14ac:dyDescent="0.25">
      <c r="A43" s="17">
        <v>32</v>
      </c>
      <c r="B43" s="22"/>
      <c r="C43" s="47" t="s">
        <v>59</v>
      </c>
      <c r="D43" s="183" t="s">
        <v>126</v>
      </c>
      <c r="E43" s="184"/>
      <c r="F43" s="185"/>
      <c r="G43" s="16" t="s">
        <v>29</v>
      </c>
      <c r="H43" s="16">
        <f t="shared" si="3"/>
        <v>1</v>
      </c>
      <c r="I43" s="17"/>
      <c r="J43" s="17"/>
      <c r="K43" s="17">
        <v>1</v>
      </c>
      <c r="L43" s="87"/>
      <c r="M43" s="87"/>
      <c r="N43" s="18"/>
      <c r="O43" s="14">
        <f t="shared" si="2"/>
        <v>0</v>
      </c>
    </row>
    <row r="44" spans="1:16" ht="23.45" customHeight="1" x14ac:dyDescent="0.25">
      <c r="A44" s="17">
        <v>33</v>
      </c>
      <c r="B44" s="22"/>
      <c r="C44" s="47" t="s">
        <v>60</v>
      </c>
      <c r="D44" s="183" t="s">
        <v>127</v>
      </c>
      <c r="E44" s="184"/>
      <c r="F44" s="185"/>
      <c r="G44" s="16" t="s">
        <v>29</v>
      </c>
      <c r="H44" s="16">
        <f t="shared" si="3"/>
        <v>1</v>
      </c>
      <c r="I44" s="17"/>
      <c r="J44" s="17"/>
      <c r="K44" s="17">
        <v>1</v>
      </c>
      <c r="L44" s="87"/>
      <c r="M44" s="87"/>
      <c r="N44" s="18"/>
      <c r="O44" s="14">
        <f t="shared" si="2"/>
        <v>0</v>
      </c>
    </row>
    <row r="45" spans="1:16" ht="23.45" customHeight="1" x14ac:dyDescent="0.25">
      <c r="A45" s="17">
        <v>34</v>
      </c>
      <c r="B45" s="22"/>
      <c r="C45" s="47" t="s">
        <v>61</v>
      </c>
      <c r="D45" s="183" t="s">
        <v>128</v>
      </c>
      <c r="E45" s="184"/>
      <c r="F45" s="185"/>
      <c r="G45" s="16" t="s">
        <v>29</v>
      </c>
      <c r="H45" s="16">
        <f t="shared" si="3"/>
        <v>1</v>
      </c>
      <c r="I45" s="17"/>
      <c r="J45" s="17"/>
      <c r="K45" s="17">
        <v>1</v>
      </c>
      <c r="L45" s="87"/>
      <c r="M45" s="87"/>
      <c r="N45" s="18"/>
      <c r="O45" s="14">
        <f t="shared" si="2"/>
        <v>0</v>
      </c>
    </row>
    <row r="46" spans="1:16" ht="23.45" customHeight="1" x14ac:dyDescent="0.25">
      <c r="A46" s="17">
        <v>35</v>
      </c>
      <c r="B46" s="22"/>
      <c r="C46" s="47" t="s">
        <v>62</v>
      </c>
      <c r="D46" s="164" t="s">
        <v>139</v>
      </c>
      <c r="E46" s="165"/>
      <c r="F46" s="165"/>
      <c r="G46" s="16" t="s">
        <v>3</v>
      </c>
      <c r="H46" s="16">
        <f t="shared" ref="H46:H68" si="4">I46+J46+K46</f>
        <v>60</v>
      </c>
      <c r="I46" s="17">
        <v>20</v>
      </c>
      <c r="J46" s="17">
        <v>20</v>
      </c>
      <c r="K46" s="17">
        <v>20</v>
      </c>
      <c r="L46" s="18"/>
      <c r="M46" s="18"/>
      <c r="N46" s="18"/>
      <c r="O46" s="14">
        <f t="shared" si="2"/>
        <v>0</v>
      </c>
      <c r="P46" s="111"/>
    </row>
    <row r="47" spans="1:16" ht="35.1" customHeight="1" x14ac:dyDescent="0.25">
      <c r="A47" s="17">
        <v>36</v>
      </c>
      <c r="B47" s="22"/>
      <c r="C47" s="47" t="s">
        <v>63</v>
      </c>
      <c r="D47" s="164" t="s">
        <v>169</v>
      </c>
      <c r="E47" s="164"/>
      <c r="F47" s="164"/>
      <c r="G47" s="16" t="s">
        <v>3</v>
      </c>
      <c r="H47" s="16">
        <f t="shared" si="4"/>
        <v>60</v>
      </c>
      <c r="I47" s="17">
        <v>20</v>
      </c>
      <c r="J47" s="17">
        <v>20</v>
      </c>
      <c r="K47" s="17">
        <v>20</v>
      </c>
      <c r="L47" s="18"/>
      <c r="M47" s="18"/>
      <c r="N47" s="18"/>
      <c r="O47" s="14">
        <f>ROUND(I47*L47,2)+ROUND(J47*M47,2)+ROUND(K47*N47,2)</f>
        <v>0</v>
      </c>
    </row>
    <row r="48" spans="1:16" ht="23.45" customHeight="1" x14ac:dyDescent="0.25">
      <c r="A48" s="17">
        <v>37</v>
      </c>
      <c r="B48" s="22"/>
      <c r="C48" s="47" t="s">
        <v>64</v>
      </c>
      <c r="D48" s="164" t="s">
        <v>170</v>
      </c>
      <c r="E48" s="165"/>
      <c r="F48" s="165"/>
      <c r="G48" s="16" t="s">
        <v>3</v>
      </c>
      <c r="H48" s="16">
        <f t="shared" si="4"/>
        <v>70</v>
      </c>
      <c r="I48" s="17">
        <v>30</v>
      </c>
      <c r="J48" s="17">
        <v>20</v>
      </c>
      <c r="K48" s="17">
        <v>20</v>
      </c>
      <c r="L48" s="18"/>
      <c r="M48" s="18"/>
      <c r="N48" s="18"/>
      <c r="O48" s="14">
        <f t="shared" si="2"/>
        <v>0</v>
      </c>
    </row>
    <row r="49" spans="1:16" ht="35.1" customHeight="1" x14ac:dyDescent="0.25">
      <c r="A49" s="17">
        <v>38</v>
      </c>
      <c r="B49" s="22"/>
      <c r="C49" s="47" t="s">
        <v>65</v>
      </c>
      <c r="D49" s="164" t="s">
        <v>171</v>
      </c>
      <c r="E49" s="164"/>
      <c r="F49" s="164"/>
      <c r="G49" s="16" t="s">
        <v>3</v>
      </c>
      <c r="H49" s="16">
        <f t="shared" si="4"/>
        <v>70</v>
      </c>
      <c r="I49" s="17">
        <v>30</v>
      </c>
      <c r="J49" s="17">
        <v>20</v>
      </c>
      <c r="K49" s="17">
        <v>20</v>
      </c>
      <c r="L49" s="18"/>
      <c r="M49" s="18"/>
      <c r="N49" s="18"/>
      <c r="O49" s="14">
        <f t="shared" si="2"/>
        <v>0</v>
      </c>
    </row>
    <row r="50" spans="1:16" ht="23.45" customHeight="1" x14ac:dyDescent="0.25">
      <c r="A50" s="17">
        <v>39</v>
      </c>
      <c r="B50" s="22"/>
      <c r="C50" s="47" t="s">
        <v>66</v>
      </c>
      <c r="D50" s="164" t="s">
        <v>140</v>
      </c>
      <c r="E50" s="165"/>
      <c r="F50" s="165"/>
      <c r="G50" s="16" t="s">
        <v>3</v>
      </c>
      <c r="H50" s="16">
        <f t="shared" si="4"/>
        <v>12</v>
      </c>
      <c r="I50" s="17">
        <v>4</v>
      </c>
      <c r="J50" s="17">
        <v>4</v>
      </c>
      <c r="K50" s="17">
        <v>4</v>
      </c>
      <c r="L50" s="18"/>
      <c r="M50" s="18"/>
      <c r="N50" s="18"/>
      <c r="O50" s="14">
        <f t="shared" si="2"/>
        <v>0</v>
      </c>
    </row>
    <row r="51" spans="1:16" ht="35.1" customHeight="1" x14ac:dyDescent="0.25">
      <c r="A51" s="17">
        <v>40</v>
      </c>
      <c r="B51" s="22"/>
      <c r="C51" s="47" t="s">
        <v>67</v>
      </c>
      <c r="D51" s="164" t="s">
        <v>129</v>
      </c>
      <c r="E51" s="164"/>
      <c r="F51" s="164"/>
      <c r="G51" s="16" t="s">
        <v>3</v>
      </c>
      <c r="H51" s="16">
        <f t="shared" si="4"/>
        <v>12</v>
      </c>
      <c r="I51" s="17">
        <v>4</v>
      </c>
      <c r="J51" s="17">
        <v>4</v>
      </c>
      <c r="K51" s="17">
        <v>4</v>
      </c>
      <c r="L51" s="18"/>
      <c r="M51" s="18"/>
      <c r="N51" s="18"/>
      <c r="O51" s="14">
        <f t="shared" si="2"/>
        <v>0</v>
      </c>
    </row>
    <row r="52" spans="1:16" ht="23.45" customHeight="1" x14ac:dyDescent="0.25">
      <c r="A52" s="17">
        <v>41</v>
      </c>
      <c r="B52" s="22"/>
      <c r="C52" s="47" t="s">
        <v>68</v>
      </c>
      <c r="D52" s="164" t="s">
        <v>130</v>
      </c>
      <c r="E52" s="165"/>
      <c r="F52" s="165"/>
      <c r="G52" s="16" t="s">
        <v>3</v>
      </c>
      <c r="H52" s="16">
        <f t="shared" si="4"/>
        <v>6</v>
      </c>
      <c r="I52" s="17">
        <v>2</v>
      </c>
      <c r="J52" s="17">
        <v>2</v>
      </c>
      <c r="K52" s="17">
        <v>2</v>
      </c>
      <c r="L52" s="18"/>
      <c r="M52" s="18"/>
      <c r="N52" s="18"/>
      <c r="O52" s="14">
        <f t="shared" si="2"/>
        <v>0</v>
      </c>
    </row>
    <row r="53" spans="1:16" ht="35.1" customHeight="1" x14ac:dyDescent="0.25">
      <c r="A53" s="17">
        <v>42</v>
      </c>
      <c r="B53" s="22"/>
      <c r="C53" s="47" t="s">
        <v>69</v>
      </c>
      <c r="D53" s="164" t="s">
        <v>131</v>
      </c>
      <c r="E53" s="164"/>
      <c r="F53" s="164"/>
      <c r="G53" s="16" t="s">
        <v>3</v>
      </c>
      <c r="H53" s="16">
        <f t="shared" si="4"/>
        <v>6</v>
      </c>
      <c r="I53" s="17">
        <v>2</v>
      </c>
      <c r="J53" s="17">
        <v>2</v>
      </c>
      <c r="K53" s="17">
        <v>2</v>
      </c>
      <c r="L53" s="18"/>
      <c r="M53" s="18"/>
      <c r="N53" s="18"/>
      <c r="O53" s="14">
        <f t="shared" si="2"/>
        <v>0</v>
      </c>
    </row>
    <row r="54" spans="1:16" ht="23.45" customHeight="1" x14ac:dyDescent="0.25">
      <c r="A54" s="17">
        <v>43</v>
      </c>
      <c r="B54" s="22"/>
      <c r="C54" s="47" t="s">
        <v>70</v>
      </c>
      <c r="D54" s="164" t="s">
        <v>132</v>
      </c>
      <c r="E54" s="165"/>
      <c r="F54" s="165"/>
      <c r="G54" s="16" t="s">
        <v>3</v>
      </c>
      <c r="H54" s="16">
        <f t="shared" si="4"/>
        <v>6</v>
      </c>
      <c r="I54" s="17">
        <v>2</v>
      </c>
      <c r="J54" s="17">
        <v>2</v>
      </c>
      <c r="K54" s="17">
        <v>2</v>
      </c>
      <c r="L54" s="18"/>
      <c r="M54" s="18"/>
      <c r="N54" s="18"/>
      <c r="O54" s="14">
        <f t="shared" si="2"/>
        <v>0</v>
      </c>
    </row>
    <row r="55" spans="1:16" ht="35.1" customHeight="1" x14ac:dyDescent="0.25">
      <c r="A55" s="17">
        <v>44</v>
      </c>
      <c r="B55" s="22"/>
      <c r="C55" s="47" t="s">
        <v>71</v>
      </c>
      <c r="D55" s="164" t="s">
        <v>141</v>
      </c>
      <c r="E55" s="164"/>
      <c r="F55" s="164"/>
      <c r="G55" s="16" t="s">
        <v>3</v>
      </c>
      <c r="H55" s="16">
        <f t="shared" si="4"/>
        <v>6</v>
      </c>
      <c r="I55" s="17">
        <v>2</v>
      </c>
      <c r="J55" s="17">
        <v>2</v>
      </c>
      <c r="K55" s="17">
        <v>2</v>
      </c>
      <c r="L55" s="18"/>
      <c r="M55" s="18"/>
      <c r="N55" s="18"/>
      <c r="O55" s="14">
        <f t="shared" si="2"/>
        <v>0</v>
      </c>
    </row>
    <row r="56" spans="1:16" ht="23.45" customHeight="1" x14ac:dyDescent="0.25">
      <c r="A56" s="17">
        <v>45</v>
      </c>
      <c r="B56" s="22"/>
      <c r="C56" s="47" t="s">
        <v>72</v>
      </c>
      <c r="D56" s="164" t="s">
        <v>142</v>
      </c>
      <c r="E56" s="165"/>
      <c r="F56" s="165"/>
      <c r="G56" s="16" t="s">
        <v>3</v>
      </c>
      <c r="H56" s="16">
        <f t="shared" si="4"/>
        <v>60</v>
      </c>
      <c r="I56" s="17">
        <v>20</v>
      </c>
      <c r="J56" s="17">
        <v>20</v>
      </c>
      <c r="K56" s="17">
        <v>20</v>
      </c>
      <c r="L56" s="18"/>
      <c r="M56" s="18"/>
      <c r="N56" s="18"/>
      <c r="O56" s="14">
        <f t="shared" si="2"/>
        <v>0</v>
      </c>
    </row>
    <row r="57" spans="1:16" ht="35.1" customHeight="1" x14ac:dyDescent="0.25">
      <c r="A57" s="17">
        <v>46</v>
      </c>
      <c r="B57" s="22"/>
      <c r="C57" s="47" t="s">
        <v>73</v>
      </c>
      <c r="D57" s="164" t="s">
        <v>143</v>
      </c>
      <c r="E57" s="164"/>
      <c r="F57" s="164"/>
      <c r="G57" s="16" t="s">
        <v>3</v>
      </c>
      <c r="H57" s="16">
        <f t="shared" si="4"/>
        <v>60</v>
      </c>
      <c r="I57" s="17">
        <v>20</v>
      </c>
      <c r="J57" s="17">
        <v>20</v>
      </c>
      <c r="K57" s="17">
        <v>20</v>
      </c>
      <c r="L57" s="18"/>
      <c r="M57" s="18"/>
      <c r="N57" s="18"/>
      <c r="O57" s="14">
        <f t="shared" si="2"/>
        <v>0</v>
      </c>
    </row>
    <row r="58" spans="1:16" ht="23.45" customHeight="1" x14ac:dyDescent="0.25">
      <c r="A58" s="17">
        <v>47</v>
      </c>
      <c r="B58" s="22"/>
      <c r="C58" s="47" t="s">
        <v>74</v>
      </c>
      <c r="D58" s="164" t="s">
        <v>147</v>
      </c>
      <c r="E58" s="165"/>
      <c r="F58" s="165"/>
      <c r="G58" s="16" t="s">
        <v>3</v>
      </c>
      <c r="H58" s="16">
        <f t="shared" si="4"/>
        <v>21</v>
      </c>
      <c r="I58" s="17">
        <v>9</v>
      </c>
      <c r="J58" s="17">
        <v>6</v>
      </c>
      <c r="K58" s="17">
        <v>6</v>
      </c>
      <c r="L58" s="18"/>
      <c r="M58" s="18"/>
      <c r="N58" s="18"/>
      <c r="O58" s="14">
        <f t="shared" si="2"/>
        <v>0</v>
      </c>
    </row>
    <row r="59" spans="1:16" ht="35.1" customHeight="1" x14ac:dyDescent="0.25">
      <c r="A59" s="17">
        <v>48</v>
      </c>
      <c r="B59" s="22"/>
      <c r="C59" s="47" t="s">
        <v>75</v>
      </c>
      <c r="D59" s="164" t="s">
        <v>148</v>
      </c>
      <c r="E59" s="164"/>
      <c r="F59" s="164"/>
      <c r="G59" s="16" t="s">
        <v>3</v>
      </c>
      <c r="H59" s="16">
        <f t="shared" si="4"/>
        <v>21</v>
      </c>
      <c r="I59" s="17">
        <v>9</v>
      </c>
      <c r="J59" s="17">
        <v>6</v>
      </c>
      <c r="K59" s="17">
        <v>6</v>
      </c>
      <c r="L59" s="18"/>
      <c r="M59" s="18"/>
      <c r="N59" s="18"/>
      <c r="O59" s="14">
        <f t="shared" si="2"/>
        <v>0</v>
      </c>
    </row>
    <row r="60" spans="1:16" ht="23.45" customHeight="1" x14ac:dyDescent="0.25">
      <c r="A60" s="17">
        <v>49</v>
      </c>
      <c r="B60" s="22"/>
      <c r="C60" s="47" t="s">
        <v>76</v>
      </c>
      <c r="D60" s="164" t="s">
        <v>149</v>
      </c>
      <c r="E60" s="165"/>
      <c r="F60" s="165"/>
      <c r="G60" s="16" t="s">
        <v>3</v>
      </c>
      <c r="H60" s="16">
        <f t="shared" si="4"/>
        <v>21</v>
      </c>
      <c r="I60" s="17">
        <v>9</v>
      </c>
      <c r="J60" s="17">
        <v>6</v>
      </c>
      <c r="K60" s="17">
        <v>6</v>
      </c>
      <c r="L60" s="18"/>
      <c r="M60" s="18"/>
      <c r="N60" s="18"/>
      <c r="O60" s="14">
        <f t="shared" si="2"/>
        <v>0</v>
      </c>
    </row>
    <row r="61" spans="1:16" ht="35.1" customHeight="1" x14ac:dyDescent="0.25">
      <c r="A61" s="17">
        <v>50</v>
      </c>
      <c r="B61" s="22"/>
      <c r="C61" s="47" t="s">
        <v>77</v>
      </c>
      <c r="D61" s="164" t="s">
        <v>150</v>
      </c>
      <c r="E61" s="164"/>
      <c r="F61" s="164"/>
      <c r="G61" s="16" t="s">
        <v>3</v>
      </c>
      <c r="H61" s="16">
        <f t="shared" si="4"/>
        <v>21</v>
      </c>
      <c r="I61" s="17">
        <v>9</v>
      </c>
      <c r="J61" s="17">
        <v>6</v>
      </c>
      <c r="K61" s="17">
        <v>6</v>
      </c>
      <c r="L61" s="18"/>
      <c r="M61" s="18"/>
      <c r="N61" s="18"/>
      <c r="O61" s="14">
        <f t="shared" si="2"/>
        <v>0</v>
      </c>
    </row>
    <row r="62" spans="1:16" ht="23.45" customHeight="1" x14ac:dyDescent="0.25">
      <c r="A62" s="17">
        <v>51</v>
      </c>
      <c r="B62" s="22"/>
      <c r="C62" s="47" t="s">
        <v>78</v>
      </c>
      <c r="D62" s="164" t="s">
        <v>172</v>
      </c>
      <c r="E62" s="165"/>
      <c r="F62" s="165"/>
      <c r="G62" s="16" t="s">
        <v>3</v>
      </c>
      <c r="H62" s="16">
        <f t="shared" si="4"/>
        <v>50</v>
      </c>
      <c r="I62" s="17">
        <v>10</v>
      </c>
      <c r="J62" s="17">
        <v>20</v>
      </c>
      <c r="K62" s="17">
        <v>20</v>
      </c>
      <c r="L62" s="18"/>
      <c r="M62" s="18"/>
      <c r="N62" s="18"/>
      <c r="O62" s="14">
        <f t="shared" si="2"/>
        <v>0</v>
      </c>
    </row>
    <row r="63" spans="1:16" ht="35.1" customHeight="1" x14ac:dyDescent="0.25">
      <c r="A63" s="17">
        <v>52</v>
      </c>
      <c r="B63" s="22"/>
      <c r="C63" s="47" t="s">
        <v>79</v>
      </c>
      <c r="D63" s="164" t="s">
        <v>133</v>
      </c>
      <c r="E63" s="164"/>
      <c r="F63" s="164"/>
      <c r="G63" s="16" t="s">
        <v>3</v>
      </c>
      <c r="H63" s="16">
        <f t="shared" si="4"/>
        <v>50</v>
      </c>
      <c r="I63" s="17">
        <v>10</v>
      </c>
      <c r="J63" s="17">
        <v>20</v>
      </c>
      <c r="K63" s="17">
        <v>20</v>
      </c>
      <c r="L63" s="18"/>
      <c r="M63" s="18"/>
      <c r="N63" s="18"/>
      <c r="O63" s="14">
        <f t="shared" si="2"/>
        <v>0</v>
      </c>
      <c r="P63" s="111"/>
    </row>
    <row r="64" spans="1:16" ht="23.45" customHeight="1" x14ac:dyDescent="0.25">
      <c r="A64" s="17">
        <v>53</v>
      </c>
      <c r="B64" s="22"/>
      <c r="C64" s="47" t="s">
        <v>80</v>
      </c>
      <c r="D64" s="164" t="s">
        <v>134</v>
      </c>
      <c r="E64" s="165"/>
      <c r="F64" s="165"/>
      <c r="G64" s="16" t="s">
        <v>3</v>
      </c>
      <c r="H64" s="16">
        <f t="shared" si="4"/>
        <v>10</v>
      </c>
      <c r="I64" s="17">
        <v>4</v>
      </c>
      <c r="J64" s="17">
        <v>3</v>
      </c>
      <c r="K64" s="17">
        <v>3</v>
      </c>
      <c r="L64" s="18"/>
      <c r="M64" s="18"/>
      <c r="N64" s="18"/>
      <c r="O64" s="14">
        <f t="shared" si="2"/>
        <v>0</v>
      </c>
    </row>
    <row r="65" spans="1:16" ht="35.1" customHeight="1" x14ac:dyDescent="0.25">
      <c r="A65" s="17">
        <v>54</v>
      </c>
      <c r="B65" s="22"/>
      <c r="C65" s="47" t="s">
        <v>145</v>
      </c>
      <c r="D65" s="164" t="s">
        <v>135</v>
      </c>
      <c r="E65" s="164"/>
      <c r="F65" s="164"/>
      <c r="G65" s="16" t="s">
        <v>3</v>
      </c>
      <c r="H65" s="16">
        <f t="shared" si="4"/>
        <v>10</v>
      </c>
      <c r="I65" s="17">
        <v>4</v>
      </c>
      <c r="J65" s="17">
        <v>3</v>
      </c>
      <c r="K65" s="17">
        <v>3</v>
      </c>
      <c r="L65" s="18"/>
      <c r="M65" s="18"/>
      <c r="N65" s="18"/>
      <c r="O65" s="14">
        <f t="shared" si="2"/>
        <v>0</v>
      </c>
    </row>
    <row r="66" spans="1:16" ht="23.45" customHeight="1" x14ac:dyDescent="0.25">
      <c r="A66" s="17">
        <v>55</v>
      </c>
      <c r="B66" s="22"/>
      <c r="C66" s="47" t="s">
        <v>146</v>
      </c>
      <c r="D66" s="164" t="s">
        <v>136</v>
      </c>
      <c r="E66" s="165"/>
      <c r="F66" s="165"/>
      <c r="G66" s="16" t="s">
        <v>3</v>
      </c>
      <c r="H66" s="16">
        <f t="shared" si="4"/>
        <v>21</v>
      </c>
      <c r="I66" s="17">
        <v>7</v>
      </c>
      <c r="J66" s="17">
        <v>7</v>
      </c>
      <c r="K66" s="17">
        <v>7</v>
      </c>
      <c r="L66" s="18"/>
      <c r="M66" s="18"/>
      <c r="N66" s="18"/>
      <c r="O66" s="14">
        <f t="shared" si="2"/>
        <v>0</v>
      </c>
    </row>
    <row r="67" spans="1:16" ht="35.1" customHeight="1" x14ac:dyDescent="0.25">
      <c r="A67" s="17">
        <v>56</v>
      </c>
      <c r="B67" s="22"/>
      <c r="C67" s="47" t="s">
        <v>151</v>
      </c>
      <c r="D67" s="164" t="s">
        <v>173</v>
      </c>
      <c r="E67" s="164"/>
      <c r="F67" s="164"/>
      <c r="G67" s="16" t="s">
        <v>3</v>
      </c>
      <c r="H67" s="16">
        <f t="shared" si="4"/>
        <v>21</v>
      </c>
      <c r="I67" s="17">
        <v>7</v>
      </c>
      <c r="J67" s="17">
        <v>7</v>
      </c>
      <c r="K67" s="17">
        <v>7</v>
      </c>
      <c r="L67" s="18"/>
      <c r="M67" s="18"/>
      <c r="N67" s="18"/>
      <c r="O67" s="14">
        <f t="shared" si="2"/>
        <v>0</v>
      </c>
    </row>
    <row r="68" spans="1:16" ht="23.45" customHeight="1" x14ac:dyDescent="0.25">
      <c r="A68" s="17">
        <v>57</v>
      </c>
      <c r="B68" s="26"/>
      <c r="C68" s="47" t="s">
        <v>152</v>
      </c>
      <c r="D68" s="169" t="s">
        <v>6</v>
      </c>
      <c r="E68" s="169"/>
      <c r="F68" s="169"/>
      <c r="G68" s="16" t="s">
        <v>24</v>
      </c>
      <c r="H68" s="16">
        <f t="shared" si="4"/>
        <v>30</v>
      </c>
      <c r="I68" s="17">
        <v>12</v>
      </c>
      <c r="J68" s="17">
        <v>9</v>
      </c>
      <c r="K68" s="17">
        <v>9</v>
      </c>
      <c r="L68" s="18"/>
      <c r="M68" s="18"/>
      <c r="N68" s="18"/>
      <c r="O68" s="14">
        <f t="shared" si="2"/>
        <v>0</v>
      </c>
    </row>
    <row r="69" spans="1:16" ht="15" customHeight="1" x14ac:dyDescent="0.25">
      <c r="A69" s="170" t="s">
        <v>4</v>
      </c>
      <c r="B69" s="171"/>
      <c r="C69" s="171"/>
      <c r="D69" s="171"/>
      <c r="E69" s="171"/>
      <c r="F69" s="171"/>
      <c r="G69" s="171"/>
      <c r="H69" s="171"/>
      <c r="I69" s="27"/>
      <c r="J69" s="27"/>
      <c r="K69" s="27"/>
      <c r="L69" s="27"/>
      <c r="M69" s="27"/>
      <c r="N69" s="28"/>
      <c r="O69" s="29">
        <f>SUM(O8:O68)</f>
        <v>0</v>
      </c>
    </row>
    <row r="70" spans="1:16" ht="15" customHeight="1" x14ac:dyDescent="0.25">
      <c r="A70" s="172" t="s">
        <v>81</v>
      </c>
      <c r="B70" s="173"/>
      <c r="C70" s="173"/>
      <c r="D70" s="173"/>
      <c r="E70" s="30"/>
      <c r="F70" s="30"/>
      <c r="G70" s="31"/>
      <c r="H70" s="31"/>
      <c r="I70" s="30"/>
      <c r="J70" s="30"/>
      <c r="K70" s="30"/>
      <c r="L70" s="30"/>
      <c r="M70" s="30"/>
      <c r="N70" s="32"/>
      <c r="O70" s="33">
        <f>O69*0.2</f>
        <v>0</v>
      </c>
    </row>
    <row r="71" spans="1:16" s="37" customFormat="1" ht="15" customHeight="1" x14ac:dyDescent="0.25">
      <c r="A71" s="170" t="s">
        <v>5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4"/>
      <c r="O71" s="34">
        <f xml:space="preserve"> (O69+O70)</f>
        <v>0</v>
      </c>
      <c r="P71" s="36"/>
    </row>
    <row r="72" spans="1:16" s="39" customFormat="1" ht="10.15" customHeight="1" x14ac:dyDescent="0.25">
      <c r="A72" s="69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71"/>
      <c r="P72" s="38"/>
    </row>
    <row r="73" spans="1:16" s="39" customFormat="1" ht="15" customHeight="1" x14ac:dyDescent="0.25">
      <c r="A73" s="175" t="s">
        <v>82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71"/>
      <c r="P73" s="38"/>
    </row>
    <row r="74" spans="1:16" ht="15" customHeight="1" x14ac:dyDescent="0.25">
      <c r="A74" s="177" t="s">
        <v>83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9"/>
    </row>
    <row r="75" spans="1:16" s="39" customFormat="1" ht="15" customHeight="1" x14ac:dyDescent="0.25">
      <c r="A75" s="177" t="s">
        <v>84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9"/>
      <c r="P75" s="127"/>
    </row>
    <row r="76" spans="1:16" ht="15" customHeight="1" x14ac:dyDescent="0.25">
      <c r="A76" s="177" t="s">
        <v>164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9"/>
    </row>
    <row r="77" spans="1:16" ht="9" customHeight="1" x14ac:dyDescent="0.25">
      <c r="A77" s="124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6"/>
    </row>
    <row r="78" spans="1:16" s="39" customFormat="1" ht="15" customHeight="1" x14ac:dyDescent="0.25">
      <c r="A78" s="158" t="s">
        <v>177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60"/>
    </row>
    <row r="79" spans="1:16" s="39" customFormat="1" ht="30" customHeight="1" x14ac:dyDescent="0.25">
      <c r="A79" s="156" t="s">
        <v>85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64"/>
      <c r="N79" s="64"/>
      <c r="O79" s="72"/>
      <c r="P79" s="40"/>
    </row>
    <row r="80" spans="1:16" x14ac:dyDescent="0.25">
      <c r="A80" s="1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8"/>
    </row>
    <row r="81" spans="1:15" ht="23.1" customHeight="1" x14ac:dyDescent="0.25">
      <c r="A81" s="151" t="s">
        <v>165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3"/>
    </row>
    <row r="82" spans="1:15" ht="18" customHeight="1" x14ac:dyDescent="0.25">
      <c r="A82" s="121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3"/>
    </row>
    <row r="83" spans="1:15" ht="23.1" customHeight="1" x14ac:dyDescent="0.25">
      <c r="A83" s="154" t="s">
        <v>182</v>
      </c>
      <c r="B83" s="155"/>
      <c r="C83" s="155"/>
      <c r="D83" s="155"/>
      <c r="E83" s="155"/>
      <c r="F83" s="122"/>
      <c r="G83" s="122"/>
      <c r="H83" s="122"/>
      <c r="I83" s="122"/>
      <c r="J83" s="122"/>
      <c r="K83" s="122"/>
      <c r="L83" s="122"/>
      <c r="M83" s="122"/>
      <c r="N83" s="122"/>
      <c r="O83" s="123"/>
    </row>
    <row r="84" spans="1:15" ht="15.75" customHeight="1" x14ac:dyDescent="0.25">
      <c r="A84" s="151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3"/>
    </row>
    <row r="85" spans="1:15" s="4" customFormat="1" ht="20.45" customHeight="1" x14ac:dyDescent="0.2">
      <c r="A85" s="104"/>
      <c r="B85" s="105"/>
      <c r="C85" s="105"/>
      <c r="D85" s="105"/>
      <c r="E85" s="93"/>
      <c r="F85" s="93"/>
      <c r="G85" s="93"/>
      <c r="H85" s="93"/>
      <c r="I85" s="94"/>
      <c r="J85" s="103"/>
      <c r="K85" s="161"/>
      <c r="L85" s="161"/>
      <c r="M85" s="161"/>
      <c r="N85" s="161"/>
      <c r="O85" s="95"/>
    </row>
    <row r="86" spans="1:15" ht="13.9" customHeight="1" x14ac:dyDescent="0.25">
      <c r="A86" s="88"/>
      <c r="B86" s="89"/>
      <c r="C86" s="89"/>
      <c r="D86" s="89"/>
      <c r="E86" s="89"/>
      <c r="F86" s="89"/>
      <c r="G86" s="89"/>
      <c r="H86" s="119"/>
      <c r="I86" s="119"/>
      <c r="J86" s="119"/>
      <c r="K86" s="162" t="s">
        <v>167</v>
      </c>
      <c r="L86" s="162"/>
      <c r="M86" s="162"/>
      <c r="N86" s="162"/>
      <c r="O86" s="92"/>
    </row>
    <row r="87" spans="1:15" ht="34.15" customHeight="1" x14ac:dyDescent="0.25">
      <c r="A87" s="88"/>
      <c r="B87" s="89"/>
      <c r="C87" s="89"/>
      <c r="D87" s="89"/>
      <c r="E87" s="89"/>
      <c r="F87" s="89"/>
      <c r="G87" s="89"/>
      <c r="H87" s="89"/>
      <c r="I87" s="90"/>
      <c r="J87" s="91"/>
      <c r="K87" s="163" t="s">
        <v>166</v>
      </c>
      <c r="L87" s="163"/>
      <c r="M87" s="163"/>
      <c r="N87" s="163"/>
      <c r="O87" s="92"/>
    </row>
    <row r="88" spans="1:15" ht="34.15" customHeight="1" x14ac:dyDescent="0.25">
      <c r="A88" s="88"/>
      <c r="B88" s="89"/>
      <c r="C88" s="89"/>
      <c r="D88" s="89"/>
      <c r="E88" s="89"/>
      <c r="F88" s="89"/>
      <c r="G88" s="89"/>
      <c r="H88" s="89"/>
      <c r="I88" s="90"/>
      <c r="J88" s="91"/>
      <c r="K88" s="120"/>
      <c r="L88" s="120"/>
      <c r="M88" s="120"/>
      <c r="N88" s="120"/>
      <c r="O88" s="92"/>
    </row>
    <row r="89" spans="1:15" ht="34.15" customHeight="1" x14ac:dyDescent="0.25">
      <c r="A89" s="88"/>
      <c r="B89" s="89"/>
      <c r="C89" s="89"/>
      <c r="D89" s="89"/>
      <c r="E89" s="89"/>
      <c r="F89" s="89"/>
      <c r="G89" s="89"/>
      <c r="H89" s="89"/>
      <c r="I89" s="90"/>
      <c r="J89" s="91"/>
      <c r="K89" s="120"/>
      <c r="L89" s="120"/>
      <c r="M89" s="120"/>
      <c r="N89" s="120"/>
      <c r="O89" s="92"/>
    </row>
    <row r="90" spans="1:15" ht="34.15" customHeight="1" x14ac:dyDescent="0.25">
      <c r="A90" s="88"/>
      <c r="B90" s="89"/>
      <c r="C90" s="89"/>
      <c r="D90" s="89"/>
      <c r="E90" s="89"/>
      <c r="F90" s="89"/>
      <c r="G90" s="89"/>
      <c r="H90" s="89"/>
      <c r="I90" s="90"/>
      <c r="J90" s="91"/>
      <c r="K90" s="120"/>
      <c r="L90" s="120"/>
      <c r="M90" s="120"/>
      <c r="N90" s="120"/>
      <c r="O90" s="92"/>
    </row>
    <row r="91" spans="1:15" ht="34.15" customHeight="1" x14ac:dyDescent="0.25">
      <c r="A91" s="88"/>
      <c r="B91" s="89"/>
      <c r="C91" s="89"/>
      <c r="D91" s="89"/>
      <c r="E91" s="89"/>
      <c r="F91" s="89"/>
      <c r="G91" s="89"/>
      <c r="H91" s="89"/>
      <c r="I91" s="90"/>
      <c r="J91" s="91"/>
      <c r="K91" s="120"/>
      <c r="L91" s="120"/>
      <c r="M91" s="120"/>
      <c r="N91" s="120"/>
      <c r="O91" s="92"/>
    </row>
    <row r="92" spans="1:15" ht="34.15" customHeight="1" x14ac:dyDescent="0.25">
      <c r="A92" s="88"/>
      <c r="B92" s="89"/>
      <c r="C92" s="89"/>
      <c r="D92" s="89"/>
      <c r="E92" s="89"/>
      <c r="F92" s="89"/>
      <c r="G92" s="89"/>
      <c r="H92" s="89"/>
      <c r="I92" s="90"/>
      <c r="J92" s="91"/>
      <c r="K92" s="120"/>
      <c r="L92" s="120"/>
      <c r="M92" s="120"/>
      <c r="N92" s="120"/>
      <c r="O92" s="92"/>
    </row>
    <row r="93" spans="1:15" ht="34.15" customHeight="1" x14ac:dyDescent="0.25">
      <c r="A93" s="88"/>
      <c r="B93" s="89"/>
      <c r="C93" s="89"/>
      <c r="D93" s="89"/>
      <c r="E93" s="89"/>
      <c r="F93" s="89"/>
      <c r="G93" s="89"/>
      <c r="H93" s="89"/>
      <c r="I93" s="90"/>
      <c r="J93" s="91"/>
      <c r="K93" s="120"/>
      <c r="L93" s="120"/>
      <c r="M93" s="120"/>
      <c r="N93" s="120"/>
      <c r="O93" s="92"/>
    </row>
    <row r="94" spans="1:15" ht="34.15" customHeight="1" x14ac:dyDescent="0.25">
      <c r="A94" s="88"/>
      <c r="B94" s="89"/>
      <c r="C94" s="89"/>
      <c r="D94" s="89"/>
      <c r="E94" s="89"/>
      <c r="F94" s="89"/>
      <c r="G94" s="89"/>
      <c r="H94" s="89"/>
      <c r="I94" s="90"/>
      <c r="J94" s="91"/>
      <c r="K94" s="89"/>
      <c r="L94" s="120"/>
      <c r="M94" s="102"/>
      <c r="N94" s="89"/>
      <c r="O94" s="92"/>
    </row>
    <row r="95" spans="1:15" ht="34.15" customHeight="1" x14ac:dyDescent="0.25">
      <c r="A95" s="88"/>
      <c r="B95" s="89"/>
      <c r="C95" s="89"/>
      <c r="D95" s="89"/>
      <c r="E95" s="89"/>
      <c r="F95" s="89"/>
      <c r="G95" s="89"/>
      <c r="H95" s="89"/>
      <c r="I95" s="90"/>
      <c r="J95" s="91"/>
      <c r="K95" s="89"/>
      <c r="L95" s="120"/>
      <c r="M95" s="102"/>
      <c r="N95" s="89"/>
      <c r="O95" s="92"/>
    </row>
    <row r="96" spans="1:15" ht="34.15" customHeight="1" x14ac:dyDescent="0.25">
      <c r="A96" s="88"/>
      <c r="B96" s="89"/>
      <c r="C96" s="89"/>
      <c r="D96" s="89"/>
      <c r="E96" s="89"/>
      <c r="F96" s="89"/>
      <c r="G96" s="89"/>
      <c r="H96" s="89"/>
      <c r="I96" s="90"/>
      <c r="J96" s="91"/>
      <c r="K96" s="89"/>
      <c r="L96" s="120"/>
      <c r="M96" s="102"/>
      <c r="N96" s="89"/>
      <c r="O96" s="92"/>
    </row>
    <row r="97" spans="1:15" ht="34.15" customHeight="1" x14ac:dyDescent="0.25">
      <c r="A97" s="88"/>
      <c r="B97" s="89"/>
      <c r="C97" s="89"/>
      <c r="D97" s="89"/>
      <c r="E97" s="89"/>
      <c r="F97" s="89"/>
      <c r="G97" s="89"/>
      <c r="H97" s="89"/>
      <c r="I97" s="90"/>
      <c r="J97" s="91"/>
      <c r="K97" s="89"/>
      <c r="L97" s="120"/>
      <c r="M97" s="102"/>
      <c r="N97" s="89"/>
      <c r="O97" s="92"/>
    </row>
    <row r="98" spans="1:15" ht="27.75" customHeight="1" x14ac:dyDescent="0.25">
      <c r="A98" s="96"/>
      <c r="B98" s="97"/>
      <c r="C98" s="97"/>
      <c r="D98" s="97"/>
      <c r="E98" s="97"/>
      <c r="F98" s="97"/>
      <c r="G98" s="97"/>
      <c r="H98" s="97"/>
      <c r="I98" s="98"/>
      <c r="J98" s="99"/>
      <c r="K98" s="97"/>
      <c r="L98" s="149"/>
      <c r="M98" s="150"/>
      <c r="N98" s="97"/>
      <c r="O98" s="100"/>
    </row>
    <row r="99" spans="1:15" ht="14.25" customHeight="1" x14ac:dyDescent="0.25"/>
    <row r="100" spans="1:15" ht="14.25" customHeight="1" x14ac:dyDescent="0.25"/>
    <row r="101" spans="1:15" ht="14.25" customHeight="1" x14ac:dyDescent="0.25"/>
    <row r="102" spans="1:15" ht="14.25" customHeight="1" x14ac:dyDescent="0.25"/>
    <row r="103" spans="1:15" ht="14.25" customHeight="1" x14ac:dyDescent="0.25"/>
    <row r="104" spans="1:15" ht="14.25" customHeight="1" x14ac:dyDescent="0.25"/>
    <row r="105" spans="1:15" ht="14.25" customHeight="1" x14ac:dyDescent="0.25"/>
    <row r="106" spans="1:15" ht="14.25" customHeight="1" x14ac:dyDescent="0.25"/>
    <row r="107" spans="1:15" ht="14.25" customHeight="1" x14ac:dyDescent="0.25"/>
    <row r="108" spans="1:15" ht="14.25" customHeight="1" x14ac:dyDescent="0.25"/>
    <row r="109" spans="1:15" ht="14.25" customHeight="1" x14ac:dyDescent="0.25"/>
    <row r="110" spans="1:15" ht="14.25" customHeight="1" x14ac:dyDescent="0.25"/>
    <row r="111" spans="1:15" ht="14.25" customHeight="1" x14ac:dyDescent="0.25"/>
    <row r="112" spans="1:15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66" ht="30" customHeight="1" x14ac:dyDescent="0.25"/>
  </sheetData>
  <sheetProtection algorithmName="SHA-512" hashValue="lW1K86WKwdL82e/AXWwFySo5JgLGLDBvbIBh8e9jna0TgvV8wi9tL0ip6w+VKnZJ9Lxlv/s928Q1+oNXsPHBLg==" saltValue="KX9sZZeNoQlVRVXk2wHxCA==" spinCount="100000" sheet="1" objects="1" scenarios="1"/>
  <mergeCells count="83">
    <mergeCell ref="D32:F32"/>
    <mergeCell ref="D33:F33"/>
    <mergeCell ref="A76:O76"/>
    <mergeCell ref="A81:O81"/>
    <mergeCell ref="D51:F51"/>
    <mergeCell ref="D44:F44"/>
    <mergeCell ref="D45:F45"/>
    <mergeCell ref="D59:F59"/>
    <mergeCell ref="D60:F60"/>
    <mergeCell ref="D61:F61"/>
    <mergeCell ref="D55:F55"/>
    <mergeCell ref="D54:F54"/>
    <mergeCell ref="D56:F56"/>
    <mergeCell ref="D47:F47"/>
    <mergeCell ref="D48:F48"/>
    <mergeCell ref="D57:F57"/>
    <mergeCell ref="D27:F27"/>
    <mergeCell ref="D28:F28"/>
    <mergeCell ref="D29:F29"/>
    <mergeCell ref="D30:F30"/>
    <mergeCell ref="D31:F31"/>
    <mergeCell ref="D25:F25"/>
    <mergeCell ref="D13:F13"/>
    <mergeCell ref="D14:F14"/>
    <mergeCell ref="D17:F17"/>
    <mergeCell ref="D10:F10"/>
    <mergeCell ref="D11:F11"/>
    <mergeCell ref="D41:F41"/>
    <mergeCell ref="N1:O1"/>
    <mergeCell ref="A2:O2"/>
    <mergeCell ref="D6:F6"/>
    <mergeCell ref="D4:N4"/>
    <mergeCell ref="D7:F7"/>
    <mergeCell ref="D8:F8"/>
    <mergeCell ref="D9:F9"/>
    <mergeCell ref="D22:F22"/>
    <mergeCell ref="D23:F23"/>
    <mergeCell ref="D26:F26"/>
    <mergeCell ref="D21:F21"/>
    <mergeCell ref="D18:F18"/>
    <mergeCell ref="D19:F19"/>
    <mergeCell ref="D20:F20"/>
    <mergeCell ref="D24:F24"/>
    <mergeCell ref="D12:F12"/>
    <mergeCell ref="D15:F15"/>
    <mergeCell ref="D16:F16"/>
    <mergeCell ref="D53:F53"/>
    <mergeCell ref="D49:F49"/>
    <mergeCell ref="D50:F50"/>
    <mergeCell ref="D43:F43"/>
    <mergeCell ref="D46:F46"/>
    <mergeCell ref="D39:F39"/>
    <mergeCell ref="D34:F34"/>
    <mergeCell ref="D35:F35"/>
    <mergeCell ref="D38:F38"/>
    <mergeCell ref="D42:F42"/>
    <mergeCell ref="D36:F36"/>
    <mergeCell ref="D37:F37"/>
    <mergeCell ref="D40:F40"/>
    <mergeCell ref="D62:F62"/>
    <mergeCell ref="D63:F63"/>
    <mergeCell ref="D58:F58"/>
    <mergeCell ref="D52:F52"/>
    <mergeCell ref="A80:O80"/>
    <mergeCell ref="D64:F64"/>
    <mergeCell ref="D65:F65"/>
    <mergeCell ref="D66:F66"/>
    <mergeCell ref="D67:F67"/>
    <mergeCell ref="D68:F68"/>
    <mergeCell ref="A69:H69"/>
    <mergeCell ref="A70:D70"/>
    <mergeCell ref="A71:N71"/>
    <mergeCell ref="A73:N73"/>
    <mergeCell ref="A74:O74"/>
    <mergeCell ref="A75:O75"/>
    <mergeCell ref="L98:M98"/>
    <mergeCell ref="A84:O84"/>
    <mergeCell ref="A83:E83"/>
    <mergeCell ref="A79:L79"/>
    <mergeCell ref="A78:O78"/>
    <mergeCell ref="K85:N85"/>
    <mergeCell ref="K86:N86"/>
    <mergeCell ref="K87:N87"/>
  </mergeCells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BreakPreview" topLeftCell="A67" zoomScaleNormal="100" zoomScaleSheetLayoutView="100" workbookViewId="0">
      <selection activeCell="F78" sqref="F78:G78"/>
    </sheetView>
  </sheetViews>
  <sheetFormatPr defaultColWidth="9.140625" defaultRowHeight="15" x14ac:dyDescent="0.25"/>
  <cols>
    <col min="1" max="1" width="4.28515625" style="1" customWidth="1"/>
    <col min="2" max="2" width="8.42578125" style="1" customWidth="1"/>
    <col min="3" max="3" width="9.140625" style="45" customWidth="1"/>
    <col min="4" max="4" width="20.140625" style="39" customWidth="1"/>
    <col min="5" max="5" width="18.7109375" style="39" customWidth="1"/>
    <col min="6" max="6" width="12.140625" style="39" customWidth="1"/>
    <col min="7" max="7" width="9" style="2" customWidth="1"/>
    <col min="8" max="8" width="13.5703125" style="111" customWidth="1"/>
    <col min="9" max="16384" width="9.140625" style="1"/>
  </cols>
  <sheetData>
    <row r="1" spans="1:17" ht="15" customHeight="1" x14ac:dyDescent="0.25">
      <c r="A1" s="12"/>
      <c r="G1" s="210" t="s">
        <v>113</v>
      </c>
      <c r="H1" s="210"/>
    </row>
    <row r="2" spans="1:17" ht="12.6" customHeight="1" x14ac:dyDescent="0.25">
      <c r="A2" s="12"/>
      <c r="G2" s="132"/>
      <c r="H2" s="132"/>
    </row>
    <row r="3" spans="1:17" ht="18.75" x14ac:dyDescent="0.3">
      <c r="A3" s="211" t="s">
        <v>102</v>
      </c>
      <c r="B3" s="211"/>
      <c r="C3" s="211"/>
      <c r="D3" s="211"/>
      <c r="E3" s="211"/>
      <c r="F3" s="211"/>
      <c r="G3" s="211"/>
      <c r="H3" s="211"/>
    </row>
    <row r="4" spans="1:17" ht="12" customHeight="1" x14ac:dyDescent="0.3">
      <c r="A4" s="133"/>
      <c r="B4" s="133"/>
      <c r="C4" s="133"/>
      <c r="D4" s="133"/>
      <c r="E4" s="133"/>
      <c r="F4" s="133"/>
      <c r="G4" s="133"/>
      <c r="H4" s="133"/>
    </row>
    <row r="5" spans="1:17" ht="48" customHeight="1" x14ac:dyDescent="0.25">
      <c r="A5" s="50" t="s">
        <v>174</v>
      </c>
      <c r="B5" s="212" t="s">
        <v>175</v>
      </c>
      <c r="C5" s="212"/>
      <c r="D5" s="212"/>
      <c r="E5" s="212"/>
      <c r="F5" s="212"/>
      <c r="G5" s="212"/>
      <c r="H5" s="50"/>
    </row>
    <row r="6" spans="1:17" x14ac:dyDescent="0.25">
      <c r="A6" s="49"/>
      <c r="B6" s="49"/>
      <c r="C6" s="49"/>
      <c r="D6" s="49"/>
      <c r="E6" s="49"/>
      <c r="F6" s="49"/>
      <c r="G6" s="49"/>
      <c r="H6" s="49"/>
    </row>
    <row r="7" spans="1:17" ht="35.1" customHeight="1" x14ac:dyDescent="0.25">
      <c r="A7" s="13" t="s">
        <v>0</v>
      </c>
      <c r="B7" s="13" t="s">
        <v>1</v>
      </c>
      <c r="C7" s="13" t="s">
        <v>13</v>
      </c>
      <c r="D7" s="191" t="s">
        <v>2</v>
      </c>
      <c r="E7" s="191"/>
      <c r="F7" s="191"/>
      <c r="G7" s="13" t="s">
        <v>14</v>
      </c>
      <c r="H7" s="44" t="s">
        <v>103</v>
      </c>
    </row>
    <row r="8" spans="1:17" s="2" customFormat="1" ht="23.45" customHeight="1" x14ac:dyDescent="0.25">
      <c r="A8" s="13"/>
      <c r="B8" s="83" t="s">
        <v>23</v>
      </c>
      <c r="C8" s="13"/>
      <c r="D8" s="193" t="s">
        <v>155</v>
      </c>
      <c r="E8" s="194"/>
      <c r="F8" s="195"/>
      <c r="G8" s="84"/>
      <c r="H8" s="80"/>
    </row>
    <row r="9" spans="1:17" s="2" customFormat="1" ht="29.45" customHeight="1" x14ac:dyDescent="0.25">
      <c r="A9" s="52">
        <v>44927</v>
      </c>
      <c r="B9" s="20"/>
      <c r="C9" s="15" t="s">
        <v>156</v>
      </c>
      <c r="D9" s="196" t="s">
        <v>157</v>
      </c>
      <c r="E9" s="197"/>
      <c r="F9" s="197"/>
      <c r="G9" s="17" t="s">
        <v>24</v>
      </c>
      <c r="H9" s="81">
        <f>'Špecifikácia ceny'!L8</f>
        <v>0</v>
      </c>
    </row>
    <row r="10" spans="1:17" s="2" customFormat="1" ht="20.45" customHeight="1" x14ac:dyDescent="0.25">
      <c r="A10" s="52">
        <v>44958</v>
      </c>
      <c r="B10" s="53"/>
      <c r="C10" s="15" t="s">
        <v>158</v>
      </c>
      <c r="D10" s="198" t="s">
        <v>159</v>
      </c>
      <c r="E10" s="198"/>
      <c r="F10" s="198"/>
      <c r="G10" s="54" t="s">
        <v>3</v>
      </c>
      <c r="H10" s="81">
        <f>'Špecifikácia ceny'!L9</f>
        <v>0</v>
      </c>
      <c r="K10" s="73"/>
    </row>
    <row r="11" spans="1:17" s="74" customFormat="1" ht="24.95" customHeight="1" x14ac:dyDescent="0.25">
      <c r="A11" s="17"/>
      <c r="B11" s="20" t="s">
        <v>25</v>
      </c>
      <c r="C11" s="23"/>
      <c r="D11" s="199" t="s">
        <v>26</v>
      </c>
      <c r="E11" s="200"/>
      <c r="F11" s="200"/>
      <c r="G11" s="85"/>
      <c r="H11" s="82"/>
      <c r="I11" s="75"/>
      <c r="J11" s="75"/>
      <c r="K11" s="75"/>
      <c r="L11" s="75"/>
      <c r="M11" s="75"/>
      <c r="N11" s="75"/>
      <c r="O11" s="75"/>
      <c r="P11" s="75"/>
      <c r="Q11" s="75"/>
    </row>
    <row r="12" spans="1:17" s="2" customFormat="1" ht="35.1" customHeight="1" x14ac:dyDescent="0.25">
      <c r="A12" s="17">
        <v>2</v>
      </c>
      <c r="B12" s="23"/>
      <c r="C12" s="15" t="s">
        <v>104</v>
      </c>
      <c r="D12" s="180" t="s">
        <v>105</v>
      </c>
      <c r="E12" s="180"/>
      <c r="F12" s="180"/>
      <c r="G12" s="26" t="s">
        <v>106</v>
      </c>
      <c r="H12" s="81">
        <f>'Špecifikácia ceny'!L11</f>
        <v>0</v>
      </c>
    </row>
    <row r="13" spans="1:17" s="2" customFormat="1" ht="36.6" customHeight="1" x14ac:dyDescent="0.25">
      <c r="A13" s="17">
        <v>3</v>
      </c>
      <c r="B13" s="24"/>
      <c r="C13" s="15" t="s">
        <v>27</v>
      </c>
      <c r="D13" s="180" t="s">
        <v>28</v>
      </c>
      <c r="E13" s="181"/>
      <c r="F13" s="181"/>
      <c r="G13" s="17" t="s">
        <v>29</v>
      </c>
      <c r="H13" s="81">
        <f>'Špecifikácia ceny'!L12</f>
        <v>0</v>
      </c>
    </row>
    <row r="14" spans="1:17" s="2" customFormat="1" ht="24.95" customHeight="1" x14ac:dyDescent="0.25">
      <c r="A14" s="17"/>
      <c r="B14" s="20" t="s">
        <v>30</v>
      </c>
      <c r="C14" s="20"/>
      <c r="D14" s="199" t="s">
        <v>31</v>
      </c>
      <c r="E14" s="200"/>
      <c r="F14" s="201"/>
      <c r="G14" s="86"/>
      <c r="H14" s="116"/>
    </row>
    <row r="15" spans="1:17" s="2" customFormat="1" ht="35.1" customHeight="1" x14ac:dyDescent="0.25">
      <c r="A15" s="17">
        <v>4</v>
      </c>
      <c r="B15" s="23"/>
      <c r="C15" s="47" t="s">
        <v>107</v>
      </c>
      <c r="D15" s="182" t="s">
        <v>163</v>
      </c>
      <c r="E15" s="182"/>
      <c r="F15" s="182"/>
      <c r="G15" s="17" t="s">
        <v>106</v>
      </c>
      <c r="H15" s="81">
        <f>'Špecifikácia ceny'!L14</f>
        <v>0</v>
      </c>
    </row>
    <row r="16" spans="1:17" s="2" customFormat="1" ht="35.1" customHeight="1" x14ac:dyDescent="0.25">
      <c r="A16" s="17">
        <v>5</v>
      </c>
      <c r="B16" s="23"/>
      <c r="C16" s="47" t="s">
        <v>108</v>
      </c>
      <c r="D16" s="182" t="s">
        <v>144</v>
      </c>
      <c r="E16" s="182"/>
      <c r="F16" s="182"/>
      <c r="G16" s="17" t="s">
        <v>109</v>
      </c>
      <c r="H16" s="81">
        <f>'Špecifikácia ceny'!L15</f>
        <v>0</v>
      </c>
    </row>
    <row r="17" spans="1:8" s="2" customFormat="1" ht="35.1" customHeight="1" x14ac:dyDescent="0.25">
      <c r="A17" s="17">
        <v>6</v>
      </c>
      <c r="B17" s="23"/>
      <c r="C17" s="47" t="s">
        <v>110</v>
      </c>
      <c r="D17" s="182" t="s">
        <v>111</v>
      </c>
      <c r="E17" s="182"/>
      <c r="F17" s="182"/>
      <c r="G17" s="17" t="s">
        <v>112</v>
      </c>
      <c r="H17" s="81">
        <f>'Špecifikácia ceny'!L16</f>
        <v>0</v>
      </c>
    </row>
    <row r="18" spans="1:8" ht="26.1" customHeight="1" x14ac:dyDescent="0.25">
      <c r="A18" s="17"/>
      <c r="B18" s="23"/>
      <c r="C18" s="43" t="s">
        <v>32</v>
      </c>
      <c r="D18" s="202" t="s">
        <v>33</v>
      </c>
      <c r="E18" s="203"/>
      <c r="F18" s="204"/>
      <c r="G18" s="86"/>
      <c r="H18" s="117"/>
    </row>
    <row r="19" spans="1:8" ht="26.1" customHeight="1" x14ac:dyDescent="0.25">
      <c r="A19" s="17">
        <v>7</v>
      </c>
      <c r="B19" s="22"/>
      <c r="C19" s="47" t="s">
        <v>34</v>
      </c>
      <c r="D19" s="164" t="s">
        <v>86</v>
      </c>
      <c r="E19" s="165"/>
      <c r="F19" s="165"/>
      <c r="G19" s="17" t="s">
        <v>29</v>
      </c>
      <c r="H19" s="81">
        <f>'Špecifikácia ceny'!L18</f>
        <v>0</v>
      </c>
    </row>
    <row r="20" spans="1:8" ht="26.1" customHeight="1" x14ac:dyDescent="0.25">
      <c r="A20" s="17">
        <v>8</v>
      </c>
      <c r="B20" s="22"/>
      <c r="C20" s="47" t="s">
        <v>35</v>
      </c>
      <c r="D20" s="164" t="s">
        <v>87</v>
      </c>
      <c r="E20" s="164"/>
      <c r="F20" s="164"/>
      <c r="G20" s="17" t="s">
        <v>29</v>
      </c>
      <c r="H20" s="81">
        <f>'Špecifikácia ceny'!L19</f>
        <v>0</v>
      </c>
    </row>
    <row r="21" spans="1:8" ht="26.1" customHeight="1" x14ac:dyDescent="0.25">
      <c r="A21" s="17">
        <v>9</v>
      </c>
      <c r="B21" s="22"/>
      <c r="C21" s="47" t="s">
        <v>36</v>
      </c>
      <c r="D21" s="164" t="s">
        <v>90</v>
      </c>
      <c r="E21" s="165"/>
      <c r="F21" s="165"/>
      <c r="G21" s="17" t="s">
        <v>29</v>
      </c>
      <c r="H21" s="81">
        <f>'Špecifikácia ceny'!L20</f>
        <v>0</v>
      </c>
    </row>
    <row r="22" spans="1:8" ht="26.1" customHeight="1" x14ac:dyDescent="0.25">
      <c r="A22" s="17">
        <v>10</v>
      </c>
      <c r="B22" s="22"/>
      <c r="C22" s="47" t="s">
        <v>37</v>
      </c>
      <c r="D22" s="164" t="s">
        <v>91</v>
      </c>
      <c r="E22" s="164"/>
      <c r="F22" s="164"/>
      <c r="G22" s="17" t="s">
        <v>29</v>
      </c>
      <c r="H22" s="81">
        <f>'Špecifikácia ceny'!L21</f>
        <v>0</v>
      </c>
    </row>
    <row r="23" spans="1:8" ht="26.1" customHeight="1" x14ac:dyDescent="0.25">
      <c r="A23" s="17">
        <v>11</v>
      </c>
      <c r="B23" s="22"/>
      <c r="C23" s="47" t="s">
        <v>38</v>
      </c>
      <c r="D23" s="164" t="s">
        <v>92</v>
      </c>
      <c r="E23" s="165"/>
      <c r="F23" s="165"/>
      <c r="G23" s="17" t="s">
        <v>29</v>
      </c>
      <c r="H23" s="81">
        <f>'Špecifikácia ceny'!L22</f>
        <v>0</v>
      </c>
    </row>
    <row r="24" spans="1:8" ht="26.1" customHeight="1" x14ac:dyDescent="0.25">
      <c r="A24" s="17">
        <v>12</v>
      </c>
      <c r="B24" s="22"/>
      <c r="C24" s="47" t="s">
        <v>39</v>
      </c>
      <c r="D24" s="164" t="s">
        <v>93</v>
      </c>
      <c r="E24" s="164"/>
      <c r="F24" s="164"/>
      <c r="G24" s="17" t="s">
        <v>29</v>
      </c>
      <c r="H24" s="81">
        <f>'Špecifikácia ceny'!L23</f>
        <v>0</v>
      </c>
    </row>
    <row r="25" spans="1:8" ht="26.1" customHeight="1" x14ac:dyDescent="0.25">
      <c r="A25" s="17">
        <v>13</v>
      </c>
      <c r="B25" s="22"/>
      <c r="C25" s="47" t="s">
        <v>40</v>
      </c>
      <c r="D25" s="164" t="s">
        <v>94</v>
      </c>
      <c r="E25" s="165"/>
      <c r="F25" s="165"/>
      <c r="G25" s="17" t="s">
        <v>29</v>
      </c>
      <c r="H25" s="81">
        <f>'Špecifikácia ceny'!L24</f>
        <v>0</v>
      </c>
    </row>
    <row r="26" spans="1:8" ht="26.1" customHeight="1" x14ac:dyDescent="0.25">
      <c r="A26" s="17">
        <v>14</v>
      </c>
      <c r="B26" s="22"/>
      <c r="C26" s="47" t="s">
        <v>41</v>
      </c>
      <c r="D26" s="164" t="s">
        <v>95</v>
      </c>
      <c r="E26" s="164"/>
      <c r="F26" s="164"/>
      <c r="G26" s="17" t="s">
        <v>29</v>
      </c>
      <c r="H26" s="81">
        <f>'Špecifikácia ceny'!L25</f>
        <v>0</v>
      </c>
    </row>
    <row r="27" spans="1:8" ht="26.1" customHeight="1" x14ac:dyDescent="0.25">
      <c r="A27" s="17">
        <v>15</v>
      </c>
      <c r="B27" s="22"/>
      <c r="C27" s="47" t="s">
        <v>42</v>
      </c>
      <c r="D27" s="164" t="s">
        <v>88</v>
      </c>
      <c r="E27" s="165"/>
      <c r="F27" s="165"/>
      <c r="G27" s="17" t="s">
        <v>29</v>
      </c>
      <c r="H27" s="81">
        <f>'Špecifikácia ceny'!L26</f>
        <v>0</v>
      </c>
    </row>
    <row r="28" spans="1:8" ht="26.1" customHeight="1" x14ac:dyDescent="0.25">
      <c r="A28" s="17">
        <v>16</v>
      </c>
      <c r="B28" s="22"/>
      <c r="C28" s="47" t="s">
        <v>43</v>
      </c>
      <c r="D28" s="164" t="s">
        <v>89</v>
      </c>
      <c r="E28" s="164"/>
      <c r="F28" s="164"/>
      <c r="G28" s="17" t="s">
        <v>29</v>
      </c>
      <c r="H28" s="81">
        <f>'Špecifikácia ceny'!L27</f>
        <v>0</v>
      </c>
    </row>
    <row r="29" spans="1:8" ht="26.1" customHeight="1" x14ac:dyDescent="0.25">
      <c r="A29" s="17">
        <v>17</v>
      </c>
      <c r="B29" s="22"/>
      <c r="C29" s="47" t="s">
        <v>44</v>
      </c>
      <c r="D29" s="164" t="s">
        <v>96</v>
      </c>
      <c r="E29" s="165"/>
      <c r="F29" s="165"/>
      <c r="G29" s="17" t="s">
        <v>29</v>
      </c>
      <c r="H29" s="81">
        <f>'Špecifikácia ceny'!L28</f>
        <v>0</v>
      </c>
    </row>
    <row r="30" spans="1:8" ht="26.1" customHeight="1" x14ac:dyDescent="0.25">
      <c r="A30" s="17">
        <v>18</v>
      </c>
      <c r="B30" s="22"/>
      <c r="C30" s="47" t="s">
        <v>45</v>
      </c>
      <c r="D30" s="164" t="s">
        <v>97</v>
      </c>
      <c r="E30" s="164"/>
      <c r="F30" s="164"/>
      <c r="G30" s="17" t="s">
        <v>29</v>
      </c>
      <c r="H30" s="81">
        <f>'Špecifikácia ceny'!L29</f>
        <v>0</v>
      </c>
    </row>
    <row r="31" spans="1:8" ht="26.1" customHeight="1" x14ac:dyDescent="0.25">
      <c r="A31" s="17">
        <v>19</v>
      </c>
      <c r="B31" s="22"/>
      <c r="C31" s="47" t="s">
        <v>46</v>
      </c>
      <c r="D31" s="164" t="s">
        <v>98</v>
      </c>
      <c r="E31" s="165"/>
      <c r="F31" s="165"/>
      <c r="G31" s="17" t="s">
        <v>29</v>
      </c>
      <c r="H31" s="81">
        <f>'Špecifikácia ceny'!L30</f>
        <v>0</v>
      </c>
    </row>
    <row r="32" spans="1:8" ht="26.1" customHeight="1" x14ac:dyDescent="0.25">
      <c r="A32" s="17">
        <v>20</v>
      </c>
      <c r="B32" s="22"/>
      <c r="C32" s="47" t="s">
        <v>47</v>
      </c>
      <c r="D32" s="164" t="s">
        <v>99</v>
      </c>
      <c r="E32" s="164"/>
      <c r="F32" s="164"/>
      <c r="G32" s="17" t="s">
        <v>29</v>
      </c>
      <c r="H32" s="81">
        <f>'Špecifikácia ceny'!L31</f>
        <v>0</v>
      </c>
    </row>
    <row r="33" spans="1:8" ht="26.1" customHeight="1" x14ac:dyDescent="0.25">
      <c r="A33" s="17">
        <v>21</v>
      </c>
      <c r="B33" s="22"/>
      <c r="C33" s="47" t="s">
        <v>48</v>
      </c>
      <c r="D33" s="164" t="s">
        <v>100</v>
      </c>
      <c r="E33" s="165"/>
      <c r="F33" s="165"/>
      <c r="G33" s="17" t="s">
        <v>29</v>
      </c>
      <c r="H33" s="81">
        <f>'Špecifikácia ceny'!L32</f>
        <v>0</v>
      </c>
    </row>
    <row r="34" spans="1:8" ht="26.1" customHeight="1" x14ac:dyDescent="0.25">
      <c r="A34" s="17">
        <v>22</v>
      </c>
      <c r="B34" s="22"/>
      <c r="C34" s="47" t="s">
        <v>49</v>
      </c>
      <c r="D34" s="164" t="s">
        <v>101</v>
      </c>
      <c r="E34" s="164"/>
      <c r="F34" s="164"/>
      <c r="G34" s="17" t="s">
        <v>29</v>
      </c>
      <c r="H34" s="81">
        <f>'Špecifikácia ceny'!L33</f>
        <v>0</v>
      </c>
    </row>
    <row r="35" spans="1:8" ht="26.1" customHeight="1" x14ac:dyDescent="0.25">
      <c r="A35" s="17">
        <v>23</v>
      </c>
      <c r="B35" s="22"/>
      <c r="C35" s="47" t="s">
        <v>50</v>
      </c>
      <c r="D35" s="183" t="s">
        <v>117</v>
      </c>
      <c r="E35" s="184"/>
      <c r="F35" s="185"/>
      <c r="G35" s="17" t="s">
        <v>29</v>
      </c>
      <c r="H35" s="81">
        <f>'Špecifikácia ceny'!L34</f>
        <v>0</v>
      </c>
    </row>
    <row r="36" spans="1:8" ht="26.1" customHeight="1" x14ac:dyDescent="0.25">
      <c r="A36" s="17">
        <v>24</v>
      </c>
      <c r="B36" s="22"/>
      <c r="C36" s="47" t="s">
        <v>51</v>
      </c>
      <c r="D36" s="183" t="s">
        <v>118</v>
      </c>
      <c r="E36" s="184"/>
      <c r="F36" s="185"/>
      <c r="G36" s="17" t="s">
        <v>29</v>
      </c>
      <c r="H36" s="81">
        <f>'Špecifikácia ceny'!L35</f>
        <v>0</v>
      </c>
    </row>
    <row r="37" spans="1:8" ht="26.1" customHeight="1" x14ac:dyDescent="0.25">
      <c r="A37" s="17">
        <v>25</v>
      </c>
      <c r="B37" s="22"/>
      <c r="C37" s="47" t="s">
        <v>52</v>
      </c>
      <c r="D37" s="183" t="s">
        <v>122</v>
      </c>
      <c r="E37" s="184"/>
      <c r="F37" s="185"/>
      <c r="G37" s="17" t="s">
        <v>29</v>
      </c>
      <c r="H37" s="81">
        <f>'Špecifikácia ceny'!L36</f>
        <v>0</v>
      </c>
    </row>
    <row r="38" spans="1:8" ht="26.1" customHeight="1" x14ac:dyDescent="0.25">
      <c r="A38" s="17">
        <v>26</v>
      </c>
      <c r="B38" s="22"/>
      <c r="C38" s="47" t="s">
        <v>53</v>
      </c>
      <c r="D38" s="183" t="s">
        <v>121</v>
      </c>
      <c r="E38" s="184"/>
      <c r="F38" s="185"/>
      <c r="G38" s="17" t="s">
        <v>29</v>
      </c>
      <c r="H38" s="81">
        <f>'Špecifikácia ceny'!L37</f>
        <v>0</v>
      </c>
    </row>
    <row r="39" spans="1:8" ht="26.1" customHeight="1" x14ac:dyDescent="0.25">
      <c r="A39" s="17">
        <v>27</v>
      </c>
      <c r="B39" s="22"/>
      <c r="C39" s="47" t="s">
        <v>54</v>
      </c>
      <c r="D39" s="183" t="s">
        <v>119</v>
      </c>
      <c r="E39" s="184"/>
      <c r="F39" s="185"/>
      <c r="G39" s="17" t="s">
        <v>29</v>
      </c>
      <c r="H39" s="81">
        <f>'Špecifikácia ceny'!L38</f>
        <v>0</v>
      </c>
    </row>
    <row r="40" spans="1:8" ht="26.1" customHeight="1" x14ac:dyDescent="0.25">
      <c r="A40" s="17">
        <v>28</v>
      </c>
      <c r="B40" s="22"/>
      <c r="C40" s="47" t="s">
        <v>55</v>
      </c>
      <c r="D40" s="183" t="s">
        <v>120</v>
      </c>
      <c r="E40" s="184"/>
      <c r="F40" s="185"/>
      <c r="G40" s="17" t="s">
        <v>29</v>
      </c>
      <c r="H40" s="81">
        <f>'Špecifikácia ceny'!L39</f>
        <v>0</v>
      </c>
    </row>
    <row r="41" spans="1:8" ht="26.1" customHeight="1" x14ac:dyDescent="0.25">
      <c r="A41" s="17">
        <v>29</v>
      </c>
      <c r="B41" s="22"/>
      <c r="C41" s="47" t="s">
        <v>56</v>
      </c>
      <c r="D41" s="183" t="s">
        <v>123</v>
      </c>
      <c r="E41" s="184"/>
      <c r="F41" s="185"/>
      <c r="G41" s="17" t="s">
        <v>29</v>
      </c>
      <c r="H41" s="81">
        <f>'Špecifikácia ceny'!L40</f>
        <v>0</v>
      </c>
    </row>
    <row r="42" spans="1:8" ht="26.1" customHeight="1" x14ac:dyDescent="0.25">
      <c r="A42" s="17">
        <v>30</v>
      </c>
      <c r="B42" s="22"/>
      <c r="C42" s="47" t="s">
        <v>57</v>
      </c>
      <c r="D42" s="183" t="s">
        <v>124</v>
      </c>
      <c r="E42" s="184"/>
      <c r="F42" s="185"/>
      <c r="G42" s="17" t="s">
        <v>29</v>
      </c>
      <c r="H42" s="81">
        <f>'Špecifikácia ceny'!L41</f>
        <v>0</v>
      </c>
    </row>
    <row r="43" spans="1:8" ht="26.1" customHeight="1" x14ac:dyDescent="0.25">
      <c r="A43" s="17">
        <v>31</v>
      </c>
      <c r="B43" s="22"/>
      <c r="C43" s="47" t="s">
        <v>58</v>
      </c>
      <c r="D43" s="183" t="s">
        <v>125</v>
      </c>
      <c r="E43" s="184"/>
      <c r="F43" s="185"/>
      <c r="G43" s="17" t="s">
        <v>29</v>
      </c>
      <c r="H43" s="81">
        <f>'Špecifikácia ceny'!L42</f>
        <v>0</v>
      </c>
    </row>
    <row r="44" spans="1:8" ht="26.1" customHeight="1" x14ac:dyDescent="0.25">
      <c r="A44" s="17">
        <v>32</v>
      </c>
      <c r="B44" s="22"/>
      <c r="C44" s="47" t="s">
        <v>59</v>
      </c>
      <c r="D44" s="183" t="s">
        <v>126</v>
      </c>
      <c r="E44" s="184"/>
      <c r="F44" s="185"/>
      <c r="G44" s="17" t="s">
        <v>29</v>
      </c>
      <c r="H44" s="81">
        <f>'Špecifikácia ceny'!L43</f>
        <v>0</v>
      </c>
    </row>
    <row r="45" spans="1:8" ht="26.1" customHeight="1" x14ac:dyDescent="0.25">
      <c r="A45" s="17">
        <v>33</v>
      </c>
      <c r="B45" s="22"/>
      <c r="C45" s="47" t="s">
        <v>60</v>
      </c>
      <c r="D45" s="183" t="s">
        <v>127</v>
      </c>
      <c r="E45" s="184"/>
      <c r="F45" s="185"/>
      <c r="G45" s="17" t="s">
        <v>29</v>
      </c>
      <c r="H45" s="81">
        <f>'Špecifikácia ceny'!L44</f>
        <v>0</v>
      </c>
    </row>
    <row r="46" spans="1:8" ht="26.1" customHeight="1" x14ac:dyDescent="0.25">
      <c r="A46" s="17">
        <v>34</v>
      </c>
      <c r="B46" s="22"/>
      <c r="C46" s="47" t="s">
        <v>61</v>
      </c>
      <c r="D46" s="183" t="s">
        <v>128</v>
      </c>
      <c r="E46" s="184"/>
      <c r="F46" s="185"/>
      <c r="G46" s="17" t="s">
        <v>29</v>
      </c>
      <c r="H46" s="81">
        <f>'Špecifikácia ceny'!L45</f>
        <v>0</v>
      </c>
    </row>
    <row r="47" spans="1:8" ht="26.1" customHeight="1" x14ac:dyDescent="0.25">
      <c r="A47" s="17">
        <v>35</v>
      </c>
      <c r="B47" s="22"/>
      <c r="C47" s="47" t="s">
        <v>62</v>
      </c>
      <c r="D47" s="164" t="s">
        <v>139</v>
      </c>
      <c r="E47" s="165"/>
      <c r="F47" s="165"/>
      <c r="G47" s="17" t="s">
        <v>3</v>
      </c>
      <c r="H47" s="81">
        <f>'Špecifikácia ceny'!L46</f>
        <v>0</v>
      </c>
    </row>
    <row r="48" spans="1:8" ht="35.1" customHeight="1" x14ac:dyDescent="0.25">
      <c r="A48" s="17">
        <v>36</v>
      </c>
      <c r="B48" s="22"/>
      <c r="C48" s="47" t="s">
        <v>63</v>
      </c>
      <c r="D48" s="164" t="s">
        <v>169</v>
      </c>
      <c r="E48" s="164"/>
      <c r="F48" s="164"/>
      <c r="G48" s="17" t="s">
        <v>3</v>
      </c>
      <c r="H48" s="81">
        <f>'Špecifikácia ceny'!L47</f>
        <v>0</v>
      </c>
    </row>
    <row r="49" spans="1:8" ht="26.1" customHeight="1" x14ac:dyDescent="0.25">
      <c r="A49" s="17">
        <v>37</v>
      </c>
      <c r="B49" s="22"/>
      <c r="C49" s="47" t="s">
        <v>64</v>
      </c>
      <c r="D49" s="164" t="s">
        <v>170</v>
      </c>
      <c r="E49" s="165"/>
      <c r="F49" s="165"/>
      <c r="G49" s="17" t="s">
        <v>3</v>
      </c>
      <c r="H49" s="81">
        <f>'Špecifikácia ceny'!L48</f>
        <v>0</v>
      </c>
    </row>
    <row r="50" spans="1:8" ht="35.1" customHeight="1" x14ac:dyDescent="0.25">
      <c r="A50" s="17">
        <v>38</v>
      </c>
      <c r="B50" s="22"/>
      <c r="C50" s="47" t="s">
        <v>65</v>
      </c>
      <c r="D50" s="164" t="s">
        <v>171</v>
      </c>
      <c r="E50" s="164"/>
      <c r="F50" s="164"/>
      <c r="G50" s="17" t="s">
        <v>3</v>
      </c>
      <c r="H50" s="81">
        <f>'Špecifikácia ceny'!L49</f>
        <v>0</v>
      </c>
    </row>
    <row r="51" spans="1:8" ht="26.1" customHeight="1" x14ac:dyDescent="0.25">
      <c r="A51" s="17">
        <v>39</v>
      </c>
      <c r="B51" s="22"/>
      <c r="C51" s="47" t="s">
        <v>66</v>
      </c>
      <c r="D51" s="164" t="s">
        <v>140</v>
      </c>
      <c r="E51" s="165"/>
      <c r="F51" s="165"/>
      <c r="G51" s="17" t="s">
        <v>3</v>
      </c>
      <c r="H51" s="81">
        <f>'Špecifikácia ceny'!L50</f>
        <v>0</v>
      </c>
    </row>
    <row r="52" spans="1:8" ht="35.1" customHeight="1" x14ac:dyDescent="0.25">
      <c r="A52" s="17">
        <v>40</v>
      </c>
      <c r="B52" s="22"/>
      <c r="C52" s="47" t="s">
        <v>67</v>
      </c>
      <c r="D52" s="164" t="s">
        <v>129</v>
      </c>
      <c r="E52" s="164"/>
      <c r="F52" s="164"/>
      <c r="G52" s="17" t="s">
        <v>3</v>
      </c>
      <c r="H52" s="81">
        <f>'Špecifikácia ceny'!L51</f>
        <v>0</v>
      </c>
    </row>
    <row r="53" spans="1:8" ht="26.1" customHeight="1" x14ac:dyDescent="0.25">
      <c r="A53" s="17">
        <v>41</v>
      </c>
      <c r="B53" s="22"/>
      <c r="C53" s="47" t="s">
        <v>68</v>
      </c>
      <c r="D53" s="164" t="s">
        <v>130</v>
      </c>
      <c r="E53" s="165"/>
      <c r="F53" s="165"/>
      <c r="G53" s="17" t="s">
        <v>3</v>
      </c>
      <c r="H53" s="81">
        <f>'Špecifikácia ceny'!L52</f>
        <v>0</v>
      </c>
    </row>
    <row r="54" spans="1:8" ht="35.1" customHeight="1" x14ac:dyDescent="0.25">
      <c r="A54" s="17">
        <v>42</v>
      </c>
      <c r="B54" s="22"/>
      <c r="C54" s="47" t="s">
        <v>69</v>
      </c>
      <c r="D54" s="164" t="s">
        <v>131</v>
      </c>
      <c r="E54" s="164"/>
      <c r="F54" s="164"/>
      <c r="G54" s="17" t="s">
        <v>3</v>
      </c>
      <c r="H54" s="81">
        <f>'Špecifikácia ceny'!L53</f>
        <v>0</v>
      </c>
    </row>
    <row r="55" spans="1:8" ht="26.1" customHeight="1" x14ac:dyDescent="0.25">
      <c r="A55" s="17">
        <v>43</v>
      </c>
      <c r="B55" s="22"/>
      <c r="C55" s="47" t="s">
        <v>70</v>
      </c>
      <c r="D55" s="164" t="s">
        <v>132</v>
      </c>
      <c r="E55" s="165"/>
      <c r="F55" s="165"/>
      <c r="G55" s="17" t="s">
        <v>3</v>
      </c>
      <c r="H55" s="81">
        <f>'Špecifikácia ceny'!L54</f>
        <v>0</v>
      </c>
    </row>
    <row r="56" spans="1:8" ht="35.1" customHeight="1" x14ac:dyDescent="0.25">
      <c r="A56" s="17">
        <v>44</v>
      </c>
      <c r="B56" s="22"/>
      <c r="C56" s="47" t="s">
        <v>71</v>
      </c>
      <c r="D56" s="164" t="s">
        <v>141</v>
      </c>
      <c r="E56" s="164"/>
      <c r="F56" s="164"/>
      <c r="G56" s="17" t="s">
        <v>3</v>
      </c>
      <c r="H56" s="81">
        <f>'Špecifikácia ceny'!L55</f>
        <v>0</v>
      </c>
    </row>
    <row r="57" spans="1:8" ht="26.1" customHeight="1" x14ac:dyDescent="0.25">
      <c r="A57" s="17">
        <v>45</v>
      </c>
      <c r="B57" s="22"/>
      <c r="C57" s="47" t="s">
        <v>72</v>
      </c>
      <c r="D57" s="164" t="s">
        <v>142</v>
      </c>
      <c r="E57" s="165"/>
      <c r="F57" s="165"/>
      <c r="G57" s="17" t="s">
        <v>3</v>
      </c>
      <c r="H57" s="81">
        <f>'Špecifikácia ceny'!L56</f>
        <v>0</v>
      </c>
    </row>
    <row r="58" spans="1:8" ht="35.1" customHeight="1" x14ac:dyDescent="0.25">
      <c r="A58" s="17">
        <v>46</v>
      </c>
      <c r="B58" s="22"/>
      <c r="C58" s="47" t="s">
        <v>73</v>
      </c>
      <c r="D58" s="164" t="s">
        <v>143</v>
      </c>
      <c r="E58" s="164"/>
      <c r="F58" s="164"/>
      <c r="G58" s="17" t="s">
        <v>3</v>
      </c>
      <c r="H58" s="81">
        <f>'Špecifikácia ceny'!L57</f>
        <v>0</v>
      </c>
    </row>
    <row r="59" spans="1:8" ht="26.1" customHeight="1" x14ac:dyDescent="0.25">
      <c r="A59" s="17">
        <v>47</v>
      </c>
      <c r="B59" s="22"/>
      <c r="C59" s="47" t="s">
        <v>74</v>
      </c>
      <c r="D59" s="164" t="s">
        <v>147</v>
      </c>
      <c r="E59" s="165"/>
      <c r="F59" s="165"/>
      <c r="G59" s="17" t="s">
        <v>3</v>
      </c>
      <c r="H59" s="81">
        <f>'Špecifikácia ceny'!L58</f>
        <v>0</v>
      </c>
    </row>
    <row r="60" spans="1:8" ht="35.1" customHeight="1" x14ac:dyDescent="0.25">
      <c r="A60" s="17">
        <v>48</v>
      </c>
      <c r="B60" s="22"/>
      <c r="C60" s="47" t="s">
        <v>75</v>
      </c>
      <c r="D60" s="164" t="s">
        <v>148</v>
      </c>
      <c r="E60" s="164"/>
      <c r="F60" s="164"/>
      <c r="G60" s="17" t="s">
        <v>3</v>
      </c>
      <c r="H60" s="81">
        <f>'Špecifikácia ceny'!L59</f>
        <v>0</v>
      </c>
    </row>
    <row r="61" spans="1:8" ht="26.1" customHeight="1" x14ac:dyDescent="0.25">
      <c r="A61" s="17">
        <v>49</v>
      </c>
      <c r="B61" s="22"/>
      <c r="C61" s="47" t="s">
        <v>76</v>
      </c>
      <c r="D61" s="164" t="s">
        <v>149</v>
      </c>
      <c r="E61" s="165"/>
      <c r="F61" s="165"/>
      <c r="G61" s="17" t="s">
        <v>3</v>
      </c>
      <c r="H61" s="81">
        <f>'Špecifikácia ceny'!L60</f>
        <v>0</v>
      </c>
    </row>
    <row r="62" spans="1:8" ht="35.1" customHeight="1" x14ac:dyDescent="0.25">
      <c r="A62" s="17">
        <v>50</v>
      </c>
      <c r="B62" s="22"/>
      <c r="C62" s="47" t="s">
        <v>77</v>
      </c>
      <c r="D62" s="164" t="s">
        <v>150</v>
      </c>
      <c r="E62" s="164"/>
      <c r="F62" s="164"/>
      <c r="G62" s="17" t="s">
        <v>3</v>
      </c>
      <c r="H62" s="81">
        <f>'Špecifikácia ceny'!L61</f>
        <v>0</v>
      </c>
    </row>
    <row r="63" spans="1:8" ht="26.1" customHeight="1" x14ac:dyDescent="0.25">
      <c r="A63" s="17">
        <v>51</v>
      </c>
      <c r="B63" s="22"/>
      <c r="C63" s="47" t="s">
        <v>78</v>
      </c>
      <c r="D63" s="164" t="s">
        <v>172</v>
      </c>
      <c r="E63" s="165"/>
      <c r="F63" s="165"/>
      <c r="G63" s="17" t="s">
        <v>3</v>
      </c>
      <c r="H63" s="81">
        <f>'Špecifikácia ceny'!L62</f>
        <v>0</v>
      </c>
    </row>
    <row r="64" spans="1:8" ht="35.1" customHeight="1" x14ac:dyDescent="0.25">
      <c r="A64" s="17">
        <v>52</v>
      </c>
      <c r="B64" s="22"/>
      <c r="C64" s="47" t="s">
        <v>79</v>
      </c>
      <c r="D64" s="164" t="s">
        <v>133</v>
      </c>
      <c r="E64" s="164"/>
      <c r="F64" s="164"/>
      <c r="G64" s="17" t="s">
        <v>3</v>
      </c>
      <c r="H64" s="81">
        <f>'Špecifikácia ceny'!L63</f>
        <v>0</v>
      </c>
    </row>
    <row r="65" spans="1:8" ht="26.1" customHeight="1" x14ac:dyDescent="0.25">
      <c r="A65" s="17">
        <v>53</v>
      </c>
      <c r="B65" s="22"/>
      <c r="C65" s="47" t="s">
        <v>80</v>
      </c>
      <c r="D65" s="164" t="s">
        <v>134</v>
      </c>
      <c r="E65" s="165"/>
      <c r="F65" s="165"/>
      <c r="G65" s="17" t="s">
        <v>3</v>
      </c>
      <c r="H65" s="81">
        <f>'Špecifikácia ceny'!L64</f>
        <v>0</v>
      </c>
    </row>
    <row r="66" spans="1:8" ht="35.1" customHeight="1" x14ac:dyDescent="0.25">
      <c r="A66" s="17">
        <v>54</v>
      </c>
      <c r="B66" s="22"/>
      <c r="C66" s="47" t="s">
        <v>145</v>
      </c>
      <c r="D66" s="164" t="s">
        <v>135</v>
      </c>
      <c r="E66" s="164"/>
      <c r="F66" s="164"/>
      <c r="G66" s="17" t="s">
        <v>3</v>
      </c>
      <c r="H66" s="81">
        <f>'Špecifikácia ceny'!L65</f>
        <v>0</v>
      </c>
    </row>
    <row r="67" spans="1:8" ht="26.1" customHeight="1" x14ac:dyDescent="0.25">
      <c r="A67" s="17">
        <v>55</v>
      </c>
      <c r="B67" s="22"/>
      <c r="C67" s="47" t="s">
        <v>146</v>
      </c>
      <c r="D67" s="164" t="s">
        <v>136</v>
      </c>
      <c r="E67" s="165"/>
      <c r="F67" s="165"/>
      <c r="G67" s="17" t="s">
        <v>3</v>
      </c>
      <c r="H67" s="81">
        <f>'Špecifikácia ceny'!L66</f>
        <v>0</v>
      </c>
    </row>
    <row r="68" spans="1:8" ht="35.1" customHeight="1" x14ac:dyDescent="0.25">
      <c r="A68" s="17">
        <v>56</v>
      </c>
      <c r="B68" s="22"/>
      <c r="C68" s="47" t="s">
        <v>151</v>
      </c>
      <c r="D68" s="164" t="s">
        <v>173</v>
      </c>
      <c r="E68" s="164"/>
      <c r="F68" s="164"/>
      <c r="G68" s="17" t="s">
        <v>3</v>
      </c>
      <c r="H68" s="81">
        <f>'Špecifikácia ceny'!L67</f>
        <v>0</v>
      </c>
    </row>
    <row r="69" spans="1:8" ht="26.1" customHeight="1" x14ac:dyDescent="0.25">
      <c r="A69" s="17">
        <v>57</v>
      </c>
      <c r="B69" s="26"/>
      <c r="C69" s="47" t="s">
        <v>152</v>
      </c>
      <c r="D69" s="169" t="s">
        <v>6</v>
      </c>
      <c r="E69" s="169"/>
      <c r="F69" s="169"/>
      <c r="G69" s="17" t="s">
        <v>24</v>
      </c>
      <c r="H69" s="81">
        <f>'Špecifikácia ceny'!L68</f>
        <v>0</v>
      </c>
    </row>
    <row r="70" spans="1:8" ht="19.5" customHeight="1" x14ac:dyDescent="0.25">
      <c r="A70" s="131"/>
      <c r="B70" s="41"/>
      <c r="C70" s="46"/>
      <c r="D70" s="42"/>
      <c r="E70" s="42"/>
      <c r="F70" s="42"/>
      <c r="G70" s="41"/>
    </row>
    <row r="71" spans="1:8" ht="18" customHeight="1" x14ac:dyDescent="0.25">
      <c r="A71" s="213" t="s">
        <v>177</v>
      </c>
      <c r="B71" s="213"/>
      <c r="C71" s="134"/>
      <c r="D71" s="134"/>
      <c r="E71" s="134"/>
      <c r="F71" s="134"/>
      <c r="G71" s="134"/>
    </row>
    <row r="72" spans="1:8" x14ac:dyDescent="0.25">
      <c r="A72" s="76"/>
      <c r="B72" s="77"/>
      <c r="C72" s="78"/>
      <c r="D72" s="79"/>
      <c r="E72" s="79"/>
      <c r="F72" s="79"/>
      <c r="G72" s="77"/>
    </row>
    <row r="73" spans="1:8" ht="30.75" customHeight="1" x14ac:dyDescent="0.25">
      <c r="A73" s="209" t="s">
        <v>178</v>
      </c>
      <c r="B73" s="209"/>
      <c r="C73" s="209"/>
      <c r="D73" s="209"/>
      <c r="E73" s="209"/>
      <c r="F73" s="209"/>
      <c r="G73" s="209"/>
      <c r="H73" s="209"/>
    </row>
    <row r="74" spans="1:8" x14ac:dyDescent="0.25">
      <c r="A74" s="76"/>
      <c r="B74" s="77"/>
      <c r="C74" s="78"/>
      <c r="D74" s="135"/>
      <c r="E74" s="79"/>
      <c r="F74" s="79"/>
      <c r="G74" s="77"/>
    </row>
    <row r="75" spans="1:8" ht="24.75" customHeight="1" x14ac:dyDescent="0.25">
      <c r="A75" s="205" t="s">
        <v>181</v>
      </c>
      <c r="B75" s="205"/>
      <c r="C75" s="205"/>
      <c r="D75" s="205"/>
      <c r="E75" s="79"/>
      <c r="F75" s="79"/>
      <c r="G75" s="77"/>
    </row>
    <row r="76" spans="1:8" ht="24.75" customHeight="1" x14ac:dyDescent="0.25">
      <c r="A76" s="136"/>
      <c r="B76" s="136"/>
      <c r="C76" s="136"/>
      <c r="D76" s="136"/>
      <c r="E76" s="79"/>
      <c r="F76" s="79"/>
      <c r="G76" s="77"/>
    </row>
    <row r="77" spans="1:8" x14ac:dyDescent="0.25">
      <c r="A77" s="76"/>
      <c r="B77" s="77"/>
      <c r="C77" s="78"/>
      <c r="D77" s="135"/>
      <c r="E77" s="79"/>
      <c r="F77" s="79"/>
      <c r="G77" s="77"/>
    </row>
    <row r="78" spans="1:8" ht="28.5" customHeight="1" x14ac:dyDescent="0.25">
      <c r="A78" s="76"/>
      <c r="B78" s="77"/>
      <c r="C78" s="78"/>
      <c r="D78" s="79"/>
      <c r="E78" s="79"/>
      <c r="F78" s="206"/>
      <c r="G78" s="206"/>
    </row>
    <row r="79" spans="1:8" ht="10.5" customHeight="1" x14ac:dyDescent="0.25">
      <c r="A79" s="76"/>
      <c r="B79" s="77"/>
      <c r="C79" s="78"/>
      <c r="D79" s="79"/>
      <c r="E79" s="79"/>
      <c r="F79" s="207" t="s">
        <v>183</v>
      </c>
      <c r="G79" s="207"/>
    </row>
    <row r="80" spans="1:8" ht="30" customHeight="1" x14ac:dyDescent="0.25">
      <c r="A80" s="77"/>
      <c r="B80" s="77"/>
      <c r="C80" s="78"/>
      <c r="D80" s="118"/>
      <c r="E80" s="118"/>
      <c r="F80" s="208" t="s">
        <v>176</v>
      </c>
      <c r="G80" s="208"/>
    </row>
    <row r="81" spans="1:7" x14ac:dyDescent="0.25">
      <c r="A81" s="77"/>
      <c r="B81" s="77"/>
      <c r="C81" s="78"/>
      <c r="D81" s="118"/>
      <c r="E81" s="118"/>
      <c r="F81" s="118"/>
      <c r="G81" s="77"/>
    </row>
  </sheetData>
  <sheetProtection algorithmName="SHA-512" hashValue="7zbpAwKrnpbnl8BkyWKkcY7qJqbOTsb8Op8MXRkOwO9SOLCBCgS+WTXXFOBi97eabtv3+luydzaQkGz3m4VuPg==" saltValue="jODA+qWG/nKyQB7qyl9Plw==" spinCount="100000" sheet="1" objects="1" scenarios="1"/>
  <mergeCells count="72">
    <mergeCell ref="D69:F69"/>
    <mergeCell ref="A71:B71"/>
    <mergeCell ref="D67:F67"/>
    <mergeCell ref="D64:F64"/>
    <mergeCell ref="D65:F65"/>
    <mergeCell ref="D66:F66"/>
    <mergeCell ref="D68:F68"/>
    <mergeCell ref="D47:F47"/>
    <mergeCell ref="D48:F48"/>
    <mergeCell ref="D62:F62"/>
    <mergeCell ref="D63:F63"/>
    <mergeCell ref="D61:F61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42:F42"/>
    <mergeCell ref="D43:F43"/>
    <mergeCell ref="D44:F44"/>
    <mergeCell ref="D45:F45"/>
    <mergeCell ref="D46:F46"/>
    <mergeCell ref="G1:H1"/>
    <mergeCell ref="A3:H3"/>
    <mergeCell ref="D7:F7"/>
    <mergeCell ref="D25:F25"/>
    <mergeCell ref="D19:F19"/>
    <mergeCell ref="D20:F20"/>
    <mergeCell ref="D21:F21"/>
    <mergeCell ref="D22:F22"/>
    <mergeCell ref="D23:F23"/>
    <mergeCell ref="D24:F24"/>
    <mergeCell ref="B5:G5"/>
    <mergeCell ref="D9:F9"/>
    <mergeCell ref="F79:G79"/>
    <mergeCell ref="F80:G80"/>
    <mergeCell ref="D8:F8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37:F37"/>
    <mergeCell ref="D26:F26"/>
    <mergeCell ref="D27:F27"/>
    <mergeCell ref="A73:H73"/>
    <mergeCell ref="A75:D75"/>
    <mergeCell ref="F78:G78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49:F49"/>
    <mergeCell ref="D38:F38"/>
    <mergeCell ref="D39:F39"/>
    <mergeCell ref="D40:F40"/>
    <mergeCell ref="D41:F4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view="pageBreakPreview" topLeftCell="A64" zoomScaleNormal="100" zoomScaleSheetLayoutView="100" workbookViewId="0">
      <selection activeCell="F77" sqref="F77:G77"/>
    </sheetView>
  </sheetViews>
  <sheetFormatPr defaultColWidth="9.140625" defaultRowHeight="15" x14ac:dyDescent="0.25"/>
  <cols>
    <col min="1" max="1" width="4.28515625" style="1" customWidth="1"/>
    <col min="2" max="2" width="8.42578125" style="1" customWidth="1"/>
    <col min="3" max="3" width="9" style="45" customWidth="1"/>
    <col min="4" max="4" width="20.140625" style="39" customWidth="1"/>
    <col min="5" max="5" width="18.7109375" style="39" customWidth="1"/>
    <col min="6" max="6" width="12" style="39" customWidth="1"/>
    <col min="7" max="7" width="9" style="2" customWidth="1"/>
    <col min="8" max="8" width="13.5703125" style="111" customWidth="1"/>
    <col min="9" max="16384" width="9.140625" style="1"/>
  </cols>
  <sheetData>
    <row r="1" spans="1:17" ht="16.149999999999999" customHeight="1" x14ac:dyDescent="0.25">
      <c r="A1" s="12"/>
      <c r="G1" s="210" t="s">
        <v>113</v>
      </c>
      <c r="H1" s="210"/>
    </row>
    <row r="2" spans="1:17" ht="10.9" customHeight="1" x14ac:dyDescent="0.25">
      <c r="A2" s="12"/>
      <c r="G2" s="132"/>
      <c r="H2" s="132"/>
    </row>
    <row r="3" spans="1:17" ht="18.75" x14ac:dyDescent="0.3">
      <c r="A3" s="211" t="s">
        <v>137</v>
      </c>
      <c r="B3" s="211"/>
      <c r="C3" s="211"/>
      <c r="D3" s="211"/>
      <c r="E3" s="211"/>
      <c r="F3" s="211"/>
      <c r="G3" s="211"/>
      <c r="H3" s="211"/>
    </row>
    <row r="4" spans="1:17" ht="9.6" customHeight="1" x14ac:dyDescent="0.3">
      <c r="A4" s="133"/>
      <c r="B4" s="133"/>
      <c r="C4" s="133"/>
      <c r="D4" s="133"/>
      <c r="E4" s="133"/>
      <c r="F4" s="133"/>
      <c r="G4" s="133"/>
      <c r="H4" s="133"/>
    </row>
    <row r="5" spans="1:17" ht="48.6" customHeight="1" x14ac:dyDescent="0.25">
      <c r="A5" s="50" t="s">
        <v>174</v>
      </c>
      <c r="B5" s="212" t="s">
        <v>175</v>
      </c>
      <c r="C5" s="212"/>
      <c r="D5" s="212"/>
      <c r="E5" s="212"/>
      <c r="F5" s="212"/>
      <c r="G5" s="212"/>
      <c r="H5" s="50"/>
    </row>
    <row r="6" spans="1:17" ht="9" customHeight="1" x14ac:dyDescent="0.25">
      <c r="A6" s="49"/>
      <c r="B6" s="49"/>
      <c r="C6" s="49"/>
      <c r="D6" s="49"/>
      <c r="E6" s="49"/>
      <c r="F6" s="49"/>
      <c r="G6" s="49"/>
      <c r="H6" s="49"/>
    </row>
    <row r="7" spans="1:17" ht="35.1" customHeight="1" x14ac:dyDescent="0.25">
      <c r="A7" s="13" t="s">
        <v>0</v>
      </c>
      <c r="B7" s="13" t="s">
        <v>1</v>
      </c>
      <c r="C7" s="13" t="s">
        <v>13</v>
      </c>
      <c r="D7" s="191" t="s">
        <v>2</v>
      </c>
      <c r="E7" s="191"/>
      <c r="F7" s="191"/>
      <c r="G7" s="13" t="s">
        <v>14</v>
      </c>
      <c r="H7" s="44" t="s">
        <v>103</v>
      </c>
    </row>
    <row r="8" spans="1:17" s="2" customFormat="1" ht="35.1" customHeight="1" x14ac:dyDescent="0.25">
      <c r="A8" s="13"/>
      <c r="B8" s="83" t="s">
        <v>23</v>
      </c>
      <c r="C8" s="13"/>
      <c r="D8" s="214" t="s">
        <v>155</v>
      </c>
      <c r="E8" s="215"/>
      <c r="F8" s="216"/>
      <c r="G8" s="84"/>
      <c r="H8" s="80"/>
    </row>
    <row r="9" spans="1:17" s="2" customFormat="1" ht="35.1" customHeight="1" x14ac:dyDescent="0.25">
      <c r="A9" s="52">
        <v>44927</v>
      </c>
      <c r="B9" s="20"/>
      <c r="C9" s="15" t="s">
        <v>156</v>
      </c>
      <c r="D9" s="217" t="s">
        <v>157</v>
      </c>
      <c r="E9" s="218"/>
      <c r="F9" s="218"/>
      <c r="G9" s="17" t="s">
        <v>24</v>
      </c>
      <c r="H9" s="81">
        <f>'Špecifikácia ceny'!M8</f>
        <v>0</v>
      </c>
    </row>
    <row r="10" spans="1:17" s="2" customFormat="1" ht="30" customHeight="1" x14ac:dyDescent="0.25">
      <c r="A10" s="52">
        <v>44958</v>
      </c>
      <c r="B10" s="53"/>
      <c r="C10" s="15" t="s">
        <v>158</v>
      </c>
      <c r="D10" s="198" t="s">
        <v>159</v>
      </c>
      <c r="E10" s="198"/>
      <c r="F10" s="198"/>
      <c r="G10" s="54" t="s">
        <v>3</v>
      </c>
      <c r="H10" s="81">
        <f>'Špecifikácia ceny'!M9</f>
        <v>0</v>
      </c>
      <c r="K10" s="73"/>
    </row>
    <row r="11" spans="1:17" s="74" customFormat="1" ht="24.95" customHeight="1" x14ac:dyDescent="0.25">
      <c r="A11" s="17"/>
      <c r="B11" s="20" t="s">
        <v>25</v>
      </c>
      <c r="C11" s="23"/>
      <c r="D11" s="199" t="s">
        <v>26</v>
      </c>
      <c r="E11" s="200"/>
      <c r="F11" s="200"/>
      <c r="G11" s="85"/>
      <c r="H11" s="82"/>
      <c r="I11" s="75"/>
      <c r="J11" s="75"/>
      <c r="K11" s="75"/>
      <c r="L11" s="75"/>
      <c r="M11" s="75"/>
      <c r="N11" s="75"/>
      <c r="O11" s="75"/>
      <c r="P11" s="75"/>
      <c r="Q11" s="75"/>
    </row>
    <row r="12" spans="1:17" s="2" customFormat="1" ht="35.1" customHeight="1" x14ac:dyDescent="0.25">
      <c r="A12" s="17">
        <v>2</v>
      </c>
      <c r="B12" s="23"/>
      <c r="C12" s="15" t="s">
        <v>104</v>
      </c>
      <c r="D12" s="180" t="s">
        <v>105</v>
      </c>
      <c r="E12" s="180"/>
      <c r="F12" s="180"/>
      <c r="G12" s="26" t="s">
        <v>106</v>
      </c>
      <c r="H12" s="81">
        <f>'Špecifikácia ceny'!M11</f>
        <v>0</v>
      </c>
    </row>
    <row r="13" spans="1:17" s="2" customFormat="1" ht="35.1" customHeight="1" x14ac:dyDescent="0.25">
      <c r="A13" s="17">
        <v>3</v>
      </c>
      <c r="B13" s="24"/>
      <c r="C13" s="15" t="s">
        <v>27</v>
      </c>
      <c r="D13" s="180" t="s">
        <v>28</v>
      </c>
      <c r="E13" s="181"/>
      <c r="F13" s="181"/>
      <c r="G13" s="17" t="s">
        <v>29</v>
      </c>
      <c r="H13" s="81">
        <f>'Špecifikácia ceny'!M12</f>
        <v>0</v>
      </c>
    </row>
    <row r="14" spans="1:17" s="2" customFormat="1" ht="24.95" customHeight="1" x14ac:dyDescent="0.25">
      <c r="A14" s="17"/>
      <c r="B14" s="20" t="s">
        <v>30</v>
      </c>
      <c r="C14" s="20"/>
      <c r="D14" s="199" t="s">
        <v>31</v>
      </c>
      <c r="E14" s="200"/>
      <c r="F14" s="201"/>
      <c r="G14" s="86"/>
      <c r="H14" s="116"/>
    </row>
    <row r="15" spans="1:17" s="2" customFormat="1" ht="35.1" customHeight="1" x14ac:dyDescent="0.25">
      <c r="A15" s="17">
        <v>4</v>
      </c>
      <c r="B15" s="23"/>
      <c r="C15" s="47" t="s">
        <v>107</v>
      </c>
      <c r="D15" s="182" t="s">
        <v>163</v>
      </c>
      <c r="E15" s="182"/>
      <c r="F15" s="182"/>
      <c r="G15" s="17" t="s">
        <v>106</v>
      </c>
      <c r="H15" s="81">
        <f>'Špecifikácia ceny'!M14</f>
        <v>0</v>
      </c>
    </row>
    <row r="16" spans="1:17" s="2" customFormat="1" ht="35.1" customHeight="1" x14ac:dyDescent="0.25">
      <c r="A16" s="17">
        <v>5</v>
      </c>
      <c r="B16" s="23"/>
      <c r="C16" s="47" t="s">
        <v>108</v>
      </c>
      <c r="D16" s="182" t="s">
        <v>144</v>
      </c>
      <c r="E16" s="182"/>
      <c r="F16" s="182"/>
      <c r="G16" s="17" t="s">
        <v>109</v>
      </c>
      <c r="H16" s="81">
        <f>'Špecifikácia ceny'!M15</f>
        <v>0</v>
      </c>
    </row>
    <row r="17" spans="1:8" s="2" customFormat="1" ht="35.1" customHeight="1" x14ac:dyDescent="0.25">
      <c r="A17" s="17">
        <v>6</v>
      </c>
      <c r="B17" s="23"/>
      <c r="C17" s="47" t="s">
        <v>110</v>
      </c>
      <c r="D17" s="182" t="s">
        <v>111</v>
      </c>
      <c r="E17" s="182"/>
      <c r="F17" s="182"/>
      <c r="G17" s="17" t="s">
        <v>112</v>
      </c>
      <c r="H17" s="81">
        <f>'Špecifikácia ceny'!M16</f>
        <v>0</v>
      </c>
    </row>
    <row r="18" spans="1:8" ht="26.1" customHeight="1" x14ac:dyDescent="0.25">
      <c r="A18" s="17"/>
      <c r="B18" s="23"/>
      <c r="C18" s="43" t="s">
        <v>32</v>
      </c>
      <c r="D18" s="202" t="s">
        <v>33</v>
      </c>
      <c r="E18" s="203"/>
      <c r="F18" s="204"/>
      <c r="G18" s="86"/>
      <c r="H18" s="117"/>
    </row>
    <row r="19" spans="1:8" ht="26.1" customHeight="1" x14ac:dyDescent="0.25">
      <c r="A19" s="17">
        <v>7</v>
      </c>
      <c r="B19" s="22"/>
      <c r="C19" s="47" t="s">
        <v>34</v>
      </c>
      <c r="D19" s="183" t="s">
        <v>86</v>
      </c>
      <c r="E19" s="184"/>
      <c r="F19" s="185"/>
      <c r="G19" s="17" t="s">
        <v>29</v>
      </c>
      <c r="H19" s="81">
        <f>'Špecifikácia ceny'!M18</f>
        <v>0</v>
      </c>
    </row>
    <row r="20" spans="1:8" ht="26.1" customHeight="1" x14ac:dyDescent="0.25">
      <c r="A20" s="17">
        <v>8</v>
      </c>
      <c r="B20" s="22"/>
      <c r="C20" s="47" t="s">
        <v>35</v>
      </c>
      <c r="D20" s="183" t="s">
        <v>87</v>
      </c>
      <c r="E20" s="184"/>
      <c r="F20" s="185"/>
      <c r="G20" s="17" t="s">
        <v>29</v>
      </c>
      <c r="H20" s="81">
        <f>'Špecifikácia ceny'!M19</f>
        <v>0</v>
      </c>
    </row>
    <row r="21" spans="1:8" ht="26.1" customHeight="1" x14ac:dyDescent="0.25">
      <c r="A21" s="17">
        <v>9</v>
      </c>
      <c r="B21" s="22"/>
      <c r="C21" s="47" t="s">
        <v>36</v>
      </c>
      <c r="D21" s="183" t="s">
        <v>90</v>
      </c>
      <c r="E21" s="184"/>
      <c r="F21" s="185"/>
      <c r="G21" s="17" t="s">
        <v>29</v>
      </c>
      <c r="H21" s="81">
        <f>'Špecifikácia ceny'!M20</f>
        <v>0</v>
      </c>
    </row>
    <row r="22" spans="1:8" ht="26.1" customHeight="1" x14ac:dyDescent="0.25">
      <c r="A22" s="17">
        <v>10</v>
      </c>
      <c r="B22" s="22"/>
      <c r="C22" s="47" t="s">
        <v>37</v>
      </c>
      <c r="D22" s="183" t="s">
        <v>91</v>
      </c>
      <c r="E22" s="184"/>
      <c r="F22" s="185"/>
      <c r="G22" s="17" t="s">
        <v>29</v>
      </c>
      <c r="H22" s="81">
        <f>'Špecifikácia ceny'!M21</f>
        <v>0</v>
      </c>
    </row>
    <row r="23" spans="1:8" ht="26.1" customHeight="1" x14ac:dyDescent="0.25">
      <c r="A23" s="17">
        <v>11</v>
      </c>
      <c r="B23" s="22"/>
      <c r="C23" s="47" t="s">
        <v>38</v>
      </c>
      <c r="D23" s="183" t="s">
        <v>92</v>
      </c>
      <c r="E23" s="184"/>
      <c r="F23" s="185"/>
      <c r="G23" s="17" t="s">
        <v>29</v>
      </c>
      <c r="H23" s="81">
        <f>'Špecifikácia ceny'!M22</f>
        <v>0</v>
      </c>
    </row>
    <row r="24" spans="1:8" ht="26.1" customHeight="1" x14ac:dyDescent="0.25">
      <c r="A24" s="17">
        <v>12</v>
      </c>
      <c r="B24" s="22"/>
      <c r="C24" s="47" t="s">
        <v>39</v>
      </c>
      <c r="D24" s="183" t="s">
        <v>93</v>
      </c>
      <c r="E24" s="184"/>
      <c r="F24" s="185"/>
      <c r="G24" s="17" t="s">
        <v>29</v>
      </c>
      <c r="H24" s="81">
        <f>'Špecifikácia ceny'!M23</f>
        <v>0</v>
      </c>
    </row>
    <row r="25" spans="1:8" ht="26.1" customHeight="1" x14ac:dyDescent="0.25">
      <c r="A25" s="17">
        <v>13</v>
      </c>
      <c r="B25" s="22"/>
      <c r="C25" s="47" t="s">
        <v>40</v>
      </c>
      <c r="D25" s="164" t="s">
        <v>94</v>
      </c>
      <c r="E25" s="165"/>
      <c r="F25" s="165"/>
      <c r="G25" s="17" t="s">
        <v>29</v>
      </c>
      <c r="H25" s="81">
        <f>'Špecifikácia ceny'!M24</f>
        <v>0</v>
      </c>
    </row>
    <row r="26" spans="1:8" ht="26.1" customHeight="1" x14ac:dyDescent="0.25">
      <c r="A26" s="17">
        <v>14</v>
      </c>
      <c r="B26" s="22"/>
      <c r="C26" s="47" t="s">
        <v>41</v>
      </c>
      <c r="D26" s="164" t="s">
        <v>95</v>
      </c>
      <c r="E26" s="164"/>
      <c r="F26" s="164"/>
      <c r="G26" s="17" t="s">
        <v>29</v>
      </c>
      <c r="H26" s="81">
        <f>'Špecifikácia ceny'!M25</f>
        <v>0</v>
      </c>
    </row>
    <row r="27" spans="1:8" ht="26.1" customHeight="1" x14ac:dyDescent="0.25">
      <c r="A27" s="17">
        <v>15</v>
      </c>
      <c r="B27" s="22"/>
      <c r="C27" s="47" t="s">
        <v>42</v>
      </c>
      <c r="D27" s="164" t="s">
        <v>88</v>
      </c>
      <c r="E27" s="165"/>
      <c r="F27" s="165"/>
      <c r="G27" s="17" t="s">
        <v>29</v>
      </c>
      <c r="H27" s="81">
        <f>'Špecifikácia ceny'!M26</f>
        <v>0</v>
      </c>
    </row>
    <row r="28" spans="1:8" ht="26.1" customHeight="1" x14ac:dyDescent="0.25">
      <c r="A28" s="17">
        <v>16</v>
      </c>
      <c r="B28" s="22"/>
      <c r="C28" s="47" t="s">
        <v>43</v>
      </c>
      <c r="D28" s="164" t="s">
        <v>89</v>
      </c>
      <c r="E28" s="164"/>
      <c r="F28" s="164"/>
      <c r="G28" s="17" t="s">
        <v>29</v>
      </c>
      <c r="H28" s="81">
        <f>'Špecifikácia ceny'!M27</f>
        <v>0</v>
      </c>
    </row>
    <row r="29" spans="1:8" ht="26.1" customHeight="1" x14ac:dyDescent="0.25">
      <c r="A29" s="17">
        <v>17</v>
      </c>
      <c r="B29" s="22"/>
      <c r="C29" s="47" t="s">
        <v>44</v>
      </c>
      <c r="D29" s="164" t="s">
        <v>96</v>
      </c>
      <c r="E29" s="165"/>
      <c r="F29" s="165"/>
      <c r="G29" s="17" t="s">
        <v>29</v>
      </c>
      <c r="H29" s="81">
        <f>'Špecifikácia ceny'!M28</f>
        <v>0</v>
      </c>
    </row>
    <row r="30" spans="1:8" ht="26.1" customHeight="1" x14ac:dyDescent="0.25">
      <c r="A30" s="17">
        <v>18</v>
      </c>
      <c r="B30" s="22"/>
      <c r="C30" s="47" t="s">
        <v>45</v>
      </c>
      <c r="D30" s="164" t="s">
        <v>97</v>
      </c>
      <c r="E30" s="164"/>
      <c r="F30" s="164"/>
      <c r="G30" s="17" t="s">
        <v>29</v>
      </c>
      <c r="H30" s="81">
        <f>'Špecifikácia ceny'!M29</f>
        <v>0</v>
      </c>
    </row>
    <row r="31" spans="1:8" ht="26.1" customHeight="1" x14ac:dyDescent="0.25">
      <c r="A31" s="17">
        <v>19</v>
      </c>
      <c r="B31" s="22"/>
      <c r="C31" s="47" t="s">
        <v>46</v>
      </c>
      <c r="D31" s="164" t="s">
        <v>98</v>
      </c>
      <c r="E31" s="165"/>
      <c r="F31" s="165"/>
      <c r="G31" s="17" t="s">
        <v>29</v>
      </c>
      <c r="H31" s="81">
        <f>'Špecifikácia ceny'!M30</f>
        <v>0</v>
      </c>
    </row>
    <row r="32" spans="1:8" ht="26.1" customHeight="1" x14ac:dyDescent="0.25">
      <c r="A32" s="17">
        <v>20</v>
      </c>
      <c r="B32" s="22"/>
      <c r="C32" s="47" t="s">
        <v>47</v>
      </c>
      <c r="D32" s="164" t="s">
        <v>99</v>
      </c>
      <c r="E32" s="164"/>
      <c r="F32" s="164"/>
      <c r="G32" s="17" t="s">
        <v>29</v>
      </c>
      <c r="H32" s="81">
        <f>'Špecifikácia ceny'!M31</f>
        <v>0</v>
      </c>
    </row>
    <row r="33" spans="1:8" ht="26.1" customHeight="1" x14ac:dyDescent="0.25">
      <c r="A33" s="17">
        <v>21</v>
      </c>
      <c r="B33" s="22"/>
      <c r="C33" s="47" t="s">
        <v>48</v>
      </c>
      <c r="D33" s="164" t="s">
        <v>100</v>
      </c>
      <c r="E33" s="165"/>
      <c r="F33" s="165"/>
      <c r="G33" s="17" t="s">
        <v>29</v>
      </c>
      <c r="H33" s="81">
        <f>'Špecifikácia ceny'!M32</f>
        <v>0</v>
      </c>
    </row>
    <row r="34" spans="1:8" ht="26.1" customHeight="1" x14ac:dyDescent="0.25">
      <c r="A34" s="17">
        <v>22</v>
      </c>
      <c r="B34" s="22"/>
      <c r="C34" s="47" t="s">
        <v>49</v>
      </c>
      <c r="D34" s="164" t="s">
        <v>101</v>
      </c>
      <c r="E34" s="164"/>
      <c r="F34" s="164"/>
      <c r="G34" s="17" t="s">
        <v>29</v>
      </c>
      <c r="H34" s="81">
        <f>'Špecifikácia ceny'!M33</f>
        <v>0</v>
      </c>
    </row>
    <row r="35" spans="1:8" ht="26.1" customHeight="1" x14ac:dyDescent="0.25">
      <c r="A35" s="17">
        <v>23</v>
      </c>
      <c r="B35" s="22"/>
      <c r="C35" s="47" t="s">
        <v>50</v>
      </c>
      <c r="D35" s="183" t="s">
        <v>117</v>
      </c>
      <c r="E35" s="184"/>
      <c r="F35" s="185"/>
      <c r="G35" s="17" t="s">
        <v>29</v>
      </c>
      <c r="H35" s="81">
        <f>'Špecifikácia ceny'!M34</f>
        <v>0</v>
      </c>
    </row>
    <row r="36" spans="1:8" ht="26.1" customHeight="1" x14ac:dyDescent="0.25">
      <c r="A36" s="17">
        <v>24</v>
      </c>
      <c r="B36" s="22"/>
      <c r="C36" s="47" t="s">
        <v>51</v>
      </c>
      <c r="D36" s="183" t="s">
        <v>118</v>
      </c>
      <c r="E36" s="184"/>
      <c r="F36" s="185"/>
      <c r="G36" s="17" t="s">
        <v>29</v>
      </c>
      <c r="H36" s="81">
        <f>'Špecifikácia ceny'!M35</f>
        <v>0</v>
      </c>
    </row>
    <row r="37" spans="1:8" ht="26.1" customHeight="1" x14ac:dyDescent="0.25">
      <c r="A37" s="17">
        <v>25</v>
      </c>
      <c r="B37" s="22"/>
      <c r="C37" s="47" t="s">
        <v>52</v>
      </c>
      <c r="D37" s="183" t="s">
        <v>122</v>
      </c>
      <c r="E37" s="184"/>
      <c r="F37" s="185"/>
      <c r="G37" s="17" t="s">
        <v>29</v>
      </c>
      <c r="H37" s="81">
        <f>'Špecifikácia ceny'!M36</f>
        <v>0</v>
      </c>
    </row>
    <row r="38" spans="1:8" ht="26.1" customHeight="1" x14ac:dyDescent="0.25">
      <c r="A38" s="17">
        <v>26</v>
      </c>
      <c r="B38" s="22"/>
      <c r="C38" s="47" t="s">
        <v>53</v>
      </c>
      <c r="D38" s="183" t="s">
        <v>121</v>
      </c>
      <c r="E38" s="184"/>
      <c r="F38" s="185"/>
      <c r="G38" s="17" t="s">
        <v>29</v>
      </c>
      <c r="H38" s="81">
        <f>'Špecifikácia ceny'!M37</f>
        <v>0</v>
      </c>
    </row>
    <row r="39" spans="1:8" ht="26.1" customHeight="1" x14ac:dyDescent="0.25">
      <c r="A39" s="17">
        <v>27</v>
      </c>
      <c r="B39" s="22"/>
      <c r="C39" s="47" t="s">
        <v>54</v>
      </c>
      <c r="D39" s="183" t="s">
        <v>119</v>
      </c>
      <c r="E39" s="184"/>
      <c r="F39" s="185"/>
      <c r="G39" s="17" t="s">
        <v>29</v>
      </c>
      <c r="H39" s="81">
        <f>'Špecifikácia ceny'!M38</f>
        <v>0</v>
      </c>
    </row>
    <row r="40" spans="1:8" ht="26.1" customHeight="1" x14ac:dyDescent="0.25">
      <c r="A40" s="17">
        <v>28</v>
      </c>
      <c r="B40" s="22"/>
      <c r="C40" s="47" t="s">
        <v>55</v>
      </c>
      <c r="D40" s="183" t="s">
        <v>120</v>
      </c>
      <c r="E40" s="184"/>
      <c r="F40" s="185"/>
      <c r="G40" s="17" t="s">
        <v>29</v>
      </c>
      <c r="H40" s="81">
        <f>'Špecifikácia ceny'!M39</f>
        <v>0</v>
      </c>
    </row>
    <row r="41" spans="1:8" ht="26.1" customHeight="1" x14ac:dyDescent="0.25">
      <c r="A41" s="17">
        <v>29</v>
      </c>
      <c r="B41" s="22"/>
      <c r="C41" s="47" t="s">
        <v>56</v>
      </c>
      <c r="D41" s="183" t="s">
        <v>123</v>
      </c>
      <c r="E41" s="184"/>
      <c r="F41" s="185"/>
      <c r="G41" s="17" t="s">
        <v>29</v>
      </c>
      <c r="H41" s="81">
        <f>'Špecifikácia ceny'!M40</f>
        <v>0</v>
      </c>
    </row>
    <row r="42" spans="1:8" ht="26.1" customHeight="1" x14ac:dyDescent="0.25">
      <c r="A42" s="17">
        <v>30</v>
      </c>
      <c r="B42" s="22"/>
      <c r="C42" s="47" t="s">
        <v>57</v>
      </c>
      <c r="D42" s="183" t="s">
        <v>124</v>
      </c>
      <c r="E42" s="184"/>
      <c r="F42" s="185"/>
      <c r="G42" s="17" t="s">
        <v>29</v>
      </c>
      <c r="H42" s="81">
        <f>'Špecifikácia ceny'!M41</f>
        <v>0</v>
      </c>
    </row>
    <row r="43" spans="1:8" ht="26.1" customHeight="1" x14ac:dyDescent="0.25">
      <c r="A43" s="17">
        <v>31</v>
      </c>
      <c r="B43" s="22"/>
      <c r="C43" s="47" t="s">
        <v>58</v>
      </c>
      <c r="D43" s="183" t="s">
        <v>125</v>
      </c>
      <c r="E43" s="184"/>
      <c r="F43" s="185"/>
      <c r="G43" s="17" t="s">
        <v>29</v>
      </c>
      <c r="H43" s="81">
        <f>'Špecifikácia ceny'!M42</f>
        <v>0</v>
      </c>
    </row>
    <row r="44" spans="1:8" ht="26.1" customHeight="1" x14ac:dyDescent="0.25">
      <c r="A44" s="17">
        <v>32</v>
      </c>
      <c r="B44" s="22"/>
      <c r="C44" s="47" t="s">
        <v>59</v>
      </c>
      <c r="D44" s="183" t="s">
        <v>126</v>
      </c>
      <c r="E44" s="184"/>
      <c r="F44" s="185"/>
      <c r="G44" s="17" t="s">
        <v>29</v>
      </c>
      <c r="H44" s="81">
        <f>'Špecifikácia ceny'!M43</f>
        <v>0</v>
      </c>
    </row>
    <row r="45" spans="1:8" ht="26.1" customHeight="1" x14ac:dyDescent="0.25">
      <c r="A45" s="17">
        <v>33</v>
      </c>
      <c r="B45" s="22"/>
      <c r="C45" s="47" t="s">
        <v>60</v>
      </c>
      <c r="D45" s="183" t="s">
        <v>127</v>
      </c>
      <c r="E45" s="184"/>
      <c r="F45" s="185"/>
      <c r="G45" s="17" t="s">
        <v>29</v>
      </c>
      <c r="H45" s="81">
        <f>'Špecifikácia ceny'!M44</f>
        <v>0</v>
      </c>
    </row>
    <row r="46" spans="1:8" ht="26.1" customHeight="1" x14ac:dyDescent="0.25">
      <c r="A46" s="17">
        <v>34</v>
      </c>
      <c r="B46" s="22"/>
      <c r="C46" s="47" t="s">
        <v>61</v>
      </c>
      <c r="D46" s="183" t="s">
        <v>128</v>
      </c>
      <c r="E46" s="184"/>
      <c r="F46" s="185"/>
      <c r="G46" s="17" t="s">
        <v>29</v>
      </c>
      <c r="H46" s="81">
        <f>'Špecifikácia ceny'!M45</f>
        <v>0</v>
      </c>
    </row>
    <row r="47" spans="1:8" ht="26.1" customHeight="1" x14ac:dyDescent="0.25">
      <c r="A47" s="17">
        <v>35</v>
      </c>
      <c r="B47" s="22"/>
      <c r="C47" s="47" t="s">
        <v>62</v>
      </c>
      <c r="D47" s="164" t="s">
        <v>139</v>
      </c>
      <c r="E47" s="165"/>
      <c r="F47" s="165"/>
      <c r="G47" s="17" t="s">
        <v>3</v>
      </c>
      <c r="H47" s="81">
        <f>'Špecifikácia ceny'!M46</f>
        <v>0</v>
      </c>
    </row>
    <row r="48" spans="1:8" ht="35.1" customHeight="1" x14ac:dyDescent="0.25">
      <c r="A48" s="17">
        <v>36</v>
      </c>
      <c r="B48" s="22"/>
      <c r="C48" s="47" t="s">
        <v>63</v>
      </c>
      <c r="D48" s="164" t="s">
        <v>169</v>
      </c>
      <c r="E48" s="164"/>
      <c r="F48" s="164"/>
      <c r="G48" s="17" t="s">
        <v>3</v>
      </c>
      <c r="H48" s="81">
        <f>'Špecifikácia ceny'!M47</f>
        <v>0</v>
      </c>
    </row>
    <row r="49" spans="1:8" ht="26.1" customHeight="1" x14ac:dyDescent="0.25">
      <c r="A49" s="17">
        <v>37</v>
      </c>
      <c r="B49" s="22"/>
      <c r="C49" s="47" t="s">
        <v>64</v>
      </c>
      <c r="D49" s="164" t="s">
        <v>170</v>
      </c>
      <c r="E49" s="165"/>
      <c r="F49" s="165"/>
      <c r="G49" s="17" t="s">
        <v>3</v>
      </c>
      <c r="H49" s="81">
        <f>'Špecifikácia ceny'!M48</f>
        <v>0</v>
      </c>
    </row>
    <row r="50" spans="1:8" ht="35.1" customHeight="1" x14ac:dyDescent="0.25">
      <c r="A50" s="17">
        <v>38</v>
      </c>
      <c r="B50" s="22"/>
      <c r="C50" s="47" t="s">
        <v>65</v>
      </c>
      <c r="D50" s="164" t="s">
        <v>171</v>
      </c>
      <c r="E50" s="164"/>
      <c r="F50" s="164"/>
      <c r="G50" s="17" t="s">
        <v>3</v>
      </c>
      <c r="H50" s="81">
        <f>'Špecifikácia ceny'!M49</f>
        <v>0</v>
      </c>
    </row>
    <row r="51" spans="1:8" ht="26.1" customHeight="1" x14ac:dyDescent="0.25">
      <c r="A51" s="17">
        <v>39</v>
      </c>
      <c r="B51" s="22"/>
      <c r="C51" s="47" t="s">
        <v>66</v>
      </c>
      <c r="D51" s="164" t="s">
        <v>140</v>
      </c>
      <c r="E51" s="165"/>
      <c r="F51" s="165"/>
      <c r="G51" s="17" t="s">
        <v>3</v>
      </c>
      <c r="H51" s="81">
        <f>'Špecifikácia ceny'!M50</f>
        <v>0</v>
      </c>
    </row>
    <row r="52" spans="1:8" ht="35.1" customHeight="1" x14ac:dyDescent="0.25">
      <c r="A52" s="17">
        <v>40</v>
      </c>
      <c r="B52" s="22"/>
      <c r="C52" s="47" t="s">
        <v>67</v>
      </c>
      <c r="D52" s="164" t="s">
        <v>129</v>
      </c>
      <c r="E52" s="164"/>
      <c r="F52" s="164"/>
      <c r="G52" s="17" t="s">
        <v>3</v>
      </c>
      <c r="H52" s="81">
        <f>'Špecifikácia ceny'!M51</f>
        <v>0</v>
      </c>
    </row>
    <row r="53" spans="1:8" ht="26.1" customHeight="1" x14ac:dyDescent="0.25">
      <c r="A53" s="17">
        <v>41</v>
      </c>
      <c r="B53" s="22"/>
      <c r="C53" s="47" t="s">
        <v>68</v>
      </c>
      <c r="D53" s="164" t="s">
        <v>130</v>
      </c>
      <c r="E53" s="165"/>
      <c r="F53" s="165"/>
      <c r="G53" s="17" t="s">
        <v>3</v>
      </c>
      <c r="H53" s="81">
        <f>'Špecifikácia ceny'!M52</f>
        <v>0</v>
      </c>
    </row>
    <row r="54" spans="1:8" ht="35.1" customHeight="1" x14ac:dyDescent="0.25">
      <c r="A54" s="17">
        <v>42</v>
      </c>
      <c r="B54" s="22"/>
      <c r="C54" s="47" t="s">
        <v>69</v>
      </c>
      <c r="D54" s="164" t="s">
        <v>131</v>
      </c>
      <c r="E54" s="164"/>
      <c r="F54" s="164"/>
      <c r="G54" s="17" t="s">
        <v>3</v>
      </c>
      <c r="H54" s="81">
        <f>'Špecifikácia ceny'!M53</f>
        <v>0</v>
      </c>
    </row>
    <row r="55" spans="1:8" ht="26.1" customHeight="1" x14ac:dyDescent="0.25">
      <c r="A55" s="17">
        <v>43</v>
      </c>
      <c r="B55" s="22"/>
      <c r="C55" s="47" t="s">
        <v>70</v>
      </c>
      <c r="D55" s="164" t="s">
        <v>132</v>
      </c>
      <c r="E55" s="165"/>
      <c r="F55" s="165"/>
      <c r="G55" s="17" t="s">
        <v>3</v>
      </c>
      <c r="H55" s="81">
        <f>'Špecifikácia ceny'!M54</f>
        <v>0</v>
      </c>
    </row>
    <row r="56" spans="1:8" ht="35.1" customHeight="1" x14ac:dyDescent="0.25">
      <c r="A56" s="17">
        <v>44</v>
      </c>
      <c r="B56" s="22"/>
      <c r="C56" s="47" t="s">
        <v>71</v>
      </c>
      <c r="D56" s="164" t="s">
        <v>141</v>
      </c>
      <c r="E56" s="164"/>
      <c r="F56" s="164"/>
      <c r="G56" s="17" t="s">
        <v>3</v>
      </c>
      <c r="H56" s="81">
        <f>'Špecifikácia ceny'!M55</f>
        <v>0</v>
      </c>
    </row>
    <row r="57" spans="1:8" ht="26.1" customHeight="1" x14ac:dyDescent="0.25">
      <c r="A57" s="17">
        <v>45</v>
      </c>
      <c r="B57" s="22"/>
      <c r="C57" s="47" t="s">
        <v>72</v>
      </c>
      <c r="D57" s="164" t="s">
        <v>142</v>
      </c>
      <c r="E57" s="165"/>
      <c r="F57" s="165"/>
      <c r="G57" s="17" t="s">
        <v>3</v>
      </c>
      <c r="H57" s="81">
        <f>'Špecifikácia ceny'!M56</f>
        <v>0</v>
      </c>
    </row>
    <row r="58" spans="1:8" ht="35.1" customHeight="1" x14ac:dyDescent="0.25">
      <c r="A58" s="17">
        <v>46</v>
      </c>
      <c r="B58" s="22"/>
      <c r="C58" s="47" t="s">
        <v>73</v>
      </c>
      <c r="D58" s="164" t="s">
        <v>143</v>
      </c>
      <c r="E58" s="164"/>
      <c r="F58" s="164"/>
      <c r="G58" s="17" t="s">
        <v>3</v>
      </c>
      <c r="H58" s="81">
        <f>'Špecifikácia ceny'!M57</f>
        <v>0</v>
      </c>
    </row>
    <row r="59" spans="1:8" ht="26.1" customHeight="1" x14ac:dyDescent="0.25">
      <c r="A59" s="17">
        <v>47</v>
      </c>
      <c r="B59" s="22"/>
      <c r="C59" s="47" t="s">
        <v>74</v>
      </c>
      <c r="D59" s="164" t="s">
        <v>147</v>
      </c>
      <c r="E59" s="165"/>
      <c r="F59" s="165"/>
      <c r="G59" s="17" t="s">
        <v>3</v>
      </c>
      <c r="H59" s="81">
        <f>'Špecifikácia ceny'!M58</f>
        <v>0</v>
      </c>
    </row>
    <row r="60" spans="1:8" ht="35.1" customHeight="1" x14ac:dyDescent="0.25">
      <c r="A60" s="17">
        <v>48</v>
      </c>
      <c r="B60" s="22"/>
      <c r="C60" s="47" t="s">
        <v>75</v>
      </c>
      <c r="D60" s="164" t="s">
        <v>148</v>
      </c>
      <c r="E60" s="164"/>
      <c r="F60" s="164"/>
      <c r="G60" s="17" t="s">
        <v>3</v>
      </c>
      <c r="H60" s="81">
        <f>'Špecifikácia ceny'!M59</f>
        <v>0</v>
      </c>
    </row>
    <row r="61" spans="1:8" ht="26.1" customHeight="1" x14ac:dyDescent="0.25">
      <c r="A61" s="17">
        <v>49</v>
      </c>
      <c r="B61" s="22"/>
      <c r="C61" s="47" t="s">
        <v>76</v>
      </c>
      <c r="D61" s="164" t="s">
        <v>149</v>
      </c>
      <c r="E61" s="165"/>
      <c r="F61" s="165"/>
      <c r="G61" s="17" t="s">
        <v>3</v>
      </c>
      <c r="H61" s="81">
        <f>'Špecifikácia ceny'!M60</f>
        <v>0</v>
      </c>
    </row>
    <row r="62" spans="1:8" ht="35.1" customHeight="1" x14ac:dyDescent="0.25">
      <c r="A62" s="17">
        <v>50</v>
      </c>
      <c r="B62" s="22"/>
      <c r="C62" s="47" t="s">
        <v>77</v>
      </c>
      <c r="D62" s="164" t="s">
        <v>150</v>
      </c>
      <c r="E62" s="164"/>
      <c r="F62" s="164"/>
      <c r="G62" s="17" t="s">
        <v>3</v>
      </c>
      <c r="H62" s="81">
        <f>'Špecifikácia ceny'!M61</f>
        <v>0</v>
      </c>
    </row>
    <row r="63" spans="1:8" ht="26.1" customHeight="1" x14ac:dyDescent="0.25">
      <c r="A63" s="17">
        <v>51</v>
      </c>
      <c r="B63" s="22"/>
      <c r="C63" s="47" t="s">
        <v>78</v>
      </c>
      <c r="D63" s="164" t="s">
        <v>172</v>
      </c>
      <c r="E63" s="165"/>
      <c r="F63" s="165"/>
      <c r="G63" s="17" t="s">
        <v>3</v>
      </c>
      <c r="H63" s="81">
        <f>'Špecifikácia ceny'!M62</f>
        <v>0</v>
      </c>
    </row>
    <row r="64" spans="1:8" ht="35.1" customHeight="1" x14ac:dyDescent="0.25">
      <c r="A64" s="17">
        <v>52</v>
      </c>
      <c r="B64" s="22"/>
      <c r="C64" s="47" t="s">
        <v>79</v>
      </c>
      <c r="D64" s="164" t="s">
        <v>133</v>
      </c>
      <c r="E64" s="164"/>
      <c r="F64" s="164"/>
      <c r="G64" s="17" t="s">
        <v>3</v>
      </c>
      <c r="H64" s="81">
        <f>'Špecifikácia ceny'!M63</f>
        <v>0</v>
      </c>
    </row>
    <row r="65" spans="1:8" ht="26.1" customHeight="1" x14ac:dyDescent="0.25">
      <c r="A65" s="17">
        <v>53</v>
      </c>
      <c r="B65" s="22"/>
      <c r="C65" s="47" t="s">
        <v>80</v>
      </c>
      <c r="D65" s="164" t="s">
        <v>134</v>
      </c>
      <c r="E65" s="165"/>
      <c r="F65" s="165"/>
      <c r="G65" s="17" t="s">
        <v>3</v>
      </c>
      <c r="H65" s="81">
        <f>'Špecifikácia ceny'!M64</f>
        <v>0</v>
      </c>
    </row>
    <row r="66" spans="1:8" ht="35.1" customHeight="1" x14ac:dyDescent="0.25">
      <c r="A66" s="17">
        <v>54</v>
      </c>
      <c r="B66" s="22"/>
      <c r="C66" s="47" t="s">
        <v>145</v>
      </c>
      <c r="D66" s="164" t="s">
        <v>135</v>
      </c>
      <c r="E66" s="164"/>
      <c r="F66" s="164"/>
      <c r="G66" s="17" t="s">
        <v>3</v>
      </c>
      <c r="H66" s="81">
        <f>'Špecifikácia ceny'!M65</f>
        <v>0</v>
      </c>
    </row>
    <row r="67" spans="1:8" ht="26.1" customHeight="1" x14ac:dyDescent="0.25">
      <c r="A67" s="17">
        <v>55</v>
      </c>
      <c r="B67" s="22"/>
      <c r="C67" s="47" t="s">
        <v>146</v>
      </c>
      <c r="D67" s="164" t="s">
        <v>136</v>
      </c>
      <c r="E67" s="165"/>
      <c r="F67" s="165"/>
      <c r="G67" s="17" t="s">
        <v>3</v>
      </c>
      <c r="H67" s="81">
        <f>'Špecifikácia ceny'!M66</f>
        <v>0</v>
      </c>
    </row>
    <row r="68" spans="1:8" ht="35.1" customHeight="1" x14ac:dyDescent="0.25">
      <c r="A68" s="17">
        <v>56</v>
      </c>
      <c r="B68" s="22"/>
      <c r="C68" s="47" t="s">
        <v>151</v>
      </c>
      <c r="D68" s="164" t="s">
        <v>173</v>
      </c>
      <c r="E68" s="164"/>
      <c r="F68" s="164"/>
      <c r="G68" s="17" t="s">
        <v>3</v>
      </c>
      <c r="H68" s="81">
        <f>'Špecifikácia ceny'!M67</f>
        <v>0</v>
      </c>
    </row>
    <row r="69" spans="1:8" ht="26.1" customHeight="1" x14ac:dyDescent="0.25">
      <c r="A69" s="17">
        <v>57</v>
      </c>
      <c r="B69" s="26"/>
      <c r="C69" s="47" t="s">
        <v>152</v>
      </c>
      <c r="D69" s="169" t="s">
        <v>6</v>
      </c>
      <c r="E69" s="169"/>
      <c r="F69" s="169"/>
      <c r="G69" s="17" t="s">
        <v>24</v>
      </c>
      <c r="H69" s="81">
        <f>'Špecifikácia ceny'!M68</f>
        <v>0</v>
      </c>
    </row>
    <row r="70" spans="1:8" ht="10.15" customHeight="1" x14ac:dyDescent="0.25">
      <c r="A70" s="131"/>
      <c r="B70" s="41"/>
      <c r="C70" s="46"/>
      <c r="D70" s="42"/>
      <c r="E70" s="42"/>
      <c r="F70" s="42"/>
      <c r="G70" s="41"/>
    </row>
    <row r="71" spans="1:8" ht="18" customHeight="1" x14ac:dyDescent="0.25">
      <c r="A71" s="213" t="s">
        <v>177</v>
      </c>
      <c r="B71" s="213"/>
      <c r="C71" s="134"/>
      <c r="D71" s="134"/>
      <c r="E71" s="134"/>
      <c r="F71" s="134"/>
      <c r="G71" s="134"/>
    </row>
    <row r="72" spans="1:8" ht="9" customHeight="1" x14ac:dyDescent="0.25">
      <c r="A72" s="76"/>
      <c r="B72" s="77"/>
      <c r="C72" s="78"/>
      <c r="D72" s="79"/>
      <c r="E72" s="79"/>
      <c r="F72" s="79"/>
      <c r="G72" s="77"/>
    </row>
    <row r="73" spans="1:8" ht="30.75" customHeight="1" x14ac:dyDescent="0.25">
      <c r="A73" s="209" t="s">
        <v>179</v>
      </c>
      <c r="B73" s="209"/>
      <c r="C73" s="209"/>
      <c r="D73" s="209"/>
      <c r="E73" s="209"/>
      <c r="F73" s="209"/>
      <c r="G73" s="209"/>
      <c r="H73" s="209"/>
    </row>
    <row r="74" spans="1:8" x14ac:dyDescent="0.25">
      <c r="A74" s="76"/>
      <c r="B74" s="77"/>
      <c r="C74" s="78"/>
      <c r="D74" s="79"/>
      <c r="E74" s="79"/>
      <c r="F74" s="79"/>
      <c r="G74" s="77"/>
    </row>
    <row r="75" spans="1:8" ht="20.45" customHeight="1" x14ac:dyDescent="0.25">
      <c r="A75" s="205" t="s">
        <v>182</v>
      </c>
      <c r="B75" s="205"/>
      <c r="C75" s="205"/>
      <c r="D75" s="205"/>
      <c r="E75" s="79"/>
      <c r="F75" s="79"/>
      <c r="G75" s="77"/>
    </row>
    <row r="76" spans="1:8" x14ac:dyDescent="0.25">
      <c r="A76" s="76"/>
      <c r="B76" s="77"/>
      <c r="C76" s="78"/>
      <c r="D76" s="79"/>
      <c r="E76" s="79"/>
      <c r="F76" s="79"/>
      <c r="G76" s="77"/>
    </row>
    <row r="77" spans="1:8" ht="28.5" customHeight="1" x14ac:dyDescent="0.25">
      <c r="A77" s="76"/>
      <c r="B77" s="77"/>
      <c r="C77" s="78"/>
      <c r="D77" s="79"/>
      <c r="E77" s="79"/>
      <c r="F77" s="206"/>
      <c r="G77" s="206"/>
    </row>
    <row r="78" spans="1:8" ht="15" customHeight="1" x14ac:dyDescent="0.25">
      <c r="A78" s="76"/>
      <c r="B78" s="77"/>
      <c r="C78" s="78"/>
      <c r="D78" s="79"/>
      <c r="E78" s="79"/>
      <c r="F78" s="207" t="s">
        <v>183</v>
      </c>
      <c r="G78" s="207"/>
    </row>
    <row r="79" spans="1:8" ht="30" customHeight="1" x14ac:dyDescent="0.25">
      <c r="A79" s="77"/>
      <c r="B79" s="77"/>
      <c r="C79" s="78"/>
      <c r="D79" s="118"/>
      <c r="E79" s="118"/>
      <c r="F79" s="208" t="s">
        <v>176</v>
      </c>
      <c r="G79" s="208"/>
    </row>
    <row r="80" spans="1:8" x14ac:dyDescent="0.25">
      <c r="A80" s="77"/>
      <c r="B80" s="77"/>
      <c r="C80" s="78"/>
      <c r="D80" s="118"/>
      <c r="E80" s="118"/>
      <c r="F80" s="118"/>
      <c r="G80" s="77"/>
    </row>
  </sheetData>
  <sheetProtection algorithmName="SHA-512" hashValue="6azBtYE7rkCvfvOaJsCfTYG0d/YnIMkZtIDMEGGM54OMAx9ZxTh6/+AHiysmZKeSsVGXiju4uL2sRfq2wh+HRg==" saltValue="b2u8GHtp4uoBsM9eGnII/w==" spinCount="100000" sheet="1" objects="1" scenarios="1"/>
  <mergeCells count="72">
    <mergeCell ref="D24:F24"/>
    <mergeCell ref="D23:F23"/>
    <mergeCell ref="D22:F22"/>
    <mergeCell ref="D15:F15"/>
    <mergeCell ref="G1:H1"/>
    <mergeCell ref="A3:H3"/>
    <mergeCell ref="D7:F7"/>
    <mergeCell ref="D8:F8"/>
    <mergeCell ref="D9:F9"/>
    <mergeCell ref="D10:F10"/>
    <mergeCell ref="D11:F11"/>
    <mergeCell ref="D12:F12"/>
    <mergeCell ref="D13:F13"/>
    <mergeCell ref="D14:F14"/>
    <mergeCell ref="B5:G5"/>
    <mergeCell ref="D21:F21"/>
    <mergeCell ref="D16:F16"/>
    <mergeCell ref="D17:F17"/>
    <mergeCell ref="D18:F18"/>
    <mergeCell ref="D19:F19"/>
    <mergeCell ref="D20:F20"/>
    <mergeCell ref="D33:F33"/>
    <mergeCell ref="D25:F25"/>
    <mergeCell ref="D26:F26"/>
    <mergeCell ref="D27:F27"/>
    <mergeCell ref="D28:F28"/>
    <mergeCell ref="D29:F29"/>
    <mergeCell ref="D30:F30"/>
    <mergeCell ref="D31:F31"/>
    <mergeCell ref="D32:F32"/>
    <mergeCell ref="D45:F45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57:F57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69:F69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A71:B71"/>
    <mergeCell ref="A75:D75"/>
    <mergeCell ref="F77:G77"/>
    <mergeCell ref="F78:G78"/>
    <mergeCell ref="F79:G79"/>
    <mergeCell ref="A73:H7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BreakPreview" topLeftCell="A62" zoomScaleNormal="100" zoomScaleSheetLayoutView="100" workbookViewId="0">
      <selection activeCell="F78" sqref="F78:G78"/>
    </sheetView>
  </sheetViews>
  <sheetFormatPr defaultColWidth="9.140625" defaultRowHeight="15" x14ac:dyDescent="0.25"/>
  <cols>
    <col min="1" max="1" width="4.28515625" style="1" customWidth="1"/>
    <col min="2" max="2" width="8.42578125" style="1" customWidth="1"/>
    <col min="3" max="3" width="11.42578125" style="45" customWidth="1"/>
    <col min="4" max="4" width="20.140625" style="39" customWidth="1"/>
    <col min="5" max="5" width="18.7109375" style="39" customWidth="1"/>
    <col min="6" max="6" width="11.7109375" style="39" customWidth="1"/>
    <col min="7" max="7" width="9" style="2" customWidth="1"/>
    <col min="8" max="8" width="13.5703125" style="111" customWidth="1"/>
    <col min="9" max="16384" width="9.140625" style="1"/>
  </cols>
  <sheetData>
    <row r="1" spans="1:17" ht="16.149999999999999" customHeight="1" x14ac:dyDescent="0.25">
      <c r="A1" s="12"/>
      <c r="G1" s="210" t="s">
        <v>113</v>
      </c>
      <c r="H1" s="210"/>
    </row>
    <row r="2" spans="1:17" ht="10.15" customHeight="1" x14ac:dyDescent="0.25">
      <c r="A2" s="12"/>
      <c r="G2" s="132"/>
      <c r="H2" s="132"/>
    </row>
    <row r="3" spans="1:17" ht="18.75" x14ac:dyDescent="0.3">
      <c r="A3" s="211" t="s">
        <v>138</v>
      </c>
      <c r="B3" s="211"/>
      <c r="C3" s="211"/>
      <c r="D3" s="211"/>
      <c r="E3" s="211"/>
      <c r="F3" s="211"/>
      <c r="G3" s="211"/>
      <c r="H3" s="211"/>
    </row>
    <row r="4" spans="1:17" ht="12" customHeight="1" x14ac:dyDescent="0.3">
      <c r="A4" s="133"/>
      <c r="B4" s="133"/>
      <c r="C4" s="133"/>
      <c r="D4" s="133"/>
      <c r="E4" s="133"/>
      <c r="F4" s="133"/>
      <c r="G4" s="133"/>
      <c r="H4" s="133"/>
    </row>
    <row r="5" spans="1:17" ht="49.9" customHeight="1" x14ac:dyDescent="0.25">
      <c r="A5" s="50" t="s">
        <v>174</v>
      </c>
      <c r="B5" s="219" t="s">
        <v>175</v>
      </c>
      <c r="C5" s="219"/>
      <c r="D5" s="219"/>
      <c r="E5" s="219"/>
      <c r="F5" s="219"/>
      <c r="G5" s="219"/>
      <c r="H5" s="50"/>
    </row>
    <row r="6" spans="1:17" x14ac:dyDescent="0.25">
      <c r="A6" s="49"/>
      <c r="B6" s="49"/>
      <c r="C6" s="49"/>
      <c r="D6" s="49"/>
      <c r="E6" s="49"/>
      <c r="F6" s="49"/>
      <c r="G6" s="49"/>
      <c r="H6" s="49"/>
    </row>
    <row r="7" spans="1:17" ht="35.1" customHeight="1" x14ac:dyDescent="0.25">
      <c r="A7" s="13" t="s">
        <v>0</v>
      </c>
      <c r="B7" s="13" t="s">
        <v>1</v>
      </c>
      <c r="C7" s="13" t="s">
        <v>13</v>
      </c>
      <c r="D7" s="191" t="s">
        <v>2</v>
      </c>
      <c r="E7" s="191"/>
      <c r="F7" s="191"/>
      <c r="G7" s="13" t="s">
        <v>14</v>
      </c>
      <c r="H7" s="44" t="s">
        <v>103</v>
      </c>
    </row>
    <row r="8" spans="1:17" s="2" customFormat="1" ht="25.9" customHeight="1" x14ac:dyDescent="0.25">
      <c r="A8" s="13"/>
      <c r="B8" s="83" t="s">
        <v>23</v>
      </c>
      <c r="C8" s="13"/>
      <c r="D8" s="214" t="s">
        <v>155</v>
      </c>
      <c r="E8" s="215"/>
      <c r="F8" s="216"/>
      <c r="G8" s="84"/>
      <c r="H8" s="80"/>
    </row>
    <row r="9" spans="1:17" s="2" customFormat="1" ht="25.9" customHeight="1" x14ac:dyDescent="0.25">
      <c r="A9" s="52">
        <v>44927</v>
      </c>
      <c r="B9" s="20"/>
      <c r="C9" s="15" t="s">
        <v>156</v>
      </c>
      <c r="D9" s="196" t="s">
        <v>157</v>
      </c>
      <c r="E9" s="197"/>
      <c r="F9" s="197"/>
      <c r="G9" s="17" t="s">
        <v>24</v>
      </c>
      <c r="H9" s="81">
        <f>'Špecifikácia ceny'!N8</f>
        <v>0</v>
      </c>
    </row>
    <row r="10" spans="1:17" s="2" customFormat="1" ht="21" customHeight="1" x14ac:dyDescent="0.25">
      <c r="A10" s="52">
        <v>44958</v>
      </c>
      <c r="B10" s="53"/>
      <c r="C10" s="15" t="s">
        <v>158</v>
      </c>
      <c r="D10" s="198" t="s">
        <v>159</v>
      </c>
      <c r="E10" s="198"/>
      <c r="F10" s="198"/>
      <c r="G10" s="54" t="s">
        <v>3</v>
      </c>
      <c r="H10" s="81">
        <f>'Špecifikácia ceny'!N9</f>
        <v>0</v>
      </c>
      <c r="K10" s="73"/>
    </row>
    <row r="11" spans="1:17" s="74" customFormat="1" ht="24.95" customHeight="1" x14ac:dyDescent="0.25">
      <c r="A11" s="17"/>
      <c r="B11" s="20" t="s">
        <v>25</v>
      </c>
      <c r="C11" s="23"/>
      <c r="D11" s="199" t="s">
        <v>26</v>
      </c>
      <c r="E11" s="200"/>
      <c r="F11" s="200"/>
      <c r="G11" s="85"/>
      <c r="H11" s="82"/>
      <c r="I11" s="75"/>
      <c r="J11" s="75"/>
      <c r="K11" s="75"/>
      <c r="L11" s="75"/>
      <c r="M11" s="75"/>
      <c r="N11" s="75"/>
      <c r="O11" s="75"/>
      <c r="P11" s="75"/>
      <c r="Q11" s="75"/>
    </row>
    <row r="12" spans="1:17" s="2" customFormat="1" ht="35.1" customHeight="1" x14ac:dyDescent="0.25">
      <c r="A12" s="17">
        <v>2</v>
      </c>
      <c r="B12" s="23"/>
      <c r="C12" s="15" t="s">
        <v>104</v>
      </c>
      <c r="D12" s="180" t="s">
        <v>105</v>
      </c>
      <c r="E12" s="180"/>
      <c r="F12" s="180"/>
      <c r="G12" s="26" t="s">
        <v>106</v>
      </c>
      <c r="H12" s="81">
        <f>'Špecifikácia ceny'!N11</f>
        <v>0</v>
      </c>
    </row>
    <row r="13" spans="1:17" s="2" customFormat="1" ht="35.1" customHeight="1" x14ac:dyDescent="0.25">
      <c r="A13" s="17">
        <v>3</v>
      </c>
      <c r="B13" s="24"/>
      <c r="C13" s="15" t="s">
        <v>27</v>
      </c>
      <c r="D13" s="180" t="s">
        <v>28</v>
      </c>
      <c r="E13" s="181"/>
      <c r="F13" s="181"/>
      <c r="G13" s="17" t="s">
        <v>29</v>
      </c>
      <c r="H13" s="81">
        <f>'Špecifikácia ceny'!N12</f>
        <v>0</v>
      </c>
    </row>
    <row r="14" spans="1:17" s="2" customFormat="1" ht="24.95" customHeight="1" x14ac:dyDescent="0.25">
      <c r="A14" s="17"/>
      <c r="B14" s="20" t="s">
        <v>30</v>
      </c>
      <c r="C14" s="20"/>
      <c r="D14" s="199" t="s">
        <v>31</v>
      </c>
      <c r="E14" s="200"/>
      <c r="F14" s="201"/>
      <c r="G14" s="86"/>
      <c r="H14" s="116"/>
    </row>
    <row r="15" spans="1:17" s="2" customFormat="1" ht="35.1" customHeight="1" x14ac:dyDescent="0.25">
      <c r="A15" s="17">
        <v>4</v>
      </c>
      <c r="B15" s="23"/>
      <c r="C15" s="47" t="s">
        <v>107</v>
      </c>
      <c r="D15" s="182" t="s">
        <v>163</v>
      </c>
      <c r="E15" s="182"/>
      <c r="F15" s="182"/>
      <c r="G15" s="17" t="s">
        <v>106</v>
      </c>
      <c r="H15" s="81">
        <f>'Špecifikácia ceny'!N14</f>
        <v>0</v>
      </c>
    </row>
    <row r="16" spans="1:17" s="2" customFormat="1" ht="35.1" customHeight="1" x14ac:dyDescent="0.25">
      <c r="A16" s="17">
        <v>5</v>
      </c>
      <c r="B16" s="23"/>
      <c r="C16" s="47" t="s">
        <v>108</v>
      </c>
      <c r="D16" s="182" t="s">
        <v>144</v>
      </c>
      <c r="E16" s="182"/>
      <c r="F16" s="182"/>
      <c r="G16" s="17" t="s">
        <v>109</v>
      </c>
      <c r="H16" s="81">
        <f>'Špecifikácia ceny'!N15</f>
        <v>0</v>
      </c>
    </row>
    <row r="17" spans="1:8" s="2" customFormat="1" ht="35.1" customHeight="1" x14ac:dyDescent="0.25">
      <c r="A17" s="17">
        <v>6</v>
      </c>
      <c r="B17" s="23"/>
      <c r="C17" s="47" t="s">
        <v>110</v>
      </c>
      <c r="D17" s="182" t="s">
        <v>111</v>
      </c>
      <c r="E17" s="182"/>
      <c r="F17" s="182"/>
      <c r="G17" s="17" t="s">
        <v>112</v>
      </c>
      <c r="H17" s="81">
        <f>'Špecifikácia ceny'!N16</f>
        <v>0</v>
      </c>
    </row>
    <row r="18" spans="1:8" ht="26.1" customHeight="1" x14ac:dyDescent="0.25">
      <c r="A18" s="17"/>
      <c r="B18" s="23"/>
      <c r="C18" s="43" t="s">
        <v>32</v>
      </c>
      <c r="D18" s="202" t="s">
        <v>33</v>
      </c>
      <c r="E18" s="203"/>
      <c r="F18" s="204"/>
      <c r="G18" s="86"/>
      <c r="H18" s="117"/>
    </row>
    <row r="19" spans="1:8" ht="26.1" customHeight="1" x14ac:dyDescent="0.25">
      <c r="A19" s="17">
        <v>7</v>
      </c>
      <c r="B19" s="22"/>
      <c r="C19" s="47" t="s">
        <v>34</v>
      </c>
      <c r="D19" s="164" t="s">
        <v>86</v>
      </c>
      <c r="E19" s="165"/>
      <c r="F19" s="165"/>
      <c r="G19" s="17" t="s">
        <v>29</v>
      </c>
      <c r="H19" s="81">
        <f>'Špecifikácia ceny'!N18</f>
        <v>0</v>
      </c>
    </row>
    <row r="20" spans="1:8" ht="26.1" customHeight="1" x14ac:dyDescent="0.25">
      <c r="A20" s="17">
        <v>8</v>
      </c>
      <c r="B20" s="22"/>
      <c r="C20" s="47" t="s">
        <v>35</v>
      </c>
      <c r="D20" s="164" t="s">
        <v>87</v>
      </c>
      <c r="E20" s="164"/>
      <c r="F20" s="164"/>
      <c r="G20" s="17" t="s">
        <v>29</v>
      </c>
      <c r="H20" s="81">
        <f>'Špecifikácia ceny'!N19</f>
        <v>0</v>
      </c>
    </row>
    <row r="21" spans="1:8" ht="26.1" customHeight="1" x14ac:dyDescent="0.25">
      <c r="A21" s="17">
        <v>9</v>
      </c>
      <c r="B21" s="22"/>
      <c r="C21" s="47" t="s">
        <v>36</v>
      </c>
      <c r="D21" s="164" t="s">
        <v>90</v>
      </c>
      <c r="E21" s="165"/>
      <c r="F21" s="165"/>
      <c r="G21" s="17" t="s">
        <v>29</v>
      </c>
      <c r="H21" s="81">
        <f>'Špecifikácia ceny'!N20</f>
        <v>0</v>
      </c>
    </row>
    <row r="22" spans="1:8" ht="26.1" customHeight="1" x14ac:dyDescent="0.25">
      <c r="A22" s="17">
        <v>10</v>
      </c>
      <c r="B22" s="22"/>
      <c r="C22" s="47" t="s">
        <v>37</v>
      </c>
      <c r="D22" s="164" t="s">
        <v>91</v>
      </c>
      <c r="E22" s="164"/>
      <c r="F22" s="164"/>
      <c r="G22" s="17" t="s">
        <v>29</v>
      </c>
      <c r="H22" s="81">
        <f>'Špecifikácia ceny'!N21</f>
        <v>0</v>
      </c>
    </row>
    <row r="23" spans="1:8" ht="26.1" customHeight="1" x14ac:dyDescent="0.25">
      <c r="A23" s="17">
        <v>11</v>
      </c>
      <c r="B23" s="22"/>
      <c r="C23" s="47" t="s">
        <v>38</v>
      </c>
      <c r="D23" s="164" t="s">
        <v>92</v>
      </c>
      <c r="E23" s="165"/>
      <c r="F23" s="165"/>
      <c r="G23" s="17" t="s">
        <v>29</v>
      </c>
      <c r="H23" s="81">
        <f>'Špecifikácia ceny'!N22</f>
        <v>0</v>
      </c>
    </row>
    <row r="24" spans="1:8" ht="26.1" customHeight="1" x14ac:dyDescent="0.25">
      <c r="A24" s="17">
        <v>12</v>
      </c>
      <c r="B24" s="22"/>
      <c r="C24" s="47" t="s">
        <v>39</v>
      </c>
      <c r="D24" s="164" t="s">
        <v>93</v>
      </c>
      <c r="E24" s="164"/>
      <c r="F24" s="164"/>
      <c r="G24" s="17" t="s">
        <v>29</v>
      </c>
      <c r="H24" s="81">
        <f>'Špecifikácia ceny'!N23</f>
        <v>0</v>
      </c>
    </row>
    <row r="25" spans="1:8" ht="26.1" customHeight="1" x14ac:dyDescent="0.25">
      <c r="A25" s="17">
        <v>13</v>
      </c>
      <c r="B25" s="22"/>
      <c r="C25" s="47" t="s">
        <v>40</v>
      </c>
      <c r="D25" s="164" t="s">
        <v>94</v>
      </c>
      <c r="E25" s="165"/>
      <c r="F25" s="165"/>
      <c r="G25" s="17" t="s">
        <v>29</v>
      </c>
      <c r="H25" s="81">
        <f>'Špecifikácia ceny'!N24</f>
        <v>0</v>
      </c>
    </row>
    <row r="26" spans="1:8" ht="26.1" customHeight="1" x14ac:dyDescent="0.25">
      <c r="A26" s="17">
        <v>14</v>
      </c>
      <c r="B26" s="22"/>
      <c r="C26" s="47" t="s">
        <v>41</v>
      </c>
      <c r="D26" s="164" t="s">
        <v>95</v>
      </c>
      <c r="E26" s="164"/>
      <c r="F26" s="164"/>
      <c r="G26" s="17" t="s">
        <v>29</v>
      </c>
      <c r="H26" s="81">
        <f>'Špecifikácia ceny'!N25</f>
        <v>0</v>
      </c>
    </row>
    <row r="27" spans="1:8" ht="26.1" customHeight="1" x14ac:dyDescent="0.25">
      <c r="A27" s="17">
        <v>15</v>
      </c>
      <c r="B27" s="22"/>
      <c r="C27" s="47" t="s">
        <v>42</v>
      </c>
      <c r="D27" s="164" t="s">
        <v>88</v>
      </c>
      <c r="E27" s="165"/>
      <c r="F27" s="165"/>
      <c r="G27" s="17" t="s">
        <v>29</v>
      </c>
      <c r="H27" s="81">
        <f>'Špecifikácia ceny'!N26</f>
        <v>0</v>
      </c>
    </row>
    <row r="28" spans="1:8" ht="26.1" customHeight="1" x14ac:dyDescent="0.25">
      <c r="A28" s="17">
        <v>16</v>
      </c>
      <c r="B28" s="22"/>
      <c r="C28" s="47" t="s">
        <v>43</v>
      </c>
      <c r="D28" s="164" t="s">
        <v>89</v>
      </c>
      <c r="E28" s="164"/>
      <c r="F28" s="164"/>
      <c r="G28" s="17" t="s">
        <v>29</v>
      </c>
      <c r="H28" s="81">
        <f>'Špecifikácia ceny'!N27</f>
        <v>0</v>
      </c>
    </row>
    <row r="29" spans="1:8" ht="26.1" customHeight="1" x14ac:dyDescent="0.25">
      <c r="A29" s="17">
        <v>17</v>
      </c>
      <c r="B29" s="22"/>
      <c r="C29" s="47" t="s">
        <v>44</v>
      </c>
      <c r="D29" s="164" t="s">
        <v>96</v>
      </c>
      <c r="E29" s="165"/>
      <c r="F29" s="165"/>
      <c r="G29" s="17" t="s">
        <v>29</v>
      </c>
      <c r="H29" s="81">
        <f>'Špecifikácia ceny'!N28</f>
        <v>0</v>
      </c>
    </row>
    <row r="30" spans="1:8" ht="26.1" customHeight="1" x14ac:dyDescent="0.25">
      <c r="A30" s="17">
        <v>18</v>
      </c>
      <c r="B30" s="22"/>
      <c r="C30" s="47" t="s">
        <v>45</v>
      </c>
      <c r="D30" s="164" t="s">
        <v>97</v>
      </c>
      <c r="E30" s="164"/>
      <c r="F30" s="164"/>
      <c r="G30" s="17" t="s">
        <v>29</v>
      </c>
      <c r="H30" s="81">
        <f>'Špecifikácia ceny'!N29</f>
        <v>0</v>
      </c>
    </row>
    <row r="31" spans="1:8" ht="26.1" customHeight="1" x14ac:dyDescent="0.25">
      <c r="A31" s="17">
        <v>19</v>
      </c>
      <c r="B31" s="22"/>
      <c r="C31" s="47" t="s">
        <v>46</v>
      </c>
      <c r="D31" s="164" t="s">
        <v>98</v>
      </c>
      <c r="E31" s="165"/>
      <c r="F31" s="165"/>
      <c r="G31" s="17" t="s">
        <v>29</v>
      </c>
      <c r="H31" s="81">
        <f>'Špecifikácia ceny'!N30</f>
        <v>0</v>
      </c>
    </row>
    <row r="32" spans="1:8" ht="26.1" customHeight="1" x14ac:dyDescent="0.25">
      <c r="A32" s="17">
        <v>20</v>
      </c>
      <c r="B32" s="22"/>
      <c r="C32" s="47" t="s">
        <v>47</v>
      </c>
      <c r="D32" s="164" t="s">
        <v>99</v>
      </c>
      <c r="E32" s="164"/>
      <c r="F32" s="164"/>
      <c r="G32" s="17" t="s">
        <v>29</v>
      </c>
      <c r="H32" s="81">
        <f>'Špecifikácia ceny'!N31</f>
        <v>0</v>
      </c>
    </row>
    <row r="33" spans="1:8" ht="26.1" customHeight="1" x14ac:dyDescent="0.25">
      <c r="A33" s="17">
        <v>21</v>
      </c>
      <c r="B33" s="22"/>
      <c r="C33" s="47" t="s">
        <v>48</v>
      </c>
      <c r="D33" s="164" t="s">
        <v>100</v>
      </c>
      <c r="E33" s="165"/>
      <c r="F33" s="165"/>
      <c r="G33" s="17" t="s">
        <v>29</v>
      </c>
      <c r="H33" s="81">
        <f>'Špecifikácia ceny'!N32</f>
        <v>0</v>
      </c>
    </row>
    <row r="34" spans="1:8" ht="26.1" customHeight="1" x14ac:dyDescent="0.25">
      <c r="A34" s="17">
        <v>22</v>
      </c>
      <c r="B34" s="22"/>
      <c r="C34" s="47" t="s">
        <v>49</v>
      </c>
      <c r="D34" s="164" t="s">
        <v>101</v>
      </c>
      <c r="E34" s="164"/>
      <c r="F34" s="164"/>
      <c r="G34" s="17" t="s">
        <v>29</v>
      </c>
      <c r="H34" s="81">
        <f>'Špecifikácia ceny'!N33</f>
        <v>0</v>
      </c>
    </row>
    <row r="35" spans="1:8" ht="26.1" customHeight="1" x14ac:dyDescent="0.25">
      <c r="A35" s="17">
        <v>23</v>
      </c>
      <c r="B35" s="22"/>
      <c r="C35" s="47" t="s">
        <v>50</v>
      </c>
      <c r="D35" s="183" t="s">
        <v>117</v>
      </c>
      <c r="E35" s="184"/>
      <c r="F35" s="185"/>
      <c r="G35" s="17" t="s">
        <v>29</v>
      </c>
      <c r="H35" s="81">
        <f>'Špecifikácia ceny'!N34</f>
        <v>0</v>
      </c>
    </row>
    <row r="36" spans="1:8" ht="26.1" customHeight="1" x14ac:dyDescent="0.25">
      <c r="A36" s="17">
        <v>24</v>
      </c>
      <c r="B36" s="22"/>
      <c r="C36" s="47" t="s">
        <v>51</v>
      </c>
      <c r="D36" s="183" t="s">
        <v>118</v>
      </c>
      <c r="E36" s="184"/>
      <c r="F36" s="185"/>
      <c r="G36" s="17" t="s">
        <v>29</v>
      </c>
      <c r="H36" s="81">
        <f>'Špecifikácia ceny'!N35</f>
        <v>0</v>
      </c>
    </row>
    <row r="37" spans="1:8" ht="26.1" customHeight="1" x14ac:dyDescent="0.25">
      <c r="A37" s="17">
        <v>25</v>
      </c>
      <c r="B37" s="22"/>
      <c r="C37" s="47" t="s">
        <v>52</v>
      </c>
      <c r="D37" s="183" t="s">
        <v>122</v>
      </c>
      <c r="E37" s="184"/>
      <c r="F37" s="185"/>
      <c r="G37" s="17" t="s">
        <v>29</v>
      </c>
      <c r="H37" s="81">
        <f>'Špecifikácia ceny'!N36</f>
        <v>0</v>
      </c>
    </row>
    <row r="38" spans="1:8" ht="26.1" customHeight="1" x14ac:dyDescent="0.25">
      <c r="A38" s="17">
        <v>26</v>
      </c>
      <c r="B38" s="22"/>
      <c r="C38" s="47" t="s">
        <v>53</v>
      </c>
      <c r="D38" s="183" t="s">
        <v>121</v>
      </c>
      <c r="E38" s="184"/>
      <c r="F38" s="185"/>
      <c r="G38" s="17" t="s">
        <v>29</v>
      </c>
      <c r="H38" s="81">
        <f>'Špecifikácia ceny'!N37</f>
        <v>0</v>
      </c>
    </row>
    <row r="39" spans="1:8" ht="26.1" customHeight="1" x14ac:dyDescent="0.25">
      <c r="A39" s="17">
        <v>27</v>
      </c>
      <c r="B39" s="22"/>
      <c r="C39" s="47" t="s">
        <v>54</v>
      </c>
      <c r="D39" s="183" t="s">
        <v>119</v>
      </c>
      <c r="E39" s="184"/>
      <c r="F39" s="185"/>
      <c r="G39" s="17" t="s">
        <v>29</v>
      </c>
      <c r="H39" s="81">
        <f>'Špecifikácia ceny'!N38</f>
        <v>0</v>
      </c>
    </row>
    <row r="40" spans="1:8" ht="26.1" customHeight="1" x14ac:dyDescent="0.25">
      <c r="A40" s="17">
        <v>28</v>
      </c>
      <c r="B40" s="22"/>
      <c r="C40" s="47" t="s">
        <v>55</v>
      </c>
      <c r="D40" s="183" t="s">
        <v>120</v>
      </c>
      <c r="E40" s="184"/>
      <c r="F40" s="185"/>
      <c r="G40" s="17" t="s">
        <v>29</v>
      </c>
      <c r="H40" s="81">
        <f>'Špecifikácia ceny'!N39</f>
        <v>0</v>
      </c>
    </row>
    <row r="41" spans="1:8" ht="26.1" customHeight="1" x14ac:dyDescent="0.25">
      <c r="A41" s="17">
        <v>29</v>
      </c>
      <c r="B41" s="22"/>
      <c r="C41" s="47" t="s">
        <v>56</v>
      </c>
      <c r="D41" s="183" t="s">
        <v>123</v>
      </c>
      <c r="E41" s="184"/>
      <c r="F41" s="185"/>
      <c r="G41" s="17" t="s">
        <v>29</v>
      </c>
      <c r="H41" s="81">
        <f>'Špecifikácia ceny'!N40</f>
        <v>0</v>
      </c>
    </row>
    <row r="42" spans="1:8" ht="26.1" customHeight="1" x14ac:dyDescent="0.25">
      <c r="A42" s="17">
        <v>30</v>
      </c>
      <c r="B42" s="22"/>
      <c r="C42" s="47" t="s">
        <v>57</v>
      </c>
      <c r="D42" s="183" t="s">
        <v>124</v>
      </c>
      <c r="E42" s="184"/>
      <c r="F42" s="185"/>
      <c r="G42" s="17" t="s">
        <v>29</v>
      </c>
      <c r="H42" s="81">
        <f>'Špecifikácia ceny'!N41</f>
        <v>0</v>
      </c>
    </row>
    <row r="43" spans="1:8" ht="26.1" customHeight="1" x14ac:dyDescent="0.25">
      <c r="A43" s="17">
        <v>31</v>
      </c>
      <c r="B43" s="22"/>
      <c r="C43" s="47" t="s">
        <v>58</v>
      </c>
      <c r="D43" s="183" t="s">
        <v>125</v>
      </c>
      <c r="E43" s="184"/>
      <c r="F43" s="185"/>
      <c r="G43" s="17" t="s">
        <v>29</v>
      </c>
      <c r="H43" s="81">
        <f>'Špecifikácia ceny'!N42</f>
        <v>0</v>
      </c>
    </row>
    <row r="44" spans="1:8" ht="26.1" customHeight="1" x14ac:dyDescent="0.25">
      <c r="A44" s="17">
        <v>32</v>
      </c>
      <c r="B44" s="22"/>
      <c r="C44" s="47" t="s">
        <v>59</v>
      </c>
      <c r="D44" s="183" t="s">
        <v>126</v>
      </c>
      <c r="E44" s="184"/>
      <c r="F44" s="185"/>
      <c r="G44" s="17" t="s">
        <v>29</v>
      </c>
      <c r="H44" s="81">
        <f>'Špecifikácia ceny'!N43</f>
        <v>0</v>
      </c>
    </row>
    <row r="45" spans="1:8" ht="26.1" customHeight="1" x14ac:dyDescent="0.25">
      <c r="A45" s="17">
        <v>33</v>
      </c>
      <c r="B45" s="22"/>
      <c r="C45" s="47" t="s">
        <v>60</v>
      </c>
      <c r="D45" s="183" t="s">
        <v>127</v>
      </c>
      <c r="E45" s="184"/>
      <c r="F45" s="185"/>
      <c r="G45" s="17" t="s">
        <v>29</v>
      </c>
      <c r="H45" s="81">
        <f>'Špecifikácia ceny'!N44</f>
        <v>0</v>
      </c>
    </row>
    <row r="46" spans="1:8" ht="26.1" customHeight="1" x14ac:dyDescent="0.25">
      <c r="A46" s="17">
        <v>34</v>
      </c>
      <c r="B46" s="22"/>
      <c r="C46" s="47" t="s">
        <v>61</v>
      </c>
      <c r="D46" s="183" t="s">
        <v>128</v>
      </c>
      <c r="E46" s="184"/>
      <c r="F46" s="185"/>
      <c r="G46" s="17" t="s">
        <v>29</v>
      </c>
      <c r="H46" s="81">
        <f>'Špecifikácia ceny'!N45</f>
        <v>0</v>
      </c>
    </row>
    <row r="47" spans="1:8" ht="26.1" customHeight="1" x14ac:dyDescent="0.25">
      <c r="A47" s="17">
        <v>35</v>
      </c>
      <c r="B47" s="22"/>
      <c r="C47" s="47" t="s">
        <v>62</v>
      </c>
      <c r="D47" s="164" t="s">
        <v>139</v>
      </c>
      <c r="E47" s="165"/>
      <c r="F47" s="165"/>
      <c r="G47" s="17" t="s">
        <v>3</v>
      </c>
      <c r="H47" s="81">
        <f>'Špecifikácia ceny'!N46</f>
        <v>0</v>
      </c>
    </row>
    <row r="48" spans="1:8" ht="35.1" customHeight="1" x14ac:dyDescent="0.25">
      <c r="A48" s="17">
        <v>36</v>
      </c>
      <c r="B48" s="22"/>
      <c r="C48" s="47" t="s">
        <v>63</v>
      </c>
      <c r="D48" s="164" t="s">
        <v>169</v>
      </c>
      <c r="E48" s="164"/>
      <c r="F48" s="164"/>
      <c r="G48" s="17" t="s">
        <v>3</v>
      </c>
      <c r="H48" s="81">
        <f>'Špecifikácia ceny'!N47</f>
        <v>0</v>
      </c>
    </row>
    <row r="49" spans="1:8" ht="26.1" customHeight="1" x14ac:dyDescent="0.25">
      <c r="A49" s="17">
        <v>37</v>
      </c>
      <c r="B49" s="22"/>
      <c r="C49" s="47" t="s">
        <v>64</v>
      </c>
      <c r="D49" s="164" t="s">
        <v>170</v>
      </c>
      <c r="E49" s="165"/>
      <c r="F49" s="165"/>
      <c r="G49" s="17" t="s">
        <v>3</v>
      </c>
      <c r="H49" s="81">
        <f>'Špecifikácia ceny'!N48</f>
        <v>0</v>
      </c>
    </row>
    <row r="50" spans="1:8" ht="35.1" customHeight="1" x14ac:dyDescent="0.25">
      <c r="A50" s="17">
        <v>38</v>
      </c>
      <c r="B50" s="22"/>
      <c r="C50" s="47" t="s">
        <v>65</v>
      </c>
      <c r="D50" s="164" t="s">
        <v>171</v>
      </c>
      <c r="E50" s="164"/>
      <c r="F50" s="164"/>
      <c r="G50" s="17" t="s">
        <v>3</v>
      </c>
      <c r="H50" s="81">
        <f>'Špecifikácia ceny'!N49</f>
        <v>0</v>
      </c>
    </row>
    <row r="51" spans="1:8" ht="26.1" customHeight="1" x14ac:dyDescent="0.25">
      <c r="A51" s="17">
        <v>39</v>
      </c>
      <c r="B51" s="22"/>
      <c r="C51" s="47" t="s">
        <v>66</v>
      </c>
      <c r="D51" s="164" t="s">
        <v>140</v>
      </c>
      <c r="E51" s="165"/>
      <c r="F51" s="165"/>
      <c r="G51" s="17" t="s">
        <v>3</v>
      </c>
      <c r="H51" s="81">
        <f>'Špecifikácia ceny'!N50</f>
        <v>0</v>
      </c>
    </row>
    <row r="52" spans="1:8" ht="35.1" customHeight="1" x14ac:dyDescent="0.25">
      <c r="A52" s="17">
        <v>40</v>
      </c>
      <c r="B52" s="22"/>
      <c r="C52" s="47" t="s">
        <v>67</v>
      </c>
      <c r="D52" s="164" t="s">
        <v>129</v>
      </c>
      <c r="E52" s="164"/>
      <c r="F52" s="164"/>
      <c r="G52" s="17" t="s">
        <v>3</v>
      </c>
      <c r="H52" s="81">
        <f>'Špecifikácia ceny'!N51</f>
        <v>0</v>
      </c>
    </row>
    <row r="53" spans="1:8" ht="26.1" customHeight="1" x14ac:dyDescent="0.25">
      <c r="A53" s="17">
        <v>41</v>
      </c>
      <c r="B53" s="22"/>
      <c r="C53" s="47" t="s">
        <v>68</v>
      </c>
      <c r="D53" s="164" t="s">
        <v>130</v>
      </c>
      <c r="E53" s="165"/>
      <c r="F53" s="165"/>
      <c r="G53" s="17" t="s">
        <v>3</v>
      </c>
      <c r="H53" s="81">
        <f>'Špecifikácia ceny'!N52</f>
        <v>0</v>
      </c>
    </row>
    <row r="54" spans="1:8" ht="35.1" customHeight="1" x14ac:dyDescent="0.25">
      <c r="A54" s="17">
        <v>42</v>
      </c>
      <c r="B54" s="22"/>
      <c r="C54" s="47" t="s">
        <v>69</v>
      </c>
      <c r="D54" s="164" t="s">
        <v>131</v>
      </c>
      <c r="E54" s="164"/>
      <c r="F54" s="164"/>
      <c r="G54" s="17" t="s">
        <v>3</v>
      </c>
      <c r="H54" s="81">
        <f>'Špecifikácia ceny'!N53</f>
        <v>0</v>
      </c>
    </row>
    <row r="55" spans="1:8" ht="26.1" customHeight="1" x14ac:dyDescent="0.25">
      <c r="A55" s="17">
        <v>43</v>
      </c>
      <c r="B55" s="22"/>
      <c r="C55" s="47" t="s">
        <v>70</v>
      </c>
      <c r="D55" s="164" t="s">
        <v>132</v>
      </c>
      <c r="E55" s="165"/>
      <c r="F55" s="165"/>
      <c r="G55" s="17" t="s">
        <v>3</v>
      </c>
      <c r="H55" s="81">
        <f>'Špecifikácia ceny'!N54</f>
        <v>0</v>
      </c>
    </row>
    <row r="56" spans="1:8" ht="35.1" customHeight="1" x14ac:dyDescent="0.25">
      <c r="A56" s="17">
        <v>44</v>
      </c>
      <c r="B56" s="22"/>
      <c r="C56" s="47" t="s">
        <v>71</v>
      </c>
      <c r="D56" s="164" t="s">
        <v>141</v>
      </c>
      <c r="E56" s="164"/>
      <c r="F56" s="164"/>
      <c r="G56" s="17" t="s">
        <v>3</v>
      </c>
      <c r="H56" s="81">
        <f>'Špecifikácia ceny'!N55</f>
        <v>0</v>
      </c>
    </row>
    <row r="57" spans="1:8" ht="26.1" customHeight="1" x14ac:dyDescent="0.25">
      <c r="A57" s="17">
        <v>45</v>
      </c>
      <c r="B57" s="22"/>
      <c r="C57" s="47" t="s">
        <v>72</v>
      </c>
      <c r="D57" s="164" t="s">
        <v>142</v>
      </c>
      <c r="E57" s="165"/>
      <c r="F57" s="165"/>
      <c r="G57" s="17" t="s">
        <v>3</v>
      </c>
      <c r="H57" s="81">
        <f>'Špecifikácia ceny'!N56</f>
        <v>0</v>
      </c>
    </row>
    <row r="58" spans="1:8" ht="35.1" customHeight="1" x14ac:dyDescent="0.25">
      <c r="A58" s="17">
        <v>46</v>
      </c>
      <c r="B58" s="22"/>
      <c r="C58" s="47" t="s">
        <v>73</v>
      </c>
      <c r="D58" s="164" t="s">
        <v>143</v>
      </c>
      <c r="E58" s="164"/>
      <c r="F58" s="164"/>
      <c r="G58" s="17" t="s">
        <v>3</v>
      </c>
      <c r="H58" s="81">
        <f>'Špecifikácia ceny'!N57</f>
        <v>0</v>
      </c>
    </row>
    <row r="59" spans="1:8" ht="26.1" customHeight="1" x14ac:dyDescent="0.25">
      <c r="A59" s="17">
        <v>47</v>
      </c>
      <c r="B59" s="22"/>
      <c r="C59" s="47" t="s">
        <v>74</v>
      </c>
      <c r="D59" s="164" t="s">
        <v>147</v>
      </c>
      <c r="E59" s="165"/>
      <c r="F59" s="165"/>
      <c r="G59" s="17" t="s">
        <v>3</v>
      </c>
      <c r="H59" s="81">
        <f>'Špecifikácia ceny'!N58</f>
        <v>0</v>
      </c>
    </row>
    <row r="60" spans="1:8" ht="35.1" customHeight="1" x14ac:dyDescent="0.25">
      <c r="A60" s="17">
        <v>48</v>
      </c>
      <c r="B60" s="22"/>
      <c r="C60" s="47" t="s">
        <v>75</v>
      </c>
      <c r="D60" s="164" t="s">
        <v>148</v>
      </c>
      <c r="E60" s="164"/>
      <c r="F60" s="164"/>
      <c r="G60" s="17" t="s">
        <v>3</v>
      </c>
      <c r="H60" s="81">
        <f>'Špecifikácia ceny'!N59</f>
        <v>0</v>
      </c>
    </row>
    <row r="61" spans="1:8" ht="26.1" customHeight="1" x14ac:dyDescent="0.25">
      <c r="A61" s="17">
        <v>49</v>
      </c>
      <c r="B61" s="22"/>
      <c r="C61" s="47" t="s">
        <v>76</v>
      </c>
      <c r="D61" s="164" t="s">
        <v>149</v>
      </c>
      <c r="E61" s="165"/>
      <c r="F61" s="165"/>
      <c r="G61" s="17" t="s">
        <v>3</v>
      </c>
      <c r="H61" s="81">
        <f>'Špecifikácia ceny'!N60</f>
        <v>0</v>
      </c>
    </row>
    <row r="62" spans="1:8" ht="35.1" customHeight="1" x14ac:dyDescent="0.25">
      <c r="A62" s="17">
        <v>50</v>
      </c>
      <c r="B62" s="22"/>
      <c r="C62" s="47" t="s">
        <v>77</v>
      </c>
      <c r="D62" s="164" t="s">
        <v>150</v>
      </c>
      <c r="E62" s="164"/>
      <c r="F62" s="164"/>
      <c r="G62" s="17" t="s">
        <v>3</v>
      </c>
      <c r="H62" s="81">
        <f>'Špecifikácia ceny'!N61</f>
        <v>0</v>
      </c>
    </row>
    <row r="63" spans="1:8" ht="26.1" customHeight="1" x14ac:dyDescent="0.25">
      <c r="A63" s="17">
        <v>51</v>
      </c>
      <c r="B63" s="22"/>
      <c r="C63" s="47" t="s">
        <v>78</v>
      </c>
      <c r="D63" s="164" t="s">
        <v>172</v>
      </c>
      <c r="E63" s="165"/>
      <c r="F63" s="165"/>
      <c r="G63" s="17" t="s">
        <v>3</v>
      </c>
      <c r="H63" s="81">
        <f>'Špecifikácia ceny'!N62</f>
        <v>0</v>
      </c>
    </row>
    <row r="64" spans="1:8" ht="35.1" customHeight="1" x14ac:dyDescent="0.25">
      <c r="A64" s="17">
        <v>52</v>
      </c>
      <c r="B64" s="22"/>
      <c r="C64" s="47" t="s">
        <v>79</v>
      </c>
      <c r="D64" s="164" t="s">
        <v>133</v>
      </c>
      <c r="E64" s="164"/>
      <c r="F64" s="164"/>
      <c r="G64" s="17" t="s">
        <v>3</v>
      </c>
      <c r="H64" s="81">
        <f>'Špecifikácia ceny'!N63</f>
        <v>0</v>
      </c>
    </row>
    <row r="65" spans="1:8" ht="26.1" customHeight="1" x14ac:dyDescent="0.25">
      <c r="A65" s="17">
        <v>53</v>
      </c>
      <c r="B65" s="22"/>
      <c r="C65" s="47" t="s">
        <v>80</v>
      </c>
      <c r="D65" s="164" t="s">
        <v>134</v>
      </c>
      <c r="E65" s="165"/>
      <c r="F65" s="165"/>
      <c r="G65" s="17" t="s">
        <v>3</v>
      </c>
      <c r="H65" s="81">
        <f>'Špecifikácia ceny'!N64</f>
        <v>0</v>
      </c>
    </row>
    <row r="66" spans="1:8" ht="35.1" customHeight="1" x14ac:dyDescent="0.25">
      <c r="A66" s="17">
        <v>54</v>
      </c>
      <c r="B66" s="22"/>
      <c r="C66" s="47" t="s">
        <v>145</v>
      </c>
      <c r="D66" s="164" t="s">
        <v>135</v>
      </c>
      <c r="E66" s="164"/>
      <c r="F66" s="164"/>
      <c r="G66" s="17" t="s">
        <v>3</v>
      </c>
      <c r="H66" s="81">
        <f>'Špecifikácia ceny'!N65</f>
        <v>0</v>
      </c>
    </row>
    <row r="67" spans="1:8" ht="26.1" customHeight="1" x14ac:dyDescent="0.25">
      <c r="A67" s="17">
        <v>55</v>
      </c>
      <c r="B67" s="22"/>
      <c r="C67" s="47" t="s">
        <v>146</v>
      </c>
      <c r="D67" s="164" t="s">
        <v>136</v>
      </c>
      <c r="E67" s="165"/>
      <c r="F67" s="165"/>
      <c r="G67" s="17" t="s">
        <v>3</v>
      </c>
      <c r="H67" s="81">
        <f>'Špecifikácia ceny'!N66</f>
        <v>0</v>
      </c>
    </row>
    <row r="68" spans="1:8" ht="35.1" customHeight="1" x14ac:dyDescent="0.25">
      <c r="A68" s="17">
        <v>56</v>
      </c>
      <c r="B68" s="22"/>
      <c r="C68" s="47" t="s">
        <v>151</v>
      </c>
      <c r="D68" s="164" t="s">
        <v>173</v>
      </c>
      <c r="E68" s="164"/>
      <c r="F68" s="164"/>
      <c r="G68" s="17" t="s">
        <v>3</v>
      </c>
      <c r="H68" s="81">
        <f>'Špecifikácia ceny'!N67</f>
        <v>0</v>
      </c>
    </row>
    <row r="69" spans="1:8" ht="26.1" customHeight="1" x14ac:dyDescent="0.25">
      <c r="A69" s="17">
        <v>57</v>
      </c>
      <c r="B69" s="26"/>
      <c r="C69" s="47" t="s">
        <v>152</v>
      </c>
      <c r="D69" s="169" t="s">
        <v>6</v>
      </c>
      <c r="E69" s="169"/>
      <c r="F69" s="169"/>
      <c r="G69" s="17" t="s">
        <v>24</v>
      </c>
      <c r="H69" s="81">
        <f>'Špecifikácia ceny'!N68</f>
        <v>0</v>
      </c>
    </row>
    <row r="70" spans="1:8" ht="13.15" customHeight="1" x14ac:dyDescent="0.25">
      <c r="A70" s="131"/>
      <c r="B70" s="41"/>
      <c r="C70" s="46"/>
      <c r="D70" s="42"/>
      <c r="E70" s="42"/>
      <c r="F70" s="42"/>
      <c r="G70" s="41"/>
    </row>
    <row r="71" spans="1:8" ht="18" customHeight="1" x14ac:dyDescent="0.25">
      <c r="A71" s="213" t="s">
        <v>177</v>
      </c>
      <c r="B71" s="213"/>
      <c r="C71" s="134"/>
      <c r="D71" s="134"/>
      <c r="E71" s="134"/>
      <c r="F71" s="134"/>
      <c r="G71" s="134"/>
    </row>
    <row r="72" spans="1:8" x14ac:dyDescent="0.25">
      <c r="A72" s="76"/>
      <c r="B72" s="77"/>
      <c r="C72" s="78"/>
      <c r="D72" s="79"/>
      <c r="E72" s="79"/>
      <c r="F72" s="79"/>
      <c r="G72" s="77"/>
    </row>
    <row r="73" spans="1:8" ht="30.75" customHeight="1" x14ac:dyDescent="0.25">
      <c r="A73" s="209" t="s">
        <v>180</v>
      </c>
      <c r="B73" s="209"/>
      <c r="C73" s="209"/>
      <c r="D73" s="209"/>
      <c r="E73" s="209"/>
      <c r="F73" s="209"/>
      <c r="G73" s="209"/>
      <c r="H73" s="209"/>
    </row>
    <row r="74" spans="1:8" x14ac:dyDescent="0.25">
      <c r="A74" s="76"/>
      <c r="B74" s="77"/>
      <c r="C74" s="78"/>
      <c r="D74" s="79"/>
      <c r="E74" s="79"/>
      <c r="F74" s="79"/>
      <c r="G74" s="77"/>
    </row>
    <row r="75" spans="1:8" ht="28.5" customHeight="1" x14ac:dyDescent="0.25">
      <c r="A75" s="205" t="s">
        <v>168</v>
      </c>
      <c r="B75" s="205"/>
      <c r="C75" s="205"/>
      <c r="D75" s="205"/>
      <c r="E75" s="79"/>
      <c r="F75" s="79"/>
      <c r="G75" s="77"/>
    </row>
    <row r="76" spans="1:8" ht="28.5" customHeight="1" x14ac:dyDescent="0.25">
      <c r="A76" s="136"/>
      <c r="B76" s="136"/>
      <c r="C76" s="136"/>
      <c r="D76" s="136"/>
      <c r="E76" s="79"/>
      <c r="F76" s="79"/>
      <c r="G76" s="77"/>
    </row>
    <row r="77" spans="1:8" x14ac:dyDescent="0.25">
      <c r="A77" s="76"/>
      <c r="B77" s="77"/>
      <c r="C77" s="78"/>
      <c r="D77" s="79"/>
      <c r="E77" s="79"/>
      <c r="F77" s="79"/>
      <c r="G77" s="77"/>
    </row>
    <row r="78" spans="1:8" ht="32.25" customHeight="1" x14ac:dyDescent="0.25">
      <c r="A78" s="76"/>
      <c r="B78" s="77"/>
      <c r="C78" s="78"/>
      <c r="D78" s="79"/>
      <c r="E78" s="79"/>
      <c r="F78" s="206"/>
      <c r="G78" s="206"/>
    </row>
    <row r="79" spans="1:8" ht="12" customHeight="1" x14ac:dyDescent="0.25">
      <c r="A79" s="76"/>
      <c r="B79" s="77"/>
      <c r="C79" s="78"/>
      <c r="D79" s="79"/>
      <c r="E79" s="79"/>
      <c r="F79" s="207" t="s">
        <v>183</v>
      </c>
      <c r="G79" s="207"/>
    </row>
    <row r="80" spans="1:8" ht="30" customHeight="1" x14ac:dyDescent="0.25">
      <c r="A80" s="77"/>
      <c r="B80" s="77"/>
      <c r="C80" s="78"/>
      <c r="D80" s="118"/>
      <c r="E80" s="118"/>
      <c r="F80" s="208" t="s">
        <v>176</v>
      </c>
      <c r="G80" s="208"/>
    </row>
    <row r="81" spans="1:7" x14ac:dyDescent="0.25">
      <c r="A81" s="77"/>
      <c r="B81" s="77"/>
      <c r="C81" s="78"/>
      <c r="D81" s="118"/>
      <c r="E81" s="118"/>
      <c r="F81" s="118"/>
      <c r="G81" s="77"/>
    </row>
  </sheetData>
  <sheetProtection algorithmName="SHA-512" hashValue="ZzRxTQJx1cpK1N2toziiqDeA3+Tfh/3gIGvIAzGStxvQTrwD/4bbCKro1+JLZmPkgGw/GzFX3CDMCvN+Sw5Grw==" saltValue="M4BjdR5a2TD0tC1PsCKFXg==" spinCount="100000" sheet="1" objects="1" scenarios="1"/>
  <mergeCells count="72">
    <mergeCell ref="D15:F15"/>
    <mergeCell ref="G1:H1"/>
    <mergeCell ref="A3:H3"/>
    <mergeCell ref="D7:F7"/>
    <mergeCell ref="D8:F8"/>
    <mergeCell ref="D9:F9"/>
    <mergeCell ref="D10:F10"/>
    <mergeCell ref="D11:F11"/>
    <mergeCell ref="D12:F12"/>
    <mergeCell ref="D13:F13"/>
    <mergeCell ref="D14:F14"/>
    <mergeCell ref="B5:G5"/>
    <mergeCell ref="D21:F21"/>
    <mergeCell ref="D16:F16"/>
    <mergeCell ref="D17:F17"/>
    <mergeCell ref="D18:F18"/>
    <mergeCell ref="D19:F19"/>
    <mergeCell ref="D20:F20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5:F45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57:F57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69:F69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A71:B71"/>
    <mergeCell ref="A75:D75"/>
    <mergeCell ref="F78:G78"/>
    <mergeCell ref="F79:G79"/>
    <mergeCell ref="F80:G80"/>
    <mergeCell ref="A73:H7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Návrh na plnenie kritérií</vt:lpstr>
      <vt:lpstr>Špecifikácia ceny</vt:lpstr>
      <vt:lpstr>Jednotkové ceny O1</vt:lpstr>
      <vt:lpstr>Jednotkové ceny O2</vt:lpstr>
      <vt:lpstr>Jednotkové ceny O3</vt:lpstr>
      <vt:lpstr>'Špecifikácia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Štulajterová Lívia</dc:creator>
  <cp:lastModifiedBy>Závodská Elena</cp:lastModifiedBy>
  <cp:lastPrinted>2024-05-15T12:26:19Z</cp:lastPrinted>
  <dcterms:created xsi:type="dcterms:W3CDTF">2022-04-04T13:23:57Z</dcterms:created>
  <dcterms:modified xsi:type="dcterms:W3CDTF">2024-05-16T08:16:53Z</dcterms:modified>
</cp:coreProperties>
</file>