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G:\.shortcut-targets-by-id\1AUIqzXMoFhYCVqnN4JqOL-jOmmbWaiYX\EP Projekt\REALIZACIA ŽSR\2. VeľKý HOREš\Verejná súťaž\VV_R_09_07_2024\"/>
    </mc:Choice>
  </mc:AlternateContent>
  <xr:revisionPtr revIDLastSave="0" documentId="8_{CFC0C73F-6A7B-4EB3-B3F9-385B18B99BBD}" xr6:coauthVersionLast="47" xr6:coauthVersionMax="47" xr10:uidLastSave="{00000000-0000-0000-0000-000000000000}"/>
  <bookViews>
    <workbookView xWindow="-120" yWindow="-120" windowWidth="29040" windowHeight="15840" tabRatio="844" firstSheet="1" activeTab="1" xr2:uid="{00000000-000D-0000-FFFF-FFFF00000000}"/>
  </bookViews>
  <sheets>
    <sheet name="Vrch.str." sheetId="19" r:id="rId1"/>
    <sheet name="Rek. obj." sheetId="1" r:id="rId2"/>
    <sheet name="SO 01" sheetId="17" r:id="rId3"/>
    <sheet name="SO 02" sheetId="18" r:id="rId4"/>
    <sheet name="SO 03.1" sheetId="4" r:id="rId5"/>
    <sheet name="SO 03.2" sheetId="5" r:id="rId6"/>
    <sheet name="SO 03.3" sheetId="6" r:id="rId7"/>
    <sheet name="SO 03.4" sheetId="7" r:id="rId8"/>
    <sheet name="SO 04.1" sheetId="8" r:id="rId9"/>
    <sheet name="SO 04.2" sheetId="9" r:id="rId10"/>
    <sheet name="SO 04.3" sheetId="10" r:id="rId11"/>
    <sheet name="SO 04.4" sheetId="11" r:id="rId12"/>
    <sheet name="SO 05" sheetId="12" r:id="rId13"/>
    <sheet name="SO 06" sheetId="13" r:id="rId14"/>
    <sheet name="SO 07" sheetId="14" r:id="rId15"/>
    <sheet name="SO 08" sheetId="15" r:id="rId16"/>
    <sheet name="PS 01" sheetId="16" r:id="rId17"/>
    <sheet name="Prac.sily" sheetId="20" r:id="rId18"/>
    <sheet name="Zar." sheetId="21" r:id="rId19"/>
  </sheets>
  <externalReferences>
    <externalReference r:id="rId20"/>
  </externalReferences>
  <definedNames>
    <definedName name="_xlnm._FilterDatabase" localSheetId="16" hidden="1">'PS 01'!$A$5:$I$14</definedName>
    <definedName name="_xlnm._FilterDatabase" localSheetId="2" hidden="1">'SO 01'!$A$5:$I$44</definedName>
    <definedName name="_xlnm._FilterDatabase" localSheetId="3" hidden="1">'SO 02'!$A$6:$I$78</definedName>
    <definedName name="_xlnm._FilterDatabase" localSheetId="4" hidden="1">'SO 03.1'!$A$6:$I$42</definedName>
    <definedName name="_xlnm._FilterDatabase" localSheetId="5" hidden="1">'SO 03.2'!$A$5:$I$51</definedName>
    <definedName name="_xlnm._FilterDatabase" localSheetId="6" hidden="1">'SO 03.3'!$A$5:$I$41</definedName>
    <definedName name="_xlnm._FilterDatabase" localSheetId="7" hidden="1">'SO 03.4'!$A$5:$I$39</definedName>
    <definedName name="_xlnm._FilterDatabase" localSheetId="8" hidden="1">'SO 04.1'!$A$5:$I$138</definedName>
    <definedName name="_xlnm._FilterDatabase" localSheetId="9" hidden="1">'SO 04.2'!$A$5:$I$30</definedName>
    <definedName name="_xlnm._FilterDatabase" localSheetId="10" hidden="1">'SO 04.3'!$A$5:$I$41</definedName>
    <definedName name="_xlnm._FilterDatabase" localSheetId="11" hidden="1">'SO 04.4'!$A$5:$I$64</definedName>
    <definedName name="_xlnm._FilterDatabase" localSheetId="12" hidden="1">'SO 05'!$A$5:$I$20</definedName>
    <definedName name="_xlnm._FilterDatabase" localSheetId="13" hidden="1">'SO 06'!$A$5:$I$15</definedName>
    <definedName name="_xlnm._FilterDatabase" localSheetId="14" hidden="1">'SO 07'!$A$5:$I$27</definedName>
    <definedName name="_xlnm._FilterDatabase" localSheetId="15" hidden="1">'SO 08'!$A$5:$I$28</definedName>
    <definedName name="Akceptovaná_zmluvná_hodnota">5</definedName>
    <definedName name="_xlnm.Print_Titles" localSheetId="16">'PS 01'!$5:$5</definedName>
    <definedName name="_xlnm.Print_Titles" localSheetId="1">'Rek. obj.'!$8:$8</definedName>
    <definedName name="_xlnm.Print_Titles" localSheetId="2">'SO 01'!$5:$5</definedName>
    <definedName name="_xlnm.Print_Titles" localSheetId="3">'SO 02'!$6:$6</definedName>
    <definedName name="_xlnm.Print_Titles" localSheetId="4">'SO 03.1'!$6:$6</definedName>
    <definedName name="_xlnm.Print_Titles" localSheetId="5">'SO 03.2'!$5:$5</definedName>
    <definedName name="_xlnm.Print_Titles" localSheetId="6">'SO 03.3'!$5:$5</definedName>
    <definedName name="_xlnm.Print_Titles" localSheetId="7">'SO 03.4'!$5:$5</definedName>
    <definedName name="_xlnm.Print_Titles" localSheetId="8">'SO 04.1'!$5:$5</definedName>
    <definedName name="_xlnm.Print_Titles" localSheetId="9">'SO 04.2'!$5:$5</definedName>
    <definedName name="_xlnm.Print_Titles" localSheetId="10">'SO 04.3'!$5:$5</definedName>
    <definedName name="_xlnm.Print_Titles" localSheetId="11">'SO 04.4'!$5:$5</definedName>
    <definedName name="_xlnm.Print_Titles" localSheetId="12">'SO 05'!$5:$5</definedName>
    <definedName name="_xlnm.Print_Titles" localSheetId="13">'SO 06'!$5:$5</definedName>
    <definedName name="_xlnm.Print_Titles" localSheetId="14">'SO 07'!$5:$5</definedName>
    <definedName name="_xlnm.Print_Titles" localSheetId="15">'SO 08'!$5:$5</definedName>
    <definedName name="_xlnm.Print_Area" localSheetId="17">Prac.sily!$A$1:$D$9</definedName>
    <definedName name="_xlnm.Print_Area" localSheetId="16">'PS 01'!$A$1:$I$16</definedName>
    <definedName name="_xlnm.Print_Area" localSheetId="1">'Rek. obj.'!$A$1:$C$27</definedName>
    <definedName name="_xlnm.Print_Area" localSheetId="2">'SO 01'!$A$1:$I$46</definedName>
    <definedName name="_xlnm.Print_Area" localSheetId="3">'SO 02'!$A$1:$I$85</definedName>
    <definedName name="_xlnm.Print_Area" localSheetId="4">'SO 03.1'!$A$1:$I$44</definedName>
    <definedName name="_xlnm.Print_Area" localSheetId="5">'SO 03.2'!$A$1:$I$53</definedName>
    <definedName name="_xlnm.Print_Area" localSheetId="6">'SO 03.3'!$A$1:$I$43</definedName>
    <definedName name="_xlnm.Print_Area" localSheetId="7">'SO 03.4'!$A$1:$I$41</definedName>
    <definedName name="_xlnm.Print_Area" localSheetId="8">'SO 04.1'!$A$1:$I$140</definedName>
    <definedName name="_xlnm.Print_Area" localSheetId="9">'SO 04.2'!$A$1:$I$32</definedName>
    <definedName name="_xlnm.Print_Area" localSheetId="10">'SO 04.3'!$A$1:$I$43</definedName>
    <definedName name="_xlnm.Print_Area" localSheetId="11">'SO 04.4'!$A$1:$I$67</definedName>
    <definedName name="_xlnm.Print_Area" localSheetId="12">'SO 05'!$A$1:$I$22</definedName>
    <definedName name="_xlnm.Print_Area" localSheetId="13">'SO 06'!$A$1:$I$17</definedName>
    <definedName name="_xlnm.Print_Area" localSheetId="14">'SO 07'!$A$1:$I$32</definedName>
    <definedName name="_xlnm.Print_Area" localSheetId="15">'SO 08'!$A$1:$I$30</definedName>
    <definedName name="_xlnm.Print_Area" localSheetId="18">Zar.!$A$1:$D$22</definedName>
    <definedName name="UCS__00">'[1]Rekapitulácia objektov'!$G$15</definedName>
    <definedName name="UCS__11">'[1]Rekapitulácia objektov'!$G$44</definedName>
    <definedName name="UCS__12">'[1]Rekapitulácia objektov'!$G$87</definedName>
    <definedName name="UCS__13">'[1]Rekapitulácia objektov'!$G$133</definedName>
    <definedName name="UCS__14">'[1]Rekapitulácia objektov'!$G$171</definedName>
    <definedName name="UCS__15">'[1]Rekapitulácia objektov'!$G$218</definedName>
    <definedName name="UCS__16">'[1]Rekapitulácia objektov'!$G$242</definedName>
    <definedName name="UCS__17">'[1]Rekapitulácia objektov'!$G$306</definedName>
    <definedName name="UCS__18">'[1]Rekapitulácia objektov'!$G$313</definedName>
    <definedName name="UCS__19">'[1]Rekapitulácia objektov'!$G$319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4" l="1"/>
  <c r="H65" i="11"/>
  <c r="H67" i="11" s="1"/>
  <c r="H30" i="14"/>
  <c r="H53" i="5" l="1"/>
  <c r="H28" i="14"/>
  <c r="H29" i="14"/>
  <c r="H13" i="14"/>
  <c r="H12" i="14"/>
  <c r="H11" i="14"/>
  <c r="H10" i="14"/>
  <c r="H45" i="18"/>
  <c r="H44" i="18"/>
  <c r="H43" i="18"/>
  <c r="H12" i="18"/>
  <c r="H11" i="18"/>
  <c r="H10" i="18"/>
  <c r="H9" i="18"/>
  <c r="H83" i="18" l="1"/>
  <c r="H82" i="18"/>
  <c r="H81" i="18"/>
  <c r="H74" i="18"/>
  <c r="H85" i="18" l="1"/>
  <c r="C3" i="16"/>
  <c r="C3" i="15"/>
  <c r="C3" i="14"/>
  <c r="C3" i="13"/>
  <c r="C3" i="12"/>
  <c r="C3" i="11"/>
  <c r="C3" i="10"/>
  <c r="C3" i="9"/>
  <c r="C3" i="8"/>
  <c r="C3" i="7"/>
  <c r="C3" i="6"/>
  <c r="C3" i="5"/>
  <c r="C3" i="4"/>
  <c r="C3" i="18"/>
  <c r="C2" i="17"/>
  <c r="H8" i="16"/>
  <c r="H8" i="11" l="1"/>
  <c r="H8" i="7" l="1"/>
  <c r="H8" i="17" l="1"/>
  <c r="A53" i="18" l="1"/>
  <c r="H29" i="18"/>
  <c r="H21" i="18"/>
  <c r="H20" i="18"/>
  <c r="A54" i="18" l="1"/>
  <c r="A55" i="18"/>
  <c r="A57" i="18" l="1"/>
  <c r="A58" i="18" s="1"/>
  <c r="A59" i="18" l="1"/>
  <c r="A60" i="18" s="1"/>
  <c r="A62" i="18" l="1"/>
  <c r="A63" i="18" l="1"/>
  <c r="H78" i="18"/>
  <c r="H77" i="18"/>
  <c r="H72" i="18"/>
  <c r="H70" i="18"/>
  <c r="H69" i="18"/>
  <c r="H68" i="18"/>
  <c r="H67" i="18"/>
  <c r="H66" i="18"/>
  <c r="H65" i="18"/>
  <c r="H64" i="18"/>
  <c r="H63" i="18"/>
  <c r="H62" i="18"/>
  <c r="H60" i="18"/>
  <c r="H59" i="18"/>
  <c r="H58" i="18"/>
  <c r="H57" i="18"/>
  <c r="H55" i="18"/>
  <c r="H54" i="18"/>
  <c r="H53" i="18"/>
  <c r="H47" i="18"/>
  <c r="H46" i="18"/>
  <c r="H42" i="18"/>
  <c r="H41" i="18"/>
  <c r="H40" i="18"/>
  <c r="H38" i="18"/>
  <c r="H36" i="18"/>
  <c r="H33" i="18"/>
  <c r="H32" i="18"/>
  <c r="H30" i="18"/>
  <c r="H19" i="18"/>
  <c r="H18" i="18"/>
  <c r="H17" i="18"/>
  <c r="H16" i="18"/>
  <c r="H15" i="18"/>
  <c r="H14" i="18"/>
  <c r="H13" i="18"/>
  <c r="H44" i="17"/>
  <c r="H41" i="17"/>
  <c r="H40" i="17"/>
  <c r="H39" i="17"/>
  <c r="H38" i="17"/>
  <c r="H37" i="17"/>
  <c r="H36" i="17"/>
  <c r="H35" i="17"/>
  <c r="H34" i="17"/>
  <c r="H33" i="17"/>
  <c r="H32" i="17"/>
  <c r="H31" i="17"/>
  <c r="H29" i="17"/>
  <c r="H28" i="17"/>
  <c r="H27" i="17"/>
  <c r="H26" i="17"/>
  <c r="H25" i="17"/>
  <c r="H24" i="17"/>
  <c r="H23" i="17"/>
  <c r="H22" i="17"/>
  <c r="H21" i="17"/>
  <c r="H20" i="17"/>
  <c r="H19" i="17"/>
  <c r="H18" i="17"/>
  <c r="H17" i="17"/>
  <c r="H16" i="17"/>
  <c r="H15" i="17"/>
  <c r="H14" i="17"/>
  <c r="H13" i="17"/>
  <c r="H12" i="17"/>
  <c r="H10" i="17"/>
  <c r="H9" i="17"/>
  <c r="H46" i="17" l="1"/>
  <c r="A64" i="18"/>
  <c r="A65" i="18" s="1"/>
  <c r="A66" i="18" s="1"/>
  <c r="A67" i="18" s="1"/>
  <c r="A68" i="18" s="1"/>
  <c r="A69" i="18" s="1"/>
  <c r="A70" i="18" s="1"/>
  <c r="A72" i="18" s="1"/>
  <c r="A74" i="18" s="1"/>
  <c r="A77" i="18" s="1"/>
  <c r="A78" i="18" s="1"/>
  <c r="A81" i="18" s="1"/>
  <c r="A82" i="18" s="1"/>
  <c r="A83" i="18" s="1"/>
  <c r="H43" i="5"/>
  <c r="H13" i="5"/>
  <c r="H27" i="5"/>
  <c r="H40" i="5"/>
  <c r="H36" i="6"/>
  <c r="H32" i="7"/>
  <c r="H9" i="7"/>
  <c r="H117" i="8"/>
  <c r="H28" i="8"/>
  <c r="H103" i="8"/>
  <c r="H76" i="8"/>
  <c r="H62" i="8"/>
  <c r="H8" i="8"/>
  <c r="H107" i="8"/>
  <c r="H98" i="8"/>
  <c r="H90" i="8"/>
  <c r="H51" i="8"/>
  <c r="H29" i="8"/>
  <c r="H9" i="8"/>
  <c r="H48" i="8"/>
  <c r="H49" i="8"/>
  <c r="H9" i="9"/>
  <c r="H23" i="9"/>
  <c r="H10" i="9"/>
  <c r="H20" i="9"/>
  <c r="H13" i="9"/>
  <c r="H23" i="10"/>
  <c r="H36" i="10"/>
  <c r="H22" i="10"/>
  <c r="H33" i="10"/>
  <c r="H9" i="10"/>
  <c r="H13" i="10"/>
  <c r="H59" i="11"/>
  <c r="H37" i="11"/>
  <c r="H45" i="11"/>
  <c r="H27" i="11"/>
  <c r="H58" i="11"/>
  <c r="H24" i="11"/>
  <c r="H43" i="11"/>
  <c r="H19" i="11"/>
  <c r="H34" i="11"/>
  <c r="H14" i="11"/>
  <c r="H8" i="12"/>
  <c r="H19" i="12"/>
  <c r="H11" i="12"/>
  <c r="H18" i="12"/>
  <c r="H15" i="12"/>
  <c r="H13" i="12"/>
  <c r="H9" i="12"/>
  <c r="H20" i="14"/>
  <c r="H17" i="15"/>
  <c r="H10" i="16"/>
  <c r="H32" i="4"/>
  <c r="H38" i="4"/>
  <c r="H14" i="4"/>
  <c r="H31" i="4"/>
  <c r="H20" i="4"/>
  <c r="H19" i="4"/>
  <c r="H24" i="5"/>
  <c r="H32" i="5"/>
  <c r="H33" i="5"/>
  <c r="H41" i="5"/>
  <c r="H17" i="5"/>
  <c r="H39" i="6"/>
  <c r="H25" i="6"/>
  <c r="H16" i="7"/>
  <c r="H33" i="7"/>
  <c r="H14" i="7"/>
  <c r="H24" i="7"/>
  <c r="H138" i="8"/>
  <c r="H128" i="8"/>
  <c r="H120" i="8"/>
  <c r="H113" i="8"/>
  <c r="H111" i="8"/>
  <c r="H126" i="8"/>
  <c r="H108" i="8"/>
  <c r="H92" i="8"/>
  <c r="H84" i="8"/>
  <c r="H30" i="8"/>
  <c r="H21" i="8"/>
  <c r="H70" i="8"/>
  <c r="H129" i="8"/>
  <c r="H59" i="8"/>
  <c r="H14" i="8"/>
  <c r="H96" i="8"/>
  <c r="H33" i="8"/>
  <c r="H26" i="8"/>
  <c r="H67" i="8"/>
  <c r="H36" i="8"/>
  <c r="H38" i="8"/>
  <c r="H28" i="11"/>
  <c r="H11" i="11"/>
  <c r="H25" i="11"/>
  <c r="H64" i="11"/>
  <c r="H53" i="11"/>
  <c r="H26" i="11"/>
  <c r="H10" i="11"/>
  <c r="H32" i="11"/>
  <c r="H15" i="13"/>
  <c r="H13" i="13"/>
  <c r="H9" i="13"/>
  <c r="H21" i="14"/>
  <c r="H7" i="14"/>
  <c r="H16" i="15"/>
  <c r="H12" i="15"/>
  <c r="H28" i="15"/>
  <c r="H23" i="15"/>
  <c r="H26" i="15"/>
  <c r="H14" i="15"/>
  <c r="H8" i="15"/>
  <c r="H15" i="15"/>
  <c r="H11" i="15"/>
  <c r="H21" i="15"/>
  <c r="H39" i="4"/>
  <c r="H33" i="4"/>
  <c r="H25" i="4"/>
  <c r="H17" i="4"/>
  <c r="H13" i="4"/>
  <c r="H34" i="4"/>
  <c r="H28" i="4"/>
  <c r="H35" i="4"/>
  <c r="H29" i="4"/>
  <c r="H10" i="4"/>
  <c r="H46" i="5"/>
  <c r="H21" i="5"/>
  <c r="H15" i="5"/>
  <c r="H44" i="5"/>
  <c r="H47" i="5"/>
  <c r="H8" i="5"/>
  <c r="H9" i="5"/>
  <c r="H20" i="6"/>
  <c r="H8" i="6"/>
  <c r="H41" i="6"/>
  <c r="H24" i="6"/>
  <c r="H34" i="6"/>
  <c r="H31" i="6"/>
  <c r="H26" i="6"/>
  <c r="H14" i="6"/>
  <c r="H37" i="6"/>
  <c r="H32" i="6"/>
  <c r="H12" i="6"/>
  <c r="H13" i="6"/>
  <c r="H26" i="7"/>
  <c r="H19" i="7"/>
  <c r="H13" i="7"/>
  <c r="H29" i="7"/>
  <c r="H39" i="7"/>
  <c r="H22" i="7"/>
  <c r="H34" i="7"/>
  <c r="H37" i="7"/>
  <c r="H119" i="8"/>
  <c r="H87" i="8"/>
  <c r="H77" i="8"/>
  <c r="H23" i="8"/>
  <c r="H118" i="8"/>
  <c r="H109" i="8"/>
  <c r="H75" i="8"/>
  <c r="H134" i="8"/>
  <c r="H123" i="8"/>
  <c r="H88" i="8"/>
  <c r="H53" i="8"/>
  <c r="H18" i="8"/>
  <c r="H64" i="8"/>
  <c r="H15" i="8"/>
  <c r="H71" i="8"/>
  <c r="H61" i="8"/>
  <c r="H42" i="8"/>
  <c r="H40" i="8"/>
  <c r="H22" i="9"/>
  <c r="H25" i="9"/>
  <c r="H17" i="9"/>
  <c r="H30" i="9"/>
  <c r="H31" i="10"/>
  <c r="H28" i="10"/>
  <c r="H26" i="10"/>
  <c r="H19" i="10"/>
  <c r="H16" i="10"/>
  <c r="H21" i="10"/>
  <c r="H32" i="10"/>
  <c r="H10" i="10"/>
  <c r="H61" i="11"/>
  <c r="H41" i="11"/>
  <c r="H9" i="11"/>
  <c r="H20" i="11"/>
  <c r="H23" i="11"/>
  <c r="H40" i="11"/>
  <c r="H54" i="11"/>
  <c r="H14" i="12"/>
  <c r="H20" i="12"/>
  <c r="H16" i="12"/>
  <c r="H17" i="12"/>
  <c r="H12" i="12"/>
  <c r="H10" i="12"/>
  <c r="H8" i="14"/>
  <c r="H22" i="14"/>
  <c r="H25" i="15"/>
  <c r="H13" i="15"/>
  <c r="H9" i="16"/>
  <c r="H13" i="16"/>
  <c r="H11" i="16"/>
  <c r="H8" i="10"/>
  <c r="H38" i="10"/>
  <c r="H25" i="10"/>
  <c r="H12" i="10"/>
  <c r="H38" i="11"/>
  <c r="H50" i="11"/>
  <c r="H35" i="11"/>
  <c r="H18" i="11"/>
  <c r="H33" i="11"/>
  <c r="H63" i="11"/>
  <c r="H52" i="11"/>
  <c r="H47" i="11"/>
  <c r="H17" i="11"/>
  <c r="H14" i="13"/>
  <c r="H23" i="14"/>
  <c r="H27" i="14"/>
  <c r="H14" i="16"/>
  <c r="H30" i="4"/>
  <c r="H23" i="4"/>
  <c r="H42" i="5"/>
  <c r="H10" i="5"/>
  <c r="H39" i="5"/>
  <c r="H34" i="5"/>
  <c r="H14" i="5"/>
  <c r="H23" i="5"/>
  <c r="H30" i="5"/>
  <c r="H38" i="6"/>
  <c r="H10" i="6"/>
  <c r="H33" i="6"/>
  <c r="H28" i="6"/>
  <c r="H30" i="6"/>
  <c r="H21" i="7"/>
  <c r="H102" i="8"/>
  <c r="H101" i="8"/>
  <c r="H85" i="8"/>
  <c r="H115" i="8"/>
  <c r="H80" i="8"/>
  <c r="H116" i="8"/>
  <c r="H20" i="8"/>
  <c r="H97" i="8"/>
  <c r="H74" i="8"/>
  <c r="H41" i="8"/>
  <c r="H12" i="8"/>
  <c r="H69" i="8"/>
  <c r="H43" i="8"/>
  <c r="H16" i="8"/>
  <c r="H44" i="8"/>
  <c r="H8" i="13"/>
  <c r="H24" i="14"/>
  <c r="H17" i="14"/>
  <c r="H19" i="14"/>
  <c r="H12" i="16"/>
  <c r="H11" i="4"/>
  <c r="H24" i="4"/>
  <c r="H36" i="5"/>
  <c r="H11" i="5"/>
  <c r="H37" i="5"/>
  <c r="H9" i="6"/>
  <c r="H28" i="7"/>
  <c r="H36" i="7"/>
  <c r="H30" i="7"/>
  <c r="H23" i="7"/>
  <c r="H20" i="7"/>
  <c r="H86" i="8"/>
  <c r="H72" i="8"/>
  <c r="H57" i="8"/>
  <c r="H99" i="8"/>
  <c r="H73" i="8"/>
  <c r="H39" i="8"/>
  <c r="H132" i="8"/>
  <c r="H105" i="8"/>
  <c r="H83" i="8"/>
  <c r="H17" i="8"/>
  <c r="H91" i="8"/>
  <c r="H82" i="8"/>
  <c r="H66" i="8"/>
  <c r="H34" i="8"/>
  <c r="H22" i="8"/>
  <c r="H19" i="8"/>
  <c r="H55" i="11"/>
  <c r="H42" i="11"/>
  <c r="H16" i="11"/>
  <c r="H30" i="11"/>
  <c r="H15" i="11"/>
  <c r="H7" i="11"/>
  <c r="H22" i="11"/>
  <c r="H49" i="11"/>
  <c r="H36" i="11"/>
  <c r="H56" i="11"/>
  <c r="H44" i="11"/>
  <c r="H31" i="11"/>
  <c r="H15" i="14"/>
  <c r="H36" i="4"/>
  <c r="H22" i="4"/>
  <c r="H40" i="4"/>
  <c r="H26" i="4"/>
  <c r="H21" i="4"/>
  <c r="H37" i="4"/>
  <c r="H9" i="4"/>
  <c r="H20" i="5"/>
  <c r="H18" i="5"/>
  <c r="H48" i="5"/>
  <c r="H45" i="5"/>
  <c r="H38" i="5"/>
  <c r="H29" i="5"/>
  <c r="H26" i="5"/>
  <c r="H51" i="5"/>
  <c r="H35" i="5"/>
  <c r="H12" i="5"/>
  <c r="H18" i="6"/>
  <c r="H29" i="6"/>
  <c r="H21" i="6"/>
  <c r="H23" i="6"/>
  <c r="H16" i="6"/>
  <c r="H35" i="7"/>
  <c r="H25" i="7"/>
  <c r="H10" i="7"/>
  <c r="H135" i="8"/>
  <c r="H131" i="8"/>
  <c r="H127" i="8"/>
  <c r="H112" i="8"/>
  <c r="H104" i="8"/>
  <c r="H95" i="8"/>
  <c r="H46" i="8"/>
  <c r="H121" i="8"/>
  <c r="H65" i="8"/>
  <c r="H24" i="8"/>
  <c r="H10" i="8"/>
  <c r="H31" i="8"/>
  <c r="H50" i="8"/>
  <c r="H32" i="8"/>
  <c r="H11" i="13"/>
  <c r="H26" i="14"/>
  <c r="H16" i="14"/>
  <c r="H25" i="14"/>
  <c r="H42" i="4"/>
  <c r="H15" i="4"/>
  <c r="H25" i="5"/>
  <c r="H49" i="5"/>
  <c r="H28" i="5"/>
  <c r="H19" i="5"/>
  <c r="H35" i="6"/>
  <c r="H22" i="6"/>
  <c r="H18" i="7"/>
  <c r="H31" i="7"/>
  <c r="H12" i="7"/>
  <c r="H136" i="8"/>
  <c r="H130" i="8"/>
  <c r="H114" i="8"/>
  <c r="H110" i="8"/>
  <c r="H100" i="8"/>
  <c r="H89" i="8"/>
  <c r="H93" i="8"/>
  <c r="H106" i="8"/>
  <c r="H78" i="8"/>
  <c r="H94" i="8"/>
  <c r="H79" i="8"/>
  <c r="H68" i="8"/>
  <c r="H25" i="8"/>
  <c r="H81" i="8"/>
  <c r="H52" i="8"/>
  <c r="H60" i="8"/>
  <c r="H55" i="8"/>
  <c r="H11" i="8"/>
  <c r="H18" i="9"/>
  <c r="H27" i="9"/>
  <c r="H12" i="9"/>
  <c r="H8" i="9"/>
  <c r="H11" i="9"/>
  <c r="H16" i="9"/>
  <c r="H15" i="9"/>
  <c r="H39" i="10"/>
  <c r="H37" i="10"/>
  <c r="H30" i="10"/>
  <c r="H29" i="10"/>
  <c r="H15" i="10"/>
  <c r="H41" i="10"/>
  <c r="H11" i="10"/>
  <c r="H24" i="10"/>
  <c r="H48" i="11"/>
  <c r="H60" i="11"/>
  <c r="H21" i="11"/>
  <c r="H13" i="11"/>
  <c r="H12" i="11"/>
  <c r="H29" i="11"/>
  <c r="H62" i="11"/>
  <c r="H51" i="11"/>
  <c r="H39" i="11"/>
  <c r="H46" i="11"/>
  <c r="H10" i="13"/>
  <c r="H12" i="13"/>
  <c r="H19" i="15"/>
  <c r="H24" i="15"/>
  <c r="H20" i="15"/>
  <c r="H22" i="15"/>
  <c r="H32" i="14" l="1"/>
  <c r="H22" i="12"/>
  <c r="H16" i="16"/>
  <c r="C23" i="1" s="1"/>
  <c r="H30" i="15"/>
  <c r="H44" i="4"/>
  <c r="H43" i="6"/>
  <c r="H41" i="7"/>
  <c r="H140" i="8"/>
  <c r="H32" i="9"/>
  <c r="H43" i="10"/>
  <c r="H17" i="13"/>
  <c r="C22" i="1" l="1"/>
  <c r="C21" i="1"/>
  <c r="C19" i="1"/>
  <c r="C18" i="1"/>
  <c r="C14" i="1"/>
  <c r="C10" i="1"/>
  <c r="C9" i="1"/>
  <c r="C17" i="1" l="1"/>
  <c r="C16" i="1"/>
  <c r="C12" i="1"/>
  <c r="C11" i="1"/>
  <c r="C15" i="1" l="1"/>
  <c r="C20" i="1"/>
  <c r="C13" i="1" l="1"/>
  <c r="C25" i="1" s="1"/>
</calcChain>
</file>

<file path=xl/sharedStrings.xml><?xml version="1.0" encoding="utf-8"?>
<sst xmlns="http://schemas.openxmlformats.org/spreadsheetml/2006/main" count="3079" uniqueCount="1033">
  <si>
    <t/>
  </si>
  <si>
    <t>20</t>
  </si>
  <si>
    <t>Stavba:</t>
  </si>
  <si>
    <t>REKAPITULÁCIA OBJEKTOV STAVBY</t>
  </si>
  <si>
    <t>Kód</t>
  </si>
  <si>
    <t>Popis</t>
  </si>
  <si>
    <t>Typ</t>
  </si>
  <si>
    <t>D</t>
  </si>
  <si>
    <t>SO 01</t>
  </si>
  <si>
    <t>1</t>
  </si>
  <si>
    <t>SO 02</t>
  </si>
  <si>
    <t>SO 03.1</t>
  </si>
  <si>
    <t>Priecestie v km 19,036</t>
  </si>
  <si>
    <t>SO 03.2</t>
  </si>
  <si>
    <t>Priecestie v km 25,719</t>
  </si>
  <si>
    <t>SO 03.3</t>
  </si>
  <si>
    <t>Priecestie v km 27,013</t>
  </si>
  <si>
    <t>SO 03.4</t>
  </si>
  <si>
    <t>Priecestie v km 28,539</t>
  </si>
  <si>
    <t>SO 04.1</t>
  </si>
  <si>
    <t>Nástupište</t>
  </si>
  <si>
    <t>SO 04.2</t>
  </si>
  <si>
    <t>Zastávka Somotor, pristrešok pre cestujúcich</t>
  </si>
  <si>
    <t>SO 04.3</t>
  </si>
  <si>
    <t>Prístupy na nástupište</t>
  </si>
  <si>
    <t>SO 04.4</t>
  </si>
  <si>
    <t>Osvetlenie nástupišťa a prístupov nástupišťa</t>
  </si>
  <si>
    <t>SO 05</t>
  </si>
  <si>
    <t>SO 06</t>
  </si>
  <si>
    <t>SO 07</t>
  </si>
  <si>
    <t>Ochrana a úprava inžinierskych sietí</t>
  </si>
  <si>
    <t>SO 08</t>
  </si>
  <si>
    <t>Protihlukové steny</t>
  </si>
  <si>
    <t>PS 01</t>
  </si>
  <si>
    <t>Objekt:</t>
  </si>
  <si>
    <t>Cena celkom [EUR]</t>
  </si>
  <si>
    <t>2</t>
  </si>
  <si>
    <t>PČ</t>
  </si>
  <si>
    <t>MJ</t>
  </si>
  <si>
    <t>Množstvo</t>
  </si>
  <si>
    <t>HSV</t>
  </si>
  <si>
    <t>Práce a dodávky HSV</t>
  </si>
  <si>
    <t>5</t>
  </si>
  <si>
    <t>Komunikácie</t>
  </si>
  <si>
    <t>K</t>
  </si>
  <si>
    <t>511532111.S</t>
  </si>
  <si>
    <t>Koľajové lôžko so zhutnením z kameniva hrubého drveného</t>
  </si>
  <si>
    <t>m3</t>
  </si>
  <si>
    <t>4</t>
  </si>
  <si>
    <t>512502121.S</t>
  </si>
  <si>
    <t>Odstránenie koľajového lôžka z kameniva po rozob. koľaje alebo koľajového rozvetvenia,  -1,80800t</t>
  </si>
  <si>
    <t>3</t>
  </si>
  <si>
    <t>521271215.S</t>
  </si>
  <si>
    <t>Zhotov. mostnice na železn. mostoch z tvrdého dreva pri rekonštrukcii mostného objektu</t>
  </si>
  <si>
    <t>ks</t>
  </si>
  <si>
    <t>6</t>
  </si>
  <si>
    <t>VV</t>
  </si>
  <si>
    <t>13+13</t>
  </si>
  <si>
    <t>M</t>
  </si>
  <si>
    <t>608150000100.S</t>
  </si>
  <si>
    <t>Mostnica drevená buková, impregnovaná olejom 215 kg/m3</t>
  </si>
  <si>
    <t>8</t>
  </si>
  <si>
    <t>521272215.S</t>
  </si>
  <si>
    <t>Demontáž mostnice s odsunom hmôt mimo objektu mosta so zriadením pomocnej montáž. lávky,  -0,16600t</t>
  </si>
  <si>
    <t>10</t>
  </si>
  <si>
    <t>521454122.S</t>
  </si>
  <si>
    <t>Montáž koľaj. polí z koľajníc tvaru UIC 60 na podvaloch bet. vystr., podkladnica rebrová pružná zvierka s krúžkom, rozd. podvalov u</t>
  </si>
  <si>
    <t>m</t>
  </si>
  <si>
    <t>12</t>
  </si>
  <si>
    <t>7</t>
  </si>
  <si>
    <t>134910000500.S</t>
  </si>
  <si>
    <t>Koľajnica UIC 60E2, akosť ocele R 260</t>
  </si>
  <si>
    <t>t</t>
  </si>
  <si>
    <t>14</t>
  </si>
  <si>
    <t>134910000700.S</t>
  </si>
  <si>
    <t>Koľajnica tvaru R65 735,75 N/ mm2, akosť 1</t>
  </si>
  <si>
    <t>16</t>
  </si>
  <si>
    <t>9</t>
  </si>
  <si>
    <t>592110002930.S</t>
  </si>
  <si>
    <t>18</t>
  </si>
  <si>
    <t>548922322R</t>
  </si>
  <si>
    <t>11</t>
  </si>
  <si>
    <t>521952134.S</t>
  </si>
  <si>
    <t>Zhot. prechodových koľajníc tvaru UIC60/R65 na bet. podvaloch, upevnenie pružné bezpodkl./tuhé, rozd. podvalov u</t>
  </si>
  <si>
    <t>22</t>
  </si>
  <si>
    <t>134910001000.S</t>
  </si>
  <si>
    <t>Koľajnica prechodová 60E2/R65</t>
  </si>
  <si>
    <t>24</t>
  </si>
  <si>
    <t>13</t>
  </si>
  <si>
    <t>60811000150R</t>
  </si>
  <si>
    <t>Podval drevený priečny šxhxl 260x150x2600 mm vystrojený, na pružné upevnenie Skl 24, na koľajnicu UIC 60 s KTL úpravou</t>
  </si>
  <si>
    <t>26</t>
  </si>
  <si>
    <t>525040012.S</t>
  </si>
  <si>
    <t>Vybratie koľajových polí na betónových podvaloch,  -0,60400t</t>
  </si>
  <si>
    <t>28</t>
  </si>
  <si>
    <t>15</t>
  </si>
  <si>
    <t>525099095.S</t>
  </si>
  <si>
    <t>Vybratie koľajových polí s rozpojením stykov. Príplatok k cene za sťažené práce pri rekonštrukciách</t>
  </si>
  <si>
    <t>30</t>
  </si>
  <si>
    <t>548141111.S</t>
  </si>
  <si>
    <t>Brúsenie koľají brúsiacim vlakom koľajníc akéhokoľvek tvaru</t>
  </si>
  <si>
    <t>32</t>
  </si>
  <si>
    <t>17</t>
  </si>
  <si>
    <t>542991114.S</t>
  </si>
  <si>
    <t>Vloženie koľaj poľa železničným žeriavom hm. nad 40 t</t>
  </si>
  <si>
    <t>542992114.S</t>
  </si>
  <si>
    <t>Naloženie, zloženie koľaj poľa železničným žeriavom hm. nad 40 t</t>
  </si>
  <si>
    <t>19</t>
  </si>
  <si>
    <t>542993114.S</t>
  </si>
  <si>
    <t>Premiestnenie koľaj. poľa pracovným vlakom na vzdialenosť do 2 km pri hmotnosti nad 40 t</t>
  </si>
  <si>
    <t>549191111.S</t>
  </si>
  <si>
    <t>Smerové a výškové vyrovnanie s následným dynamickým stabilizovaním štrk. lôžka  koľaje alebo koľaj. rozvetvenia</t>
  </si>
  <si>
    <t>40</t>
  </si>
  <si>
    <t>21</t>
  </si>
  <si>
    <t>549192111.S</t>
  </si>
  <si>
    <t>Dynamické stabilizovanie štrkového lôžka koľaje alebo koľajového rozvetvenia</t>
  </si>
  <si>
    <t>42</t>
  </si>
  <si>
    <t>Ostatné konštrukcie a práce-búranie</t>
  </si>
  <si>
    <t>9148122121R</t>
  </si>
  <si>
    <t>Montáž návestidla so zakladom 1.5x0.5m</t>
  </si>
  <si>
    <t>44</t>
  </si>
  <si>
    <t>23</t>
  </si>
  <si>
    <t>40412000040R</t>
  </si>
  <si>
    <t>Návestidlo</t>
  </si>
  <si>
    <t>46</t>
  </si>
  <si>
    <t>979089013</t>
  </si>
  <si>
    <t>Poplatok za skladovanie - betón 17 01 01</t>
  </si>
  <si>
    <t>48</t>
  </si>
  <si>
    <t>25</t>
  </si>
  <si>
    <t>979089113</t>
  </si>
  <si>
    <t>Poplatok za skladovanie - Sklo, plasty a drevo obsahujúce nebezpečné látky alebo kontaminované NL (železničné podvaly) (17 02 04)</t>
  </si>
  <si>
    <t>50</t>
  </si>
  <si>
    <t>52</t>
  </si>
  <si>
    <t>27</t>
  </si>
  <si>
    <t>979089351</t>
  </si>
  <si>
    <t>Poplatok za skladovanie -Štrk zo železničného zvršku obsahujúci nebezpečné látky ( 17 05 07 )</t>
  </si>
  <si>
    <t>54</t>
  </si>
  <si>
    <t>979089352</t>
  </si>
  <si>
    <t>Poplatok za skladovanie -Štrk zo železničného zvršku iný ako v 17 05 07  ( 17 05 08 )</t>
  </si>
  <si>
    <t>56</t>
  </si>
  <si>
    <t>29</t>
  </si>
  <si>
    <t>979091211.S</t>
  </si>
  <si>
    <t>Doprava vybúraných hmôt vodorovné premiestnenie sutiny na vzdialenosť do 7000 m</t>
  </si>
  <si>
    <t>Súčet</t>
  </si>
  <si>
    <t>979091111.S</t>
  </si>
  <si>
    <t>Vodorovné premiestnenie vybúraných hmôt alebo konštrukcií na vzdialenosť do 7000 m</t>
  </si>
  <si>
    <t>58</t>
  </si>
  <si>
    <t>31</t>
  </si>
  <si>
    <t>979091121.S</t>
  </si>
  <si>
    <t>Vodorovné premiestnenie vybúraných hmôt alebo konštrukcií za každých ďalších 1000 m</t>
  </si>
  <si>
    <t>60</t>
  </si>
  <si>
    <t>979091195.S</t>
  </si>
  <si>
    <t>Doprava vybúraných hmôt vodorovné premiestnenie vybúraných hmôt. Príplatok k cene za sťažené práce pri rekonštrukciách</t>
  </si>
  <si>
    <t>62</t>
  </si>
  <si>
    <t>33</t>
  </si>
  <si>
    <t>979094111.S</t>
  </si>
  <si>
    <t>Nakladanie alebo prekladanie vybúraných hmôt alebo konštrukcií</t>
  </si>
  <si>
    <t>64</t>
  </si>
  <si>
    <t>Prekládka z medziskládky</t>
  </si>
  <si>
    <t>99</t>
  </si>
  <si>
    <t>Presun hmôt HSV</t>
  </si>
  <si>
    <t>34</t>
  </si>
  <si>
    <t>998242011.S</t>
  </si>
  <si>
    <t>Presun hmôt pre železničný zvršok akéhokoľvek rozsahu a sklonu do 8 promile</t>
  </si>
  <si>
    <t>66</t>
  </si>
  <si>
    <t>Zemné práce</t>
  </si>
  <si>
    <t>122202505.S</t>
  </si>
  <si>
    <t>Odkopávka a prekopávka nezapaž. pre spodnú stavbu železníc v hornine 3 nad 30 000 m3</t>
  </si>
  <si>
    <t>122202508.S</t>
  </si>
  <si>
    <t>Odkopávky a prekopávky nezapažené pre spodnú stavbu železníc. Príplatok k cenám za sťaženie pri rekonštruk. v hornine 3</t>
  </si>
  <si>
    <t>59021,82</t>
  </si>
  <si>
    <t>122202509.S</t>
  </si>
  <si>
    <t>Odkopávky a prekopávky nezapažené pre spodnú stavbu železníc. Príplatok za lepivosť horniny 3</t>
  </si>
  <si>
    <t>132202501.S</t>
  </si>
  <si>
    <t>Výkop ryhy vedľa kolaji šírky do 600 mm horn.3</t>
  </si>
  <si>
    <t>132202509.S</t>
  </si>
  <si>
    <t>Príplatok cene za lepivosť horniny 3</t>
  </si>
  <si>
    <t>133201102.S</t>
  </si>
  <si>
    <t>Výkop šachty zapaženej, hornina 3 nad 100 m3</t>
  </si>
  <si>
    <t>330,475</t>
  </si>
  <si>
    <t>133201109.S</t>
  </si>
  <si>
    <t>Príplatok k cenám za lepivosť pri hĺbení šachiet zapažených i nezapažených v hornine 3</t>
  </si>
  <si>
    <t>14086,6</t>
  </si>
  <si>
    <t>Medzisúčet</t>
  </si>
  <si>
    <t>Obsyp sypaninou</t>
  </si>
  <si>
    <t>-2612</t>
  </si>
  <si>
    <t>171201204.S</t>
  </si>
  <si>
    <t>Uloženie sypaniny na skládky nad 10000 m3</t>
  </si>
  <si>
    <t>Výpočet z grafického projekčného softvéru</t>
  </si>
  <si>
    <t>167102102.S</t>
  </si>
  <si>
    <t>Nakladanie neuľahnutého výkopku z hornín tr.1-4 nad 1000 do 10000 m3</t>
  </si>
  <si>
    <t>175101202.S</t>
  </si>
  <si>
    <t>Obsyp objektov sypaninou z vhodných hornín 1 až 4 s prehodením sypaniny</t>
  </si>
  <si>
    <t>Výpočet z grafického projekčného softvéru pre dve koľaje</t>
  </si>
  <si>
    <t xml:space="preserve"> Zakladanie</t>
  </si>
  <si>
    <t>211971110.S</t>
  </si>
  <si>
    <t>Zhotovenie opláštenia výplne z geotextílie, v ryhe alebo v záreze so stenami šikmými o skl. do 1:2,5</t>
  </si>
  <si>
    <t>m2</t>
  </si>
  <si>
    <t>(0,7+0,5+0,7)*1835</t>
  </si>
  <si>
    <t>693110004710.S</t>
  </si>
  <si>
    <t>Geotextília polypropylénová netkaná 400 g/m2</t>
  </si>
  <si>
    <t>3486,5*1,2 'Prepočítané koeficientom množstva</t>
  </si>
  <si>
    <t>212532111.S</t>
  </si>
  <si>
    <t>Lôžko pre trativod z kameniva hrubého drveného frakcie 16-32 mm</t>
  </si>
  <si>
    <t>212755118.S</t>
  </si>
  <si>
    <t>Trativod z drenážnych rúrok bez lôžka, vnútorného priem. rúrok 200 mm</t>
  </si>
  <si>
    <t>215901101.S</t>
  </si>
  <si>
    <t>Zhutnenie podložia z rastlej horniny 1 až 4 pod násypy, z hornina súdržných do 92 % PS a nesúdržných</t>
  </si>
  <si>
    <t>289971215R</t>
  </si>
  <si>
    <t>Zhotovenie vrstvy geodosky</t>
  </si>
  <si>
    <t>693210000200</t>
  </si>
  <si>
    <t>36</t>
  </si>
  <si>
    <t>geodoska</t>
  </si>
  <si>
    <t>Na časti úseku ďalšia vrstva</t>
  </si>
  <si>
    <t>8960</t>
  </si>
  <si>
    <t>693210000900.S</t>
  </si>
  <si>
    <t>Geomreža polypropylénová, pevnosť v ťahu 30 kN/m, tuhá dvojosá</t>
  </si>
  <si>
    <t>38</t>
  </si>
  <si>
    <t>289971211.S</t>
  </si>
  <si>
    <t>Zhotovenie vrstvy z geotextílie na upravenom povrchu sklon do 1 : 5 , šírky od 0 do 3 m</t>
  </si>
  <si>
    <t>693110003200.S</t>
  </si>
  <si>
    <t>Geotextília polypropylénová netkaná 500 g/m2</t>
  </si>
  <si>
    <t>564791112R</t>
  </si>
  <si>
    <t>Zaklad z kameniva drveného frakcie 63- 125 mm</t>
  </si>
  <si>
    <t>564791113R</t>
  </si>
  <si>
    <t>Podklad spevnenej plochy z kameniva drveného frakcie 32-63 mm</t>
  </si>
  <si>
    <t>564802221.S</t>
  </si>
  <si>
    <t>Podkladné vrstvy pre koľaj novozriaďovanú s urovnaním hornej plochy zo štrkodrviny</t>
  </si>
  <si>
    <t>564802292.S</t>
  </si>
  <si>
    <t>Podkladné vrstvy pre koľaj novozriaďovanú - príplatok k cene za sťažené práce pri prekážke po jednej strane koľaje</t>
  </si>
  <si>
    <t>Rúrové vedenie</t>
  </si>
  <si>
    <t>894810012.S</t>
  </si>
  <si>
    <t>Montáž PP revíznej kanalizačnej šachty, priemeru 1000 mm, výška šachty 2 m, s roznášacím prstencom a poklopom</t>
  </si>
  <si>
    <t>286610041100.S</t>
  </si>
  <si>
    <t>Šachtové dno prietočné DN 315x0°-90° s výkyvom, ku kanalizačnej revíznej vlnovcovej šachte 1000 mm, pre hladké potrubia, PP</t>
  </si>
  <si>
    <t>286610045200.S</t>
  </si>
  <si>
    <t>Vlnovcová šachtová rúra kanalizačná 1000 mm, dĺžka 1,2 m, PP</t>
  </si>
  <si>
    <t>286610046100.S</t>
  </si>
  <si>
    <t>Prechodový kónus 600/1000 mm ku kanalizačnej revíznej šachte 1000 mm, PP</t>
  </si>
  <si>
    <t>286610047200.S</t>
  </si>
  <si>
    <t>Rebrík s 6 nášľapnými stupňami, dĺ. do 2 m, ku kanalizačnej revíznej šachte 1000 mm, sklolaminát</t>
  </si>
  <si>
    <t>286610047300.S</t>
  </si>
  <si>
    <t>Set príslušenstva k rebríku (obruč + 2 úchyty) ku kanalizačnej revíznej šachte 1000 mm</t>
  </si>
  <si>
    <t>286710036000.S</t>
  </si>
  <si>
    <t>Gumové tesnenie šachtovej rúry 1000 mm ku kanalizačnej revíznej šachte 1000 mm</t>
  </si>
  <si>
    <t>552410002100.S</t>
  </si>
  <si>
    <t>Poklop liatinový A15 priemer 600 mm</t>
  </si>
  <si>
    <t>35</t>
  </si>
  <si>
    <t>592240009400.S</t>
  </si>
  <si>
    <t>Betónový roznášací prstenec pre revízne šachty DN 600 až 1000</t>
  </si>
  <si>
    <t>68</t>
  </si>
  <si>
    <t>979089349</t>
  </si>
  <si>
    <t>Poplatok za skladovanie - Zemina a kamenivo (17 05 04 ) iné ako 17 05 03</t>
  </si>
  <si>
    <t>70</t>
  </si>
  <si>
    <t>37</t>
  </si>
  <si>
    <t>998241011.S</t>
  </si>
  <si>
    <t>Presun hmôt pre železničný spodok (824-1) akéhokoľvek rozsahu, so sklonom trate do 8 promile</t>
  </si>
  <si>
    <t>80</t>
  </si>
  <si>
    <t>PSV</t>
  </si>
  <si>
    <t>Práce a dodávky PSV</t>
  </si>
  <si>
    <t>711</t>
  </si>
  <si>
    <t>Izolácie proti vode a vlhkosti</t>
  </si>
  <si>
    <t>711511230.S</t>
  </si>
  <si>
    <t>Zhotovenie vrstvy polyuretánovou 2-zložkovou živicou</t>
  </si>
  <si>
    <t>84</t>
  </si>
  <si>
    <t>39</t>
  </si>
  <si>
    <t>245610002201R</t>
  </si>
  <si>
    <t>Membrána polyuretánová 2-zložková živica</t>
  </si>
  <si>
    <t>kg</t>
  </si>
  <si>
    <t>86</t>
  </si>
  <si>
    <t>113107142.S</t>
  </si>
  <si>
    <t>Odstránenie krytu asfaltového v ploche do 200 m2, hr. nad 50 do 100 mm,  -0,25000t</t>
  </si>
  <si>
    <t>181101102.S</t>
  </si>
  <si>
    <t>Úprava pláne v zárezoch v hornine 1-4 so zhutnením</t>
  </si>
  <si>
    <t>182001111.S</t>
  </si>
  <si>
    <t>Plošná úprava terénu pri nerovnostiach terénu nad 50-100mm v rovine alebo na svahu do 1:5</t>
  </si>
  <si>
    <t>Zakladanie</t>
  </si>
  <si>
    <t>289971212.S</t>
  </si>
  <si>
    <t>Zhotovenie vrstvy z geotextílie na upravenom povrchu sklon do 1 : 5 , šírky nad 3 do 6 m</t>
  </si>
  <si>
    <t>693110004500.S</t>
  </si>
  <si>
    <t>Geotextília polypropylénová netkaná 300 g/m2</t>
  </si>
  <si>
    <t>Zvislé a kompletné konštrukcie</t>
  </si>
  <si>
    <t>389381001.S</t>
  </si>
  <si>
    <t>Dobetónovanie prefabrikovaných konštrukcií</t>
  </si>
  <si>
    <t>564731111.S</t>
  </si>
  <si>
    <t>Podklad alebo kryt z kameniva hrubého drveného veľ. 32-63 mm s rozprestretím a zhutnením hr. 100 mm</t>
  </si>
  <si>
    <t>53</t>
  </si>
  <si>
    <t>564851111.S</t>
  </si>
  <si>
    <t>Podklad zo štrkodrviny s rozprestretím a zhutnením, po zhutnení hr. 150 mm</t>
  </si>
  <si>
    <t>564861111.S</t>
  </si>
  <si>
    <t>Podklad zo štrkodrviny s rozprestretím a zhutnením, po zhutnení hr. 200 mm</t>
  </si>
  <si>
    <t>564871111.S</t>
  </si>
  <si>
    <t>Podklad zo štrkodrviny s rozprestretím a zhutnením, po zhutnení hr. 250 mm</t>
  </si>
  <si>
    <t>569831111.S</t>
  </si>
  <si>
    <t>Spevnenie krajníc alebo komun. pre peších s rozpr. a zhutnením, štrkodrvinou hr. 100 mm</t>
  </si>
  <si>
    <t>579101111.S</t>
  </si>
  <si>
    <t>Emulzný mikrokoberec jednovrstvový EM 5 s rozprestretím pre plochu do 10 000 m2</t>
  </si>
  <si>
    <t>584921121.S</t>
  </si>
  <si>
    <t>Zhotovenie spevnenej plochy z cestných panelov osadených do lôžka z kameniva hr. 50 mm</t>
  </si>
  <si>
    <t>593810000700.S</t>
  </si>
  <si>
    <t>Cestný panel IZD 300/200/15 JP 20 ton, lxšxv 3000x2000x150 mm</t>
  </si>
  <si>
    <t>914001111.S</t>
  </si>
  <si>
    <t>Osadenie a montáž cestnej zvislej dopravnej značky na stĺpik, stĺp, konzolu alebo objekt</t>
  </si>
  <si>
    <t>404410002312</t>
  </si>
  <si>
    <t>Výstražná značka priecestná ZDZ 153-51 "Výstražný kríž (vedľa vozovky, elektrifikovaná trať), Zn lisovaná, V2-1350x180 mm 2ks, RA2,</t>
  </si>
  <si>
    <t>404410002314</t>
  </si>
  <si>
    <t>Výstražná značka priecestná ZDZ 153-53 "Výstražný kríž (nad vozovkou, elektrifikovaná trať), Zn lisovaná, V2-1350x180 mm 2ks, RA2,</t>
  </si>
  <si>
    <t>914811000.S</t>
  </si>
  <si>
    <t>Dočasné dopravné značenie, podľa PD - montáž, demontáž, nájom</t>
  </si>
  <si>
    <t>kpl</t>
  </si>
  <si>
    <t>921111211.S</t>
  </si>
  <si>
    <t>Prejazdy cestné cez 1 železn. koľaj zo zádlažbových panelov</t>
  </si>
  <si>
    <t>921901111.S</t>
  </si>
  <si>
    <t>Rozobratie prejazdu s uložením získaného materiálu na vzdialenosť do 20 m,  -0,48200t</t>
  </si>
  <si>
    <t>979089112.S</t>
  </si>
  <si>
    <t>Poplatok za skladovanie - drevo, sklo, plasty (17 02 ), ostatné</t>
  </si>
  <si>
    <t>979089212.S</t>
  </si>
  <si>
    <t>Poplatok za skladovanie - bitúmenové zmesi, uholný decht, dechtové výrobky (17 03 ), ostatné</t>
  </si>
  <si>
    <t>979091221.S</t>
  </si>
  <si>
    <t>Vodorovné premiestnenie sutiny na vzdialenosť nad 7000 m, za každých ďalších aj začatých 1000 m</t>
  </si>
  <si>
    <t>979091295.S</t>
  </si>
  <si>
    <t>Doprava vybúraných hmôt vodorovné premiestnenie sutiny. Príplatok k cene za sťažené práce pri rekonštrukciách</t>
  </si>
  <si>
    <t>979094211.S</t>
  </si>
  <si>
    <t>Nakladanie alebo prekladanie sutiny</t>
  </si>
  <si>
    <t>113152240.S</t>
  </si>
  <si>
    <t>Frézovanie asf. podkladu alebo krytu bez prek., plochy do 500 m2, pruh š. cez 0,5 m do 1 m, hr. 100 mm  0,250 t</t>
  </si>
  <si>
    <t>122201101.S</t>
  </si>
  <si>
    <t>Odkopávka a prekopávka nezapažená v hornine 3, do 100 m3</t>
  </si>
  <si>
    <t>162301111.S</t>
  </si>
  <si>
    <t>Vodorovné premiestnenie výkopku po nespevnenej ceste z horniny tr.1-4, do 100 m3 na vzdialenosť nad 50 do 500 m</t>
  </si>
  <si>
    <t>162501105.S</t>
  </si>
  <si>
    <t>Vodorovné premiestnenie výkopku po spevnenej ceste z horniny tr.1-4, do 100 m3, príplatok k cene za každých ďalšich a začatých 1000 m</t>
  </si>
  <si>
    <t>171201201.S</t>
  </si>
  <si>
    <t>Uloženie sypaniny na skládky do 100 m3</t>
  </si>
  <si>
    <t>171209002.S</t>
  </si>
  <si>
    <t>Poplatok za skladovanie - zemina a kamenivo (17 05) ostatné</t>
  </si>
  <si>
    <t>274311114.S</t>
  </si>
  <si>
    <t>Základové pásy, prahy, vence mostných konštrukcií z betónu prostého tr. C 12/15</t>
  </si>
  <si>
    <t>274311120.S</t>
  </si>
  <si>
    <t>Základové pásy, prahy, vence mostných konštrukcií z betónu prostého tr. C 20/25</t>
  </si>
  <si>
    <t>274354111.S</t>
  </si>
  <si>
    <t>Debnenie základových pásov mostných konštrukcií - zhotovenie</t>
  </si>
  <si>
    <t>274354211.S</t>
  </si>
  <si>
    <t>Debnenie základových pásov mostných konštrukcií - odstránenie</t>
  </si>
  <si>
    <t>567132115.S</t>
  </si>
  <si>
    <t>Podklad z kameniva stmeleného cementom s rozprestretím a zhutnením, CBGM C 8/10 (C 6/8), po zhutnení hr. 200 mm</t>
  </si>
  <si>
    <t>573111111.S</t>
  </si>
  <si>
    <t>Postrek asfaltový infiltračný s posypom kamenivom z asfaltu cestného v množstve 0,60 kg/m2</t>
  </si>
  <si>
    <t>573211109.S</t>
  </si>
  <si>
    <t>Postrek asfaltový spojovací bez posypu kamenivom z asfaltu cestného v množstve 0,60 kg/m2</t>
  </si>
  <si>
    <t>577154251.S</t>
  </si>
  <si>
    <t>Asfaltový betón vrstva obrusná AC 11 O v pruhu š. do 3 m z modifik. asfaltu tr. I, po zhutnení hr. 60 mm</t>
  </si>
  <si>
    <t>577184411.S</t>
  </si>
  <si>
    <t>Asfaltový betón vrstva ložná AC 22 L v pruhu š. do 3 m z nemodifik. asfaltu tr. I, po zhutnení hr. 90 mm</t>
  </si>
  <si>
    <t>404410002410</t>
  </si>
  <si>
    <t>Výstražná značka priecestná ZDZ 151 "Priecestie", Zn lisovaná, V2-900 mm, RA3, P3, E2, SP1</t>
  </si>
  <si>
    <t>404410002265</t>
  </si>
  <si>
    <t>Výstražná značka priecestná ZDZ 152-15 "Návesť pred priecestím (3-pruhová, so vzdialenosťou.....m, umiestnenie vpravo)", Zn lisovaná, V2-1000 x 300 mm, RA2, P3, E2, SP1</t>
  </si>
  <si>
    <t>404410002270</t>
  </si>
  <si>
    <t>Výstražná značka priecestná ZDZ 152-16 "Návesť pred priecestím (2-pruhová, so vzdialenosťou.....m, umiestnenie vpravo)", Zn lisovaná, V2-1000 x 300 mm, RA2, P3, E2, SP1</t>
  </si>
  <si>
    <t>404410002275</t>
  </si>
  <si>
    <t>Výstražná značka priecestná ZDZ 152-17 "Návesť pred priecestím (1-pruhová, so vzdialenosťou.....m, umiestnenie vpravo)", Zn lisovaná, V2-1000 x 300 mm, RA2, P3, E2, SP1</t>
  </si>
  <si>
    <t>404410002295</t>
  </si>
  <si>
    <t>Výstražná značka priecestná ZDZ 152-25 "Návesť pred priecestím (3-pruhová, so vzdialenosťou.....m, umiestnenie vľavo)", Zn lisovaná, V2-1000 x 300 mm, RA2, P3, E2, SP1</t>
  </si>
  <si>
    <t>404410002305</t>
  </si>
  <si>
    <t>Výstražná značka priecestná ZDZ 152-26 "Návesť pred priecestím (2-pruhová, so vzdialenosťou.....m, umiestnenie vľavo)", Zn lisovaná, V2-1000 x 300 mm, RA2, P3, E2, SP1</t>
  </si>
  <si>
    <t>404410002310</t>
  </si>
  <si>
    <t>Výstražná značka priecestná ZDZ 152-27 "Návesť pred priecestím (1-pruhová, so vzdialenosťou.....m, umiestnenie vľavo)", Zn lisovaná, V2-1000 x 300 mm, RA2, P3, E2, SP1</t>
  </si>
  <si>
    <t>921151131.S</t>
  </si>
  <si>
    <t>Prejazdy cestné cez 1 železn. koľaj gumové so závernou stienkou "T" 900 mm</t>
  </si>
  <si>
    <t>961051111.S</t>
  </si>
  <si>
    <t>Búranie mostných základov, muriva a pilierov alebo nosných konštrukcií zo železobetónu,  -2,40000t</t>
  </si>
  <si>
    <t>979089012.S</t>
  </si>
  <si>
    <t>Poplatok za skladovanie - betón, tehly, dlaždice (17 01) ostatné</t>
  </si>
  <si>
    <t>72</t>
  </si>
  <si>
    <t>74</t>
  </si>
  <si>
    <t>76</t>
  </si>
  <si>
    <t>78</t>
  </si>
  <si>
    <t>564730211.S</t>
  </si>
  <si>
    <t>Podklad alebo kryt z kameniva hrubého drveného veľ. 16-32 mm s rozprestretím a zhutnením hr. 100 mm</t>
  </si>
  <si>
    <t>593810000050.S</t>
  </si>
  <si>
    <t>Cestný panel IZD 200/50/12 JP 6 ton, lxšxv 2000x500x120 mm</t>
  </si>
  <si>
    <t>Presun hmôt pre železničný zvršok akéhokoľvek rozsahu a sklonu do 2 promile</t>
  </si>
  <si>
    <t xml:space="preserve">Práce a dodávky HSV   </t>
  </si>
  <si>
    <t xml:space="preserve">Zemné práce   </t>
  </si>
  <si>
    <t>111201101.S</t>
  </si>
  <si>
    <t>Odstránenie krovín a stromov s koreňom s priemerom kmeňa do 100 mm, do 1000 m2</t>
  </si>
  <si>
    <t>121101112.S</t>
  </si>
  <si>
    <t>Odstránenie ornice s premiestn. na hromady, so zložením na vzdialenosť do 100 m a do 1000 m3</t>
  </si>
  <si>
    <t>122201103.S</t>
  </si>
  <si>
    <t>Odkopávka a prekopávka nezapažená v hornine 3, nad 1000 do 10000 m3</t>
  </si>
  <si>
    <t>132201102.S</t>
  </si>
  <si>
    <t>Výkop ryhy do šírky 600 mm v horn.3 nad 100 m3</t>
  </si>
  <si>
    <t>162301142.S</t>
  </si>
  <si>
    <t>Vodorovné premiestnenie výkopku po spevnenej ceste z horniny tr.1-4, nad 1000 do 10000 m3 na vzdialenosť do 1000 m</t>
  </si>
  <si>
    <t>1076,64+242,1</t>
  </si>
  <si>
    <t>162501143.S</t>
  </si>
  <si>
    <t>Vodorovné premiestnenie výkopku po spevnenej ceste z horniny tr.1-4, nad 1000 do 10000 m3, príplatok k cene za každých ďalšich a začatých 1000 m</t>
  </si>
  <si>
    <t>171102121.S</t>
  </si>
  <si>
    <t>Uloženie sypaniny do násypu nesúdržných hornín kamenistých</t>
  </si>
  <si>
    <t>583410004400.S</t>
  </si>
  <si>
    <t>Štrkodrva frakcia 0-63 mm</t>
  </si>
  <si>
    <t>174101002.S</t>
  </si>
  <si>
    <t>Zásyp sypaninou so zhutnením jám, šachiet, rýh, zárezov alebo okolo objektov nad 100 do 1000 m3</t>
  </si>
  <si>
    <t>175101201.S</t>
  </si>
  <si>
    <t>Obsyp objektov sypaninou z vhodných hornín 1 až 4 bez prehodenia sypaniny</t>
  </si>
  <si>
    <t>583310001500.S</t>
  </si>
  <si>
    <t>Kamenivo ťažené hrubé frakcia 16-22 mm</t>
  </si>
  <si>
    <t>180403111.S</t>
  </si>
  <si>
    <t>Založenie trávnika parterového výsevom v rovine do 1:5</t>
  </si>
  <si>
    <t>005720001500.S</t>
  </si>
  <si>
    <t>Osivá tráv - výber trávových semien</t>
  </si>
  <si>
    <t>181301112.S</t>
  </si>
  <si>
    <t>Rozprestretie ornice v rovine, plocha nad 500 m2, hr.do 150 mm</t>
  </si>
  <si>
    <t xml:space="preserve">Zakladanie   </t>
  </si>
  <si>
    <t>216451211.S</t>
  </si>
  <si>
    <t>Spojovacia vrstva na základovej škáre z cementovej malty hr.do 40 mm z 200 kg cementu/m3 piesku</t>
  </si>
  <si>
    <t>271521116.S</t>
  </si>
  <si>
    <t>Vankúše zhutnené pod základy z kameniva hrubého drveného, frakcie 16 - 32 mm</t>
  </si>
  <si>
    <t>274313521.S</t>
  </si>
  <si>
    <t>Betón základových pásov, prostý tr. C 12/15</t>
  </si>
  <si>
    <t>274351217.S</t>
  </si>
  <si>
    <t>Debnenie stien základových pásov, zhotovenie-tradičné</t>
  </si>
  <si>
    <t>274351218.S</t>
  </si>
  <si>
    <t>Debnenie stien základových pásov, odstránenie-tradičné</t>
  </si>
  <si>
    <t>275313521.S</t>
  </si>
  <si>
    <t>Betón základových pätiek, prostý tr. C 12/15</t>
  </si>
  <si>
    <t xml:space="preserve">Vodorovné konštrukcie   </t>
  </si>
  <si>
    <t>451478012.S</t>
  </si>
  <si>
    <t>Výplňová vrstva plastbetónová</t>
  </si>
  <si>
    <t xml:space="preserve">Komunikácie   </t>
  </si>
  <si>
    <t>596911144.S</t>
  </si>
  <si>
    <t>Kladenie betónovej zámkovej dlažby komunikácií pre peších hr. 60 mm pre peších nad 300 m2 so zriadením lôžka z kameniva hr. 30 mm</t>
  </si>
  <si>
    <t>592460007500.S</t>
  </si>
  <si>
    <t>Dlažba betónová bezškárová, rozmer 200x165x60 mm, prírodná</t>
  </si>
  <si>
    <t>596911331.S</t>
  </si>
  <si>
    <t>Kladenie dlažby pre nevidiacich hr. 60 mm do lôžka z kameniva ťaženého s vyplnením škár</t>
  </si>
  <si>
    <t>592460007000</t>
  </si>
  <si>
    <t>Dlažba betónová pre nevidiacich drážková, rozmer 200x200x60 mm, sivá</t>
  </si>
  <si>
    <t>592460006800</t>
  </si>
  <si>
    <t>Dlažba betónová pre nevidiacich, nopková, rozmer 200x200x60 mm, červená</t>
  </si>
  <si>
    <t>592460007100</t>
  </si>
  <si>
    <t>Dlažba betónová pre nevidiacich, drážková, rozmer 200x200x60 mm, žltá</t>
  </si>
  <si>
    <t xml:space="preserve">Úpravy povrchov, podlahy, osadenie   </t>
  </si>
  <si>
    <t>634601511.S</t>
  </si>
  <si>
    <t>Zaplnenie dilatačných škár v mazaninách tmelom silikónovým  šírky škáry do 5 mm</t>
  </si>
  <si>
    <t xml:space="preserve">Rúrové vedenie   </t>
  </si>
  <si>
    <t>871264000.S</t>
  </si>
  <si>
    <t>Montáž kanalizačného PP potrubia hladkého plnostenného SN 10 DN 100</t>
  </si>
  <si>
    <t>286140000400.S</t>
  </si>
  <si>
    <t>Rúra hladká PP pre gravitačnú kanalizáciu DN 110, SN 10, dĺ. 5 m</t>
  </si>
  <si>
    <t>871324004.S</t>
  </si>
  <si>
    <t>Montáž kanalizačného PP potrubia hladkého plnostenného SN 10 DN 150</t>
  </si>
  <si>
    <t>286140001200.S</t>
  </si>
  <si>
    <t>Rúra hladká PP DN 160, SN 10, dĺ. 5 m</t>
  </si>
  <si>
    <t>871374010.S</t>
  </si>
  <si>
    <t>Montáž kanalizačného PP potrubia hladkého plnostenného SN 10 DN 300</t>
  </si>
  <si>
    <t>286120002500.S</t>
  </si>
  <si>
    <t>Rúra PVC hladký, kanalizačný, gravitačný systém Dxr 315x7,7 mm, dĺ. 1 m, SN4 - napenená (viacvrstvová)</t>
  </si>
  <si>
    <t>stratené debnenie pre stlpiky zábradlia</t>
  </si>
  <si>
    <t>41</t>
  </si>
  <si>
    <t>877374082.S</t>
  </si>
  <si>
    <t>Montáž kanalizačnej PP zátky DN 300</t>
  </si>
  <si>
    <t>286520016300</t>
  </si>
  <si>
    <t>Zátka PVC na hladký koniec DN 315 kanalizačný systém</t>
  </si>
  <si>
    <t>43</t>
  </si>
  <si>
    <t>895611112</t>
  </si>
  <si>
    <t>Vyústenie z plastových rúr s obetónovaním</t>
  </si>
  <si>
    <t>898170004.S1</t>
  </si>
  <si>
    <t>Zriadenie  káblovej komory pre silové a optické káble</t>
  </si>
  <si>
    <t>88</t>
  </si>
  <si>
    <t>45</t>
  </si>
  <si>
    <t>899101111.S</t>
  </si>
  <si>
    <t>Osadenie poklopu liatinového a oceľového vrátane rámu hmotn. do 50 kg</t>
  </si>
  <si>
    <t>90</t>
  </si>
  <si>
    <t>552410003000.S</t>
  </si>
  <si>
    <t>Poklop oceľový 700x700 mm s rámom, pre kábelovú šachtu s povrch.úpravou podľa PD</t>
  </si>
  <si>
    <t>92</t>
  </si>
  <si>
    <t xml:space="preserve">Ostatné konštrukcie a práce-búranie   </t>
  </si>
  <si>
    <t>47</t>
  </si>
  <si>
    <t>911131111.S</t>
  </si>
  <si>
    <t>Osadenie a montáž cestného zábradlia oceľového s oceľovými stĺpikmi</t>
  </si>
  <si>
    <t>94</t>
  </si>
  <si>
    <t>631260001026.S</t>
  </si>
  <si>
    <t>Zábradlie kompozitné, stojka po 1000 mm, ukotvenie na pätky s povrch.úpravou podľa PD</t>
  </si>
  <si>
    <t>96</t>
  </si>
  <si>
    <t>49</t>
  </si>
  <si>
    <t>914001100.CP</t>
  </si>
  <si>
    <t>Osadenie a montáž železničnej zvislej tabule  na stĺpik, stĺp, konzolu alebo objekt</t>
  </si>
  <si>
    <t>98</t>
  </si>
  <si>
    <t>404120100101</t>
  </si>
  <si>
    <t>Tabuľa s názvom stanice   2300x600     N2</t>
  </si>
  <si>
    <t>100</t>
  </si>
  <si>
    <t>51</t>
  </si>
  <si>
    <t>404120100120</t>
  </si>
  <si>
    <t>Tabuľa _  Prechod zakázaný  300 x300    N5</t>
  </si>
  <si>
    <t>102</t>
  </si>
  <si>
    <t>404120100130</t>
  </si>
  <si>
    <t>Tabuľa _ Zákaz fajčenia + Zákaz jazdy na bicykli   735x400     N6</t>
  </si>
  <si>
    <t>104</t>
  </si>
  <si>
    <t>404120100140</t>
  </si>
  <si>
    <t>Tabuľa _ Zákaz jazdy na  .... podľa PD   300x300   N12 - N16</t>
  </si>
  <si>
    <t>106</t>
  </si>
  <si>
    <t>404120100150</t>
  </si>
  <si>
    <t>Tabuľa _ Zákaz parkovania kolobežiek a Bicyklové parkovisko    600x300   N17</t>
  </si>
  <si>
    <t>108</t>
  </si>
  <si>
    <t>55</t>
  </si>
  <si>
    <t>404120100160</t>
  </si>
  <si>
    <t>Tabuľa _  Autobus + Smerová šípka    600x300   N18</t>
  </si>
  <si>
    <t>110</t>
  </si>
  <si>
    <t>404120200100</t>
  </si>
  <si>
    <t>Informačný nosič _Rampa _ 735 x 400    N7</t>
  </si>
  <si>
    <t>112</t>
  </si>
  <si>
    <t>57</t>
  </si>
  <si>
    <t>914001200.CP</t>
  </si>
  <si>
    <t>Osadenie a montáž železničnej zvislej informačnej tabule alebo nosiča v rámoch na oceľovej konštrukcii</t>
  </si>
  <si>
    <t>114</t>
  </si>
  <si>
    <t>404120100100</t>
  </si>
  <si>
    <t>Tabuľa s názvom stanice   2300x600     N1</t>
  </si>
  <si>
    <t>116</t>
  </si>
  <si>
    <t>59</t>
  </si>
  <si>
    <t>404120100110</t>
  </si>
  <si>
    <t>Tabuľa pre označenie nástupišťa  1645x600     N3, N4</t>
  </si>
  <si>
    <t>404120100170</t>
  </si>
  <si>
    <t>Tabuľa _  Smer trate so smerovými šípkami   2820 x 400     N19</t>
  </si>
  <si>
    <t>61</t>
  </si>
  <si>
    <t>404120200120</t>
  </si>
  <si>
    <t>Informačný nosič _ Východ  _ 1647 x 400      N8</t>
  </si>
  <si>
    <t>404120200130</t>
  </si>
  <si>
    <t>Informačný nosič _ Smerová šípka k nástupištiam  _ 1335 x 300   N9-N11</t>
  </si>
  <si>
    <t>63</t>
  </si>
  <si>
    <t>916362112.S</t>
  </si>
  <si>
    <t>Osadenie cestného obrubníka betónového stojatého do lôžka z betónu prostého tr. C 16/20 s bočnou oporou</t>
  </si>
  <si>
    <t>592170003500.S</t>
  </si>
  <si>
    <t>Obrubník rovný, lxšxv 1000x100x200 mm, prírodný</t>
  </si>
  <si>
    <t>65</t>
  </si>
  <si>
    <t>923503115.S</t>
  </si>
  <si>
    <t>Rozobratie múrikov úrovňových nástupíšť medzi koľajami z tvárnic na obidvoch stranách,  -0,46200t</t>
  </si>
  <si>
    <t>923921111.S</t>
  </si>
  <si>
    <t>Nástupištná konštrukcia zo želetobetónových hrán tvaru L a typu 100 s absorbérom</t>
  </si>
  <si>
    <t>67</t>
  </si>
  <si>
    <t>923921115.S</t>
  </si>
  <si>
    <t>Nástupištná konštrukcia zo želetobetónových hrán tvaru L a typu 200</t>
  </si>
  <si>
    <t>923921122.S</t>
  </si>
  <si>
    <t>Nástupištná konštrukcia z tvárnic, rampový prefabrikát</t>
  </si>
  <si>
    <t>69</t>
  </si>
  <si>
    <t>5921274510.1</t>
  </si>
  <si>
    <t>Nástupištný prefabrikát  rampový  PRE 200.1</t>
  </si>
  <si>
    <t>5921274511.2</t>
  </si>
  <si>
    <t>Nástupištný prefabrikát  rampový  PRE 200.2</t>
  </si>
  <si>
    <t>71</t>
  </si>
  <si>
    <t>5921274512.3</t>
  </si>
  <si>
    <t>Nástupištný prefabrikát  rampový  PRE 200.3</t>
  </si>
  <si>
    <t>5921274513.4</t>
  </si>
  <si>
    <t>Nástupištný prefabrikát  rampový  PRE 200.4</t>
  </si>
  <si>
    <t>73</t>
  </si>
  <si>
    <t>5921274513.5</t>
  </si>
  <si>
    <t>Nástupištný prefabrikát  rampový  PRE 200.5</t>
  </si>
  <si>
    <t>5921274513.6</t>
  </si>
  <si>
    <t>Nástupištný prefabrikát  rampový  PRE 200.6</t>
  </si>
  <si>
    <t>75</t>
  </si>
  <si>
    <t>5921274513.7</t>
  </si>
  <si>
    <t>Nástupištný prefabrikát  rampový  PRE 200.7</t>
  </si>
  <si>
    <t>592120000916.S</t>
  </si>
  <si>
    <t>77</t>
  </si>
  <si>
    <t>925947112.S</t>
  </si>
  <si>
    <t>Oceľové rozperky, dodanie a upevnenie na koľajnicu</t>
  </si>
  <si>
    <t>931626212.S</t>
  </si>
  <si>
    <t>Úprava dilatačnej škáry ťažkými asfaltovými pásmi</t>
  </si>
  <si>
    <t>79</t>
  </si>
  <si>
    <t>931961115.S</t>
  </si>
  <si>
    <t>Vložky do dilatačných škár zvislé, z polystyrénovej dosky hr. 30 mm</t>
  </si>
  <si>
    <t>935114413.S</t>
  </si>
  <si>
    <t>Osadenie odvodňovacieho betónového žľabu univerzálneho s ochrannou hranou svetlej šírky 100 mm a s roštom triedy C 250</t>
  </si>
  <si>
    <t>81</t>
  </si>
  <si>
    <t>592270043100.S</t>
  </si>
  <si>
    <t>Odvodňovací žľab z vláknobetónu s oceľovou pozinkovanou hranou, dĺžky 1 m, so spádom 0,5 %</t>
  </si>
  <si>
    <t>82</t>
  </si>
  <si>
    <t>592270041200.S</t>
  </si>
  <si>
    <t>Odvodňovací žľab z vláknobetónu, dĺžky 0,5 m, výšky 150 mm, bez spádu</t>
  </si>
  <si>
    <t>83</t>
  </si>
  <si>
    <t>592270043500.S</t>
  </si>
  <si>
    <t>Mriežkový rošt lxšxhr 1000x122x20 mm, rozmer štrbiny 30x10 mm, tr. zaťaženia C250, pozinkovaný, k odvodňovaciemu žľabu z vláknobetónu s oceľovou pozinkovanou hranou svetlej šírky 100 mm</t>
  </si>
  <si>
    <t>592270043900.S</t>
  </si>
  <si>
    <t>Mriežkový rošt lxšxhr 500x122x20 mm, rozmer štrbiny 30x10 mm, tr. zaťaženia C250, pozinkovaný, k odvodňovaciemu žľabu z vláknobetónu s oceľovou pozinkovanou hranou svetlej šírky 100 mm</t>
  </si>
  <si>
    <t>85</t>
  </si>
  <si>
    <t>935114491.S</t>
  </si>
  <si>
    <t>Osadenie vpustu pre odvodňovací betónový žľab univerzálny s ochrannou hranou svetlej šírky 100 mm</t>
  </si>
  <si>
    <t>592270114550.S</t>
  </si>
  <si>
    <t>Odtokový vpust s kalovým košom z pozinkovanej ocele, lxšxv 500x160x480 mm, k odvodňovaciemu žľabu z vláknobetónu svetlej šírky 100 mm</t>
  </si>
  <si>
    <t>87</t>
  </si>
  <si>
    <t>936104101.S</t>
  </si>
  <si>
    <t>Montáž prvkov drobnej architektúry, hmotnosti do 0,1 t</t>
  </si>
  <si>
    <t>9999532510059</t>
  </si>
  <si>
    <t>Stojany na bicykle</t>
  </si>
  <si>
    <t>89</t>
  </si>
  <si>
    <t>936104212.S</t>
  </si>
  <si>
    <t>Osadenie odpadkového koša kotevnými skrutkami na pevný podklad</t>
  </si>
  <si>
    <t>553560003600.S</t>
  </si>
  <si>
    <t>Kôš odpadkový 45 l, kruhový pôdorys, výšky 920 mm s vypaľovaným logom a znakom ŽSR</t>
  </si>
  <si>
    <t>91</t>
  </si>
  <si>
    <t>936124122.S</t>
  </si>
  <si>
    <t>Osadenie parkovej lavičky kotevnými skrutkami bez zabetónovania nôh na pevný podklad</t>
  </si>
  <si>
    <t>553560002100.S</t>
  </si>
  <si>
    <t>Lavička parková s operadlom, oceľová konštrukcia, dĺžky 1505 mm v vypaľovaným logom  a znakom ŽSR</t>
  </si>
  <si>
    <t>93</t>
  </si>
  <si>
    <t>936171121.S</t>
  </si>
  <si>
    <t>Osadenie kovových doplnkov mostného vybavenia - svorníkov a skrutiek s maticou do otvorov</t>
  </si>
  <si>
    <t>311990000800.S</t>
  </si>
  <si>
    <t>Svorník d 14, dĺ. 220 mm</t>
  </si>
  <si>
    <t>95</t>
  </si>
  <si>
    <t>936941131.S</t>
  </si>
  <si>
    <t>Osadenie reklamnej vitríny, informačného nosiča kotevnými skrutkami bez zabetónovania nôh na pevný podklad</t>
  </si>
  <si>
    <t>553560012300.S</t>
  </si>
  <si>
    <t>Vitrína informačná jednostranná, šxv 940x700 mm, bez nôh, vnútorná plocha oceľová (magnety)</t>
  </si>
  <si>
    <t>97</t>
  </si>
  <si>
    <t>553560012500.S</t>
  </si>
  <si>
    <t>Vitrína informačná jednostranná, šxv 1300x940 mm, bez nôh, vnútorná plocha oceľová (magnety)</t>
  </si>
  <si>
    <t>959941123.S</t>
  </si>
  <si>
    <t>Chemická kotva s kotevným svorníkom tesnená chemickou ampulkou do betónu, ŽB, kameňa, s vyvŕtaním otvoru M12/220 mm</t>
  </si>
  <si>
    <t>977141122.S</t>
  </si>
  <si>
    <t>Vrty pre kotvy do betónu priemeru 20 mm hĺbky 200 mm s vyplnením epoxidovým tmelom</t>
  </si>
  <si>
    <t>101</t>
  </si>
  <si>
    <t>103</t>
  </si>
  <si>
    <t xml:space="preserve">Presun hmôt HSV   </t>
  </si>
  <si>
    <t>105</t>
  </si>
  <si>
    <t>998235011.S</t>
  </si>
  <si>
    <t>Presun hmôt pre nástupištia železníc a rampy ostatné akéhokoľvek rozsahu</t>
  </si>
  <si>
    <t xml:space="preserve">Práce a dodávky PSV   </t>
  </si>
  <si>
    <t xml:space="preserve">Izolácie proti vode a vlhkosti   </t>
  </si>
  <si>
    <t>711112001.S</t>
  </si>
  <si>
    <t>Zhotovenie  izolácie proti zemnej vlhkosti zvislá penetračným náterom za studena</t>
  </si>
  <si>
    <t>107</t>
  </si>
  <si>
    <t>246170000900.S</t>
  </si>
  <si>
    <t>Lak asfaltový penetračný</t>
  </si>
  <si>
    <t>711112002.S</t>
  </si>
  <si>
    <t>Zhotovenie  izolácie proti zemnej vlhkosti zvislá asfaltovým lakom za studena</t>
  </si>
  <si>
    <t>109</t>
  </si>
  <si>
    <t>111610000700.S</t>
  </si>
  <si>
    <t>Asfalt izolačný v bubnoch</t>
  </si>
  <si>
    <t>711113002.S</t>
  </si>
  <si>
    <t>Zhotovenie  izolácie proti zemnej vlhkosti podhľadov asfaltovým lakom za studena</t>
  </si>
  <si>
    <t>111</t>
  </si>
  <si>
    <t>998711101.S</t>
  </si>
  <si>
    <t>Presun hmôt pre izoláciu proti vode v objektoch výšky do 6 m</t>
  </si>
  <si>
    <t>767</t>
  </si>
  <si>
    <t xml:space="preserve">Konštrukcie doplnkové kovové   </t>
  </si>
  <si>
    <t>113</t>
  </si>
  <si>
    <t>767995103.S</t>
  </si>
  <si>
    <t>Montáž ostatných atypických kovových stavebných doplnkových konštrukcií nad 10 do 20 kg</t>
  </si>
  <si>
    <t>553110200</t>
  </si>
  <si>
    <t>Pomocný schod oceľový atypický - výroba a dodávka podľa PD</t>
  </si>
  <si>
    <t>115</t>
  </si>
  <si>
    <t>998767101.S</t>
  </si>
  <si>
    <t>Presun hmôt pre kovové stavebné doplnkové konštrukcie v objektoch výšky do 6 m</t>
  </si>
  <si>
    <t>783</t>
  </si>
  <si>
    <t xml:space="preserve">Nátery   </t>
  </si>
  <si>
    <t>783992000.S</t>
  </si>
  <si>
    <t>Nátery ostatné bezpečnostnými farbami šrafovaním</t>
  </si>
  <si>
    <t>162501102.S</t>
  </si>
  <si>
    <t>Vodorovné premiestnenie výkopku po spevnenej ceste z horniny tr.1-4, do 100 m3 na vzdialenosť do 3000 m</t>
  </si>
  <si>
    <t>167101101.S</t>
  </si>
  <si>
    <t>Nakladanie neuľahnutého výkopku z hornín tr.1-4 do 100 m3</t>
  </si>
  <si>
    <t>181301102.S</t>
  </si>
  <si>
    <t>Rozprestretie ornice v rovine, plocha do 500 m2, hr.do 150 mm</t>
  </si>
  <si>
    <t>693110002900.S</t>
  </si>
  <si>
    <t>Geotextília polypropylénová netkaná 250 g/m2</t>
  </si>
  <si>
    <t>457311125.S</t>
  </si>
  <si>
    <t>Vyrovnávací alebo spádový betón C 16/20 vrátane úpravy povrchu</t>
  </si>
  <si>
    <t>Úpravy povrchov, podlahy, osadenie</t>
  </si>
  <si>
    <t>622661211</t>
  </si>
  <si>
    <t xml:space="preserve">Náter betónových konštrukcií (steny a podhľady) podkladný  + antigrafity náter </t>
  </si>
  <si>
    <t>622661212</t>
  </si>
  <si>
    <t xml:space="preserve">Izolačný náter prefa strechy systém </t>
  </si>
  <si>
    <t>9369411301</t>
  </si>
  <si>
    <t>Typové nástupište - prístrešok typu UU dodávka a montáž vrátane 4 ks lavičky, vitrína 900/700, betónového koša, svetlo s čidlom)</t>
  </si>
  <si>
    <t>783890231</t>
  </si>
  <si>
    <t>Epoxidový náter-systém M24 betónových a omietaných konštrukcií. päťvrstvové a trojnásobná penetrácia podláh s použ. ochran. masiek s filtrom</t>
  </si>
  <si>
    <t>171101101.S</t>
  </si>
  <si>
    <t>Uloženie sypaniny do násypu súdržnej horniny s mierou zhutnenia podľa Proctor-Standard na 95 %</t>
  </si>
  <si>
    <t>Poplatok za skládku - zemina a kamenivo (17 05) ostatné</t>
  </si>
  <si>
    <t>275313711.S</t>
  </si>
  <si>
    <t>Betón základových pätiek, prostý tr. C 25/30</t>
  </si>
  <si>
    <t>3,5</t>
  </si>
  <si>
    <t>564750111.S</t>
  </si>
  <si>
    <t>Podklad alebo kryt z kameniva hrubého drveného veľ. 8-16 mm s rozprestretím a zhutnením hr. 150 mm</t>
  </si>
  <si>
    <t>596911143.S</t>
  </si>
  <si>
    <t>Kladenie betónovej zámkovej dlažby komunikácií pre peších hr. 60 mm pre peších nad 100 do 300 m2 so zriadením lôžka z kameniva hr. 30 mm</t>
  </si>
  <si>
    <t>Stratené debnenie stĺpikov zábradlia</t>
  </si>
  <si>
    <t>21-M</t>
  </si>
  <si>
    <t xml:space="preserve">Elektromontáže   </t>
  </si>
  <si>
    <t>210010091.S</t>
  </si>
  <si>
    <t>Rúrka ohybná elektroinštalačná z HDPE, D 63 uložená voľne</t>
  </si>
  <si>
    <t>345710005700.S</t>
  </si>
  <si>
    <t>Rúrka ohybná 09063 dvojplášťová korugovaná z HDPE, bezhalogénová, D 63 mm</t>
  </si>
  <si>
    <t>210100252.S</t>
  </si>
  <si>
    <t>Ukončenie celoplastových káblov zmrašť. záklopkou alebo páskou do 4 x 25 mm2</t>
  </si>
  <si>
    <t>345810007500.S</t>
  </si>
  <si>
    <t>Zmršťovacia káblová koncovka VE3512 4x6 - 4x25 mm2</t>
  </si>
  <si>
    <t>210100254.S</t>
  </si>
  <si>
    <t>Ukončenie celoplastových káblov zmrašť. záklopkou alebo páskou do 4 x 95 mm2</t>
  </si>
  <si>
    <t>345810007700.S</t>
  </si>
  <si>
    <t>Zmršťovacia káblová koncovka VE5527 4x70 - 4x120 mm2</t>
  </si>
  <si>
    <t>210100255.S</t>
  </si>
  <si>
    <t>Ukončenie celoplastových káblov zmrašť. záklopkou alebo páskou do 4 x 150 mm2</t>
  </si>
  <si>
    <t>210101601.S</t>
  </si>
  <si>
    <t>NN spojky pre káble s plastovou izoláciou do 1kV  10-16 mm2</t>
  </si>
  <si>
    <t>345820040522.S</t>
  </si>
  <si>
    <t>Spojka SVCZ 10-16 univerzálna</t>
  </si>
  <si>
    <t>bal</t>
  </si>
  <si>
    <t>210101603.S</t>
  </si>
  <si>
    <t>NN spojky pre káble s plastovou izoláciou do 1kV  50-70 mm2</t>
  </si>
  <si>
    <t>345820040530.S</t>
  </si>
  <si>
    <t>Spojka SVCZ 50-70 univerzálna</t>
  </si>
  <si>
    <t>210101604.S</t>
  </si>
  <si>
    <t>NN spojky pre káble s plastovou izoláciou do 1kV  95-150 mm2</t>
  </si>
  <si>
    <t>345820040534.S</t>
  </si>
  <si>
    <t>Spojka SVCZ 95-150 univerzálna</t>
  </si>
  <si>
    <t>210193098V01.S</t>
  </si>
  <si>
    <t>Rozvádzače verejného osvetlenia RVO bez elektromera</t>
  </si>
  <si>
    <t>357120022150V01</t>
  </si>
  <si>
    <t>210194006.S</t>
  </si>
  <si>
    <t>Rozpájacia a istiaca plastová skriňa pilierová - typ SR 6 pre vonkajšie práce</t>
  </si>
  <si>
    <t>357110006000.S</t>
  </si>
  <si>
    <t>Skriňa rozpájacia a istiaca, plastová, pilierová SR 6 DIN0 VV S/1x400A/6x160A P2</t>
  </si>
  <si>
    <t>210201345.S</t>
  </si>
  <si>
    <t>Zapojenie LED svietidla IP66, priemyselné stropné - nástenné</t>
  </si>
  <si>
    <t>210201771.S</t>
  </si>
  <si>
    <t>Zapojenie uličného LED svietidla IP65</t>
  </si>
  <si>
    <t>210201810.S</t>
  </si>
  <si>
    <t>Montáž a zapojenie svietidla 1x svetelný zdroj, uličného, LED</t>
  </si>
  <si>
    <t>210201932.S</t>
  </si>
  <si>
    <t>Montáž svietidla exterierového na strop do 2 kg</t>
  </si>
  <si>
    <t>S1</t>
  </si>
  <si>
    <t>S2</t>
  </si>
  <si>
    <t>A</t>
  </si>
  <si>
    <t>Svietidlo exteriérové, odlžníkové, cca 300x100, teleso hliníkový odliatok, AC230V/50Hz, 19W, 2490lm, 4000K, 3SDMC, IP65, alebo ekvivalent</t>
  </si>
  <si>
    <t>210204202.S</t>
  </si>
  <si>
    <t>Elektrovýstroj stožiara</t>
  </si>
  <si>
    <t>LZ-35/4P</t>
  </si>
  <si>
    <t>Stožiarová svorkovnica štvor-pólová, 1x prívod, 2x vývod (slučkovaný), 1x vývod na svietidlo, poistkové púzdro, 1xE14 2-16A, IP54</t>
  </si>
  <si>
    <t>210222001.S</t>
  </si>
  <si>
    <t>Uzemňovacie vedenie na povrchu FeZn, pre vonkajšie práce</t>
  </si>
  <si>
    <t>EBL000000045</t>
  </si>
  <si>
    <t>Drôt zvodový 10mm FeZn (1kg 1,61m) bal.50kg</t>
  </si>
  <si>
    <t>210222020.S</t>
  </si>
  <si>
    <t>Uzemňovacie vedenie v zemi FeZn do 120 mm2 vrátane izolácie spojov, pre vonkajšie práce</t>
  </si>
  <si>
    <t>EBL000000105</t>
  </si>
  <si>
    <t>Páska uzemňovacia 30x4mm FeZn</t>
  </si>
  <si>
    <t>210222245.S</t>
  </si>
  <si>
    <t>Svorka FeZn pripojovacia SP, pre vonkajšie práce</t>
  </si>
  <si>
    <t>354410004000.S</t>
  </si>
  <si>
    <t>Svorka FeZn pripájaca označenie SP 1</t>
  </si>
  <si>
    <t>210222252.S</t>
  </si>
  <si>
    <t>Svorka FeZn odbočovacia spojovacia SR 01, SR 02 (pásovina do 120 mm2), pre vonkajšie práce</t>
  </si>
  <si>
    <t>354410000600.S</t>
  </si>
  <si>
    <t>Svorka FeZn odbočovacia spojovacia označenie SR 02 (M8)</t>
  </si>
  <si>
    <t>210222253.S</t>
  </si>
  <si>
    <t>Svorka FeZn uzemňovacia SR03, pre vonkajšie práce</t>
  </si>
  <si>
    <t>354410000900.S</t>
  </si>
  <si>
    <t>Svorka FeZn uzemňovacia označenie SR 03 A</t>
  </si>
  <si>
    <t>210270801.S</t>
  </si>
  <si>
    <t>Označovací káblový štítok z PVC rozmer 4x8 cm (15-22 znakov)</t>
  </si>
  <si>
    <t>283810000400.S</t>
  </si>
  <si>
    <t>Štítok na označenie káblového vývodu</t>
  </si>
  <si>
    <t>210800107.S</t>
  </si>
  <si>
    <t>Kábel medený uložený voľne CYKY 450/750 V 3x1,5</t>
  </si>
  <si>
    <t>341110000700.S</t>
  </si>
  <si>
    <t>210901061.S</t>
  </si>
  <si>
    <t>Kábel hliníkový silový, uložený pevne AYKY 450/750 V 4x16</t>
  </si>
  <si>
    <t>KPE000000009</t>
  </si>
  <si>
    <t>Kábel pevný AYKY-J 4x16 pvc čierny [E-AYY]</t>
  </si>
  <si>
    <t>210962069.S</t>
  </si>
  <si>
    <t>Demontáž stožiara osvetľovacieho ostatného oceľového do 10 m</t>
  </si>
  <si>
    <t>210964424.S</t>
  </si>
  <si>
    <t>Demontáž do sute - svietidla zo stožiara do 5 kg vrátane odpojenia   -0,00500 t</t>
  </si>
  <si>
    <t>220960002.S</t>
  </si>
  <si>
    <t>Mont.stožiara(stĺpa), osadenie základu,zatiahnutie kábla,prepojenie-priameho na zákadovom ráme</t>
  </si>
  <si>
    <t>T061/RLS</t>
  </si>
  <si>
    <t>Stožiar sklápateľný T061/RLS, oceľový pozinkovaný, cestnej výška 6m, bezpäticový</t>
  </si>
  <si>
    <t>RLH168</t>
  </si>
  <si>
    <t>Hydraulické sklápacie zariadenie</t>
  </si>
  <si>
    <t>D00000001</t>
  </si>
  <si>
    <t>Rozbitie existujúcich základov stožiarov</t>
  </si>
  <si>
    <t>001000031E</t>
  </si>
  <si>
    <t>Inžinierska činnosť - skúšky a revízie úradné skúšky elektirckého zariadenia</t>
  </si>
  <si>
    <t>46-M</t>
  </si>
  <si>
    <t xml:space="preserve">Zemné práce vykonávané pri externých montážnych prácach   </t>
  </si>
  <si>
    <t>km</t>
  </si>
  <si>
    <t>460050602.S</t>
  </si>
  <si>
    <t>Výkop jamy pre stožiar, bet.základ, kotvu, príp. iné zar.,(vč.čerp.vody), ručný ,v zemine tr. 3 - 4</t>
  </si>
  <si>
    <t>460120061.S</t>
  </si>
  <si>
    <t>Odvoz zeminy vrátane naloženia, rozhodenia a úpravy povrchu.</t>
  </si>
  <si>
    <t>460200164.S</t>
  </si>
  <si>
    <t>Hĺbenie káblovej ryhy ručne 35 cm širokej a 80 cm hlbokej, v zemine triedy 4</t>
  </si>
  <si>
    <t>460490012.S</t>
  </si>
  <si>
    <t>Rozvinutie a uloženie výstražnej fólie z PE do ryhy, šírka do 33 cm</t>
  </si>
  <si>
    <t>283230008000.S</t>
  </si>
  <si>
    <t>Výstražná fóla PE, š. 300, farba červená</t>
  </si>
  <si>
    <t>460560164.S</t>
  </si>
  <si>
    <t>Ručný zásyp nezap. káblovej ryhy bez zhutn. zeminy, 35 cm širokej, 80 cm hlbokej v zemine tr. 4</t>
  </si>
  <si>
    <t>460620014.S</t>
  </si>
  <si>
    <t>Proviz. úprava terénu v zemine tr. 4, aby nerovnosti terénu neboli väčšie ako 2 cm od vodor.hladiny</t>
  </si>
  <si>
    <t xml:space="preserve">Práce a dodávky M   </t>
  </si>
  <si>
    <t>210251072.S</t>
  </si>
  <si>
    <t>Závesy TV - Montáž šikmej izolovanej konzoly, bez prídavného lana</t>
  </si>
  <si>
    <t>210251097.S</t>
  </si>
  <si>
    <t>Pozdĺžne polia TV - Montáž vešiaka TV</t>
  </si>
  <si>
    <t>369230104115</t>
  </si>
  <si>
    <t>210251099.S</t>
  </si>
  <si>
    <t>Pozdĺžne polia TV - Montáž vodivého, potenciálneho a prúdového prepojenia TV</t>
  </si>
  <si>
    <t>369230104205</t>
  </si>
  <si>
    <t>369230104160</t>
  </si>
  <si>
    <t>210251168.S</t>
  </si>
  <si>
    <t>Revízie, skúšky a merania TV - Meranie mechanických vlastností TV</t>
  </si>
  <si>
    <t>210251521.S</t>
  </si>
  <si>
    <t>Demontáž TV - Záves TV na šikmej izolovanej konzole, vr. upevnenia</t>
  </si>
  <si>
    <t>210251529.S</t>
  </si>
  <si>
    <t>Demontáž TV - Vešiak TV</t>
  </si>
  <si>
    <t>210251530.S</t>
  </si>
  <si>
    <t>Demontáž TV - Prúdové, vodivé alebo potenciálne prepojky TV - pozdĺžne, priečne</t>
  </si>
  <si>
    <t>210251572.S</t>
  </si>
  <si>
    <t>Revízie, skúšky a merania TV - Vystavenie protokolu spôsobilosti pre TV</t>
  </si>
  <si>
    <t>210251573.S</t>
  </si>
  <si>
    <t>Revízie, skúšky a merania TV - Technická kontrola TV</t>
  </si>
  <si>
    <t>hod</t>
  </si>
  <si>
    <t>210251313.S</t>
  </si>
  <si>
    <t>Ukoľajnenie individuálne - Montáž ukoľajnenia stožiara alebo oceľovej konštrukcie s prierazkou na koľ. pás - 1 ukoľ. vodič</t>
  </si>
  <si>
    <t>369230115460.S</t>
  </si>
  <si>
    <t>Ukoľajnenie s opakovateľnou prierazkou stožiara alebo oceľovej konštrukcie, s objímkou / príložkou - 1 ukoľ. vodič</t>
  </si>
  <si>
    <t>369230115435</t>
  </si>
  <si>
    <t>369230115475</t>
  </si>
  <si>
    <t>210251551.S</t>
  </si>
  <si>
    <t>Montáž TV - Bleskoistky a obmedzovače prepätia - vr. pripojenia na TV</t>
  </si>
  <si>
    <t>369230114640</t>
  </si>
  <si>
    <t>369230115030</t>
  </si>
  <si>
    <t>210251745.S</t>
  </si>
  <si>
    <t>Montáž TV - Izolovaný zvod - vr. pripojenia na koľajnicu</t>
  </si>
  <si>
    <t>210011444</t>
  </si>
  <si>
    <t>286130072200</t>
  </si>
  <si>
    <t>22-M</t>
  </si>
  <si>
    <t xml:space="preserve">Montáže oznamovacích a zabezpečovacích zariadení   </t>
  </si>
  <si>
    <t>220065051.S</t>
  </si>
  <si>
    <t>Spájanie optických vlákien, mechanicky (krimpovanie) , miestna sieť</t>
  </si>
  <si>
    <t>383150010300.S</t>
  </si>
  <si>
    <t>Spojka pre optické konektory</t>
  </si>
  <si>
    <t>21974</t>
  </si>
  <si>
    <t>21974: ST optický konektor</t>
  </si>
  <si>
    <t>460420022.S</t>
  </si>
  <si>
    <t>Zriadenie, rekonšt. káblového lôžka z piesku bez zakrytia, v ryhe šír. do 65 cm, hrúbky vrstvy 10 cm</t>
  </si>
  <si>
    <t>583110000300.S</t>
  </si>
  <si>
    <t>Drvina vápencová frakcia 0-4 mm</t>
  </si>
  <si>
    <t>460070603.S</t>
  </si>
  <si>
    <t>Jama pre šachtu kábel. rozdeľovača zabezpečovacieho 70x70 cm pre jeden rozdeľovač v zemine triedy 3</t>
  </si>
  <si>
    <t>592240000600.S</t>
  </si>
  <si>
    <t>162504102.S</t>
  </si>
  <si>
    <t>Vodorovné premiestnenie výkopku pre spodnú stavbu železníc po spevnenej ceste z horniny tr.1-4 do 1000 m3 na vzdialenosť do 3000 m</t>
  </si>
  <si>
    <t>3,14*0,31*0,31*5,5*215</t>
  </si>
  <si>
    <t>264321412.S</t>
  </si>
  <si>
    <t>Vrty pre pilóty zapažené zvislé, priemeru nad 550 do 650 mm, v hĺbke do 10 m, v hornine III</t>
  </si>
  <si>
    <t>224382111.S</t>
  </si>
  <si>
    <t>Zhotovenie výplne pilót zvislých z betónu železového do 10 m, priemer pilóty 450-650 mm</t>
  </si>
  <si>
    <t>589310006400.S</t>
  </si>
  <si>
    <t>Betón STN EN 206-1-C 30/37-XC4, XD2 (SK)-Cl 0,4-Dmax 22 - S1 z cementu portlandského</t>
  </si>
  <si>
    <t>224361114.S</t>
  </si>
  <si>
    <t>Výstuž pilót betónovaných do zeme, s vytiahnutím pažnice, z ocele B500 (10505)</t>
  </si>
  <si>
    <t>275313811.S</t>
  </si>
  <si>
    <t>Betón základových pätiek, prostý tr. C 30/37</t>
  </si>
  <si>
    <t>275351217.S</t>
  </si>
  <si>
    <t>Debnenie stien základových pätiek, zhotovenie-tradičné</t>
  </si>
  <si>
    <t>275351218.S</t>
  </si>
  <si>
    <t>Debnenie stien základových pätiek, odstránenie-tradičné</t>
  </si>
  <si>
    <t>319102122.S</t>
  </si>
  <si>
    <t>Stĺpik protihlukovej steny prefabrikovaný profil H zakladaný do pilot výšky nad 3 m</t>
  </si>
  <si>
    <t>319102311.S</t>
  </si>
  <si>
    <t>Protihluková stena do profilov panel soklový betónový šírky do 2,5 m výšky do 1 m</t>
  </si>
  <si>
    <t>319102312.S</t>
  </si>
  <si>
    <t>Protihluková stena do profilov panel soklový betónový šírky nad 2,5 do 4 m výšky do 1 m</t>
  </si>
  <si>
    <t>319102313.S</t>
  </si>
  <si>
    <t>Protihluková stena do profilov panel soklový betónový šírky nad 4 do 6 m výšky do 1 m</t>
  </si>
  <si>
    <t>319102431.S</t>
  </si>
  <si>
    <t>Protihluková stena do profilov z panelov betónových trapézových obojstranne pohltivých šírky do 4 m výšky do 1,5 m</t>
  </si>
  <si>
    <t>319102441.S</t>
  </si>
  <si>
    <t>Protihluková stena do profilov z panelov betónových trapézových obojstranne pohltivých šírky nad 4 do 6 m výšky do 1,5 m</t>
  </si>
  <si>
    <t>319102411.S</t>
  </si>
  <si>
    <t>Protihluková stena do profilov z panelov betónových trapézových jednostranne pohltivých šírky do 4 m výšky do 1,5 m</t>
  </si>
  <si>
    <t>319102421.S</t>
  </si>
  <si>
    <t>Protihluková stena do profilov z panelov betónových trapézových jednostranne pohltivých šírky nad 4 do 6 m výšky do 1,5 m</t>
  </si>
  <si>
    <t>998222015R</t>
  </si>
  <si>
    <t>Presun hmôt pre pozemné komunikácie  akejkoľvek dĺžky objektu</t>
  </si>
  <si>
    <t>Práce a dodávky M</t>
  </si>
  <si>
    <t>Montáže oznamovacích a zabezpečovacích zariadení</t>
  </si>
  <si>
    <t>220860070R</t>
  </si>
  <si>
    <t>Výstražník LED so závorou</t>
  </si>
  <si>
    <t>220870030R</t>
  </si>
  <si>
    <t>Počítač osí</t>
  </si>
  <si>
    <t>220870040R0</t>
  </si>
  <si>
    <t>Kábelová ryha - výkop, záhos, zameranie</t>
  </si>
  <si>
    <t>220870041R</t>
  </si>
  <si>
    <t xml:space="preserve">Kábeliizácia PZZ_x000D_
</t>
  </si>
  <si>
    <t>220870042R</t>
  </si>
  <si>
    <t>Premeranie kontinuity káblov, zapojenie, odskúšanie</t>
  </si>
  <si>
    <t>220870043R</t>
  </si>
  <si>
    <t>Doplnenie vnútornej výstroje PZZ v RD</t>
  </si>
  <si>
    <t>220890000R</t>
  </si>
  <si>
    <t>Záverečné skúšky, revízie, uvedenie do prevádzky</t>
  </si>
  <si>
    <t>Vodorovné premiestnenie výkopku pre spodnú stavbu železníc po nespevnenej ceste z horniny tr.1-4 nad 1000 do 10000 m3 na vzdialenosť do 3000 m</t>
  </si>
  <si>
    <t>162504132.S</t>
  </si>
  <si>
    <t>Vodorovné premiestnenie výkopku pre spodnú stavbu železníc po spevnenej ceste z horniny tr.1-4 nad 30000 m3 na vzdialenosť do 3000 m</t>
  </si>
  <si>
    <t>162504162.S</t>
  </si>
  <si>
    <t>Vodorovné premiestnenie výkopku pre spodnú stavbu železníc po spevnenej ceste z horniny tr.1-4 nad 30000 m3, príplatok k cene za každých ďalšich a začatých 1000 m</t>
  </si>
  <si>
    <t>162504163.S</t>
  </si>
  <si>
    <t>171201202.S</t>
  </si>
  <si>
    <t>Uloženie sypaniny na skládky nad 100 do 1000 m3</t>
  </si>
  <si>
    <t xml:space="preserve">Montáž kanalizačnej PP zátky DN 300   </t>
  </si>
  <si>
    <t>VÝKAZ VÝMER</t>
  </si>
  <si>
    <t>Špecifikácia (materiál/technológia)</t>
  </si>
  <si>
    <t>Číslo objektu</t>
  </si>
  <si>
    <t>Názov objektu</t>
  </si>
  <si>
    <t>Cena celkom (EUR)</t>
  </si>
  <si>
    <t>Zmluvná cena celkom</t>
  </si>
  <si>
    <t>*späť na Rek. obj.</t>
  </si>
  <si>
    <t>Celkom</t>
  </si>
  <si>
    <t xml:space="preserve">Betónový podval z predpätého betónu, vystrojený, lxšxv 2420x284x200 mm, pružné upevnenie </t>
  </si>
  <si>
    <t>Geomreža polypropylenová, šxl 4x75 m</t>
  </si>
  <si>
    <t>Železničný zvršok koľ. č. 1 a 2</t>
  </si>
  <si>
    <t>Železničný spodok koľ. č. 1 a 2</t>
  </si>
  <si>
    <t>Rozšírenie existujúceho zabezpečovacieho zariadenia priecestia v km 25,719 o prechod pre peších</t>
  </si>
  <si>
    <t>Úprava trakčného vedenia</t>
  </si>
  <si>
    <t>Ukoľajňovací plán</t>
  </si>
  <si>
    <t>JS 30-3 - Vešiak Bz 10 mm2 klasický, min. dĺ. 250 mm, NL 50-120</t>
  </si>
  <si>
    <t>J 30-12/H - Prúdové prepojenie TD 150 Cu s NL 120 Cu, lisované svorky</t>
  </si>
  <si>
    <t>J 30-8 - Prúdové prepojenie 2 zostáv TD 150 + NL 120, vo výmennom poli alebo krížení, šróbované svorky</t>
  </si>
  <si>
    <t>JS 90-31/I/1 - Ukoľajnenie s prierazkou st. T, 2TB, s objímkou D 168-420 mm - 1 vodič</t>
  </si>
  <si>
    <t>JS 90-33/1 - Ukoľajnenie s prierazkou st. BP, D, SK - 1 vodič</t>
  </si>
  <si>
    <t>JS 95-3/C - Rožková bleskoistka na st. BP s pripojením na TV - izolované uchytenie</t>
  </si>
  <si>
    <t>JS 90-11/BP - Izolovaný zvod 2xFeZn D 10 mm od bleskoistky na st. BP</t>
  </si>
  <si>
    <t>Chránička delená</t>
  </si>
  <si>
    <t>Chránička delená BA 06160/2 BA, červená, DN 160</t>
  </si>
  <si>
    <t>Nástupištná tvárnica L 130/70</t>
  </si>
  <si>
    <t xml:space="preserve">Veľký Horeš - Streda nad Bodrogom, RK koľ. č. 1, 2                             </t>
  </si>
  <si>
    <t>Jednotková cena [EUR]</t>
  </si>
  <si>
    <t>y</t>
  </si>
  <si>
    <t>* kliknutím na číslo objektu sa presuniete do objektu</t>
  </si>
  <si>
    <t>Pracovné sily</t>
  </si>
  <si>
    <t>Nekvalifikovaný pracovník</t>
  </si>
  <si>
    <t>Kvalifikovaný pracovník</t>
  </si>
  <si>
    <t>Šofér</t>
  </si>
  <si>
    <t>Prevádzkový pracovník</t>
  </si>
  <si>
    <t>Vodič HDV</t>
  </si>
  <si>
    <t>Remeselník</t>
  </si>
  <si>
    <t>Umelecko-remeselný pracovník</t>
  </si>
  <si>
    <t>Zariadenia a iné</t>
  </si>
  <si>
    <t>Automobil - pick up</t>
  </si>
  <si>
    <t>Automobil - sedan</t>
  </si>
  <si>
    <t>Nákladný automobil</t>
  </si>
  <si>
    <t>Rýpadlo na hĺbenie výkopov</t>
  </si>
  <si>
    <t>Nakladač</t>
  </si>
  <si>
    <t>Ručná vibračná hutniaca doska</t>
  </si>
  <si>
    <t>Hydraulické kladivo</t>
  </si>
  <si>
    <t>Píla na rezanie asfaltu (betónu)</t>
  </si>
  <si>
    <t>Koľajový žeriav</t>
  </si>
  <si>
    <t>Súprava na vŕtanie koľajníc</t>
  </si>
  <si>
    <t>Súprava na zváranie koľajníc</t>
  </si>
  <si>
    <t>Píla na rezanie koľajníc</t>
  </si>
  <si>
    <t>Koľajová súprava na prívoz a odvoz materiálu</t>
  </si>
  <si>
    <t>Ťažné hnacie vozidlo k pracovným súpravám</t>
  </si>
  <si>
    <t>Motorový univerzálny vozík (MUV)</t>
  </si>
  <si>
    <t>Montážny a merací vlak TV (MVTV)</t>
  </si>
  <si>
    <t>Hnacie dráhové vozidlo nezávislej trakcie aj s obsluhou</t>
  </si>
  <si>
    <t>Hydraulická zdvíhacia plošina na kolesovom podvozku</t>
  </si>
  <si>
    <t>Injekčná súprava</t>
  </si>
  <si>
    <t>Vŕtacia súprava</t>
  </si>
  <si>
    <t>SO 01 Železničný zvršok koľ. č. 1 a 2</t>
  </si>
  <si>
    <t>SO 02 Železničný spodok koľ. č. 1 a 2</t>
  </si>
  <si>
    <t>SO 03.1 Priecestie v km 19,036</t>
  </si>
  <si>
    <t>SO 03.2 Priecestie v km 25,719</t>
  </si>
  <si>
    <t>SO 03.3 Priecestie v km 27,013</t>
  </si>
  <si>
    <t>SO 03.4 Priecestie v km 28,539</t>
  </si>
  <si>
    <t>SO 04.1 Nástupište</t>
  </si>
  <si>
    <t>SO 04.2 Zastávka Somotor, pristrešok pre cestujúcich</t>
  </si>
  <si>
    <t>SO 04.3 Prístupy na nástupište</t>
  </si>
  <si>
    <t>SO 04.4 Osvetlenie nástupišťa a prístupov nástupišťa</t>
  </si>
  <si>
    <t>SO 05 Úprava trakčného vedenia</t>
  </si>
  <si>
    <t>SO 06 Ukoľajňovací plán</t>
  </si>
  <si>
    <t>SO 07 Ochrana a úprava inžinierskych sieti</t>
  </si>
  <si>
    <t>SO 08 Protihlukové steny</t>
  </si>
  <si>
    <t>PS 01 Rozšírenie existujúceho zabezpečovacieho zariadenia priecestia v km 25,719 o prechod pre peších</t>
  </si>
  <si>
    <t>Základná vytyčovacia sieť</t>
  </si>
  <si>
    <t>Tavné zvarenie koľajníc termitom - koľajnice tvaru UIC</t>
  </si>
  <si>
    <t>460510223.S</t>
  </si>
  <si>
    <t>Káblový kanál z prefabrikovaných betónových žľabov asfaltovaný TK2(23x18, 5cm/13 x 13 cm</t>
  </si>
  <si>
    <t>Prefabrikát pre drôtovody rám AZD 27-100, rozmer 1000x230x180 mm</t>
  </si>
  <si>
    <t>592130000100.S</t>
  </si>
  <si>
    <t>111201102.S</t>
  </si>
  <si>
    <t>Odstránenie krovín a stromov s koreňom s priemerom kmeňa do 100 mm, nad 1000 do 10000 m2</t>
  </si>
  <si>
    <t>112101101.S</t>
  </si>
  <si>
    <t>Odstránenie listnatých stromov do priemeru 300 mm, motorovou pílou</t>
  </si>
  <si>
    <t>Odstránenie listnatých stromov do priemeru 500 mm, motorovou pílou</t>
  </si>
  <si>
    <t>112101102.S</t>
  </si>
  <si>
    <t>112101103.S</t>
  </si>
  <si>
    <t>Odstránenie listnatých stromov do priemeru 700 mm, motorovou pílou</t>
  </si>
  <si>
    <t>231943211.S</t>
  </si>
  <si>
    <t>Steny baranené z oceľových štetovníc z terénu zabaranenie na dĺžku do 10 m</t>
  </si>
  <si>
    <t>237941111.S</t>
  </si>
  <si>
    <t>Steny baranené z oceľových štetovníc z terénu nastraženie pri dĺžke štetovníc do 10 m</t>
  </si>
  <si>
    <t>Vytiahnutie štetovnicových stien z oceľových štetovníc zabaranených do 2 rokov, do 10m</t>
  </si>
  <si>
    <t>231943111.S</t>
  </si>
  <si>
    <t>230120093.S</t>
  </si>
  <si>
    <t>Uloženie elektrickej značky / markera</t>
  </si>
  <si>
    <t>GM</t>
  </si>
  <si>
    <t>Guľový marker</t>
  </si>
  <si>
    <t>OK-1</t>
  </si>
  <si>
    <t>Kontrolné meranie optického kábla, pred realizáciou</t>
  </si>
  <si>
    <t>OK-2</t>
  </si>
  <si>
    <t>Kontrolné meranie optického kábla, po realizáciou</t>
  </si>
  <si>
    <t>460200284.S</t>
  </si>
  <si>
    <t>Hĺbenie káblovej ryhy ručne 50 cm širokej a 100 cm hlbokej, v zemine triedy 4</t>
  </si>
  <si>
    <t>460560284.S</t>
  </si>
  <si>
    <t>Ručný zásyp nezap. káblovej ryhy bez zhutn. zeminy, 50 cm širokej, 100 cm hlbokej v zemine tr. 4</t>
  </si>
  <si>
    <t>Rozvádzač verejného osvetlenia RVO-pilier so zemnou rohožou, 3x káblový priestor, hlavný istič B25/3, istič 1x B6/1, 1x B4/1, 3 x  poistkové odpinače  16 A gG/3, 3x stýkač, astronomicke hodiny, FAI 16-1N-B-003-AC, svetlo a zásuvka v rozvádzači</t>
  </si>
  <si>
    <t>S1-Svietidlo uličné, cca 300x150, teleso: hliníkový odliatok, AC230/50Hz, 13,5 W, 1790 lm, 4500K, CRI&gt;70, 5 SDMC, IP65, alebo ekvivalent</t>
  </si>
  <si>
    <t>S2 Svietidlo obdlžníkové, cca 600x200, teleso: hliníkový odliatok,AC230/50Hz, 10W, 1470 lm, 4500K, CRI&gt;70, 5 SDMC, IP65, alebo ekvivalent</t>
  </si>
  <si>
    <t>Kábel medený CYKY 3x1,5 mm2</t>
  </si>
  <si>
    <t>Šachta káblová plastová KS100</t>
  </si>
  <si>
    <t>921922412.S</t>
  </si>
  <si>
    <t>Prejazdy cestné medzi koľajamij s vozovkou z panelov, komplet podľa PD</t>
  </si>
  <si>
    <t>998242012.S</t>
  </si>
  <si>
    <t>Presun hmôt pre železničný zvršok akéhokoľvek rozsahu a sklonu nad 8 do 15 promile</t>
  </si>
  <si>
    <t>000300016.S1</t>
  </si>
  <si>
    <t>Zameranie a vytýčenie podzemných inžinierských sietí</t>
  </si>
  <si>
    <t>210011444.1</t>
  </si>
  <si>
    <t>Demontáž chráničky delenej KOPOHALF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</si>
</sst>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"/>
  </numFmts>
  <fonts count="50" x14ac:knownFonts="1">
    <font>
      <sz val="8"/>
      <name val="Arial CE"/>
      <family val="2"/>
    </font>
    <font>
      <sz val="12"/>
      <color theme="1"/>
      <name val="Calibri"/>
      <family val="2"/>
      <charset val="238"/>
      <scheme val="minor"/>
    </font>
    <font>
      <sz val="10"/>
      <color rgb="FF969696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sz val="8"/>
      <color rgb="FF505050"/>
      <name val="Arial CE"/>
      <family val="2"/>
      <charset val="238"/>
    </font>
    <font>
      <sz val="8"/>
      <color rgb="FFFF0000"/>
      <name val="Arial CE"/>
      <family val="2"/>
      <charset val="238"/>
    </font>
    <font>
      <sz val="8"/>
      <color rgb="FF800080"/>
      <name val="Arial CE"/>
      <family val="2"/>
      <charset val="238"/>
    </font>
    <font>
      <sz val="8"/>
      <color rgb="FF0000A8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sz val="12"/>
      <color rgb="FF960000"/>
      <name val="Arial CE"/>
      <family val="2"/>
      <charset val="238"/>
    </font>
    <font>
      <b/>
      <sz val="11"/>
      <color rgb="FF003366"/>
      <name val="Arial CE"/>
      <family val="2"/>
      <charset val="238"/>
    </font>
    <font>
      <sz val="7"/>
      <color rgb="FF969696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8"/>
      <name val="Arial CE"/>
      <family val="2"/>
    </font>
    <font>
      <strike/>
      <sz val="9"/>
      <name val="Arial CE"/>
      <family val="2"/>
      <charset val="238"/>
    </font>
    <font>
      <b/>
      <sz val="8"/>
      <color rgb="FF003366"/>
      <name val="Arial CE"/>
      <family val="2"/>
      <charset val="238"/>
    </font>
    <font>
      <b/>
      <sz val="10"/>
      <color rgb="FF003366"/>
      <name val="Arial CE"/>
      <family val="2"/>
      <charset val="238"/>
    </font>
    <font>
      <b/>
      <sz val="12"/>
      <color rgb="FF003366"/>
      <name val="Arial CE"/>
      <family val="2"/>
      <charset val="238"/>
    </font>
    <font>
      <sz val="11"/>
      <name val="Arial CE"/>
      <family val="2"/>
    </font>
    <font>
      <sz val="10"/>
      <color rgb="FFFF0000"/>
      <name val="Arial CE"/>
      <family val="2"/>
      <charset val="238"/>
    </font>
    <font>
      <sz val="8"/>
      <name val="MS Sans Serif"/>
      <family val="2"/>
      <charset val="238"/>
    </font>
    <font>
      <sz val="36"/>
      <name val="Arial Narrow"/>
      <family val="2"/>
      <charset val="238"/>
    </font>
    <font>
      <sz val="11"/>
      <name val="Arial Narrow"/>
      <family val="2"/>
      <charset val="238"/>
    </font>
    <font>
      <sz val="22"/>
      <name val="Arial Narrow"/>
      <family val="2"/>
      <charset val="238"/>
    </font>
    <font>
      <sz val="8"/>
      <color theme="1"/>
      <name val="Arial CE"/>
      <family val="2"/>
      <charset val="238"/>
    </font>
    <font>
      <b/>
      <sz val="14"/>
      <name val="Arial CE"/>
      <charset val="238"/>
    </font>
    <font>
      <b/>
      <sz val="11"/>
      <color theme="3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8"/>
      <name val="MS Sans Serif"/>
      <charset val="1"/>
    </font>
    <font>
      <u/>
      <sz val="11"/>
      <color rgb="FFFF0000"/>
      <name val="Calibri"/>
      <family val="2"/>
      <charset val="238"/>
      <scheme val="minor"/>
    </font>
    <font>
      <sz val="9"/>
      <name val="Arial CE"/>
    </font>
    <font>
      <i/>
      <sz val="9"/>
      <color rgb="FF0000FF"/>
      <name val="Arial CE"/>
    </font>
    <font>
      <i/>
      <sz val="9"/>
      <color theme="1"/>
      <name val="Arial CE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D2D2D2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C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rgb="FF969696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9">
    <xf numFmtId="0" fontId="0" fillId="0" borderId="0"/>
    <xf numFmtId="0" fontId="21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0" fontId="29" fillId="0" borderId="0" applyAlignment="0">
      <alignment vertical="top" wrapText="1"/>
      <protection locked="0"/>
    </xf>
    <xf numFmtId="0" fontId="36" fillId="0" borderId="0"/>
    <xf numFmtId="0" fontId="1" fillId="0" borderId="0"/>
    <xf numFmtId="0" fontId="40" fillId="5" borderId="0" applyNumberFormat="0" applyBorder="0" applyAlignment="0" applyProtection="0"/>
    <xf numFmtId="0" fontId="22" fillId="0" borderId="0"/>
    <xf numFmtId="0" fontId="45" fillId="0" borderId="0" applyAlignment="0">
      <alignment vertical="top" wrapText="1"/>
      <protection locked="0"/>
    </xf>
  </cellStyleXfs>
  <cellXfs count="189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4" fontId="7" fillId="0" borderId="0" xfId="0" applyNumberFormat="1" applyFont="1" applyAlignment="1" applyProtection="1">
      <alignment vertical="center"/>
      <protection locked="0"/>
    </xf>
    <xf numFmtId="0" fontId="15" fillId="2" borderId="2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4" fontId="16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4" fillId="0" borderId="0" xfId="0" applyFont="1"/>
    <xf numFmtId="0" fontId="17" fillId="0" borderId="5" xfId="0" applyFont="1" applyBorder="1" applyAlignment="1">
      <alignment vertical="center" wrapText="1"/>
    </xf>
    <xf numFmtId="0" fontId="27" fillId="0" borderId="0" xfId="0" applyFont="1"/>
    <xf numFmtId="0" fontId="28" fillId="0" borderId="0" xfId="0" applyFont="1" applyAlignment="1">
      <alignment vertical="center"/>
    </xf>
    <xf numFmtId="0" fontId="30" fillId="0" borderId="0" xfId="3" applyFont="1" applyAlignment="1" applyProtection="1">
      <alignment horizontal="center" vertical="center"/>
    </xf>
    <xf numFmtId="0" fontId="31" fillId="0" borderId="0" xfId="3" applyFont="1" applyAlignment="1" applyProtection="1">
      <alignment vertical="top"/>
    </xf>
    <xf numFmtId="4" fontId="15" fillId="4" borderId="4" xfId="0" applyNumberFormat="1" applyFont="1" applyFill="1" applyBorder="1" applyAlignment="1" applyProtection="1">
      <alignment vertical="center"/>
      <protection locked="0"/>
    </xf>
    <xf numFmtId="0" fontId="0" fillId="3" borderId="0" xfId="0" applyFill="1" applyAlignment="1">
      <alignment horizontal="left" vertical="center"/>
    </xf>
    <xf numFmtId="0" fontId="24" fillId="3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 vertical="center"/>
    </xf>
    <xf numFmtId="0" fontId="15" fillId="2" borderId="1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15" fillId="0" borderId="4" xfId="0" applyFont="1" applyBorder="1" applyAlignment="1">
      <alignment horizontal="center" vertical="center"/>
    </xf>
    <xf numFmtId="49" fontId="15" fillId="0" borderId="4" xfId="0" applyNumberFormat="1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164" fontId="15" fillId="0" borderId="4" xfId="0" applyNumberFormat="1" applyFont="1" applyBorder="1" applyAlignment="1">
      <alignment vertical="center"/>
    </xf>
    <xf numFmtId="0" fontId="19" fillId="0" borderId="4" xfId="0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center" vertical="center" wrapText="1"/>
    </xf>
    <xf numFmtId="164" fontId="19" fillId="0" borderId="4" xfId="0" applyNumberFormat="1" applyFont="1" applyBorder="1" applyAlignment="1">
      <alignment vertical="center"/>
    </xf>
    <xf numFmtId="0" fontId="15" fillId="2" borderId="3" xfId="0" applyFont="1" applyFill="1" applyBorder="1" applyAlignment="1">
      <alignment horizontal="center" vertical="center" wrapText="1"/>
    </xf>
    <xf numFmtId="4" fontId="26" fillId="0" borderId="0" xfId="0" applyNumberFormat="1" applyFont="1"/>
    <xf numFmtId="4" fontId="15" fillId="0" borderId="4" xfId="0" applyNumberFormat="1" applyFont="1" applyBorder="1" applyAlignment="1">
      <alignment vertical="center"/>
    </xf>
    <xf numFmtId="4" fontId="19" fillId="0" borderId="4" xfId="0" applyNumberFormat="1" applyFont="1" applyBorder="1" applyAlignment="1">
      <alignment vertical="center"/>
    </xf>
    <xf numFmtId="0" fontId="25" fillId="0" borderId="0" xfId="0" applyFont="1" applyAlignment="1">
      <alignment horizontal="left"/>
    </xf>
    <xf numFmtId="4" fontId="16" fillId="0" borderId="0" xfId="0" applyNumberFormat="1" applyFont="1"/>
    <xf numFmtId="4" fontId="25" fillId="0" borderId="0" xfId="0" applyNumberFormat="1" applyFont="1"/>
    <xf numFmtId="4" fontId="7" fillId="0" borderId="0" xfId="0" applyNumberFormat="1" applyFont="1" applyAlignment="1">
      <alignment vertical="center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" fontId="6" fillId="0" borderId="0" xfId="0" applyNumberFormat="1" applyFont="1"/>
    <xf numFmtId="4" fontId="7" fillId="0" borderId="0" xfId="0" applyNumberFormat="1" applyFont="1"/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4" fontId="9" fillId="0" borderId="0" xfId="0" applyNumberFormat="1" applyFont="1" applyAlignment="1">
      <alignment vertical="center"/>
    </xf>
    <xf numFmtId="0" fontId="15" fillId="3" borderId="4" xfId="0" applyFont="1" applyFill="1" applyBorder="1" applyAlignment="1">
      <alignment horizontal="left" vertical="center" wrapText="1"/>
    </xf>
    <xf numFmtId="0" fontId="19" fillId="3" borderId="4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 wrapText="1"/>
    </xf>
    <xf numFmtId="49" fontId="15" fillId="3" borderId="4" xfId="0" applyNumberFormat="1" applyFont="1" applyFill="1" applyBorder="1" applyAlignment="1">
      <alignment horizontal="left" vertical="center" wrapText="1"/>
    </xf>
    <xf numFmtId="0" fontId="15" fillId="3" borderId="4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 wrapText="1"/>
    </xf>
    <xf numFmtId="164" fontId="15" fillId="3" borderId="4" xfId="0" applyNumberFormat="1" applyFont="1" applyFill="1" applyBorder="1" applyAlignment="1">
      <alignment vertical="center"/>
    </xf>
    <xf numFmtId="0" fontId="18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33" fillId="3" borderId="0" xfId="0" applyFont="1" applyFill="1" applyAlignment="1">
      <alignment horizontal="left" vertical="center" wrapText="1"/>
    </xf>
    <xf numFmtId="0" fontId="33" fillId="3" borderId="0" xfId="0" applyFont="1" applyFill="1" applyAlignment="1">
      <alignment vertical="center"/>
    </xf>
    <xf numFmtId="164" fontId="33" fillId="3" borderId="0" xfId="0" applyNumberFormat="1" applyFont="1" applyFill="1" applyAlignment="1">
      <alignment vertical="center"/>
    </xf>
    <xf numFmtId="0" fontId="12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33" fillId="0" borderId="0" xfId="0" applyFont="1" applyAlignment="1">
      <alignment vertical="center"/>
    </xf>
    <xf numFmtId="164" fontId="33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/>
    </xf>
    <xf numFmtId="4" fontId="15" fillId="3" borderId="4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15" fillId="2" borderId="2" xfId="0" applyFont="1" applyFill="1" applyBorder="1" applyAlignment="1">
      <alignment horizontal="right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right"/>
    </xf>
    <xf numFmtId="0" fontId="25" fillId="0" borderId="0" xfId="0" applyFont="1"/>
    <xf numFmtId="164" fontId="15" fillId="0" borderId="4" xfId="0" applyNumberFormat="1" applyFont="1" applyBorder="1" applyAlignment="1">
      <alignment horizontal="right" vertical="center"/>
    </xf>
    <xf numFmtId="49" fontId="15" fillId="0" borderId="4" xfId="0" applyNumberFormat="1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right" vertical="center"/>
    </xf>
    <xf numFmtId="164" fontId="19" fillId="0" borderId="4" xfId="0" applyNumberFormat="1" applyFont="1" applyBorder="1" applyAlignment="1">
      <alignment horizontal="right" vertical="center"/>
    </xf>
    <xf numFmtId="49" fontId="19" fillId="0" borderId="4" xfId="0" applyNumberFormat="1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33" fillId="0" borderId="0" xfId="0" applyFont="1" applyAlignment="1">
      <alignment horizontal="center" vertical="center"/>
    </xf>
    <xf numFmtId="164" fontId="33" fillId="0" borderId="0" xfId="0" applyNumberFormat="1" applyFont="1" applyAlignment="1">
      <alignment horizontal="right" vertical="center"/>
    </xf>
    <xf numFmtId="164" fontId="24" fillId="0" borderId="0" xfId="0" applyNumberFormat="1" applyFont="1" applyAlignment="1">
      <alignment horizontal="right"/>
    </xf>
    <xf numFmtId="0" fontId="15" fillId="2" borderId="6" xfId="0" applyFont="1" applyFill="1" applyBorder="1" applyAlignment="1">
      <alignment horizontal="center" vertical="center" wrapText="1"/>
    </xf>
    <xf numFmtId="164" fontId="33" fillId="3" borderId="0" xfId="0" applyNumberFormat="1" applyFont="1" applyFill="1" applyAlignment="1">
      <alignment horizontal="left" vertical="center"/>
    </xf>
    <xf numFmtId="164" fontId="11" fillId="0" borderId="0" xfId="0" applyNumberFormat="1" applyFont="1" applyAlignment="1">
      <alignment horizontal="left" vertical="center"/>
    </xf>
    <xf numFmtId="164" fontId="24" fillId="0" borderId="0" xfId="0" applyNumberFormat="1" applyFont="1"/>
    <xf numFmtId="164" fontId="33" fillId="0" borderId="0" xfId="0" applyNumberFormat="1" applyFont="1" applyAlignment="1">
      <alignment horizontal="left" vertical="center"/>
    </xf>
    <xf numFmtId="0" fontId="15" fillId="6" borderId="4" xfId="0" applyFont="1" applyFill="1" applyBorder="1" applyAlignment="1" applyProtection="1">
      <alignment horizontal="left" vertical="center" wrapText="1"/>
      <protection locked="0"/>
    </xf>
    <xf numFmtId="43" fontId="24" fillId="0" borderId="0" xfId="2" applyFont="1" applyBorder="1"/>
    <xf numFmtId="43" fontId="0" fillId="0" borderId="0" xfId="2" applyFont="1" applyBorder="1" applyAlignment="1">
      <alignment vertical="center"/>
    </xf>
    <xf numFmtId="43" fontId="20" fillId="0" borderId="0" xfId="2" applyFont="1" applyBorder="1" applyAlignment="1">
      <alignment vertical="center"/>
    </xf>
    <xf numFmtId="0" fontId="15" fillId="7" borderId="4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vertical="center"/>
    </xf>
    <xf numFmtId="164" fontId="19" fillId="3" borderId="4" xfId="0" applyNumberFormat="1" applyFont="1" applyFill="1" applyBorder="1" applyAlignment="1">
      <alignment vertical="center"/>
    </xf>
    <xf numFmtId="0" fontId="34" fillId="0" borderId="0" xfId="0" applyFont="1" applyAlignment="1">
      <alignment vertical="center"/>
    </xf>
    <xf numFmtId="4" fontId="15" fillId="4" borderId="4" xfId="0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24" fillId="0" borderId="0" xfId="0" applyFont="1" applyAlignment="1">
      <alignment wrapText="1"/>
    </xf>
    <xf numFmtId="0" fontId="9" fillId="3" borderId="0" xfId="0" applyFont="1" applyFill="1" applyAlignment="1">
      <alignment vertical="center" wrapText="1"/>
    </xf>
    <xf numFmtId="4" fontId="19" fillId="4" borderId="4" xfId="0" applyNumberFormat="1" applyFont="1" applyFill="1" applyBorder="1" applyAlignment="1" applyProtection="1">
      <alignment vertical="center" wrapText="1"/>
      <protection locked="0"/>
    </xf>
    <xf numFmtId="0" fontId="1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2" fillId="3" borderId="0" xfId="0" applyFont="1" applyFill="1" applyAlignment="1">
      <alignment vertical="center" wrapText="1"/>
    </xf>
    <xf numFmtId="0" fontId="11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0" fillId="0" borderId="0" xfId="0" applyAlignment="1">
      <alignment horizontal="left" vertical="center" wrapText="1"/>
    </xf>
    <xf numFmtId="0" fontId="27" fillId="0" borderId="0" xfId="0" applyFont="1" applyAlignment="1">
      <alignment wrapText="1"/>
    </xf>
    <xf numFmtId="0" fontId="24" fillId="3" borderId="0" xfId="0" applyFont="1" applyFill="1" applyAlignment="1">
      <alignment wrapText="1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0" fillId="0" borderId="0" xfId="0" applyAlignment="1" applyProtection="1">
      <alignment vertical="center" wrapText="1"/>
      <protection locked="0"/>
    </xf>
    <xf numFmtId="0" fontId="0" fillId="4" borderId="4" xfId="0" applyFill="1" applyBorder="1" applyAlignment="1" applyProtection="1">
      <alignment vertical="center" wrapText="1"/>
      <protection locked="0"/>
    </xf>
    <xf numFmtId="0" fontId="35" fillId="0" borderId="8" xfId="1" applyFont="1" applyBorder="1" applyAlignment="1">
      <alignment horizontal="left" vertical="center"/>
    </xf>
    <xf numFmtId="0" fontId="17" fillId="0" borderId="5" xfId="0" applyFont="1" applyBorder="1" applyAlignment="1">
      <alignment vertical="center"/>
    </xf>
    <xf numFmtId="4" fontId="17" fillId="0" borderId="5" xfId="0" applyNumberFormat="1" applyFont="1" applyBorder="1" applyAlignment="1">
      <alignment vertical="center" wrapText="1"/>
    </xf>
    <xf numFmtId="4" fontId="4" fillId="2" borderId="5" xfId="0" applyNumberFormat="1" applyFont="1" applyFill="1" applyBorder="1" applyAlignment="1">
      <alignment vertical="center"/>
    </xf>
    <xf numFmtId="0" fontId="37" fillId="0" borderId="0" xfId="4" applyFont="1" applyAlignment="1">
      <alignment horizontal="left" vertical="center"/>
    </xf>
    <xf numFmtId="0" fontId="38" fillId="0" borderId="0" xfId="4" applyFont="1" applyAlignment="1">
      <alignment vertical="center"/>
    </xf>
    <xf numFmtId="0" fontId="38" fillId="0" borderId="0" xfId="4" applyFont="1" applyAlignment="1">
      <alignment horizontal="center" vertical="center"/>
    </xf>
    <xf numFmtId="4" fontId="38" fillId="0" borderId="0" xfId="4" applyNumberFormat="1" applyFont="1" applyAlignment="1">
      <alignment vertical="center" wrapText="1"/>
    </xf>
    <xf numFmtId="0" fontId="1" fillId="0" borderId="0" xfId="5"/>
    <xf numFmtId="49" fontId="39" fillId="8" borderId="9" xfId="4" applyNumberFormat="1" applyFont="1" applyFill="1" applyBorder="1" applyAlignment="1">
      <alignment horizontal="center" vertical="center" wrapText="1"/>
    </xf>
    <xf numFmtId="4" fontId="39" fillId="8" borderId="9" xfId="4" applyNumberFormat="1" applyFont="1" applyFill="1" applyBorder="1" applyAlignment="1">
      <alignment horizontal="center" vertical="center" wrapText="1"/>
    </xf>
    <xf numFmtId="1" fontId="38" fillId="0" borderId="5" xfId="4" applyNumberFormat="1" applyFont="1" applyBorder="1" applyAlignment="1">
      <alignment horizontal="center" vertical="center"/>
    </xf>
    <xf numFmtId="49" fontId="38" fillId="0" borderId="5" xfId="4" applyNumberFormat="1" applyFont="1" applyBorder="1" applyAlignment="1">
      <alignment horizontal="justify" vertical="center" wrapText="1"/>
    </xf>
    <xf numFmtId="49" fontId="38" fillId="0" borderId="5" xfId="4" applyNumberFormat="1" applyFont="1" applyBorder="1" applyAlignment="1">
      <alignment horizontal="center" vertical="center" wrapText="1"/>
    </xf>
    <xf numFmtId="4" fontId="41" fillId="3" borderId="5" xfId="6" applyNumberFormat="1" applyFont="1" applyFill="1" applyBorder="1" applyAlignment="1" applyProtection="1">
      <alignment vertical="center"/>
      <protection locked="0"/>
    </xf>
    <xf numFmtId="0" fontId="42" fillId="0" borderId="0" xfId="5" applyFont="1"/>
    <xf numFmtId="0" fontId="43" fillId="9" borderId="9" xfId="5" applyFont="1" applyFill="1" applyBorder="1" applyAlignment="1">
      <alignment horizontal="center" vertical="center" wrapText="1"/>
    </xf>
    <xf numFmtId="0" fontId="36" fillId="0" borderId="5" xfId="7" applyFont="1" applyBorder="1" applyAlignment="1">
      <alignment horizontal="center" vertical="center"/>
    </xf>
    <xf numFmtId="0" fontId="44" fillId="3" borderId="5" xfId="7" applyFont="1" applyFill="1" applyBorder="1" applyAlignment="1">
      <alignment horizontal="justify" vertical="center" wrapText="1"/>
    </xf>
    <xf numFmtId="0" fontId="36" fillId="0" borderId="5" xfId="7" applyFont="1" applyBorder="1" applyAlignment="1">
      <alignment horizontal="center" vertical="center" wrapText="1"/>
    </xf>
    <xf numFmtId="0" fontId="44" fillId="0" borderId="5" xfId="7" applyFont="1" applyBorder="1" applyAlignment="1">
      <alignment horizontal="justify" vertical="center" wrapText="1"/>
    </xf>
    <xf numFmtId="0" fontId="36" fillId="3" borderId="5" xfId="8" applyFont="1" applyFill="1" applyBorder="1" applyAlignment="1" applyProtection="1">
      <alignment horizontal="center" vertical="center" wrapText="1"/>
    </xf>
    <xf numFmtId="0" fontId="44" fillId="3" borderId="5" xfId="8" applyFont="1" applyFill="1" applyBorder="1" applyAlignment="1" applyProtection="1">
      <alignment horizontal="justify" vertical="center" wrapText="1"/>
    </xf>
    <xf numFmtId="0" fontId="36" fillId="0" borderId="5" xfId="7" applyFont="1" applyBorder="1" applyAlignment="1">
      <alignment horizontal="justify" vertical="center" wrapText="1"/>
    </xf>
    <xf numFmtId="4" fontId="35" fillId="4" borderId="5" xfId="0" applyNumberFormat="1" applyFont="1" applyFill="1" applyBorder="1" applyAlignment="1" applyProtection="1">
      <alignment vertical="center"/>
      <protection locked="0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35" fillId="0" borderId="5" xfId="1" applyFont="1" applyBorder="1" applyAlignment="1">
      <alignment horizontal="left" vertical="center"/>
    </xf>
    <xf numFmtId="0" fontId="47" fillId="0" borderId="4" xfId="0" applyFont="1" applyBorder="1" applyAlignment="1" applyProtection="1">
      <alignment horizontal="center" vertical="center"/>
      <protection locked="0"/>
    </xf>
    <xf numFmtId="49" fontId="47" fillId="0" borderId="4" xfId="0" applyNumberFormat="1" applyFont="1" applyBorder="1" applyAlignment="1" applyProtection="1">
      <alignment horizontal="left" vertical="center" wrapText="1"/>
      <protection locked="0"/>
    </xf>
    <xf numFmtId="0" fontId="47" fillId="0" borderId="4" xfId="0" applyFont="1" applyBorder="1" applyAlignment="1" applyProtection="1">
      <alignment horizontal="left" vertical="center" wrapText="1"/>
      <protection locked="0"/>
    </xf>
    <xf numFmtId="0" fontId="47" fillId="0" borderId="4" xfId="0" applyFont="1" applyBorder="1" applyAlignment="1" applyProtection="1">
      <alignment horizontal="center" vertical="center" wrapText="1"/>
      <protection locked="0"/>
    </xf>
    <xf numFmtId="164" fontId="47" fillId="0" borderId="4" xfId="0" applyNumberFormat="1" applyFont="1" applyBorder="1" applyAlignment="1" applyProtection="1">
      <alignment vertical="center"/>
      <protection locked="0"/>
    </xf>
    <xf numFmtId="0" fontId="48" fillId="0" borderId="4" xfId="0" applyFont="1" applyBorder="1" applyAlignment="1" applyProtection="1">
      <alignment horizontal="center" vertical="center"/>
      <protection locked="0"/>
    </xf>
    <xf numFmtId="49" fontId="48" fillId="0" borderId="4" xfId="0" applyNumberFormat="1" applyFont="1" applyBorder="1" applyAlignment="1" applyProtection="1">
      <alignment horizontal="left" vertical="center" wrapText="1"/>
      <protection locked="0"/>
    </xf>
    <xf numFmtId="0" fontId="48" fillId="0" borderId="4" xfId="0" applyFont="1" applyBorder="1" applyAlignment="1" applyProtection="1">
      <alignment horizontal="left" vertical="center" wrapText="1"/>
      <protection locked="0"/>
    </xf>
    <xf numFmtId="0" fontId="48" fillId="0" borderId="4" xfId="0" applyFont="1" applyBorder="1" applyAlignment="1" applyProtection="1">
      <alignment horizontal="center" vertical="center" wrapText="1"/>
      <protection locked="0"/>
    </xf>
    <xf numFmtId="164" fontId="48" fillId="0" borderId="4" xfId="0" applyNumberFormat="1" applyFont="1" applyBorder="1" applyAlignment="1" applyProtection="1">
      <alignment vertical="center"/>
      <protection locked="0"/>
    </xf>
    <xf numFmtId="4" fontId="49" fillId="0" borderId="4" xfId="0" applyNumberFormat="1" applyFont="1" applyBorder="1" applyAlignment="1">
      <alignment vertical="center"/>
    </xf>
    <xf numFmtId="0" fontId="47" fillId="0" borderId="4" xfId="0" applyFont="1" applyBorder="1" applyAlignment="1">
      <alignment horizontal="center" vertical="center"/>
    </xf>
    <xf numFmtId="49" fontId="47" fillId="0" borderId="4" xfId="0" applyNumberFormat="1" applyFont="1" applyBorder="1" applyAlignment="1">
      <alignment horizontal="left" vertical="center" wrapText="1"/>
    </xf>
    <xf numFmtId="0" fontId="47" fillId="0" borderId="4" xfId="0" applyFont="1" applyBorder="1" applyAlignment="1">
      <alignment horizontal="left" vertical="center" wrapText="1"/>
    </xf>
    <xf numFmtId="0" fontId="47" fillId="0" borderId="4" xfId="0" applyFont="1" applyBorder="1" applyAlignment="1">
      <alignment horizontal="center" vertical="center" wrapText="1"/>
    </xf>
    <xf numFmtId="164" fontId="47" fillId="0" borderId="4" xfId="0" applyNumberFormat="1" applyFont="1" applyBorder="1" applyAlignment="1">
      <alignment vertical="center"/>
    </xf>
    <xf numFmtId="0" fontId="30" fillId="0" borderId="0" xfId="3" applyFont="1" applyAlignment="1" applyProtection="1">
      <alignment horizontal="center" vertical="center"/>
    </xf>
    <xf numFmtId="0" fontId="32" fillId="0" borderId="0" xfId="3" applyFont="1" applyAlignment="1" applyProtection="1">
      <alignment horizontal="center" vertical="center" wrapText="1"/>
    </xf>
    <xf numFmtId="0" fontId="35" fillId="0" borderId="5" xfId="1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6" fillId="0" borderId="0" xfId="1" applyFont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Alignment="1" applyProtection="1">
      <alignment horizontal="left" vertical="center"/>
      <protection locked="0"/>
    </xf>
    <xf numFmtId="0" fontId="3" fillId="0" borderId="7" xfId="0" applyFont="1" applyBorder="1" applyAlignment="1">
      <alignment horizontal="left" vertical="center" wrapText="1"/>
    </xf>
  </cellXfs>
  <cellStyles count="9">
    <cellStyle name="Čiarka" xfId="2" builtinId="3"/>
    <cellStyle name="Hypertextové prepojenie" xfId="1" builtinId="8"/>
    <cellStyle name="Neutrálna 2" xfId="6" xr:uid="{10D5A43C-2F9E-DF4E-A21A-7856598213D2}"/>
    <cellStyle name="Normálna" xfId="0" builtinId="0" customBuiltin="1"/>
    <cellStyle name="Normálna 2" xfId="5" xr:uid="{BDCAEDE6-87EA-1E45-9BE8-EE87FB443E66}"/>
    <cellStyle name="Normálna 2 2" xfId="8" xr:uid="{5CDE51E2-9C24-5B41-A886-6029D0AB2696}"/>
    <cellStyle name="Normálna 3" xfId="3" xr:uid="{60B3E24D-42B5-46A5-B545-8AC33E563661}"/>
    <cellStyle name="Normálna 3 2" xfId="7" xr:uid="{FA1A3490-8457-FE4D-A451-D2DD1169F738}"/>
    <cellStyle name="normálne 3 2" xfId="4" xr:uid="{041B93E3-F862-A446-906D-D29C4888CC4D}"/>
  </cellStyles>
  <dxfs count="0"/>
  <tableStyles count="0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xdata02\prodex\rozpocty\_Katarina_Janoskova\1%20Z&#225;kazky\17XK29003%20Pal&#225;rikovo\VZOR%20-%20ELHAMO\12XK24001_H_Z_Vykaz%20vymer%20-2019_09_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kapitulácia objektov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FA9C7-8B5F-441E-873E-5CDA6E76F46C}">
  <dimension ref="A16:L20"/>
  <sheetViews>
    <sheetView zoomScaleNormal="110" zoomScaleSheetLayoutView="100" workbookViewId="0">
      <selection activeCell="A16" sqref="A16:K16"/>
    </sheetView>
  </sheetViews>
  <sheetFormatPr defaultColWidth="9.1640625" defaultRowHeight="16.5" x14ac:dyDescent="0.2"/>
  <cols>
    <col min="1" max="9" width="9.1640625" style="26"/>
    <col min="10" max="10" width="12.1640625" style="26" customWidth="1"/>
    <col min="11" max="16384" width="9.1640625" style="26"/>
  </cols>
  <sheetData>
    <row r="16" spans="1:11" ht="45.75" x14ac:dyDescent="0.2">
      <c r="A16" s="177" t="s">
        <v>915</v>
      </c>
      <c r="B16" s="177"/>
      <c r="C16" s="177"/>
      <c r="D16" s="177"/>
      <c r="E16" s="177"/>
      <c r="F16" s="177"/>
      <c r="G16" s="177"/>
      <c r="H16" s="177"/>
      <c r="I16" s="177"/>
      <c r="J16" s="177"/>
      <c r="K16" s="177"/>
    </row>
    <row r="17" spans="1:12" ht="16.5" customHeight="1" x14ac:dyDescent="0.2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</row>
    <row r="18" spans="1:12" ht="16.5" customHeight="1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</row>
    <row r="19" spans="1:12" ht="16.5" customHeight="1" x14ac:dyDescent="0.2"/>
    <row r="20" spans="1:12" ht="80.099999999999994" customHeight="1" x14ac:dyDescent="0.2">
      <c r="A20" s="178" t="s">
        <v>940</v>
      </c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</row>
  </sheetData>
  <sheetProtection algorithmName="SHA-512" hashValue="vTo12qFDz2U89NC/W7HkbiOXAfmrV3Ehvd9YFn4VkBuNqn63qFnHM71pzXPBpt/orEv9wWdCriFnNTuk1P+N/Q==" saltValue="Xb4HKUzqd458esb0j/ETBA==" spinCount="100000" sheet="1" formatCells="0" formatColumns="0" formatRows="0" insertColumns="0" insertRows="0" insertHyperlinks="0" deleteColumns="0" deleteRows="0" sort="0" autoFilter="0" pivotTables="0"/>
  <mergeCells count="2">
    <mergeCell ref="A16:K16"/>
    <mergeCell ref="A20:L20"/>
  </mergeCells>
  <printOptions horizontalCentere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  <pageSetUpPr fitToPage="1"/>
  </sheetPr>
  <dimension ref="A1:M32"/>
  <sheetViews>
    <sheetView showGridLines="0" workbookViewId="0">
      <pane ySplit="5" topLeftCell="A6" activePane="bottomLeft" state="frozen"/>
      <selection pane="bottomLeft" activeCell="K10" sqref="K10"/>
    </sheetView>
  </sheetViews>
  <sheetFormatPr defaultColWidth="8.6640625" defaultRowHeight="11.25" x14ac:dyDescent="0.2"/>
  <cols>
    <col min="1" max="2" width="4.1640625" customWidth="1"/>
    <col min="3" max="3" width="17.1640625" customWidth="1"/>
    <col min="4" max="4" width="50.6640625" customWidth="1"/>
    <col min="5" max="5" width="7.5" customWidth="1"/>
    <col min="6" max="6" width="14" customWidth="1"/>
    <col min="7" max="7" width="15.6640625" customWidth="1"/>
    <col min="8" max="8" width="22.1640625" customWidth="1"/>
    <col min="9" max="9" width="27" style="120" bestFit="1" customWidth="1"/>
  </cols>
  <sheetData>
    <row r="1" spans="1:13" s="1" customFormat="1" ht="18" x14ac:dyDescent="0.2">
      <c r="A1" s="10" t="s">
        <v>915</v>
      </c>
      <c r="I1" s="115"/>
    </row>
    <row r="2" spans="1:13" s="1" customFormat="1" x14ac:dyDescent="0.2">
      <c r="I2" s="115"/>
    </row>
    <row r="3" spans="1:13" s="1" customFormat="1" ht="12.75" x14ac:dyDescent="0.2">
      <c r="A3" s="32" t="s">
        <v>2</v>
      </c>
      <c r="C3" s="182" t="str">
        <f>'Vrch.str.'!A20</f>
        <v xml:space="preserve">Veľký Horeš - Streda nad Bodrogom, RK koľ. č. 1, 2                             </v>
      </c>
      <c r="D3" s="183"/>
      <c r="E3" s="183"/>
      <c r="F3" s="183"/>
      <c r="I3" s="115"/>
    </row>
    <row r="4" spans="1:13" s="1" customFormat="1" ht="12.75" x14ac:dyDescent="0.2">
      <c r="A4" s="32" t="s">
        <v>34</v>
      </c>
      <c r="C4" s="184" t="s">
        <v>980</v>
      </c>
      <c r="D4" s="186"/>
      <c r="E4" s="186"/>
      <c r="F4" s="186"/>
      <c r="I4" s="115"/>
    </row>
    <row r="5" spans="1:13" s="3" customFormat="1" ht="24" x14ac:dyDescent="0.2">
      <c r="A5" s="33" t="s">
        <v>37</v>
      </c>
      <c r="B5" s="14" t="s">
        <v>6</v>
      </c>
      <c r="C5" s="14" t="s">
        <v>4</v>
      </c>
      <c r="D5" s="14" t="s">
        <v>5</v>
      </c>
      <c r="E5" s="14" t="s">
        <v>38</v>
      </c>
      <c r="F5" s="14" t="s">
        <v>39</v>
      </c>
      <c r="G5" s="14" t="s">
        <v>941</v>
      </c>
      <c r="H5" s="14" t="s">
        <v>35</v>
      </c>
      <c r="I5" s="46" t="s">
        <v>916</v>
      </c>
      <c r="K5" s="185" t="s">
        <v>921</v>
      </c>
      <c r="L5" s="185"/>
      <c r="M5" s="185"/>
    </row>
    <row r="6" spans="1:13" s="21" customFormat="1" ht="20.100000000000001" customHeight="1" x14ac:dyDescent="0.25">
      <c r="B6" s="34" t="s">
        <v>7</v>
      </c>
      <c r="C6" s="35" t="s">
        <v>40</v>
      </c>
      <c r="D6" s="35" t="s">
        <v>383</v>
      </c>
      <c r="H6" s="47"/>
      <c r="I6" s="116"/>
    </row>
    <row r="7" spans="1:13" s="21" customFormat="1" ht="20.100000000000001" customHeight="1" x14ac:dyDescent="0.2">
      <c r="B7" s="34" t="s">
        <v>7</v>
      </c>
      <c r="C7" s="50" t="s">
        <v>9</v>
      </c>
      <c r="D7" s="50" t="s">
        <v>384</v>
      </c>
      <c r="H7" s="52"/>
      <c r="I7" s="116"/>
    </row>
    <row r="8" spans="1:13" s="1" customFormat="1" ht="36" x14ac:dyDescent="0.2">
      <c r="A8" s="36" t="s">
        <v>9</v>
      </c>
      <c r="B8" s="36" t="s">
        <v>44</v>
      </c>
      <c r="C8" s="37" t="s">
        <v>659</v>
      </c>
      <c r="D8" s="38" t="s">
        <v>660</v>
      </c>
      <c r="E8" s="39" t="s">
        <v>47</v>
      </c>
      <c r="F8" s="40">
        <v>3</v>
      </c>
      <c r="G8" s="27"/>
      <c r="H8" s="48">
        <f t="shared" ref="H8:H13" si="0">ROUND(G8*F8,2)</f>
        <v>0</v>
      </c>
      <c r="I8" s="114"/>
    </row>
    <row r="9" spans="1:13" s="1" customFormat="1" ht="24" x14ac:dyDescent="0.2">
      <c r="A9" s="36" t="s">
        <v>36</v>
      </c>
      <c r="B9" s="36" t="s">
        <v>44</v>
      </c>
      <c r="C9" s="37" t="s">
        <v>661</v>
      </c>
      <c r="D9" s="38" t="s">
        <v>662</v>
      </c>
      <c r="E9" s="39" t="s">
        <v>47</v>
      </c>
      <c r="F9" s="40">
        <v>3</v>
      </c>
      <c r="G9" s="27"/>
      <c r="H9" s="48">
        <f t="shared" si="0"/>
        <v>0</v>
      </c>
      <c r="I9" s="114"/>
    </row>
    <row r="10" spans="1:13" s="1" customFormat="1" ht="24" x14ac:dyDescent="0.2">
      <c r="A10" s="36" t="s">
        <v>51</v>
      </c>
      <c r="B10" s="36" t="s">
        <v>44</v>
      </c>
      <c r="C10" s="37" t="s">
        <v>408</v>
      </c>
      <c r="D10" s="38" t="s">
        <v>409</v>
      </c>
      <c r="E10" s="39" t="s">
        <v>197</v>
      </c>
      <c r="F10" s="40">
        <v>20</v>
      </c>
      <c r="G10" s="27"/>
      <c r="H10" s="48">
        <f t="shared" si="0"/>
        <v>0</v>
      </c>
      <c r="I10" s="114"/>
    </row>
    <row r="11" spans="1:13" s="1" customFormat="1" ht="24" x14ac:dyDescent="0.2">
      <c r="A11" s="41" t="s">
        <v>48</v>
      </c>
      <c r="B11" s="41" t="s">
        <v>58</v>
      </c>
      <c r="C11" s="42" t="s">
        <v>410</v>
      </c>
      <c r="D11" s="43" t="s">
        <v>411</v>
      </c>
      <c r="E11" s="44" t="s">
        <v>268</v>
      </c>
      <c r="F11" s="45">
        <v>0.61799999999999999</v>
      </c>
      <c r="G11" s="27"/>
      <c r="H11" s="49">
        <f t="shared" si="0"/>
        <v>0</v>
      </c>
      <c r="I11" s="118"/>
    </row>
    <row r="12" spans="1:13" s="1" customFormat="1" ht="12" x14ac:dyDescent="0.2">
      <c r="A12" s="36" t="s">
        <v>42</v>
      </c>
      <c r="B12" s="36" t="s">
        <v>44</v>
      </c>
      <c r="C12" s="37" t="s">
        <v>272</v>
      </c>
      <c r="D12" s="38" t="s">
        <v>273</v>
      </c>
      <c r="E12" s="39" t="s">
        <v>197</v>
      </c>
      <c r="F12" s="40">
        <v>42.5</v>
      </c>
      <c r="G12" s="27"/>
      <c r="H12" s="48">
        <f t="shared" si="0"/>
        <v>0</v>
      </c>
      <c r="I12" s="114"/>
    </row>
    <row r="13" spans="1:13" s="1" customFormat="1" ht="24" x14ac:dyDescent="0.2">
      <c r="A13" s="36" t="s">
        <v>55</v>
      </c>
      <c r="B13" s="36" t="s">
        <v>44</v>
      </c>
      <c r="C13" s="37" t="s">
        <v>663</v>
      </c>
      <c r="D13" s="38" t="s">
        <v>664</v>
      </c>
      <c r="E13" s="39" t="s">
        <v>197</v>
      </c>
      <c r="F13" s="40">
        <v>20</v>
      </c>
      <c r="G13" s="27"/>
      <c r="H13" s="48">
        <f t="shared" si="0"/>
        <v>0</v>
      </c>
      <c r="I13" s="114"/>
    </row>
    <row r="14" spans="1:13" s="21" customFormat="1" ht="20.100000000000001" customHeight="1" x14ac:dyDescent="0.2">
      <c r="B14" s="34" t="s">
        <v>7</v>
      </c>
      <c r="C14" s="50" t="s">
        <v>36</v>
      </c>
      <c r="D14" s="50" t="s">
        <v>414</v>
      </c>
      <c r="H14" s="52"/>
      <c r="I14" s="116"/>
    </row>
    <row r="15" spans="1:13" s="1" customFormat="1" ht="36" x14ac:dyDescent="0.2">
      <c r="A15" s="36" t="s">
        <v>69</v>
      </c>
      <c r="B15" s="36" t="s">
        <v>44</v>
      </c>
      <c r="C15" s="37" t="s">
        <v>206</v>
      </c>
      <c r="D15" s="38" t="s">
        <v>207</v>
      </c>
      <c r="E15" s="39" t="s">
        <v>197</v>
      </c>
      <c r="F15" s="40">
        <v>42.5</v>
      </c>
      <c r="G15" s="27"/>
      <c r="H15" s="48">
        <f>ROUND(G15*F15,2)</f>
        <v>0</v>
      </c>
      <c r="I15" s="114"/>
    </row>
    <row r="16" spans="1:13" s="1" customFormat="1" ht="24" x14ac:dyDescent="0.2">
      <c r="A16" s="36" t="s">
        <v>61</v>
      </c>
      <c r="B16" s="36" t="s">
        <v>44</v>
      </c>
      <c r="C16" s="37" t="s">
        <v>417</v>
      </c>
      <c r="D16" s="38" t="s">
        <v>418</v>
      </c>
      <c r="E16" s="39" t="s">
        <v>47</v>
      </c>
      <c r="F16" s="40">
        <v>7</v>
      </c>
      <c r="G16" s="27"/>
      <c r="H16" s="48">
        <f>ROUND(G16*F16,2)</f>
        <v>0</v>
      </c>
      <c r="I16" s="114"/>
    </row>
    <row r="17" spans="1:9" s="1" customFormat="1" ht="24" x14ac:dyDescent="0.2">
      <c r="A17" s="36" t="s">
        <v>77</v>
      </c>
      <c r="B17" s="36" t="s">
        <v>44</v>
      </c>
      <c r="C17" s="37" t="s">
        <v>218</v>
      </c>
      <c r="D17" s="38" t="s">
        <v>219</v>
      </c>
      <c r="E17" s="39" t="s">
        <v>197</v>
      </c>
      <c r="F17" s="40">
        <v>42.5</v>
      </c>
      <c r="G17" s="27"/>
      <c r="H17" s="48">
        <f>ROUND(G17*F17,2)</f>
        <v>0</v>
      </c>
      <c r="I17" s="114"/>
    </row>
    <row r="18" spans="1:9" s="1" customFormat="1" ht="24" x14ac:dyDescent="0.2">
      <c r="A18" s="41" t="s">
        <v>64</v>
      </c>
      <c r="B18" s="41" t="s">
        <v>58</v>
      </c>
      <c r="C18" s="42" t="s">
        <v>665</v>
      </c>
      <c r="D18" s="43" t="s">
        <v>666</v>
      </c>
      <c r="E18" s="44" t="s">
        <v>197</v>
      </c>
      <c r="F18" s="45">
        <v>43.35</v>
      </c>
      <c r="G18" s="27"/>
      <c r="H18" s="49">
        <f>ROUND(G18*F18,2)</f>
        <v>0</v>
      </c>
      <c r="I18" s="118"/>
    </row>
    <row r="19" spans="1:9" s="21" customFormat="1" ht="20.100000000000001" customHeight="1" x14ac:dyDescent="0.2">
      <c r="B19" s="34" t="s">
        <v>7</v>
      </c>
      <c r="C19" s="50" t="s">
        <v>48</v>
      </c>
      <c r="D19" s="50" t="s">
        <v>427</v>
      </c>
      <c r="H19" s="52"/>
      <c r="I19" s="116"/>
    </row>
    <row r="20" spans="1:9" s="1" customFormat="1" ht="24" x14ac:dyDescent="0.2">
      <c r="A20" s="36" t="s">
        <v>81</v>
      </c>
      <c r="B20" s="36" t="s">
        <v>44</v>
      </c>
      <c r="C20" s="37" t="s">
        <v>667</v>
      </c>
      <c r="D20" s="38" t="s">
        <v>668</v>
      </c>
      <c r="E20" s="39" t="s">
        <v>47</v>
      </c>
      <c r="F20" s="40">
        <v>7</v>
      </c>
      <c r="G20" s="27"/>
      <c r="H20" s="48">
        <f>ROUND(G20*F20,2)</f>
        <v>0</v>
      </c>
      <c r="I20" s="114"/>
    </row>
    <row r="21" spans="1:9" s="21" customFormat="1" ht="20.100000000000001" customHeight="1" x14ac:dyDescent="0.2">
      <c r="B21" s="34" t="s">
        <v>7</v>
      </c>
      <c r="C21" s="50" t="s">
        <v>55</v>
      </c>
      <c r="D21" s="50" t="s">
        <v>669</v>
      </c>
      <c r="H21" s="52"/>
      <c r="I21" s="116"/>
    </row>
    <row r="22" spans="1:9" s="1" customFormat="1" ht="24" x14ac:dyDescent="0.2">
      <c r="A22" s="36" t="s">
        <v>68</v>
      </c>
      <c r="B22" s="36" t="s">
        <v>44</v>
      </c>
      <c r="C22" s="37" t="s">
        <v>670</v>
      </c>
      <c r="D22" s="38" t="s">
        <v>671</v>
      </c>
      <c r="E22" s="39" t="s">
        <v>197</v>
      </c>
      <c r="F22" s="40">
        <v>100</v>
      </c>
      <c r="G22" s="27"/>
      <c r="H22" s="48">
        <f>ROUND(G22*F22,2)</f>
        <v>0</v>
      </c>
      <c r="I22" s="114"/>
    </row>
    <row r="23" spans="1:9" s="1" customFormat="1" ht="12" x14ac:dyDescent="0.2">
      <c r="A23" s="36" t="s">
        <v>88</v>
      </c>
      <c r="B23" s="36" t="s">
        <v>44</v>
      </c>
      <c r="C23" s="37" t="s">
        <v>672</v>
      </c>
      <c r="D23" s="38" t="s">
        <v>673</v>
      </c>
      <c r="E23" s="39" t="s">
        <v>197</v>
      </c>
      <c r="F23" s="40">
        <v>40</v>
      </c>
      <c r="G23" s="27"/>
      <c r="H23" s="48">
        <f>ROUND(G23*F23,2)</f>
        <v>0</v>
      </c>
      <c r="I23" s="114"/>
    </row>
    <row r="24" spans="1:9" s="21" customFormat="1" ht="20.100000000000001" customHeight="1" x14ac:dyDescent="0.2">
      <c r="B24" s="34" t="s">
        <v>7</v>
      </c>
      <c r="C24" s="50" t="s">
        <v>77</v>
      </c>
      <c r="D24" s="50" t="s">
        <v>478</v>
      </c>
      <c r="H24" s="52"/>
      <c r="I24" s="116"/>
    </row>
    <row r="25" spans="1:9" s="1" customFormat="1" ht="36" x14ac:dyDescent="0.2">
      <c r="A25" s="36" t="s">
        <v>73</v>
      </c>
      <c r="B25" s="36" t="s">
        <v>44</v>
      </c>
      <c r="C25" s="37" t="s">
        <v>674</v>
      </c>
      <c r="D25" s="38" t="s">
        <v>675</v>
      </c>
      <c r="E25" s="39" t="s">
        <v>309</v>
      </c>
      <c r="F25" s="40">
        <v>2</v>
      </c>
      <c r="G25" s="27"/>
      <c r="H25" s="48">
        <f>ROUND(G25*F25,2)</f>
        <v>0</v>
      </c>
      <c r="I25" s="114"/>
    </row>
    <row r="26" spans="1:9" s="21" customFormat="1" ht="20.100000000000001" customHeight="1" x14ac:dyDescent="0.2">
      <c r="B26" s="34" t="s">
        <v>7</v>
      </c>
      <c r="C26" s="50" t="s">
        <v>159</v>
      </c>
      <c r="D26" s="50" t="s">
        <v>624</v>
      </c>
      <c r="H26" s="52"/>
      <c r="I26" s="116"/>
    </row>
    <row r="27" spans="1:9" s="1" customFormat="1" ht="24" x14ac:dyDescent="0.2">
      <c r="A27" s="36" t="s">
        <v>95</v>
      </c>
      <c r="B27" s="36" t="s">
        <v>44</v>
      </c>
      <c r="C27" s="37" t="s">
        <v>626</v>
      </c>
      <c r="D27" s="38" t="s">
        <v>627</v>
      </c>
      <c r="E27" s="39" t="s">
        <v>72</v>
      </c>
      <c r="F27" s="40">
        <v>30.161000000000001</v>
      </c>
      <c r="G27" s="27"/>
      <c r="H27" s="48">
        <f>ROUND(G27*F27,2)</f>
        <v>0</v>
      </c>
      <c r="I27" s="114"/>
    </row>
    <row r="28" spans="1:9" s="21" customFormat="1" ht="20.100000000000001" customHeight="1" x14ac:dyDescent="0.25">
      <c r="B28" s="34" t="s">
        <v>7</v>
      </c>
      <c r="C28" s="35" t="s">
        <v>258</v>
      </c>
      <c r="D28" s="35" t="s">
        <v>628</v>
      </c>
      <c r="H28" s="47"/>
      <c r="I28" s="116"/>
    </row>
    <row r="29" spans="1:9" s="21" customFormat="1" ht="20.100000000000001" customHeight="1" x14ac:dyDescent="0.2">
      <c r="B29" s="34" t="s">
        <v>7</v>
      </c>
      <c r="C29" s="50" t="s">
        <v>655</v>
      </c>
      <c r="D29" s="50" t="s">
        <v>656</v>
      </c>
      <c r="H29" s="52"/>
      <c r="I29" s="116"/>
    </row>
    <row r="30" spans="1:9" s="1" customFormat="1" ht="36" x14ac:dyDescent="0.2">
      <c r="A30" s="36" t="s">
        <v>76</v>
      </c>
      <c r="B30" s="36" t="s">
        <v>44</v>
      </c>
      <c r="C30" s="37" t="s">
        <v>676</v>
      </c>
      <c r="D30" s="38" t="s">
        <v>677</v>
      </c>
      <c r="E30" s="39" t="s">
        <v>197</v>
      </c>
      <c r="F30" s="40">
        <v>32</v>
      </c>
      <c r="G30" s="27"/>
      <c r="H30" s="48">
        <f>ROUND(G30*F30,2)</f>
        <v>0</v>
      </c>
      <c r="I30" s="114"/>
    </row>
    <row r="31" spans="1:9" s="1" customFormat="1" x14ac:dyDescent="0.2">
      <c r="I31" s="115"/>
    </row>
    <row r="32" spans="1:9" ht="15.75" x14ac:dyDescent="0.2">
      <c r="D32" s="11" t="s">
        <v>922</v>
      </c>
      <c r="E32" s="9"/>
      <c r="F32" s="9"/>
      <c r="G32" s="9"/>
      <c r="H32" s="19">
        <f>SUM(H8:H31)</f>
        <v>0</v>
      </c>
      <c r="I32" s="124"/>
    </row>
  </sheetData>
  <sheetProtection algorithmName="SHA-512" hashValue="XdDMxILFzOemblVG5HAKAeI+beZK3zA/dN0Bzng75bOR3nvD6Y9vdWVTtIi8nIl4v4WO9G21mcMz8LE5/5DwPQ==" saltValue="0vC1yozxZxMIaZbZ0sIOgg==" spinCount="100000" sheet="1" objects="1" scenarios="1"/>
  <mergeCells count="3">
    <mergeCell ref="C4:F4"/>
    <mergeCell ref="C3:F3"/>
    <mergeCell ref="K5:M5"/>
  </mergeCells>
  <dataValidations count="1">
    <dataValidation type="decimal" operator="equal" allowBlank="1" showInputMessage="1" showErrorMessage="1" errorTitle="Chyba" error="Neplatný počet desatinných miest!" sqref="G8:G13 G15:G18 G20 G22:G23 G25 G27 G30" xr:uid="{AD2B8E9A-9BEC-FE4F-941B-F3AA10D37A48}">
      <formula1>ROUND(G8,2)</formula1>
    </dataValidation>
  </dataValidations>
  <hyperlinks>
    <hyperlink ref="K5" location="'Rekapitulácia stavby'!A1" display="*späť na Rek. obj." xr:uid="{8C213859-3C2C-4CAB-8A41-8B79417710B8}"/>
    <hyperlink ref="K5:M5" location="'Rek. obj.'!A1" display="*späť na Rek. obj." xr:uid="{118E6AAA-2B4D-4AD0-9788-A303B6FDB1E6}"/>
  </hyperlinks>
  <pageMargins left="0.39374999999999999" right="0.39374999999999999" top="0.39374999999999999" bottom="0.39374999999999999" header="0" footer="0"/>
  <pageSetup paperSize="9" scale="82" fitToHeight="100" orientation="portrait" blackAndWhite="1"/>
  <headerFooter>
    <oddFooter>&amp;L&amp;"Helvetica,Normálne"&amp;12&amp;K000000SO 04.2 Zastávka Somotor, pristrešok pre cestujúcich&amp;R&amp;"Helvetica,Normálne"&amp;12&amp;K000000Strana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  <pageSetUpPr fitToPage="1"/>
  </sheetPr>
  <dimension ref="A1:M43"/>
  <sheetViews>
    <sheetView showGridLines="0" workbookViewId="0">
      <pane ySplit="5" topLeftCell="A6" activePane="bottomLeft" state="frozen"/>
      <selection pane="bottomLeft" activeCell="R15" sqref="R15"/>
    </sheetView>
  </sheetViews>
  <sheetFormatPr defaultColWidth="8.6640625" defaultRowHeight="11.25" x14ac:dyDescent="0.2"/>
  <cols>
    <col min="1" max="2" width="4.1640625" customWidth="1"/>
    <col min="3" max="3" width="17.1640625" customWidth="1"/>
    <col min="4" max="4" width="50.6640625" customWidth="1"/>
    <col min="5" max="5" width="7.5" customWidth="1"/>
    <col min="6" max="6" width="14" customWidth="1"/>
    <col min="7" max="7" width="15.6640625" customWidth="1"/>
    <col min="8" max="8" width="22.1640625" customWidth="1"/>
    <col min="9" max="9" width="27.5" style="120" customWidth="1"/>
  </cols>
  <sheetData>
    <row r="1" spans="1:13" s="1" customFormat="1" ht="18" x14ac:dyDescent="0.2">
      <c r="A1" s="10" t="s">
        <v>915</v>
      </c>
      <c r="I1" s="115"/>
    </row>
    <row r="2" spans="1:13" s="1" customFormat="1" x14ac:dyDescent="0.2">
      <c r="I2" s="115"/>
    </row>
    <row r="3" spans="1:13" s="1" customFormat="1" ht="12.75" x14ac:dyDescent="0.2">
      <c r="A3" s="32" t="s">
        <v>2</v>
      </c>
      <c r="C3" s="182" t="str">
        <f>'Vrch.str.'!A20</f>
        <v xml:space="preserve">Veľký Horeš - Streda nad Bodrogom, RK koľ. č. 1, 2                             </v>
      </c>
      <c r="D3" s="183"/>
      <c r="E3" s="183"/>
      <c r="F3" s="183"/>
      <c r="I3" s="115"/>
    </row>
    <row r="4" spans="1:13" s="1" customFormat="1" ht="12.75" x14ac:dyDescent="0.2">
      <c r="A4" s="32" t="s">
        <v>34</v>
      </c>
      <c r="C4" s="184" t="s">
        <v>981</v>
      </c>
      <c r="D4" s="186"/>
      <c r="E4" s="186"/>
      <c r="F4" s="186"/>
      <c r="I4" s="115"/>
    </row>
    <row r="5" spans="1:13" s="3" customFormat="1" ht="24" x14ac:dyDescent="0.2">
      <c r="A5" s="33" t="s">
        <v>37</v>
      </c>
      <c r="B5" s="14" t="s">
        <v>6</v>
      </c>
      <c r="C5" s="14" t="s">
        <v>4</v>
      </c>
      <c r="D5" s="14" t="s">
        <v>5</v>
      </c>
      <c r="E5" s="14" t="s">
        <v>38</v>
      </c>
      <c r="F5" s="14" t="s">
        <v>39</v>
      </c>
      <c r="G5" s="14" t="s">
        <v>941</v>
      </c>
      <c r="H5" s="14" t="s">
        <v>35</v>
      </c>
      <c r="I5" s="46" t="s">
        <v>916</v>
      </c>
      <c r="K5" s="185" t="s">
        <v>921</v>
      </c>
      <c r="L5" s="185"/>
      <c r="M5" s="185"/>
    </row>
    <row r="6" spans="1:13" s="21" customFormat="1" ht="20.100000000000001" customHeight="1" x14ac:dyDescent="0.25">
      <c r="B6" s="34" t="s">
        <v>7</v>
      </c>
      <c r="C6" s="35" t="s">
        <v>40</v>
      </c>
      <c r="D6" s="35" t="s">
        <v>383</v>
      </c>
      <c r="H6" s="47"/>
      <c r="I6" s="116"/>
    </row>
    <row r="7" spans="1:13" s="21" customFormat="1" ht="20.100000000000001" customHeight="1" x14ac:dyDescent="0.2">
      <c r="B7" s="34" t="s">
        <v>7</v>
      </c>
      <c r="C7" s="50" t="s">
        <v>9</v>
      </c>
      <c r="D7" s="50" t="s">
        <v>165</v>
      </c>
      <c r="H7" s="52"/>
      <c r="I7" s="116"/>
    </row>
    <row r="8" spans="1:13" s="1" customFormat="1" ht="24" x14ac:dyDescent="0.2">
      <c r="A8" s="36" t="s">
        <v>9</v>
      </c>
      <c r="B8" s="36" t="s">
        <v>44</v>
      </c>
      <c r="C8" s="37" t="s">
        <v>326</v>
      </c>
      <c r="D8" s="38" t="s">
        <v>327</v>
      </c>
      <c r="E8" s="39" t="s">
        <v>47</v>
      </c>
      <c r="F8" s="40">
        <v>48</v>
      </c>
      <c r="G8" s="27"/>
      <c r="H8" s="48">
        <f t="shared" ref="H8:H13" si="0">ROUND(G8*F8,2)</f>
        <v>0</v>
      </c>
      <c r="I8" s="114"/>
    </row>
    <row r="9" spans="1:13" s="1" customFormat="1" ht="36" x14ac:dyDescent="0.2">
      <c r="A9" s="36" t="s">
        <v>36</v>
      </c>
      <c r="B9" s="36" t="s">
        <v>44</v>
      </c>
      <c r="C9" s="37" t="s">
        <v>659</v>
      </c>
      <c r="D9" s="38" t="s">
        <v>660</v>
      </c>
      <c r="E9" s="39" t="s">
        <v>47</v>
      </c>
      <c r="F9" s="40">
        <v>38</v>
      </c>
      <c r="G9" s="27"/>
      <c r="H9" s="48">
        <f t="shared" si="0"/>
        <v>0</v>
      </c>
      <c r="I9" s="114"/>
    </row>
    <row r="10" spans="1:13" s="1" customFormat="1" ht="36" x14ac:dyDescent="0.2">
      <c r="A10" s="36" t="s">
        <v>51</v>
      </c>
      <c r="B10" s="36" t="s">
        <v>44</v>
      </c>
      <c r="C10" s="37" t="s">
        <v>330</v>
      </c>
      <c r="D10" s="38" t="s">
        <v>331</v>
      </c>
      <c r="E10" s="39" t="s">
        <v>47</v>
      </c>
      <c r="F10" s="40">
        <v>1026</v>
      </c>
      <c r="G10" s="27"/>
      <c r="H10" s="48">
        <f t="shared" si="0"/>
        <v>0</v>
      </c>
      <c r="I10" s="114"/>
    </row>
    <row r="11" spans="1:13" s="1" customFormat="1" ht="24" x14ac:dyDescent="0.2">
      <c r="A11" s="36" t="s">
        <v>48</v>
      </c>
      <c r="B11" s="36" t="s">
        <v>44</v>
      </c>
      <c r="C11" s="37" t="s">
        <v>678</v>
      </c>
      <c r="D11" s="38" t="s">
        <v>679</v>
      </c>
      <c r="E11" s="39" t="s">
        <v>47</v>
      </c>
      <c r="F11" s="40">
        <v>10</v>
      </c>
      <c r="G11" s="27"/>
      <c r="H11" s="48">
        <f t="shared" si="0"/>
        <v>0</v>
      </c>
      <c r="I11" s="114"/>
    </row>
    <row r="12" spans="1:13" s="1" customFormat="1" ht="12" x14ac:dyDescent="0.2">
      <c r="A12" s="36" t="s">
        <v>42</v>
      </c>
      <c r="B12" s="36" t="s">
        <v>44</v>
      </c>
      <c r="C12" s="37" t="s">
        <v>332</v>
      </c>
      <c r="D12" s="38" t="s">
        <v>333</v>
      </c>
      <c r="E12" s="39" t="s">
        <v>47</v>
      </c>
      <c r="F12" s="40">
        <v>38</v>
      </c>
      <c r="G12" s="27"/>
      <c r="H12" s="48">
        <f t="shared" si="0"/>
        <v>0</v>
      </c>
      <c r="I12" s="114"/>
    </row>
    <row r="13" spans="1:13" s="1" customFormat="1" ht="24" x14ac:dyDescent="0.2">
      <c r="A13" s="36" t="s">
        <v>55</v>
      </c>
      <c r="B13" s="36" t="s">
        <v>44</v>
      </c>
      <c r="C13" s="37" t="s">
        <v>334</v>
      </c>
      <c r="D13" s="38" t="s">
        <v>680</v>
      </c>
      <c r="E13" s="39" t="s">
        <v>72</v>
      </c>
      <c r="F13" s="40">
        <v>72.2</v>
      </c>
      <c r="G13" s="27"/>
      <c r="H13" s="48">
        <f t="shared" si="0"/>
        <v>0</v>
      </c>
      <c r="I13" s="114"/>
    </row>
    <row r="14" spans="1:13" s="21" customFormat="1" ht="20.100000000000001" customHeight="1" x14ac:dyDescent="0.2">
      <c r="B14" s="34" t="s">
        <v>7</v>
      </c>
      <c r="C14" s="50" t="s">
        <v>36</v>
      </c>
      <c r="D14" s="50" t="s">
        <v>414</v>
      </c>
      <c r="F14" s="104"/>
      <c r="G14" s="29"/>
      <c r="H14" s="52"/>
      <c r="I14" s="126"/>
    </row>
    <row r="15" spans="1:13" s="1" customFormat="1" ht="36" x14ac:dyDescent="0.2">
      <c r="A15" s="36" t="s">
        <v>69</v>
      </c>
      <c r="B15" s="36" t="s">
        <v>44</v>
      </c>
      <c r="C15" s="37" t="s">
        <v>206</v>
      </c>
      <c r="D15" s="38" t="s">
        <v>207</v>
      </c>
      <c r="E15" s="39" t="s">
        <v>197</v>
      </c>
      <c r="F15" s="40">
        <v>240</v>
      </c>
      <c r="G15" s="27"/>
      <c r="H15" s="48">
        <f>ROUND(G15*F15,2)</f>
        <v>0</v>
      </c>
      <c r="I15" s="114"/>
    </row>
    <row r="16" spans="1:13" s="1" customFormat="1" ht="12" x14ac:dyDescent="0.2">
      <c r="A16" s="36" t="s">
        <v>61</v>
      </c>
      <c r="B16" s="36" t="s">
        <v>44</v>
      </c>
      <c r="C16" s="37" t="s">
        <v>681</v>
      </c>
      <c r="D16" s="38" t="s">
        <v>682</v>
      </c>
      <c r="E16" s="39" t="s">
        <v>47</v>
      </c>
      <c r="F16" s="40">
        <v>3.5</v>
      </c>
      <c r="G16" s="27"/>
      <c r="H16" s="48">
        <f>ROUND(G16*F16,2)</f>
        <v>0</v>
      </c>
      <c r="I16" s="114"/>
    </row>
    <row r="17" spans="1:9" s="5" customFormat="1" x14ac:dyDescent="0.2">
      <c r="B17" s="59" t="s">
        <v>56</v>
      </c>
      <c r="C17" s="60" t="s">
        <v>0</v>
      </c>
      <c r="D17" s="61" t="s">
        <v>683</v>
      </c>
      <c r="F17" s="62">
        <v>3.5</v>
      </c>
      <c r="I17" s="129"/>
    </row>
    <row r="18" spans="1:9" s="21" customFormat="1" ht="20.100000000000001" customHeight="1" x14ac:dyDescent="0.2">
      <c r="B18" s="34" t="s">
        <v>7</v>
      </c>
      <c r="C18" s="50" t="s">
        <v>48</v>
      </c>
      <c r="D18" s="50" t="s">
        <v>427</v>
      </c>
      <c r="F18" s="104"/>
      <c r="H18" s="52"/>
      <c r="I18" s="116"/>
    </row>
    <row r="19" spans="1:9" s="1" customFormat="1" ht="12" x14ac:dyDescent="0.2">
      <c r="A19" s="36" t="s">
        <v>77</v>
      </c>
      <c r="B19" s="36" t="s">
        <v>44</v>
      </c>
      <c r="C19" s="37" t="s">
        <v>428</v>
      </c>
      <c r="D19" s="38" t="s">
        <v>429</v>
      </c>
      <c r="E19" s="39" t="s">
        <v>47</v>
      </c>
      <c r="F19" s="40">
        <v>1.19</v>
      </c>
      <c r="G19" s="27"/>
      <c r="H19" s="48">
        <f>ROUND(G19*F19,2)</f>
        <v>0</v>
      </c>
      <c r="I19" s="114"/>
    </row>
    <row r="20" spans="1:9" s="21" customFormat="1" ht="20.100000000000001" customHeight="1" x14ac:dyDescent="0.2">
      <c r="B20" s="34" t="s">
        <v>7</v>
      </c>
      <c r="C20" s="50" t="s">
        <v>42</v>
      </c>
      <c r="D20" s="50" t="s">
        <v>430</v>
      </c>
      <c r="F20" s="104"/>
      <c r="H20" s="52"/>
      <c r="I20" s="116"/>
    </row>
    <row r="21" spans="1:9" s="1" customFormat="1" ht="36" x14ac:dyDescent="0.2">
      <c r="A21" s="36" t="s">
        <v>64</v>
      </c>
      <c r="B21" s="36" t="s">
        <v>44</v>
      </c>
      <c r="C21" s="37" t="s">
        <v>378</v>
      </c>
      <c r="D21" s="38" t="s">
        <v>379</v>
      </c>
      <c r="E21" s="39" t="s">
        <v>197</v>
      </c>
      <c r="F21" s="40">
        <v>240</v>
      </c>
      <c r="G21" s="27"/>
      <c r="H21" s="48">
        <f t="shared" ref="H21:H26" si="1">ROUND(G21*F21,2)</f>
        <v>0</v>
      </c>
      <c r="I21" s="114"/>
    </row>
    <row r="22" spans="1:9" s="1" customFormat="1" ht="36" x14ac:dyDescent="0.2">
      <c r="A22" s="36" t="s">
        <v>81</v>
      </c>
      <c r="B22" s="36" t="s">
        <v>44</v>
      </c>
      <c r="C22" s="37" t="s">
        <v>684</v>
      </c>
      <c r="D22" s="38" t="s">
        <v>685</v>
      </c>
      <c r="E22" s="39" t="s">
        <v>197</v>
      </c>
      <c r="F22" s="40">
        <v>240</v>
      </c>
      <c r="G22" s="27"/>
      <c r="H22" s="48">
        <f t="shared" si="1"/>
        <v>0</v>
      </c>
      <c r="I22" s="114"/>
    </row>
    <row r="23" spans="1:9" s="1" customFormat="1" ht="36" x14ac:dyDescent="0.2">
      <c r="A23" s="36" t="s">
        <v>68</v>
      </c>
      <c r="B23" s="36" t="s">
        <v>44</v>
      </c>
      <c r="C23" s="37" t="s">
        <v>686</v>
      </c>
      <c r="D23" s="38" t="s">
        <v>687</v>
      </c>
      <c r="E23" s="39" t="s">
        <v>197</v>
      </c>
      <c r="F23" s="40">
        <v>216</v>
      </c>
      <c r="G23" s="27"/>
      <c r="H23" s="48">
        <f t="shared" si="1"/>
        <v>0</v>
      </c>
      <c r="I23" s="114"/>
    </row>
    <row r="24" spans="1:9" s="1" customFormat="1" ht="24" x14ac:dyDescent="0.2">
      <c r="A24" s="41" t="s">
        <v>88</v>
      </c>
      <c r="B24" s="41" t="s">
        <v>58</v>
      </c>
      <c r="C24" s="42" t="s">
        <v>433</v>
      </c>
      <c r="D24" s="43" t="s">
        <v>434</v>
      </c>
      <c r="E24" s="44" t="s">
        <v>197</v>
      </c>
      <c r="F24" s="45">
        <v>220.32</v>
      </c>
      <c r="G24" s="27"/>
      <c r="H24" s="49">
        <f t="shared" si="1"/>
        <v>0</v>
      </c>
      <c r="I24" s="118"/>
    </row>
    <row r="25" spans="1:9" s="1" customFormat="1" ht="24" x14ac:dyDescent="0.2">
      <c r="A25" s="36" t="s">
        <v>73</v>
      </c>
      <c r="B25" s="36" t="s">
        <v>44</v>
      </c>
      <c r="C25" s="37" t="s">
        <v>435</v>
      </c>
      <c r="D25" s="38" t="s">
        <v>436</v>
      </c>
      <c r="E25" s="39" t="s">
        <v>197</v>
      </c>
      <c r="F25" s="40">
        <v>24</v>
      </c>
      <c r="G25" s="27"/>
      <c r="H25" s="48">
        <f t="shared" si="1"/>
        <v>0</v>
      </c>
      <c r="I25" s="114"/>
    </row>
    <row r="26" spans="1:9" s="1" customFormat="1" ht="24" x14ac:dyDescent="0.2">
      <c r="A26" s="41" t="s">
        <v>95</v>
      </c>
      <c r="B26" s="41" t="s">
        <v>58</v>
      </c>
      <c r="C26" s="42" t="s">
        <v>439</v>
      </c>
      <c r="D26" s="43" t="s">
        <v>440</v>
      </c>
      <c r="E26" s="44" t="s">
        <v>197</v>
      </c>
      <c r="F26" s="45">
        <v>24.48</v>
      </c>
      <c r="G26" s="27"/>
      <c r="H26" s="49">
        <f t="shared" si="1"/>
        <v>0</v>
      </c>
      <c r="I26" s="118"/>
    </row>
    <row r="27" spans="1:9" s="21" customFormat="1" ht="20.100000000000001" customHeight="1" x14ac:dyDescent="0.2">
      <c r="B27" s="34" t="s">
        <v>7</v>
      </c>
      <c r="C27" s="50" t="s">
        <v>61</v>
      </c>
      <c r="D27" s="50" t="s">
        <v>446</v>
      </c>
      <c r="F27" s="104"/>
      <c r="H27" s="52"/>
      <c r="I27" s="116"/>
    </row>
    <row r="28" spans="1:9" s="1" customFormat="1" ht="24" x14ac:dyDescent="0.2">
      <c r="A28" s="36" t="s">
        <v>76</v>
      </c>
      <c r="B28" s="36" t="s">
        <v>44</v>
      </c>
      <c r="C28" s="37" t="s">
        <v>451</v>
      </c>
      <c r="D28" s="38" t="s">
        <v>452</v>
      </c>
      <c r="E28" s="39" t="s">
        <v>67</v>
      </c>
      <c r="F28" s="40">
        <v>60</v>
      </c>
      <c r="G28" s="27"/>
      <c r="H28" s="48">
        <f t="shared" ref="H28:H33" si="2">ROUND(G28*F28,2)</f>
        <v>0</v>
      </c>
      <c r="I28" s="114"/>
    </row>
    <row r="29" spans="1:9" s="1" customFormat="1" ht="24" x14ac:dyDescent="0.2">
      <c r="A29" s="41" t="s">
        <v>102</v>
      </c>
      <c r="B29" s="41" t="s">
        <v>58</v>
      </c>
      <c r="C29" s="42" t="s">
        <v>453</v>
      </c>
      <c r="D29" s="43" t="s">
        <v>454</v>
      </c>
      <c r="E29" s="44" t="s">
        <v>54</v>
      </c>
      <c r="F29" s="45">
        <v>12</v>
      </c>
      <c r="G29" s="27"/>
      <c r="H29" s="49">
        <f t="shared" si="2"/>
        <v>0</v>
      </c>
      <c r="I29" s="118"/>
    </row>
    <row r="30" spans="1:9" s="1" customFormat="1" ht="24" x14ac:dyDescent="0.2">
      <c r="A30" s="36" t="s">
        <v>79</v>
      </c>
      <c r="B30" s="36" t="s">
        <v>44</v>
      </c>
      <c r="C30" s="37" t="s">
        <v>455</v>
      </c>
      <c r="D30" s="63" t="s">
        <v>456</v>
      </c>
      <c r="E30" s="39" t="s">
        <v>67</v>
      </c>
      <c r="F30" s="40">
        <v>119</v>
      </c>
      <c r="G30" s="27"/>
      <c r="H30" s="48">
        <f t="shared" si="2"/>
        <v>0</v>
      </c>
      <c r="I30" s="114"/>
    </row>
    <row r="31" spans="1:9" s="1" customFormat="1" ht="36" x14ac:dyDescent="0.2">
      <c r="A31" s="41" t="s">
        <v>107</v>
      </c>
      <c r="B31" s="41" t="s">
        <v>58</v>
      </c>
      <c r="C31" s="42" t="s">
        <v>457</v>
      </c>
      <c r="D31" s="64" t="s">
        <v>458</v>
      </c>
      <c r="E31" s="44" t="s">
        <v>54</v>
      </c>
      <c r="F31" s="45">
        <v>119</v>
      </c>
      <c r="G31" s="27"/>
      <c r="H31" s="49">
        <f t="shared" si="2"/>
        <v>0</v>
      </c>
      <c r="I31" s="118"/>
    </row>
    <row r="32" spans="1:9" s="1" customFormat="1" ht="12" x14ac:dyDescent="0.2">
      <c r="A32" s="36" t="s">
        <v>1</v>
      </c>
      <c r="B32" s="36" t="s">
        <v>44</v>
      </c>
      <c r="C32" s="37" t="s">
        <v>461</v>
      </c>
      <c r="D32" s="63" t="s">
        <v>914</v>
      </c>
      <c r="E32" s="39" t="s">
        <v>54</v>
      </c>
      <c r="F32" s="40">
        <v>119</v>
      </c>
      <c r="G32" s="27"/>
      <c r="H32" s="48">
        <f t="shared" si="2"/>
        <v>0</v>
      </c>
      <c r="I32" s="114"/>
    </row>
    <row r="33" spans="1:9" s="1" customFormat="1" ht="24" x14ac:dyDescent="0.2">
      <c r="A33" s="41" t="s">
        <v>113</v>
      </c>
      <c r="B33" s="41" t="s">
        <v>58</v>
      </c>
      <c r="C33" s="42" t="s">
        <v>463</v>
      </c>
      <c r="D33" s="64" t="s">
        <v>464</v>
      </c>
      <c r="E33" s="44" t="s">
        <v>54</v>
      </c>
      <c r="F33" s="45">
        <v>119</v>
      </c>
      <c r="G33" s="27"/>
      <c r="H33" s="49">
        <f t="shared" si="2"/>
        <v>0</v>
      </c>
      <c r="I33" s="118"/>
    </row>
    <row r="34" spans="1:9" s="7" customFormat="1" x14ac:dyDescent="0.2">
      <c r="B34" s="59" t="s">
        <v>56</v>
      </c>
      <c r="C34" s="65" t="s">
        <v>0</v>
      </c>
      <c r="D34" s="66" t="s">
        <v>688</v>
      </c>
      <c r="F34" s="103" t="s">
        <v>0</v>
      </c>
      <c r="I34" s="119"/>
    </row>
    <row r="35" spans="1:9" s="21" customFormat="1" ht="20.100000000000001" customHeight="1" x14ac:dyDescent="0.2">
      <c r="B35" s="34" t="s">
        <v>7</v>
      </c>
      <c r="C35" s="50" t="s">
        <v>77</v>
      </c>
      <c r="D35" s="50" t="s">
        <v>478</v>
      </c>
      <c r="F35" s="104"/>
      <c r="H35" s="52"/>
      <c r="I35" s="116"/>
    </row>
    <row r="36" spans="1:9" s="1" customFormat="1" ht="24" x14ac:dyDescent="0.2">
      <c r="A36" s="36" t="s">
        <v>84</v>
      </c>
      <c r="B36" s="36" t="s">
        <v>44</v>
      </c>
      <c r="C36" s="37" t="s">
        <v>480</v>
      </c>
      <c r="D36" s="38" t="s">
        <v>481</v>
      </c>
      <c r="E36" s="39" t="s">
        <v>67</v>
      </c>
      <c r="F36" s="40">
        <v>143.80000000000001</v>
      </c>
      <c r="G36" s="27"/>
      <c r="H36" s="48">
        <f>ROUND(G36*F36,2)</f>
        <v>0</v>
      </c>
      <c r="I36" s="114"/>
    </row>
    <row r="37" spans="1:9" s="1" customFormat="1" ht="24" x14ac:dyDescent="0.2">
      <c r="A37" s="41" t="s">
        <v>121</v>
      </c>
      <c r="B37" s="41" t="s">
        <v>58</v>
      </c>
      <c r="C37" s="42" t="s">
        <v>483</v>
      </c>
      <c r="D37" s="43" t="s">
        <v>484</v>
      </c>
      <c r="E37" s="44" t="s">
        <v>67</v>
      </c>
      <c r="F37" s="45">
        <v>143.80000000000001</v>
      </c>
      <c r="G37" s="27"/>
      <c r="H37" s="49">
        <f>ROUND(G37*F37,2)</f>
        <v>0</v>
      </c>
      <c r="I37" s="118"/>
    </row>
    <row r="38" spans="1:9" s="1" customFormat="1" ht="36" x14ac:dyDescent="0.2">
      <c r="A38" s="36" t="s">
        <v>87</v>
      </c>
      <c r="B38" s="36" t="s">
        <v>44</v>
      </c>
      <c r="C38" s="37" t="s">
        <v>531</v>
      </c>
      <c r="D38" s="38" t="s">
        <v>532</v>
      </c>
      <c r="E38" s="39" t="s">
        <v>67</v>
      </c>
      <c r="F38" s="40">
        <v>245</v>
      </c>
      <c r="G38" s="27"/>
      <c r="H38" s="48">
        <f>ROUND(G38*F38,2)</f>
        <v>0</v>
      </c>
      <c r="I38" s="114"/>
    </row>
    <row r="39" spans="1:9" s="1" customFormat="1" ht="24" x14ac:dyDescent="0.2">
      <c r="A39" s="41" t="s">
        <v>128</v>
      </c>
      <c r="B39" s="41" t="s">
        <v>58</v>
      </c>
      <c r="C39" s="42" t="s">
        <v>533</v>
      </c>
      <c r="D39" s="43" t="s">
        <v>534</v>
      </c>
      <c r="E39" s="44" t="s">
        <v>54</v>
      </c>
      <c r="F39" s="112">
        <v>248</v>
      </c>
      <c r="G39" s="27"/>
      <c r="H39" s="49">
        <f>ROUND(G39*F39,2)</f>
        <v>0</v>
      </c>
      <c r="I39" s="118"/>
    </row>
    <row r="40" spans="1:9" s="21" customFormat="1" ht="20.100000000000001" customHeight="1" x14ac:dyDescent="0.2">
      <c r="B40" s="34" t="s">
        <v>7</v>
      </c>
      <c r="C40" s="50" t="s">
        <v>159</v>
      </c>
      <c r="D40" s="50" t="s">
        <v>624</v>
      </c>
      <c r="F40" s="104"/>
      <c r="H40" s="52"/>
      <c r="I40" s="116"/>
    </row>
    <row r="41" spans="1:9" s="1" customFormat="1" ht="24" x14ac:dyDescent="0.2">
      <c r="A41" s="36" t="s">
        <v>91</v>
      </c>
      <c r="B41" s="36" t="s">
        <v>44</v>
      </c>
      <c r="C41" s="37" t="s">
        <v>626</v>
      </c>
      <c r="D41" s="38" t="s">
        <v>627</v>
      </c>
      <c r="E41" s="39" t="s">
        <v>72</v>
      </c>
      <c r="F41" s="40">
        <v>252.70500000000001</v>
      </c>
      <c r="G41" s="27"/>
      <c r="H41" s="48">
        <f>ROUND(G41*F41,2)</f>
        <v>0</v>
      </c>
      <c r="I41" s="114"/>
    </row>
    <row r="42" spans="1:9" s="1" customFormat="1" x14ac:dyDescent="0.2">
      <c r="I42" s="115"/>
    </row>
    <row r="43" spans="1:9" ht="15.75" x14ac:dyDescent="0.2">
      <c r="D43" s="11" t="s">
        <v>922</v>
      </c>
      <c r="E43" s="9"/>
      <c r="F43" s="9"/>
      <c r="G43" s="9"/>
      <c r="H43" s="19">
        <f>SUM(H8:H42)</f>
        <v>0</v>
      </c>
      <c r="I43" s="124"/>
    </row>
  </sheetData>
  <sheetProtection algorithmName="SHA-512" hashValue="bHXc2eyNWf1F+X5k8AMlAjtPNQluunEhruaHxWYHeE+x1/GxfiLKYo7RMqh01OzKPiPPo+YfQGOQAc2cLMR4vA==" saltValue="XePZerfFjI0zB4+eRowB0Q==" spinCount="100000" sheet="1" objects="1" scenarios="1"/>
  <mergeCells count="3">
    <mergeCell ref="K5:M5"/>
    <mergeCell ref="C4:F4"/>
    <mergeCell ref="C3:F3"/>
  </mergeCells>
  <dataValidations count="1">
    <dataValidation type="decimal" operator="equal" allowBlank="1" showInputMessage="1" showErrorMessage="1" errorTitle="Chyba" error="Neplatný počet desatinných miest!" sqref="G8:G13 G15:G16 G19 G21:G26 G28:G33 G36:G39 G41" xr:uid="{43CEF7D2-F913-A144-AFB9-A7ED53FD8F29}">
      <formula1>ROUND(G8,2)</formula1>
    </dataValidation>
  </dataValidations>
  <hyperlinks>
    <hyperlink ref="K5" location="'Rekapitulácia stavby'!A1" display="*späť na Rek. obj." xr:uid="{E8AC141A-B5C5-40D5-8C49-2F3244DD6A01}"/>
    <hyperlink ref="K5:M5" location="'Rek. obj.'!A1" display="*späť na Rek. obj." xr:uid="{A221DCEF-8ECE-4EC3-B900-6110D845C20E}"/>
  </hyperlinks>
  <pageMargins left="0.39374999999999999" right="0.39374999999999999" top="0.39374999999999999" bottom="0.39374999999999999" header="0" footer="0"/>
  <pageSetup paperSize="9" scale="82" fitToHeight="100" orientation="portrait" blackAndWhite="1"/>
  <headerFooter>
    <oddFooter>&amp;L&amp;"Helvetica,Normálne"&amp;12&amp;K000000SO 04.3 Prístupy na nástupište&amp;R&amp;"Helvetica,Normálne"&amp;12&amp;K000000Strana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  <pageSetUpPr fitToPage="1"/>
  </sheetPr>
  <dimension ref="A1:M71"/>
  <sheetViews>
    <sheetView showGridLines="0" workbookViewId="0">
      <pane ySplit="5" topLeftCell="A6" activePane="bottomLeft" state="frozen"/>
      <selection pane="bottomLeft"/>
    </sheetView>
  </sheetViews>
  <sheetFormatPr defaultColWidth="8.6640625" defaultRowHeight="11.25" x14ac:dyDescent="0.2"/>
  <cols>
    <col min="1" max="2" width="4.1640625" customWidth="1"/>
    <col min="3" max="3" width="17.1640625" customWidth="1"/>
    <col min="4" max="4" width="50.6640625" customWidth="1"/>
    <col min="5" max="5" width="7.5" customWidth="1"/>
    <col min="6" max="6" width="14" customWidth="1"/>
    <col min="7" max="7" width="15.6640625" customWidth="1"/>
    <col min="8" max="8" width="22.1640625" customWidth="1"/>
    <col min="9" max="9" width="27" style="120" bestFit="1" customWidth="1"/>
  </cols>
  <sheetData>
    <row r="1" spans="1:13" s="1" customFormat="1" ht="18" x14ac:dyDescent="0.2">
      <c r="A1" s="10" t="s">
        <v>915</v>
      </c>
      <c r="I1" s="115"/>
    </row>
    <row r="2" spans="1:13" s="1" customFormat="1" x14ac:dyDescent="0.2">
      <c r="I2" s="115"/>
    </row>
    <row r="3" spans="1:13" s="1" customFormat="1" ht="12.75" x14ac:dyDescent="0.2">
      <c r="A3" s="32" t="s">
        <v>2</v>
      </c>
      <c r="C3" s="182" t="str">
        <f>'Vrch.str.'!A20</f>
        <v xml:space="preserve">Veľký Horeš - Streda nad Bodrogom, RK koľ. č. 1, 2                             </v>
      </c>
      <c r="D3" s="183"/>
      <c r="E3" s="183"/>
      <c r="F3" s="183"/>
      <c r="I3" s="115"/>
    </row>
    <row r="4" spans="1:13" s="1" customFormat="1" ht="12.75" x14ac:dyDescent="0.2">
      <c r="A4" s="32" t="s">
        <v>34</v>
      </c>
      <c r="C4" s="184" t="s">
        <v>982</v>
      </c>
      <c r="D4" s="186"/>
      <c r="E4" s="186"/>
      <c r="F4" s="186"/>
      <c r="I4" s="115"/>
    </row>
    <row r="5" spans="1:13" s="3" customFormat="1" ht="24" x14ac:dyDescent="0.2">
      <c r="A5" s="33" t="s">
        <v>37</v>
      </c>
      <c r="B5" s="14" t="s">
        <v>6</v>
      </c>
      <c r="C5" s="14" t="s">
        <v>4</v>
      </c>
      <c r="D5" s="14" t="s">
        <v>5</v>
      </c>
      <c r="E5" s="14" t="s">
        <v>38</v>
      </c>
      <c r="F5" s="14" t="s">
        <v>39</v>
      </c>
      <c r="G5" s="14" t="s">
        <v>941</v>
      </c>
      <c r="H5" s="14" t="s">
        <v>35</v>
      </c>
      <c r="I5" s="46" t="s">
        <v>916</v>
      </c>
      <c r="K5" s="185" t="s">
        <v>921</v>
      </c>
      <c r="L5" s="185"/>
      <c r="M5" s="185"/>
    </row>
    <row r="6" spans="1:13" s="21" customFormat="1" ht="20.100000000000001" customHeight="1" x14ac:dyDescent="0.25">
      <c r="B6" s="34" t="s">
        <v>7</v>
      </c>
      <c r="C6" s="35" t="s">
        <v>689</v>
      </c>
      <c r="D6" s="35" t="s">
        <v>690</v>
      </c>
      <c r="H6" s="47"/>
      <c r="I6" s="116"/>
    </row>
    <row r="7" spans="1:13" s="1" customFormat="1" ht="24" x14ac:dyDescent="0.2">
      <c r="A7" s="161" t="s">
        <v>9</v>
      </c>
      <c r="B7" s="161" t="s">
        <v>44</v>
      </c>
      <c r="C7" s="162" t="s">
        <v>691</v>
      </c>
      <c r="D7" s="163" t="s">
        <v>692</v>
      </c>
      <c r="E7" s="164" t="s">
        <v>67</v>
      </c>
      <c r="F7" s="165">
        <v>310</v>
      </c>
      <c r="G7" s="27"/>
      <c r="H7" s="48">
        <f t="shared" ref="H7:H38" si="0">ROUND(G7*F7,2)</f>
        <v>0</v>
      </c>
      <c r="I7" s="114"/>
    </row>
    <row r="8" spans="1:13" s="1" customFormat="1" ht="24" x14ac:dyDescent="0.2">
      <c r="A8" s="166" t="s">
        <v>36</v>
      </c>
      <c r="B8" s="166" t="s">
        <v>58</v>
      </c>
      <c r="C8" s="167" t="s">
        <v>693</v>
      </c>
      <c r="D8" s="168" t="s">
        <v>694</v>
      </c>
      <c r="E8" s="169" t="s">
        <v>67</v>
      </c>
      <c r="F8" s="170">
        <v>310</v>
      </c>
      <c r="G8" s="27"/>
      <c r="H8" s="49">
        <f t="shared" si="0"/>
        <v>0</v>
      </c>
      <c r="I8" s="118"/>
    </row>
    <row r="9" spans="1:13" s="1" customFormat="1" ht="24" x14ac:dyDescent="0.2">
      <c r="A9" s="161" t="s">
        <v>51</v>
      </c>
      <c r="B9" s="161" t="s">
        <v>44</v>
      </c>
      <c r="C9" s="162" t="s">
        <v>695</v>
      </c>
      <c r="D9" s="163" t="s">
        <v>696</v>
      </c>
      <c r="E9" s="164" t="s">
        <v>54</v>
      </c>
      <c r="F9" s="165">
        <v>7</v>
      </c>
      <c r="G9" s="27"/>
      <c r="H9" s="48">
        <f t="shared" si="0"/>
        <v>0</v>
      </c>
      <c r="I9" s="114"/>
    </row>
    <row r="10" spans="1:13" s="1" customFormat="1" ht="24" x14ac:dyDescent="0.2">
      <c r="A10" s="166" t="s">
        <v>48</v>
      </c>
      <c r="B10" s="166" t="s">
        <v>58</v>
      </c>
      <c r="C10" s="167" t="s">
        <v>697</v>
      </c>
      <c r="D10" s="168" t="s">
        <v>698</v>
      </c>
      <c r="E10" s="169" t="s">
        <v>54</v>
      </c>
      <c r="F10" s="170">
        <v>7</v>
      </c>
      <c r="G10" s="27"/>
      <c r="H10" s="49">
        <f t="shared" si="0"/>
        <v>0</v>
      </c>
      <c r="I10" s="118"/>
    </row>
    <row r="11" spans="1:13" s="1" customFormat="1" ht="24" x14ac:dyDescent="0.2">
      <c r="A11" s="161" t="s">
        <v>42</v>
      </c>
      <c r="B11" s="161" t="s">
        <v>44</v>
      </c>
      <c r="C11" s="162" t="s">
        <v>699</v>
      </c>
      <c r="D11" s="163" t="s">
        <v>700</v>
      </c>
      <c r="E11" s="164" t="s">
        <v>54</v>
      </c>
      <c r="F11" s="165">
        <v>1</v>
      </c>
      <c r="G11" s="27"/>
      <c r="H11" s="48">
        <f t="shared" si="0"/>
        <v>0</v>
      </c>
      <c r="I11" s="114"/>
    </row>
    <row r="12" spans="1:13" s="1" customFormat="1" ht="24" x14ac:dyDescent="0.2">
      <c r="A12" s="166" t="s">
        <v>55</v>
      </c>
      <c r="B12" s="166" t="s">
        <v>58</v>
      </c>
      <c r="C12" s="167" t="s">
        <v>701</v>
      </c>
      <c r="D12" s="168" t="s">
        <v>702</v>
      </c>
      <c r="E12" s="169" t="s">
        <v>54</v>
      </c>
      <c r="F12" s="170">
        <v>1</v>
      </c>
      <c r="G12" s="27"/>
      <c r="H12" s="49">
        <f t="shared" si="0"/>
        <v>0</v>
      </c>
      <c r="I12" s="118"/>
    </row>
    <row r="13" spans="1:13" s="1" customFormat="1" ht="24" x14ac:dyDescent="0.2">
      <c r="A13" s="161" t="s">
        <v>69</v>
      </c>
      <c r="B13" s="161" t="s">
        <v>44</v>
      </c>
      <c r="C13" s="162" t="s">
        <v>703</v>
      </c>
      <c r="D13" s="163" t="s">
        <v>704</v>
      </c>
      <c r="E13" s="164" t="s">
        <v>54</v>
      </c>
      <c r="F13" s="165">
        <v>1</v>
      </c>
      <c r="G13" s="27"/>
      <c r="H13" s="48">
        <f t="shared" si="0"/>
        <v>0</v>
      </c>
      <c r="I13" s="114"/>
    </row>
    <row r="14" spans="1:13" s="1" customFormat="1" ht="24" x14ac:dyDescent="0.2">
      <c r="A14" s="166" t="s">
        <v>61</v>
      </c>
      <c r="B14" s="166" t="s">
        <v>58</v>
      </c>
      <c r="C14" s="167" t="s">
        <v>701</v>
      </c>
      <c r="D14" s="168" t="s">
        <v>702</v>
      </c>
      <c r="E14" s="169" t="s">
        <v>54</v>
      </c>
      <c r="F14" s="170">
        <v>1</v>
      </c>
      <c r="G14" s="27"/>
      <c r="H14" s="49">
        <f t="shared" si="0"/>
        <v>0</v>
      </c>
      <c r="I14" s="118"/>
    </row>
    <row r="15" spans="1:13" s="1" customFormat="1" ht="24" x14ac:dyDescent="0.2">
      <c r="A15" s="161" t="s">
        <v>77</v>
      </c>
      <c r="B15" s="161" t="s">
        <v>44</v>
      </c>
      <c r="C15" s="162" t="s">
        <v>705</v>
      </c>
      <c r="D15" s="163" t="s">
        <v>706</v>
      </c>
      <c r="E15" s="164" t="s">
        <v>54</v>
      </c>
      <c r="F15" s="165">
        <v>5</v>
      </c>
      <c r="G15" s="27"/>
      <c r="H15" s="48">
        <f t="shared" si="0"/>
        <v>0</v>
      </c>
      <c r="I15" s="114"/>
    </row>
    <row r="16" spans="1:13" s="1" customFormat="1" ht="24" x14ac:dyDescent="0.2">
      <c r="A16" s="166" t="s">
        <v>64</v>
      </c>
      <c r="B16" s="166" t="s">
        <v>58</v>
      </c>
      <c r="C16" s="167" t="s">
        <v>707</v>
      </c>
      <c r="D16" s="168" t="s">
        <v>708</v>
      </c>
      <c r="E16" s="169" t="s">
        <v>709</v>
      </c>
      <c r="F16" s="170">
        <v>5</v>
      </c>
      <c r="G16" s="27"/>
      <c r="H16" s="49">
        <f t="shared" si="0"/>
        <v>0</v>
      </c>
      <c r="I16" s="118"/>
    </row>
    <row r="17" spans="1:9" s="1" customFormat="1" ht="24" x14ac:dyDescent="0.2">
      <c r="A17" s="161" t="s">
        <v>81</v>
      </c>
      <c r="B17" s="161" t="s">
        <v>44</v>
      </c>
      <c r="C17" s="162" t="s">
        <v>710</v>
      </c>
      <c r="D17" s="163" t="s">
        <v>711</v>
      </c>
      <c r="E17" s="164" t="s">
        <v>54</v>
      </c>
      <c r="F17" s="165">
        <v>1</v>
      </c>
      <c r="G17" s="27"/>
      <c r="H17" s="48">
        <f t="shared" si="0"/>
        <v>0</v>
      </c>
      <c r="I17" s="114"/>
    </row>
    <row r="18" spans="1:9" s="1" customFormat="1" ht="24" x14ac:dyDescent="0.2">
      <c r="A18" s="166" t="s">
        <v>68</v>
      </c>
      <c r="B18" s="166" t="s">
        <v>58</v>
      </c>
      <c r="C18" s="167" t="s">
        <v>712</v>
      </c>
      <c r="D18" s="168" t="s">
        <v>713</v>
      </c>
      <c r="E18" s="169" t="s">
        <v>709</v>
      </c>
      <c r="F18" s="170">
        <v>1</v>
      </c>
      <c r="G18" s="27"/>
      <c r="H18" s="49">
        <f t="shared" si="0"/>
        <v>0</v>
      </c>
      <c r="I18" s="118"/>
    </row>
    <row r="19" spans="1:9" s="1" customFormat="1" ht="24" x14ac:dyDescent="0.2">
      <c r="A19" s="161" t="s">
        <v>88</v>
      </c>
      <c r="B19" s="161" t="s">
        <v>44</v>
      </c>
      <c r="C19" s="162" t="s">
        <v>714</v>
      </c>
      <c r="D19" s="163" t="s">
        <v>715</v>
      </c>
      <c r="E19" s="164" t="s">
        <v>54</v>
      </c>
      <c r="F19" s="165">
        <v>1</v>
      </c>
      <c r="G19" s="27"/>
      <c r="H19" s="48">
        <f t="shared" si="0"/>
        <v>0</v>
      </c>
      <c r="I19" s="114"/>
    </row>
    <row r="20" spans="1:9" s="1" customFormat="1" ht="24" x14ac:dyDescent="0.2">
      <c r="A20" s="166" t="s">
        <v>73</v>
      </c>
      <c r="B20" s="166" t="s">
        <v>58</v>
      </c>
      <c r="C20" s="167" t="s">
        <v>716</v>
      </c>
      <c r="D20" s="168" t="s">
        <v>717</v>
      </c>
      <c r="E20" s="169" t="s">
        <v>709</v>
      </c>
      <c r="F20" s="170">
        <v>1</v>
      </c>
      <c r="G20" s="27"/>
      <c r="H20" s="49">
        <f t="shared" si="0"/>
        <v>0</v>
      </c>
      <c r="I20" s="118"/>
    </row>
    <row r="21" spans="1:9" s="1" customFormat="1" ht="24" x14ac:dyDescent="0.2">
      <c r="A21" s="161" t="s">
        <v>95</v>
      </c>
      <c r="B21" s="161" t="s">
        <v>44</v>
      </c>
      <c r="C21" s="162" t="s">
        <v>718</v>
      </c>
      <c r="D21" s="163" t="s">
        <v>719</v>
      </c>
      <c r="E21" s="164" t="s">
        <v>54</v>
      </c>
      <c r="F21" s="165">
        <v>1</v>
      </c>
      <c r="G21" s="27"/>
      <c r="H21" s="48">
        <f t="shared" si="0"/>
        <v>0</v>
      </c>
      <c r="I21" s="114"/>
    </row>
    <row r="22" spans="1:9" s="1" customFormat="1" ht="60" x14ac:dyDescent="0.2">
      <c r="A22" s="166" t="s">
        <v>76</v>
      </c>
      <c r="B22" s="166" t="s">
        <v>58</v>
      </c>
      <c r="C22" s="167" t="s">
        <v>720</v>
      </c>
      <c r="D22" s="168" t="s">
        <v>1020</v>
      </c>
      <c r="E22" s="169" t="s">
        <v>54</v>
      </c>
      <c r="F22" s="170">
        <v>1</v>
      </c>
      <c r="G22" s="27"/>
      <c r="H22" s="49">
        <f t="shared" si="0"/>
        <v>0</v>
      </c>
      <c r="I22" s="118"/>
    </row>
    <row r="23" spans="1:9" s="1" customFormat="1" ht="24" x14ac:dyDescent="0.2">
      <c r="A23" s="161" t="s">
        <v>102</v>
      </c>
      <c r="B23" s="161" t="s">
        <v>44</v>
      </c>
      <c r="C23" s="162" t="s">
        <v>721</v>
      </c>
      <c r="D23" s="163" t="s">
        <v>722</v>
      </c>
      <c r="E23" s="164" t="s">
        <v>54</v>
      </c>
      <c r="F23" s="165">
        <v>1</v>
      </c>
      <c r="G23" s="27"/>
      <c r="H23" s="48">
        <f t="shared" si="0"/>
        <v>0</v>
      </c>
      <c r="I23" s="114"/>
    </row>
    <row r="24" spans="1:9" s="1" customFormat="1" ht="24" x14ac:dyDescent="0.2">
      <c r="A24" s="166" t="s">
        <v>79</v>
      </c>
      <c r="B24" s="166" t="s">
        <v>58</v>
      </c>
      <c r="C24" s="167" t="s">
        <v>723</v>
      </c>
      <c r="D24" s="168" t="s">
        <v>724</v>
      </c>
      <c r="E24" s="169" t="s">
        <v>54</v>
      </c>
      <c r="F24" s="170">
        <v>1</v>
      </c>
      <c r="G24" s="27"/>
      <c r="H24" s="49">
        <f t="shared" si="0"/>
        <v>0</v>
      </c>
      <c r="I24" s="118"/>
    </row>
    <row r="25" spans="1:9" s="1" customFormat="1" ht="12" x14ac:dyDescent="0.2">
      <c r="A25" s="161" t="s">
        <v>107</v>
      </c>
      <c r="B25" s="161" t="s">
        <v>44</v>
      </c>
      <c r="C25" s="162" t="s">
        <v>727</v>
      </c>
      <c r="D25" s="163" t="s">
        <v>728</v>
      </c>
      <c r="E25" s="164" t="s">
        <v>54</v>
      </c>
      <c r="F25" s="165">
        <v>32</v>
      </c>
      <c r="G25" s="27"/>
      <c r="H25" s="48">
        <f t="shared" si="0"/>
        <v>0</v>
      </c>
      <c r="I25" s="114"/>
    </row>
    <row r="26" spans="1:9" s="1" customFormat="1" ht="24" x14ac:dyDescent="0.2">
      <c r="A26" s="161" t="s">
        <v>1</v>
      </c>
      <c r="B26" s="161" t="s">
        <v>44</v>
      </c>
      <c r="C26" s="162" t="s">
        <v>729</v>
      </c>
      <c r="D26" s="163" t="s">
        <v>730</v>
      </c>
      <c r="E26" s="164" t="s">
        <v>54</v>
      </c>
      <c r="F26" s="165">
        <v>32</v>
      </c>
      <c r="G26" s="27"/>
      <c r="H26" s="48">
        <f t="shared" si="0"/>
        <v>0</v>
      </c>
      <c r="I26" s="114"/>
    </row>
    <row r="27" spans="1:9" s="1" customFormat="1" ht="24" x14ac:dyDescent="0.2">
      <c r="A27" s="161" t="s">
        <v>113</v>
      </c>
      <c r="B27" s="161" t="s">
        <v>44</v>
      </c>
      <c r="C27" s="162" t="s">
        <v>725</v>
      </c>
      <c r="D27" s="163" t="s">
        <v>726</v>
      </c>
      <c r="E27" s="164" t="s">
        <v>54</v>
      </c>
      <c r="F27" s="165">
        <v>2</v>
      </c>
      <c r="G27" s="27"/>
      <c r="H27" s="48">
        <f t="shared" si="0"/>
        <v>0</v>
      </c>
      <c r="I27" s="114"/>
    </row>
    <row r="28" spans="1:9" s="1" customFormat="1" ht="12" x14ac:dyDescent="0.2">
      <c r="A28" s="161" t="s">
        <v>84</v>
      </c>
      <c r="B28" s="161" t="s">
        <v>44</v>
      </c>
      <c r="C28" s="162" t="s">
        <v>731</v>
      </c>
      <c r="D28" s="163" t="s">
        <v>732</v>
      </c>
      <c r="E28" s="164" t="s">
        <v>54</v>
      </c>
      <c r="F28" s="165">
        <v>2</v>
      </c>
      <c r="G28" s="27"/>
      <c r="H28" s="48">
        <f t="shared" si="0"/>
        <v>0</v>
      </c>
      <c r="I28" s="114"/>
    </row>
    <row r="29" spans="1:9" s="1" customFormat="1" ht="36" x14ac:dyDescent="0.2">
      <c r="A29" s="166" t="s">
        <v>121</v>
      </c>
      <c r="B29" s="166" t="s">
        <v>58</v>
      </c>
      <c r="C29" s="167" t="s">
        <v>733</v>
      </c>
      <c r="D29" s="168" t="s">
        <v>1021</v>
      </c>
      <c r="E29" s="169" t="s">
        <v>54</v>
      </c>
      <c r="F29" s="170">
        <v>30</v>
      </c>
      <c r="G29" s="27"/>
      <c r="H29" s="49">
        <f t="shared" si="0"/>
        <v>0</v>
      </c>
      <c r="I29" s="118"/>
    </row>
    <row r="30" spans="1:9" s="1" customFormat="1" ht="36" x14ac:dyDescent="0.2">
      <c r="A30" s="166" t="s">
        <v>87</v>
      </c>
      <c r="B30" s="166" t="s">
        <v>58</v>
      </c>
      <c r="C30" s="167" t="s">
        <v>734</v>
      </c>
      <c r="D30" s="168" t="s">
        <v>1022</v>
      </c>
      <c r="E30" s="169" t="s">
        <v>54</v>
      </c>
      <c r="F30" s="170">
        <v>2</v>
      </c>
      <c r="G30" s="27"/>
      <c r="H30" s="49">
        <f t="shared" si="0"/>
        <v>0</v>
      </c>
      <c r="I30" s="118"/>
    </row>
    <row r="31" spans="1:9" s="1" customFormat="1" ht="36" x14ac:dyDescent="0.2">
      <c r="A31" s="166" t="s">
        <v>128</v>
      </c>
      <c r="B31" s="166" t="s">
        <v>58</v>
      </c>
      <c r="C31" s="167" t="s">
        <v>735</v>
      </c>
      <c r="D31" s="168" t="s">
        <v>736</v>
      </c>
      <c r="E31" s="169" t="s">
        <v>54</v>
      </c>
      <c r="F31" s="170">
        <v>2</v>
      </c>
      <c r="G31" s="27"/>
      <c r="H31" s="49">
        <f t="shared" si="0"/>
        <v>0</v>
      </c>
      <c r="I31" s="118"/>
    </row>
    <row r="32" spans="1:9" s="1" customFormat="1" ht="24" x14ac:dyDescent="0.2">
      <c r="A32" s="161" t="s">
        <v>91</v>
      </c>
      <c r="B32" s="161" t="s">
        <v>44</v>
      </c>
      <c r="C32" s="162" t="s">
        <v>776</v>
      </c>
      <c r="D32" s="163" t="s">
        <v>777</v>
      </c>
      <c r="E32" s="164" t="s">
        <v>54</v>
      </c>
      <c r="F32" s="165">
        <v>32</v>
      </c>
      <c r="G32" s="27"/>
      <c r="H32" s="48">
        <f t="shared" si="0"/>
        <v>0</v>
      </c>
      <c r="I32" s="114"/>
    </row>
    <row r="33" spans="1:9" s="1" customFormat="1" ht="24" x14ac:dyDescent="0.2">
      <c r="A33" s="166" t="s">
        <v>133</v>
      </c>
      <c r="B33" s="166" t="s">
        <v>58</v>
      </c>
      <c r="C33" s="167" t="s">
        <v>778</v>
      </c>
      <c r="D33" s="168" t="s">
        <v>779</v>
      </c>
      <c r="E33" s="169" t="s">
        <v>54</v>
      </c>
      <c r="F33" s="170">
        <v>32</v>
      </c>
      <c r="G33" s="27"/>
      <c r="H33" s="49">
        <f t="shared" si="0"/>
        <v>0</v>
      </c>
      <c r="I33" s="118"/>
    </row>
    <row r="34" spans="1:9" s="1" customFormat="1" ht="12" x14ac:dyDescent="0.2">
      <c r="A34" s="166" t="s">
        <v>94</v>
      </c>
      <c r="B34" s="166" t="s">
        <v>58</v>
      </c>
      <c r="C34" s="167" t="s">
        <v>780</v>
      </c>
      <c r="D34" s="168" t="s">
        <v>781</v>
      </c>
      <c r="E34" s="169" t="s">
        <v>54</v>
      </c>
      <c r="F34" s="170">
        <v>1</v>
      </c>
      <c r="G34" s="27"/>
      <c r="H34" s="48">
        <f t="shared" si="0"/>
        <v>0</v>
      </c>
      <c r="I34" s="114"/>
    </row>
    <row r="35" spans="1:9" s="1" customFormat="1" ht="12" x14ac:dyDescent="0.2">
      <c r="A35" s="161" t="s">
        <v>140</v>
      </c>
      <c r="B35" s="161" t="s">
        <v>44</v>
      </c>
      <c r="C35" s="162" t="s">
        <v>737</v>
      </c>
      <c r="D35" s="163" t="s">
        <v>738</v>
      </c>
      <c r="E35" s="164" t="s">
        <v>54</v>
      </c>
      <c r="F35" s="165">
        <v>32</v>
      </c>
      <c r="G35" s="27"/>
      <c r="H35" s="49">
        <f t="shared" si="0"/>
        <v>0</v>
      </c>
      <c r="I35" s="118"/>
    </row>
    <row r="36" spans="1:9" s="1" customFormat="1" ht="36" x14ac:dyDescent="0.2">
      <c r="A36" s="166" t="s">
        <v>98</v>
      </c>
      <c r="B36" s="166" t="s">
        <v>58</v>
      </c>
      <c r="C36" s="167" t="s">
        <v>739</v>
      </c>
      <c r="D36" s="168" t="s">
        <v>740</v>
      </c>
      <c r="E36" s="169" t="s">
        <v>54</v>
      </c>
      <c r="F36" s="170">
        <v>32</v>
      </c>
      <c r="G36" s="27"/>
      <c r="H36" s="48">
        <f t="shared" si="0"/>
        <v>0</v>
      </c>
      <c r="I36" s="114"/>
    </row>
    <row r="37" spans="1:9" s="1" customFormat="1" ht="24" x14ac:dyDescent="0.2">
      <c r="A37" s="161" t="s">
        <v>147</v>
      </c>
      <c r="B37" s="161" t="s">
        <v>44</v>
      </c>
      <c r="C37" s="162" t="s">
        <v>741</v>
      </c>
      <c r="D37" s="163" t="s">
        <v>742</v>
      </c>
      <c r="E37" s="164" t="s">
        <v>67</v>
      </c>
      <c r="F37" s="165">
        <v>70</v>
      </c>
      <c r="G37" s="27"/>
      <c r="H37" s="49">
        <f t="shared" si="0"/>
        <v>0</v>
      </c>
      <c r="I37" s="118"/>
    </row>
    <row r="38" spans="1:9" s="1" customFormat="1" ht="12" x14ac:dyDescent="0.2">
      <c r="A38" s="166" t="s">
        <v>101</v>
      </c>
      <c r="B38" s="166" t="s">
        <v>58</v>
      </c>
      <c r="C38" s="167" t="s">
        <v>743</v>
      </c>
      <c r="D38" s="168" t="s">
        <v>744</v>
      </c>
      <c r="E38" s="169" t="s">
        <v>268</v>
      </c>
      <c r="F38" s="170">
        <v>43.75</v>
      </c>
      <c r="G38" s="27"/>
      <c r="H38" s="48">
        <f t="shared" si="0"/>
        <v>0</v>
      </c>
      <c r="I38" s="114"/>
    </row>
    <row r="39" spans="1:9" s="1" customFormat="1" ht="24" x14ac:dyDescent="0.2">
      <c r="A39" s="161" t="s">
        <v>154</v>
      </c>
      <c r="B39" s="161" t="s">
        <v>44</v>
      </c>
      <c r="C39" s="162" t="s">
        <v>745</v>
      </c>
      <c r="D39" s="163" t="s">
        <v>746</v>
      </c>
      <c r="E39" s="164" t="s">
        <v>67</v>
      </c>
      <c r="F39" s="165">
        <v>600</v>
      </c>
      <c r="G39" s="27"/>
      <c r="H39" s="49">
        <f t="shared" ref="H39:H56" si="1">ROUND(G39*F39,2)</f>
        <v>0</v>
      </c>
      <c r="I39" s="118"/>
    </row>
    <row r="40" spans="1:9" s="1" customFormat="1" ht="12" x14ac:dyDescent="0.2">
      <c r="A40" s="166" t="s">
        <v>161</v>
      </c>
      <c r="B40" s="166" t="s">
        <v>58</v>
      </c>
      <c r="C40" s="167" t="s">
        <v>747</v>
      </c>
      <c r="D40" s="168" t="s">
        <v>748</v>
      </c>
      <c r="E40" s="169" t="s">
        <v>268</v>
      </c>
      <c r="F40" s="170">
        <v>566</v>
      </c>
      <c r="G40" s="27"/>
      <c r="H40" s="48">
        <f t="shared" si="1"/>
        <v>0</v>
      </c>
      <c r="I40" s="114"/>
    </row>
    <row r="41" spans="1:9" s="1" customFormat="1" ht="12" x14ac:dyDescent="0.2">
      <c r="A41" s="161" t="s">
        <v>247</v>
      </c>
      <c r="B41" s="161" t="s">
        <v>44</v>
      </c>
      <c r="C41" s="162" t="s">
        <v>749</v>
      </c>
      <c r="D41" s="163" t="s">
        <v>750</v>
      </c>
      <c r="E41" s="164" t="s">
        <v>54</v>
      </c>
      <c r="F41" s="165">
        <v>32</v>
      </c>
      <c r="G41" s="27"/>
      <c r="H41" s="49">
        <f t="shared" si="1"/>
        <v>0</v>
      </c>
      <c r="I41" s="118"/>
    </row>
    <row r="42" spans="1:9" s="1" customFormat="1" ht="24" x14ac:dyDescent="0.2">
      <c r="A42" s="166" t="s">
        <v>211</v>
      </c>
      <c r="B42" s="166" t="s">
        <v>58</v>
      </c>
      <c r="C42" s="167" t="s">
        <v>751</v>
      </c>
      <c r="D42" s="168" t="s">
        <v>752</v>
      </c>
      <c r="E42" s="169" t="s">
        <v>54</v>
      </c>
      <c r="F42" s="170">
        <v>32</v>
      </c>
      <c r="G42" s="27"/>
      <c r="H42" s="48">
        <f t="shared" si="1"/>
        <v>0</v>
      </c>
      <c r="I42" s="114"/>
    </row>
    <row r="43" spans="1:9" s="1" customFormat="1" ht="24" x14ac:dyDescent="0.2">
      <c r="A43" s="161" t="s">
        <v>254</v>
      </c>
      <c r="B43" s="161" t="s">
        <v>44</v>
      </c>
      <c r="C43" s="162" t="s">
        <v>753</v>
      </c>
      <c r="D43" s="163" t="s">
        <v>754</v>
      </c>
      <c r="E43" s="164" t="s">
        <v>54</v>
      </c>
      <c r="F43" s="165">
        <v>32</v>
      </c>
      <c r="G43" s="27"/>
      <c r="H43" s="49">
        <f t="shared" si="1"/>
        <v>0</v>
      </c>
      <c r="I43" s="118"/>
    </row>
    <row r="44" spans="1:9" s="1" customFormat="1" ht="24" x14ac:dyDescent="0.2">
      <c r="A44" s="166" t="s">
        <v>217</v>
      </c>
      <c r="B44" s="166" t="s">
        <v>58</v>
      </c>
      <c r="C44" s="167" t="s">
        <v>755</v>
      </c>
      <c r="D44" s="168" t="s">
        <v>756</v>
      </c>
      <c r="E44" s="169" t="s">
        <v>54</v>
      </c>
      <c r="F44" s="170">
        <v>32</v>
      </c>
      <c r="G44" s="27"/>
      <c r="H44" s="48">
        <f t="shared" si="1"/>
        <v>0</v>
      </c>
      <c r="I44" s="114"/>
    </row>
    <row r="45" spans="1:9" s="1" customFormat="1" ht="24" x14ac:dyDescent="0.2">
      <c r="A45" s="161" t="s">
        <v>265</v>
      </c>
      <c r="B45" s="161" t="s">
        <v>44</v>
      </c>
      <c r="C45" s="162" t="s">
        <v>757</v>
      </c>
      <c r="D45" s="163" t="s">
        <v>758</v>
      </c>
      <c r="E45" s="164" t="s">
        <v>54</v>
      </c>
      <c r="F45" s="165">
        <v>64</v>
      </c>
      <c r="G45" s="27"/>
      <c r="H45" s="49">
        <f t="shared" si="1"/>
        <v>0</v>
      </c>
      <c r="I45" s="118"/>
    </row>
    <row r="46" spans="1:9" s="1" customFormat="1" ht="24" x14ac:dyDescent="0.2">
      <c r="A46" s="166" t="s">
        <v>112</v>
      </c>
      <c r="B46" s="166" t="s">
        <v>58</v>
      </c>
      <c r="C46" s="167" t="s">
        <v>759</v>
      </c>
      <c r="D46" s="168" t="s">
        <v>760</v>
      </c>
      <c r="E46" s="169" t="s">
        <v>54</v>
      </c>
      <c r="F46" s="170">
        <v>64</v>
      </c>
      <c r="G46" s="27"/>
      <c r="H46" s="48">
        <f t="shared" si="1"/>
        <v>0</v>
      </c>
      <c r="I46" s="114"/>
    </row>
    <row r="47" spans="1:9" s="1" customFormat="1" ht="24" x14ac:dyDescent="0.2">
      <c r="A47" s="161" t="s">
        <v>460</v>
      </c>
      <c r="B47" s="161" t="s">
        <v>44</v>
      </c>
      <c r="C47" s="162" t="s">
        <v>761</v>
      </c>
      <c r="D47" s="163" t="s">
        <v>762</v>
      </c>
      <c r="E47" s="164" t="s">
        <v>54</v>
      </c>
      <c r="F47" s="165">
        <v>12</v>
      </c>
      <c r="G47" s="27"/>
      <c r="H47" s="49">
        <f t="shared" si="1"/>
        <v>0</v>
      </c>
      <c r="I47" s="118"/>
    </row>
    <row r="48" spans="1:9" s="1" customFormat="1" ht="24" x14ac:dyDescent="0.2">
      <c r="A48" s="166" t="s">
        <v>116</v>
      </c>
      <c r="B48" s="166" t="s">
        <v>58</v>
      </c>
      <c r="C48" s="167" t="s">
        <v>763</v>
      </c>
      <c r="D48" s="168" t="s">
        <v>764</v>
      </c>
      <c r="E48" s="169" t="s">
        <v>54</v>
      </c>
      <c r="F48" s="170">
        <v>12</v>
      </c>
      <c r="G48" s="27"/>
      <c r="H48" s="48">
        <f t="shared" si="1"/>
        <v>0</v>
      </c>
      <c r="I48" s="114"/>
    </row>
    <row r="49" spans="1:9" s="1" customFormat="1" ht="24" x14ac:dyDescent="0.2">
      <c r="A49" s="161" t="s">
        <v>465</v>
      </c>
      <c r="B49" s="161" t="s">
        <v>44</v>
      </c>
      <c r="C49" s="162" t="s">
        <v>768</v>
      </c>
      <c r="D49" s="163" t="s">
        <v>769</v>
      </c>
      <c r="E49" s="164" t="s">
        <v>67</v>
      </c>
      <c r="F49" s="165">
        <v>1522</v>
      </c>
      <c r="G49" s="27"/>
      <c r="H49" s="49">
        <f t="shared" si="1"/>
        <v>0</v>
      </c>
      <c r="I49" s="118"/>
    </row>
    <row r="50" spans="1:9" s="1" customFormat="1" ht="12" x14ac:dyDescent="0.2">
      <c r="A50" s="166" t="s">
        <v>120</v>
      </c>
      <c r="B50" s="166" t="s">
        <v>58</v>
      </c>
      <c r="C50" s="167" t="s">
        <v>770</v>
      </c>
      <c r="D50" s="168" t="s">
        <v>771</v>
      </c>
      <c r="E50" s="169" t="s">
        <v>67</v>
      </c>
      <c r="F50" s="170">
        <v>1522</v>
      </c>
      <c r="G50" s="27"/>
      <c r="H50" s="48">
        <f t="shared" si="1"/>
        <v>0</v>
      </c>
      <c r="I50" s="114"/>
    </row>
    <row r="51" spans="1:9" s="1" customFormat="1" ht="12" x14ac:dyDescent="0.2">
      <c r="A51" s="161" t="s">
        <v>471</v>
      </c>
      <c r="B51" s="161" t="s">
        <v>44</v>
      </c>
      <c r="C51" s="162" t="s">
        <v>765</v>
      </c>
      <c r="D51" s="163" t="s">
        <v>766</v>
      </c>
      <c r="E51" s="164" t="s">
        <v>67</v>
      </c>
      <c r="F51" s="165">
        <v>290</v>
      </c>
      <c r="G51" s="27"/>
      <c r="H51" s="48">
        <f t="shared" si="1"/>
        <v>0</v>
      </c>
      <c r="I51" s="114"/>
    </row>
    <row r="52" spans="1:9" s="1" customFormat="1" ht="24" x14ac:dyDescent="0.2">
      <c r="A52" s="166" t="s">
        <v>124</v>
      </c>
      <c r="B52" s="166" t="s">
        <v>58</v>
      </c>
      <c r="C52" s="167" t="s">
        <v>767</v>
      </c>
      <c r="D52" s="168" t="s">
        <v>1023</v>
      </c>
      <c r="E52" s="169" t="s">
        <v>67</v>
      </c>
      <c r="F52" s="170">
        <v>290</v>
      </c>
      <c r="G52" s="27"/>
      <c r="H52" s="48">
        <f t="shared" si="1"/>
        <v>0</v>
      </c>
      <c r="I52" s="114"/>
    </row>
    <row r="53" spans="1:9" s="1" customFormat="1" ht="24" x14ac:dyDescent="0.2">
      <c r="A53" s="161" t="s">
        <v>479</v>
      </c>
      <c r="B53" s="161" t="s">
        <v>44</v>
      </c>
      <c r="C53" s="162" t="s">
        <v>772</v>
      </c>
      <c r="D53" s="163" t="s">
        <v>773</v>
      </c>
      <c r="E53" s="164" t="s">
        <v>54</v>
      </c>
      <c r="F53" s="165">
        <v>19</v>
      </c>
      <c r="G53" s="27"/>
      <c r="H53" s="49">
        <f t="shared" si="1"/>
        <v>0</v>
      </c>
      <c r="I53" s="118"/>
    </row>
    <row r="54" spans="1:9" s="1" customFormat="1" ht="24" x14ac:dyDescent="0.2">
      <c r="A54" s="161" t="s">
        <v>127</v>
      </c>
      <c r="B54" s="161" t="s">
        <v>44</v>
      </c>
      <c r="C54" s="162" t="s">
        <v>774</v>
      </c>
      <c r="D54" s="163" t="s">
        <v>775</v>
      </c>
      <c r="E54" s="164" t="s">
        <v>54</v>
      </c>
      <c r="F54" s="165">
        <v>19</v>
      </c>
      <c r="G54" s="27"/>
      <c r="H54" s="49">
        <f t="shared" si="1"/>
        <v>0</v>
      </c>
      <c r="I54" s="118"/>
    </row>
    <row r="55" spans="1:9" s="1" customFormat="1" ht="12" x14ac:dyDescent="0.2">
      <c r="A55" s="161" t="s">
        <v>486</v>
      </c>
      <c r="B55" s="161" t="s">
        <v>44</v>
      </c>
      <c r="C55" s="162" t="s">
        <v>782</v>
      </c>
      <c r="D55" s="163" t="s">
        <v>783</v>
      </c>
      <c r="E55" s="164" t="s">
        <v>54</v>
      </c>
      <c r="F55" s="165">
        <v>6</v>
      </c>
      <c r="G55" s="27"/>
      <c r="H55" s="48">
        <f t="shared" si="1"/>
        <v>0</v>
      </c>
      <c r="I55" s="114"/>
    </row>
    <row r="56" spans="1:9" s="1" customFormat="1" ht="24" x14ac:dyDescent="0.2">
      <c r="A56" s="36" t="s">
        <v>131</v>
      </c>
      <c r="B56" s="36" t="s">
        <v>44</v>
      </c>
      <c r="C56" s="37" t="s">
        <v>784</v>
      </c>
      <c r="D56" s="38" t="s">
        <v>785</v>
      </c>
      <c r="E56" s="39" t="s">
        <v>309</v>
      </c>
      <c r="F56" s="40">
        <v>1</v>
      </c>
      <c r="G56" s="27"/>
      <c r="H56" s="48">
        <f t="shared" si="1"/>
        <v>0</v>
      </c>
      <c r="I56" s="114"/>
    </row>
    <row r="57" spans="1:9" s="21" customFormat="1" ht="20.100000000000001" customHeight="1" x14ac:dyDescent="0.25">
      <c r="B57" s="34" t="s">
        <v>7</v>
      </c>
      <c r="C57" s="35" t="s">
        <v>786</v>
      </c>
      <c r="D57" s="35" t="s">
        <v>787</v>
      </c>
      <c r="F57" s="104"/>
      <c r="H57" s="47"/>
      <c r="I57" s="116"/>
    </row>
    <row r="58" spans="1:9" s="1" customFormat="1" ht="24" x14ac:dyDescent="0.2">
      <c r="A58" s="36">
        <v>51</v>
      </c>
      <c r="B58" s="161" t="s">
        <v>44</v>
      </c>
      <c r="C58" s="162" t="s">
        <v>789</v>
      </c>
      <c r="D58" s="163" t="s">
        <v>790</v>
      </c>
      <c r="E58" s="164" t="s">
        <v>47</v>
      </c>
      <c r="F58" s="165">
        <v>21</v>
      </c>
      <c r="G58" s="27"/>
      <c r="H58" s="48">
        <f t="shared" ref="H58:H64" si="2">ROUND(G58*F58,2)</f>
        <v>0</v>
      </c>
      <c r="I58" s="114"/>
    </row>
    <row r="59" spans="1:9" s="1" customFormat="1" ht="24" x14ac:dyDescent="0.2">
      <c r="A59" s="36">
        <v>52</v>
      </c>
      <c r="B59" s="161" t="s">
        <v>44</v>
      </c>
      <c r="C59" s="162" t="s">
        <v>791</v>
      </c>
      <c r="D59" s="163" t="s">
        <v>792</v>
      </c>
      <c r="E59" s="164" t="s">
        <v>47</v>
      </c>
      <c r="F59" s="165">
        <v>21</v>
      </c>
      <c r="G59" s="27"/>
      <c r="H59" s="48">
        <f t="shared" si="2"/>
        <v>0</v>
      </c>
      <c r="I59" s="114"/>
    </row>
    <row r="60" spans="1:9" s="1" customFormat="1" ht="24" x14ac:dyDescent="0.2">
      <c r="A60" s="36">
        <v>53</v>
      </c>
      <c r="B60" s="161" t="s">
        <v>44</v>
      </c>
      <c r="C60" s="162" t="s">
        <v>793</v>
      </c>
      <c r="D60" s="163" t="s">
        <v>794</v>
      </c>
      <c r="E60" s="164" t="s">
        <v>67</v>
      </c>
      <c r="F60" s="165">
        <v>200</v>
      </c>
      <c r="G60" s="27"/>
      <c r="H60" s="48">
        <f t="shared" si="2"/>
        <v>0</v>
      </c>
      <c r="I60" s="114"/>
    </row>
    <row r="61" spans="1:9" s="1" customFormat="1" ht="24" x14ac:dyDescent="0.2">
      <c r="A61" s="36">
        <v>54</v>
      </c>
      <c r="B61" s="161" t="s">
        <v>44</v>
      </c>
      <c r="C61" s="162" t="s">
        <v>795</v>
      </c>
      <c r="D61" s="163" t="s">
        <v>796</v>
      </c>
      <c r="E61" s="164" t="s">
        <v>67</v>
      </c>
      <c r="F61" s="165">
        <v>200</v>
      </c>
      <c r="G61" s="27"/>
      <c r="H61" s="48">
        <f t="shared" si="2"/>
        <v>0</v>
      </c>
      <c r="I61" s="114"/>
    </row>
    <row r="62" spans="1:9" s="1" customFormat="1" ht="24" x14ac:dyDescent="0.2">
      <c r="A62" s="36">
        <v>55</v>
      </c>
      <c r="B62" s="166" t="s">
        <v>58</v>
      </c>
      <c r="C62" s="167" t="s">
        <v>797</v>
      </c>
      <c r="D62" s="168" t="s">
        <v>798</v>
      </c>
      <c r="E62" s="169" t="s">
        <v>67</v>
      </c>
      <c r="F62" s="170">
        <v>200</v>
      </c>
      <c r="G62" s="27"/>
      <c r="H62" s="49">
        <f t="shared" si="2"/>
        <v>0</v>
      </c>
      <c r="I62" s="118"/>
    </row>
    <row r="63" spans="1:9" s="1" customFormat="1" ht="24" x14ac:dyDescent="0.2">
      <c r="A63" s="36">
        <v>56</v>
      </c>
      <c r="B63" s="161" t="s">
        <v>44</v>
      </c>
      <c r="C63" s="162" t="s">
        <v>799</v>
      </c>
      <c r="D63" s="163" t="s">
        <v>800</v>
      </c>
      <c r="E63" s="164" t="s">
        <v>67</v>
      </c>
      <c r="F63" s="165">
        <v>200</v>
      </c>
      <c r="G63" s="27"/>
      <c r="H63" s="48">
        <f t="shared" si="2"/>
        <v>0</v>
      </c>
      <c r="I63" s="114"/>
    </row>
    <row r="64" spans="1:9" s="1" customFormat="1" ht="24" x14ac:dyDescent="0.2">
      <c r="A64" s="36">
        <v>57</v>
      </c>
      <c r="B64" s="161" t="s">
        <v>44</v>
      </c>
      <c r="C64" s="162" t="s">
        <v>801</v>
      </c>
      <c r="D64" s="163" t="s">
        <v>802</v>
      </c>
      <c r="E64" s="164" t="s">
        <v>197</v>
      </c>
      <c r="F64" s="165">
        <v>70</v>
      </c>
      <c r="G64" s="27"/>
      <c r="H64" s="48">
        <f t="shared" si="2"/>
        <v>0</v>
      </c>
      <c r="I64" s="114"/>
    </row>
    <row r="65" spans="1:9" s="1" customFormat="1" ht="24" x14ac:dyDescent="0.2">
      <c r="A65" s="36">
        <v>58</v>
      </c>
      <c r="B65" s="161" t="s">
        <v>44</v>
      </c>
      <c r="C65" s="162" t="s">
        <v>1029</v>
      </c>
      <c r="D65" s="163" t="s">
        <v>1030</v>
      </c>
      <c r="E65" s="164" t="s">
        <v>309</v>
      </c>
      <c r="F65" s="165">
        <v>1</v>
      </c>
      <c r="G65" s="27"/>
      <c r="H65" s="48">
        <f t="shared" ref="H65" si="3">ROUND(G65*F65,2)</f>
        <v>0</v>
      </c>
      <c r="I65" s="114"/>
    </row>
    <row r="66" spans="1:9" s="1" customFormat="1" x14ac:dyDescent="0.2">
      <c r="I66" s="115"/>
    </row>
    <row r="67" spans="1:9" ht="15.75" x14ac:dyDescent="0.2">
      <c r="D67" s="11" t="s">
        <v>922</v>
      </c>
      <c r="E67" s="9"/>
      <c r="F67" s="9"/>
      <c r="G67" s="9"/>
      <c r="H67" s="19">
        <f>SUM(H7:H66)</f>
        <v>0</v>
      </c>
      <c r="I67" s="124"/>
    </row>
    <row r="71" spans="1:9" ht="12.75" x14ac:dyDescent="0.2">
      <c r="A71" s="187"/>
      <c r="B71" s="187"/>
      <c r="C71" s="187"/>
      <c r="D71" s="12"/>
      <c r="E71" s="12"/>
      <c r="F71" s="12"/>
      <c r="G71" s="13"/>
    </row>
  </sheetData>
  <sheetProtection algorithmName="SHA-512" hashValue="ZH8ef/odQIGg+ipny+pxB+9ZjDmJfk5/v87+xGuA9uKAPFCkT2o9MbJKoNwHC+CKXtAaT1471KZyEtnDjolNfw==" saltValue="93Zw+A6HVXM+xqhYZ5j8OA==" spinCount="100000" sheet="1" objects="1" scenarios="1"/>
  <mergeCells count="4">
    <mergeCell ref="A71:C71"/>
    <mergeCell ref="K5:M5"/>
    <mergeCell ref="C4:F4"/>
    <mergeCell ref="C3:F3"/>
  </mergeCells>
  <phoneticPr fontId="0" type="noConversion"/>
  <dataValidations count="1">
    <dataValidation type="decimal" operator="equal" allowBlank="1" showInputMessage="1" showErrorMessage="1" errorTitle="Chyba" error="Neplatný počet desatinných miest!" sqref="G7:G56 G58:G65" xr:uid="{AE29DAB2-2AA5-4F45-B40E-9BCB017D77FB}">
      <formula1>ROUND(G7,2)</formula1>
    </dataValidation>
  </dataValidations>
  <hyperlinks>
    <hyperlink ref="K5" location="'Rekapitulácia stavby'!A1" display="*späť na Rek. obj." xr:uid="{8B5168F4-145F-4D5D-9C80-B86FB11B8AE8}"/>
    <hyperlink ref="K5:M5" location="'Rek. obj.'!A1" display="*späť na Rek. obj." xr:uid="{073452E7-C1DC-4996-9278-88A1A93C4967}"/>
  </hyperlinks>
  <pageMargins left="0.39374999999999999" right="0.39374999999999999" top="0.39374999999999999" bottom="0.39374999999999999" header="0" footer="0"/>
  <pageSetup paperSize="9" scale="82" fitToHeight="100" orientation="portrait" blackAndWhite="1"/>
  <headerFooter>
    <oddFooter>&amp;L&amp;"Helvetica,Normálne"&amp;12&amp;K000000SO 04.4 Osvetlenie nástupišťa a prístupov nástupišťa&amp;R&amp;"Helvetica,Normálne"&amp;12&amp;K000000Strana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  <pageSetUpPr fitToPage="1"/>
  </sheetPr>
  <dimension ref="A1:M25"/>
  <sheetViews>
    <sheetView showGridLines="0" workbookViewId="0">
      <selection activeCell="R20" sqref="R20"/>
    </sheetView>
  </sheetViews>
  <sheetFormatPr defaultColWidth="8.6640625" defaultRowHeight="11.25" x14ac:dyDescent="0.2"/>
  <cols>
    <col min="1" max="2" width="4.1640625" customWidth="1"/>
    <col min="3" max="3" width="17.1640625" customWidth="1"/>
    <col min="4" max="4" width="50.6640625" customWidth="1"/>
    <col min="5" max="5" width="7.5" customWidth="1"/>
    <col min="6" max="6" width="14" customWidth="1"/>
    <col min="7" max="7" width="15.6640625" customWidth="1"/>
    <col min="8" max="8" width="22.1640625" customWidth="1"/>
    <col min="9" max="9" width="27" style="120" bestFit="1" customWidth="1"/>
  </cols>
  <sheetData>
    <row r="1" spans="1:13" s="1" customFormat="1" ht="18" x14ac:dyDescent="0.2">
      <c r="A1" s="10" t="s">
        <v>915</v>
      </c>
      <c r="I1" s="115"/>
    </row>
    <row r="2" spans="1:13" s="1" customFormat="1" x14ac:dyDescent="0.2">
      <c r="I2" s="115"/>
    </row>
    <row r="3" spans="1:13" s="1" customFormat="1" ht="12.75" x14ac:dyDescent="0.2">
      <c r="A3" s="32" t="s">
        <v>2</v>
      </c>
      <c r="C3" s="182" t="str">
        <f>'Vrch.str.'!A20</f>
        <v xml:space="preserve">Veľký Horeš - Streda nad Bodrogom, RK koľ. č. 1, 2                             </v>
      </c>
      <c r="D3" s="183"/>
      <c r="E3" s="183"/>
      <c r="F3" s="183"/>
      <c r="I3" s="115"/>
    </row>
    <row r="4" spans="1:13" s="1" customFormat="1" ht="12.75" x14ac:dyDescent="0.2">
      <c r="A4" s="32" t="s">
        <v>34</v>
      </c>
      <c r="C4" s="184" t="s">
        <v>983</v>
      </c>
      <c r="D4" s="186"/>
      <c r="E4" s="186"/>
      <c r="F4" s="186"/>
      <c r="I4" s="115"/>
    </row>
    <row r="5" spans="1:13" s="3" customFormat="1" ht="24" x14ac:dyDescent="0.2">
      <c r="A5" s="33" t="s">
        <v>37</v>
      </c>
      <c r="B5" s="14" t="s">
        <v>6</v>
      </c>
      <c r="C5" s="14" t="s">
        <v>4</v>
      </c>
      <c r="D5" s="14" t="s">
        <v>5</v>
      </c>
      <c r="E5" s="14" t="s">
        <v>38</v>
      </c>
      <c r="F5" s="14" t="s">
        <v>39</v>
      </c>
      <c r="G5" s="14" t="s">
        <v>941</v>
      </c>
      <c r="H5" s="14" t="s">
        <v>35</v>
      </c>
      <c r="I5" s="46" t="s">
        <v>916</v>
      </c>
      <c r="K5" s="185" t="s">
        <v>921</v>
      </c>
      <c r="L5" s="185"/>
      <c r="M5" s="185"/>
    </row>
    <row r="6" spans="1:13" s="21" customFormat="1" ht="20.100000000000001" customHeight="1" x14ac:dyDescent="0.25">
      <c r="B6" s="34" t="s">
        <v>7</v>
      </c>
      <c r="C6" s="35" t="s">
        <v>58</v>
      </c>
      <c r="D6" s="35" t="s">
        <v>803</v>
      </c>
      <c r="H6" s="47"/>
      <c r="I6" s="116"/>
    </row>
    <row r="7" spans="1:13" s="21" customFormat="1" ht="20.100000000000001" customHeight="1" x14ac:dyDescent="0.2">
      <c r="B7" s="34" t="s">
        <v>7</v>
      </c>
      <c r="C7" s="50" t="s">
        <v>689</v>
      </c>
      <c r="D7" s="50" t="s">
        <v>690</v>
      </c>
      <c r="H7" s="52"/>
      <c r="I7" s="116"/>
    </row>
    <row r="8" spans="1:13" s="1" customFormat="1" ht="24" x14ac:dyDescent="0.2">
      <c r="A8" s="36" t="s">
        <v>9</v>
      </c>
      <c r="B8" s="36" t="s">
        <v>44</v>
      </c>
      <c r="C8" s="37" t="s">
        <v>804</v>
      </c>
      <c r="D8" s="38" t="s">
        <v>805</v>
      </c>
      <c r="E8" s="39" t="s">
        <v>54</v>
      </c>
      <c r="F8" s="40">
        <v>162</v>
      </c>
      <c r="G8" s="27"/>
      <c r="H8" s="48">
        <f t="shared" ref="H8:H20" si="0">ROUND(G8*F8,2)</f>
        <v>0</v>
      </c>
      <c r="I8" s="114"/>
    </row>
    <row r="9" spans="1:13" s="1" customFormat="1" ht="12" x14ac:dyDescent="0.2">
      <c r="A9" s="36" t="s">
        <v>36</v>
      </c>
      <c r="B9" s="36" t="s">
        <v>44</v>
      </c>
      <c r="C9" s="37" t="s">
        <v>806</v>
      </c>
      <c r="D9" s="38" t="s">
        <v>807</v>
      </c>
      <c r="E9" s="39" t="s">
        <v>54</v>
      </c>
      <c r="F9" s="40">
        <v>3100</v>
      </c>
      <c r="G9" s="27"/>
      <c r="H9" s="48">
        <f t="shared" si="0"/>
        <v>0</v>
      </c>
      <c r="I9" s="114"/>
    </row>
    <row r="10" spans="1:13" s="1" customFormat="1" ht="24" x14ac:dyDescent="0.2">
      <c r="A10" s="41" t="s">
        <v>51</v>
      </c>
      <c r="B10" s="41" t="s">
        <v>58</v>
      </c>
      <c r="C10" s="42" t="s">
        <v>808</v>
      </c>
      <c r="D10" s="43" t="s">
        <v>930</v>
      </c>
      <c r="E10" s="44" t="s">
        <v>54</v>
      </c>
      <c r="F10" s="45">
        <v>3100</v>
      </c>
      <c r="G10" s="27"/>
      <c r="H10" s="49">
        <f t="shared" si="0"/>
        <v>0</v>
      </c>
      <c r="I10" s="118"/>
    </row>
    <row r="11" spans="1:13" s="1" customFormat="1" ht="24" x14ac:dyDescent="0.2">
      <c r="A11" s="36" t="s">
        <v>48</v>
      </c>
      <c r="B11" s="36" t="s">
        <v>44</v>
      </c>
      <c r="C11" s="37" t="s">
        <v>809</v>
      </c>
      <c r="D11" s="38" t="s">
        <v>810</v>
      </c>
      <c r="E11" s="39" t="s">
        <v>54</v>
      </c>
      <c r="F11" s="40">
        <v>100</v>
      </c>
      <c r="G11" s="27"/>
      <c r="H11" s="48">
        <f t="shared" si="0"/>
        <v>0</v>
      </c>
      <c r="I11" s="114"/>
    </row>
    <row r="12" spans="1:13" s="1" customFormat="1" ht="24" x14ac:dyDescent="0.2">
      <c r="A12" s="41" t="s">
        <v>42</v>
      </c>
      <c r="B12" s="41" t="s">
        <v>58</v>
      </c>
      <c r="C12" s="42" t="s">
        <v>811</v>
      </c>
      <c r="D12" s="43" t="s">
        <v>931</v>
      </c>
      <c r="E12" s="44" t="s">
        <v>54</v>
      </c>
      <c r="F12" s="45">
        <v>100</v>
      </c>
      <c r="G12" s="27"/>
      <c r="H12" s="49">
        <f t="shared" si="0"/>
        <v>0</v>
      </c>
      <c r="I12" s="118"/>
    </row>
    <row r="13" spans="1:13" s="1" customFormat="1" ht="24" x14ac:dyDescent="0.2">
      <c r="A13" s="36" t="s">
        <v>55</v>
      </c>
      <c r="B13" s="36" t="s">
        <v>44</v>
      </c>
      <c r="C13" s="37" t="s">
        <v>809</v>
      </c>
      <c r="D13" s="38" t="s">
        <v>810</v>
      </c>
      <c r="E13" s="39" t="s">
        <v>54</v>
      </c>
      <c r="F13" s="40">
        <v>50</v>
      </c>
      <c r="G13" s="27"/>
      <c r="H13" s="48">
        <f t="shared" si="0"/>
        <v>0</v>
      </c>
      <c r="I13" s="114"/>
    </row>
    <row r="14" spans="1:13" s="1" customFormat="1" ht="36" x14ac:dyDescent="0.2">
      <c r="A14" s="41" t="s">
        <v>69</v>
      </c>
      <c r="B14" s="41" t="s">
        <v>58</v>
      </c>
      <c r="C14" s="42" t="s">
        <v>812</v>
      </c>
      <c r="D14" s="43" t="s">
        <v>932</v>
      </c>
      <c r="E14" s="44" t="s">
        <v>54</v>
      </c>
      <c r="F14" s="45">
        <v>50</v>
      </c>
      <c r="G14" s="27"/>
      <c r="H14" s="49">
        <f t="shared" si="0"/>
        <v>0</v>
      </c>
      <c r="I14" s="118"/>
    </row>
    <row r="15" spans="1:13" s="1" customFormat="1" ht="24" x14ac:dyDescent="0.2">
      <c r="A15" s="36" t="s">
        <v>61</v>
      </c>
      <c r="B15" s="36" t="s">
        <v>44</v>
      </c>
      <c r="C15" s="37" t="s">
        <v>813</v>
      </c>
      <c r="D15" s="38" t="s">
        <v>814</v>
      </c>
      <c r="E15" s="39" t="s">
        <v>788</v>
      </c>
      <c r="F15" s="40">
        <v>21</v>
      </c>
      <c r="G15" s="27"/>
      <c r="H15" s="48">
        <f t="shared" si="0"/>
        <v>0</v>
      </c>
      <c r="I15" s="114"/>
    </row>
    <row r="16" spans="1:13" s="1" customFormat="1" ht="24" x14ac:dyDescent="0.2">
      <c r="A16" s="36" t="s">
        <v>77</v>
      </c>
      <c r="B16" s="36" t="s">
        <v>44</v>
      </c>
      <c r="C16" s="37" t="s">
        <v>815</v>
      </c>
      <c r="D16" s="38" t="s">
        <v>816</v>
      </c>
      <c r="E16" s="39" t="s">
        <v>54</v>
      </c>
      <c r="F16" s="40">
        <v>162</v>
      </c>
      <c r="G16" s="27"/>
      <c r="H16" s="48">
        <f t="shared" si="0"/>
        <v>0</v>
      </c>
      <c r="I16" s="114"/>
    </row>
    <row r="17" spans="1:9" s="1" customFormat="1" ht="12" x14ac:dyDescent="0.2">
      <c r="A17" s="36" t="s">
        <v>64</v>
      </c>
      <c r="B17" s="36" t="s">
        <v>44</v>
      </c>
      <c r="C17" s="37" t="s">
        <v>817</v>
      </c>
      <c r="D17" s="38" t="s">
        <v>818</v>
      </c>
      <c r="E17" s="39" t="s">
        <v>54</v>
      </c>
      <c r="F17" s="40">
        <v>3100</v>
      </c>
      <c r="G17" s="27"/>
      <c r="H17" s="48">
        <f t="shared" si="0"/>
        <v>0</v>
      </c>
      <c r="I17" s="114"/>
    </row>
    <row r="18" spans="1:9" s="1" customFormat="1" ht="24" x14ac:dyDescent="0.2">
      <c r="A18" s="36" t="s">
        <v>81</v>
      </c>
      <c r="B18" s="36" t="s">
        <v>44</v>
      </c>
      <c r="C18" s="37" t="s">
        <v>819</v>
      </c>
      <c r="D18" s="38" t="s">
        <v>820</v>
      </c>
      <c r="E18" s="39" t="s">
        <v>54</v>
      </c>
      <c r="F18" s="40">
        <v>150</v>
      </c>
      <c r="G18" s="27"/>
      <c r="H18" s="48">
        <f t="shared" si="0"/>
        <v>0</v>
      </c>
      <c r="I18" s="114"/>
    </row>
    <row r="19" spans="1:9" s="1" customFormat="1" ht="24" x14ac:dyDescent="0.2">
      <c r="A19" s="36" t="s">
        <v>68</v>
      </c>
      <c r="B19" s="36" t="s">
        <v>44</v>
      </c>
      <c r="C19" s="37" t="s">
        <v>821</v>
      </c>
      <c r="D19" s="38" t="s">
        <v>822</v>
      </c>
      <c r="E19" s="39" t="s">
        <v>54</v>
      </c>
      <c r="F19" s="40">
        <v>2</v>
      </c>
      <c r="G19" s="27"/>
      <c r="H19" s="48">
        <f t="shared" si="0"/>
        <v>0</v>
      </c>
      <c r="I19" s="114"/>
    </row>
    <row r="20" spans="1:9" s="1" customFormat="1" ht="24" x14ac:dyDescent="0.2">
      <c r="A20" s="36" t="s">
        <v>88</v>
      </c>
      <c r="B20" s="36" t="s">
        <v>44</v>
      </c>
      <c r="C20" s="37" t="s">
        <v>823</v>
      </c>
      <c r="D20" s="38" t="s">
        <v>824</v>
      </c>
      <c r="E20" s="39" t="s">
        <v>825</v>
      </c>
      <c r="F20" s="40">
        <v>16</v>
      </c>
      <c r="G20" s="27"/>
      <c r="H20" s="48">
        <f t="shared" si="0"/>
        <v>0</v>
      </c>
      <c r="I20" s="114"/>
    </row>
    <row r="21" spans="1:9" s="1" customFormat="1" x14ac:dyDescent="0.2">
      <c r="I21" s="115"/>
    </row>
    <row r="22" spans="1:9" ht="15.75" x14ac:dyDescent="0.2">
      <c r="D22" s="11" t="s">
        <v>922</v>
      </c>
      <c r="E22" s="9"/>
      <c r="F22" s="9"/>
      <c r="G22" s="9"/>
      <c r="H22" s="19">
        <f>SUM(H8:H21)</f>
        <v>0</v>
      </c>
      <c r="I22" s="124"/>
    </row>
    <row r="25" spans="1:9" ht="12.75" x14ac:dyDescent="0.2">
      <c r="B25" s="187"/>
      <c r="C25" s="187"/>
      <c r="D25" s="187"/>
      <c r="E25" s="12"/>
      <c r="F25" s="12"/>
      <c r="G25" s="12"/>
      <c r="H25" s="53"/>
    </row>
  </sheetData>
  <sheetProtection algorithmName="SHA-512" hashValue="rmkNRkeLDLiBkKwdNVdY+g3xU96Wsdkz6upVpFe1654cjwqRNW9FAADdzgrXmXJ2ppPJuOlg39aO2UX43Gffug==" saltValue="5y7Qb3E5uMuojUlmFbXhKQ==" spinCount="100000" sheet="1" objects="1" scenarios="1"/>
  <mergeCells count="4">
    <mergeCell ref="B25:D25"/>
    <mergeCell ref="C3:F3"/>
    <mergeCell ref="K5:M5"/>
    <mergeCell ref="C4:F4"/>
  </mergeCells>
  <dataValidations count="1">
    <dataValidation type="decimal" operator="equal" allowBlank="1" showInputMessage="1" showErrorMessage="1" errorTitle="Chyba" error="Neplatný počet desatinných miest!" sqref="G8 G9:G19 G20" xr:uid="{B3220BDC-B014-6F48-A088-440FF5D1BCF0}">
      <formula1>ROUND(G8,2)</formula1>
    </dataValidation>
  </dataValidations>
  <hyperlinks>
    <hyperlink ref="K5" location="'Rekapitulácia stavby'!A1" display="*späť na Rek. obj." xr:uid="{FAC57992-D7B6-4E2F-A394-5C36170F88AC}"/>
    <hyperlink ref="K5:M5" location="'Rek. obj.'!A1" display="*späť na Rek. obj." xr:uid="{8B6DB74A-CA4D-43C8-B1B3-3AB57214B09F}"/>
  </hyperlinks>
  <pageMargins left="0.39374999999999999" right="0.39374999999999999" top="0.39374999999999999" bottom="0.39374999999999999" header="0" footer="0"/>
  <pageSetup paperSize="9" scale="82" fitToHeight="100" orientation="portrait" blackAndWhite="1"/>
  <headerFooter>
    <oddFooter>&amp;L&amp;"Helvetica,Normálne"&amp;12&amp;K000000SO 05 Úprava trakčného vedenia&amp;R&amp;"Helvetica,Normálne"&amp;12&amp;K000000Strana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  <pageSetUpPr fitToPage="1"/>
  </sheetPr>
  <dimension ref="A1:M19"/>
  <sheetViews>
    <sheetView showGridLines="0" workbookViewId="0">
      <selection activeCell="U26" sqref="U26"/>
    </sheetView>
  </sheetViews>
  <sheetFormatPr defaultColWidth="8.6640625" defaultRowHeight="11.25" x14ac:dyDescent="0.2"/>
  <cols>
    <col min="1" max="2" width="4.1640625" customWidth="1"/>
    <col min="3" max="3" width="17.1640625" customWidth="1"/>
    <col min="4" max="4" width="50.6640625" customWidth="1"/>
    <col min="5" max="5" width="7.5" customWidth="1"/>
    <col min="6" max="6" width="14" customWidth="1"/>
    <col min="7" max="7" width="15.6640625" customWidth="1"/>
    <col min="8" max="8" width="22.1640625" customWidth="1"/>
    <col min="9" max="9" width="27" style="120" bestFit="1" customWidth="1"/>
  </cols>
  <sheetData>
    <row r="1" spans="1:13" s="1" customFormat="1" ht="18" x14ac:dyDescent="0.2">
      <c r="A1" s="10" t="s">
        <v>915</v>
      </c>
      <c r="I1" s="115"/>
    </row>
    <row r="2" spans="1:13" s="1" customFormat="1" x14ac:dyDescent="0.2">
      <c r="I2" s="115"/>
    </row>
    <row r="3" spans="1:13" s="1" customFormat="1" ht="12.75" x14ac:dyDescent="0.2">
      <c r="A3" s="32" t="s">
        <v>2</v>
      </c>
      <c r="C3" s="182" t="str">
        <f>'Vrch.str.'!A20</f>
        <v xml:space="preserve">Veľký Horeš - Streda nad Bodrogom, RK koľ. č. 1, 2                             </v>
      </c>
      <c r="D3" s="183"/>
      <c r="E3" s="183"/>
      <c r="F3" s="183"/>
      <c r="I3" s="115"/>
    </row>
    <row r="4" spans="1:13" s="1" customFormat="1" ht="12.75" x14ac:dyDescent="0.2">
      <c r="A4" s="32" t="s">
        <v>34</v>
      </c>
      <c r="C4" s="184" t="s">
        <v>984</v>
      </c>
      <c r="D4" s="186"/>
      <c r="E4" s="186"/>
      <c r="F4" s="186"/>
      <c r="I4" s="115"/>
    </row>
    <row r="5" spans="1:13" s="3" customFormat="1" ht="24" x14ac:dyDescent="0.2">
      <c r="A5" s="33" t="s">
        <v>37</v>
      </c>
      <c r="B5" s="14" t="s">
        <v>6</v>
      </c>
      <c r="C5" s="14" t="s">
        <v>4</v>
      </c>
      <c r="D5" s="14" t="s">
        <v>5</v>
      </c>
      <c r="E5" s="14" t="s">
        <v>38</v>
      </c>
      <c r="F5" s="14" t="s">
        <v>39</v>
      </c>
      <c r="G5" s="14" t="s">
        <v>941</v>
      </c>
      <c r="H5" s="14" t="s">
        <v>35</v>
      </c>
      <c r="I5" s="46" t="s">
        <v>916</v>
      </c>
      <c r="K5" s="185" t="s">
        <v>921</v>
      </c>
      <c r="L5" s="185"/>
      <c r="M5" s="185"/>
    </row>
    <row r="6" spans="1:13" s="4" customFormat="1" ht="20.100000000000001" customHeight="1" x14ac:dyDescent="0.2">
      <c r="B6" s="54" t="s">
        <v>7</v>
      </c>
      <c r="C6" s="55" t="s">
        <v>58</v>
      </c>
      <c r="D6" s="55" t="s">
        <v>803</v>
      </c>
      <c r="H6" s="57"/>
      <c r="I6" s="130"/>
    </row>
    <row r="7" spans="1:13" s="4" customFormat="1" ht="20.100000000000001" customHeight="1" x14ac:dyDescent="0.2">
      <c r="B7" s="54" t="s">
        <v>7</v>
      </c>
      <c r="C7" s="56" t="s">
        <v>689</v>
      </c>
      <c r="D7" s="56" t="s">
        <v>690</v>
      </c>
      <c r="H7" s="58"/>
      <c r="I7" s="130"/>
    </row>
    <row r="8" spans="1:13" s="1" customFormat="1" ht="36" x14ac:dyDescent="0.2">
      <c r="A8" s="36" t="s">
        <v>9</v>
      </c>
      <c r="B8" s="36" t="s">
        <v>44</v>
      </c>
      <c r="C8" s="37" t="s">
        <v>826</v>
      </c>
      <c r="D8" s="38" t="s">
        <v>827</v>
      </c>
      <c r="E8" s="39" t="s">
        <v>54</v>
      </c>
      <c r="F8" s="40">
        <v>359</v>
      </c>
      <c r="G8" s="27"/>
      <c r="H8" s="48">
        <f t="shared" ref="H8:H15" si="0">ROUND(G8*F8,2)</f>
        <v>0</v>
      </c>
      <c r="I8" s="110"/>
    </row>
    <row r="9" spans="1:13" s="1" customFormat="1" ht="36" x14ac:dyDescent="0.2">
      <c r="A9" s="41" t="s">
        <v>36</v>
      </c>
      <c r="B9" s="41" t="s">
        <v>58</v>
      </c>
      <c r="C9" s="42" t="s">
        <v>828</v>
      </c>
      <c r="D9" s="43" t="s">
        <v>829</v>
      </c>
      <c r="E9" s="44" t="s">
        <v>54</v>
      </c>
      <c r="F9" s="45">
        <v>25</v>
      </c>
      <c r="G9" s="27"/>
      <c r="H9" s="49">
        <f t="shared" si="0"/>
        <v>0</v>
      </c>
      <c r="I9" s="110"/>
    </row>
    <row r="10" spans="1:13" s="1" customFormat="1" ht="24" x14ac:dyDescent="0.2">
      <c r="A10" s="41" t="s">
        <v>51</v>
      </c>
      <c r="B10" s="41" t="s">
        <v>58</v>
      </c>
      <c r="C10" s="42" t="s">
        <v>830</v>
      </c>
      <c r="D10" s="43" t="s">
        <v>933</v>
      </c>
      <c r="E10" s="44" t="s">
        <v>54</v>
      </c>
      <c r="F10" s="45">
        <v>287</v>
      </c>
      <c r="G10" s="27"/>
      <c r="H10" s="49">
        <f t="shared" si="0"/>
        <v>0</v>
      </c>
      <c r="I10" s="110"/>
    </row>
    <row r="11" spans="1:13" s="1" customFormat="1" ht="24" x14ac:dyDescent="0.2">
      <c r="A11" s="41" t="s">
        <v>48</v>
      </c>
      <c r="B11" s="41" t="s">
        <v>58</v>
      </c>
      <c r="C11" s="42" t="s">
        <v>831</v>
      </c>
      <c r="D11" s="43" t="s">
        <v>934</v>
      </c>
      <c r="E11" s="44" t="s">
        <v>54</v>
      </c>
      <c r="F11" s="45">
        <v>49</v>
      </c>
      <c r="G11" s="27"/>
      <c r="H11" s="49">
        <f t="shared" si="0"/>
        <v>0</v>
      </c>
      <c r="I11" s="110"/>
    </row>
    <row r="12" spans="1:13" s="1" customFormat="1" ht="24" x14ac:dyDescent="0.2">
      <c r="A12" s="36" t="s">
        <v>42</v>
      </c>
      <c r="B12" s="36" t="s">
        <v>44</v>
      </c>
      <c r="C12" s="37" t="s">
        <v>832</v>
      </c>
      <c r="D12" s="38" t="s">
        <v>833</v>
      </c>
      <c r="E12" s="39" t="s">
        <v>54</v>
      </c>
      <c r="F12" s="40">
        <v>2</v>
      </c>
      <c r="G12" s="27"/>
      <c r="H12" s="48">
        <f t="shared" si="0"/>
        <v>0</v>
      </c>
      <c r="I12" s="110"/>
    </row>
    <row r="13" spans="1:13" s="1" customFormat="1" ht="24" x14ac:dyDescent="0.2">
      <c r="A13" s="41" t="s">
        <v>55</v>
      </c>
      <c r="B13" s="41" t="s">
        <v>58</v>
      </c>
      <c r="C13" s="42" t="s">
        <v>834</v>
      </c>
      <c r="D13" s="43" t="s">
        <v>935</v>
      </c>
      <c r="E13" s="44" t="s">
        <v>54</v>
      </c>
      <c r="F13" s="45">
        <v>2</v>
      </c>
      <c r="G13" s="27"/>
      <c r="H13" s="49">
        <f t="shared" si="0"/>
        <v>0</v>
      </c>
      <c r="I13" s="110"/>
    </row>
    <row r="14" spans="1:13" s="1" customFormat="1" ht="24" x14ac:dyDescent="0.2">
      <c r="A14" s="41" t="s">
        <v>69</v>
      </c>
      <c r="B14" s="41" t="s">
        <v>58</v>
      </c>
      <c r="C14" s="42" t="s">
        <v>835</v>
      </c>
      <c r="D14" s="43" t="s">
        <v>936</v>
      </c>
      <c r="E14" s="44" t="s">
        <v>54</v>
      </c>
      <c r="F14" s="45">
        <v>2</v>
      </c>
      <c r="G14" s="27"/>
      <c r="H14" s="49">
        <f t="shared" si="0"/>
        <v>0</v>
      </c>
      <c r="I14" s="110"/>
    </row>
    <row r="15" spans="1:13" s="1" customFormat="1" ht="24" x14ac:dyDescent="0.2">
      <c r="A15" s="36" t="s">
        <v>61</v>
      </c>
      <c r="B15" s="36" t="s">
        <v>44</v>
      </c>
      <c r="C15" s="37" t="s">
        <v>836</v>
      </c>
      <c r="D15" s="38" t="s">
        <v>837</v>
      </c>
      <c r="E15" s="39" t="s">
        <v>54</v>
      </c>
      <c r="F15" s="40">
        <v>2</v>
      </c>
      <c r="G15" s="27"/>
      <c r="H15" s="48">
        <f t="shared" si="0"/>
        <v>0</v>
      </c>
      <c r="I15" s="110"/>
    </row>
    <row r="16" spans="1:13" s="1" customFormat="1" x14ac:dyDescent="0.2">
      <c r="I16" s="115"/>
    </row>
    <row r="17" spans="2:9" ht="15.75" x14ac:dyDescent="0.2">
      <c r="D17" s="11" t="s">
        <v>922</v>
      </c>
      <c r="E17" s="9"/>
      <c r="F17" s="9"/>
      <c r="G17" s="9"/>
      <c r="H17" s="19">
        <f>SUM(H8:H16)</f>
        <v>0</v>
      </c>
      <c r="I17" s="124"/>
    </row>
    <row r="19" spans="2:9" ht="12.75" x14ac:dyDescent="0.2">
      <c r="B19" s="187"/>
      <c r="C19" s="187"/>
      <c r="D19" s="187"/>
      <c r="E19" s="12"/>
      <c r="F19" s="12"/>
      <c r="G19" s="12"/>
      <c r="H19" s="53"/>
      <c r="I19" s="131"/>
    </row>
  </sheetData>
  <sheetProtection algorithmName="SHA-512" hashValue="+tKnjjBkAGJsRwOqD5+qmo9DmgJ8/VLJ0J1N2h7zjO5ope+deIc5ZEdvApbO5UX5QSXVuOIOQweiunYckQU7eg==" saltValue="fQMsqXOW45nQLGPUzOqtNQ==" spinCount="100000" sheet="1" objects="1" scenarios="1"/>
  <mergeCells count="4">
    <mergeCell ref="B19:D19"/>
    <mergeCell ref="K5:M5"/>
    <mergeCell ref="C4:F4"/>
    <mergeCell ref="C3:F3"/>
  </mergeCells>
  <dataValidations count="1">
    <dataValidation type="decimal" operator="equal" allowBlank="1" showInputMessage="1" showErrorMessage="1" errorTitle="Chyba" error="Neplatný počet desatinných miest!" sqref="G9:G15 G8" xr:uid="{1819872E-1031-F546-AD1F-C5FB953608A7}">
      <formula1>ROUND(G8,2)</formula1>
    </dataValidation>
  </dataValidations>
  <hyperlinks>
    <hyperlink ref="K5" location="'Rekapitulácia stavby'!A1" display="*späť na Rek. obj." xr:uid="{C6DCD035-89A8-4E5D-AAAD-93546605D89F}"/>
    <hyperlink ref="K5:M5" location="'Rek. obj.'!A1" display="*späť na Rek. obj." xr:uid="{EB80D01E-D7E0-469A-A3B2-5123FEDB24D9}"/>
  </hyperlinks>
  <pageMargins left="0.39374999999999999" right="0.39374999999999999" top="0.39374999999999999" bottom="0.39374999999999999" header="0" footer="0"/>
  <pageSetup paperSize="9" scale="82" fitToHeight="100" orientation="portrait" blackAndWhite="1"/>
  <headerFooter>
    <oddFooter>&amp;L&amp;"Helvetica,Normálne"&amp;12&amp;K000000SO 06 Ukoľajňovací plán&amp;R&amp;"Helvetica,Normálne"&amp;12&amp;K000000Strana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  <pageSetUpPr fitToPage="1"/>
  </sheetPr>
  <dimension ref="A1:M34"/>
  <sheetViews>
    <sheetView showGridLines="0" zoomScale="106" workbookViewId="0">
      <pane ySplit="5" topLeftCell="A6" activePane="bottomLeft" state="frozen"/>
      <selection pane="bottomLeft" activeCell="K5" sqref="K5:M5"/>
    </sheetView>
  </sheetViews>
  <sheetFormatPr defaultColWidth="8.6640625" defaultRowHeight="11.25" x14ac:dyDescent="0.2"/>
  <cols>
    <col min="1" max="2" width="4.1640625" customWidth="1"/>
    <col min="3" max="3" width="17.1640625" customWidth="1"/>
    <col min="4" max="4" width="50.6640625" customWidth="1"/>
    <col min="5" max="5" width="7.5" customWidth="1"/>
    <col min="6" max="6" width="14" customWidth="1"/>
    <col min="7" max="7" width="15.6640625" customWidth="1"/>
    <col min="8" max="8" width="22.1640625" customWidth="1"/>
    <col min="9" max="9" width="29.1640625" style="120" customWidth="1"/>
    <col min="10" max="10" width="18.5" customWidth="1"/>
  </cols>
  <sheetData>
    <row r="1" spans="1:13" s="1" customFormat="1" ht="18" x14ac:dyDescent="0.2">
      <c r="A1" s="10" t="s">
        <v>915</v>
      </c>
      <c r="I1" s="115"/>
    </row>
    <row r="2" spans="1:13" s="1" customFormat="1" x14ac:dyDescent="0.2">
      <c r="I2" s="115"/>
    </row>
    <row r="3" spans="1:13" s="1" customFormat="1" ht="12.75" x14ac:dyDescent="0.2">
      <c r="A3" s="32" t="s">
        <v>2</v>
      </c>
      <c r="C3" s="182" t="str">
        <f>'Vrch.str.'!A20</f>
        <v xml:space="preserve">Veľký Horeš - Streda nad Bodrogom, RK koľ. č. 1, 2                             </v>
      </c>
      <c r="D3" s="183"/>
      <c r="E3" s="183"/>
      <c r="F3" s="183"/>
      <c r="I3" s="115"/>
    </row>
    <row r="4" spans="1:13" s="1" customFormat="1" ht="12.75" x14ac:dyDescent="0.2">
      <c r="A4" s="32" t="s">
        <v>34</v>
      </c>
      <c r="C4" s="184" t="s">
        <v>985</v>
      </c>
      <c r="D4" s="186"/>
      <c r="E4" s="186"/>
      <c r="F4" s="186"/>
      <c r="I4" s="115"/>
    </row>
    <row r="5" spans="1:13" s="3" customFormat="1" ht="24" x14ac:dyDescent="0.2">
      <c r="A5" s="33" t="s">
        <v>37</v>
      </c>
      <c r="B5" s="14" t="s">
        <v>6</v>
      </c>
      <c r="C5" s="14" t="s">
        <v>4</v>
      </c>
      <c r="D5" s="14" t="s">
        <v>5</v>
      </c>
      <c r="E5" s="14" t="s">
        <v>38</v>
      </c>
      <c r="F5" s="14" t="s">
        <v>39</v>
      </c>
      <c r="G5" s="14" t="s">
        <v>941</v>
      </c>
      <c r="H5" s="14" t="s">
        <v>35</v>
      </c>
      <c r="I5" s="46" t="s">
        <v>916</v>
      </c>
      <c r="K5" s="185" t="s">
        <v>921</v>
      </c>
      <c r="L5" s="185"/>
      <c r="M5" s="185"/>
    </row>
    <row r="6" spans="1:13" s="21" customFormat="1" ht="20.100000000000001" customHeight="1" x14ac:dyDescent="0.25">
      <c r="B6" s="34" t="s">
        <v>7</v>
      </c>
      <c r="C6" s="35" t="s">
        <v>689</v>
      </c>
      <c r="D6" s="35" t="s">
        <v>690</v>
      </c>
      <c r="H6" s="47"/>
      <c r="I6" s="116"/>
      <c r="J6" s="107"/>
    </row>
    <row r="7" spans="1:13" s="1" customFormat="1" ht="12" x14ac:dyDescent="0.2">
      <c r="A7" s="36" t="s">
        <v>9</v>
      </c>
      <c r="B7" s="36" t="s">
        <v>44</v>
      </c>
      <c r="C7" s="37" t="s">
        <v>838</v>
      </c>
      <c r="D7" s="38" t="s">
        <v>937</v>
      </c>
      <c r="E7" s="39" t="s">
        <v>67</v>
      </c>
      <c r="F7" s="40">
        <v>15208</v>
      </c>
      <c r="G7" s="27"/>
      <c r="H7" s="48">
        <f>ROUND(G7*F7,2)</f>
        <v>0</v>
      </c>
      <c r="I7" s="114"/>
      <c r="J7" s="108"/>
    </row>
    <row r="8" spans="1:13" s="1" customFormat="1" ht="12" x14ac:dyDescent="0.2">
      <c r="A8" s="41" t="s">
        <v>36</v>
      </c>
      <c r="B8" s="41" t="s">
        <v>58</v>
      </c>
      <c r="C8" s="42" t="s">
        <v>839</v>
      </c>
      <c r="D8" s="43" t="s">
        <v>938</v>
      </c>
      <c r="E8" s="44" t="s">
        <v>67</v>
      </c>
      <c r="F8" s="45">
        <v>4970</v>
      </c>
      <c r="G8" s="27"/>
      <c r="H8" s="49">
        <f>ROUND(G8*F8,2)</f>
        <v>0</v>
      </c>
      <c r="I8" s="118"/>
      <c r="J8" s="109"/>
    </row>
    <row r="9" spans="1:13" s="1" customFormat="1" ht="12" x14ac:dyDescent="0.2">
      <c r="A9" s="161" t="s">
        <v>94</v>
      </c>
      <c r="B9" s="161" t="s">
        <v>44</v>
      </c>
      <c r="C9" s="162" t="s">
        <v>1031</v>
      </c>
      <c r="D9" s="163" t="s">
        <v>1032</v>
      </c>
      <c r="E9" s="164" t="s">
        <v>67</v>
      </c>
      <c r="F9" s="165">
        <v>11987</v>
      </c>
      <c r="G9" s="27"/>
      <c r="H9" s="48">
        <f>ROUND(G9*F9,2)</f>
        <v>0</v>
      </c>
      <c r="I9" s="118"/>
      <c r="J9" s="109"/>
    </row>
    <row r="10" spans="1:13" s="1" customFormat="1" ht="12" x14ac:dyDescent="0.2">
      <c r="A10" s="161" t="s">
        <v>87</v>
      </c>
      <c r="B10" s="161" t="s">
        <v>44</v>
      </c>
      <c r="C10" s="162" t="s">
        <v>1008</v>
      </c>
      <c r="D10" s="163" t="s">
        <v>1009</v>
      </c>
      <c r="E10" s="164" t="s">
        <v>54</v>
      </c>
      <c r="F10" s="165">
        <v>300</v>
      </c>
      <c r="G10" s="27"/>
      <c r="H10" s="48">
        <f>ROUND(G10*F10,2)</f>
        <v>0</v>
      </c>
      <c r="I10" s="114"/>
      <c r="J10" s="108"/>
    </row>
    <row r="11" spans="1:13" s="1" customFormat="1" ht="12" x14ac:dyDescent="0.2">
      <c r="A11" s="166" t="s">
        <v>128</v>
      </c>
      <c r="B11" s="166" t="s">
        <v>58</v>
      </c>
      <c r="C11" s="167" t="s">
        <v>1010</v>
      </c>
      <c r="D11" s="168" t="s">
        <v>1011</v>
      </c>
      <c r="E11" s="169" t="s">
        <v>54</v>
      </c>
      <c r="F11" s="170">
        <v>300</v>
      </c>
      <c r="G11" s="27"/>
      <c r="H11" s="49">
        <f>ROUND(G11*F11,2)</f>
        <v>0</v>
      </c>
      <c r="I11" s="118"/>
      <c r="J11" s="109"/>
    </row>
    <row r="12" spans="1:13" s="1" customFormat="1" ht="12" x14ac:dyDescent="0.2">
      <c r="A12" s="161" t="s">
        <v>91</v>
      </c>
      <c r="B12" s="161" t="s">
        <v>44</v>
      </c>
      <c r="C12" s="162" t="s">
        <v>1012</v>
      </c>
      <c r="D12" s="163" t="s">
        <v>1013</v>
      </c>
      <c r="E12" s="164" t="s">
        <v>54</v>
      </c>
      <c r="F12" s="165">
        <v>1</v>
      </c>
      <c r="G12" s="27"/>
      <c r="H12" s="48">
        <f t="shared" ref="H12:H13" si="0">ROUND(G12*F12,2)</f>
        <v>0</v>
      </c>
      <c r="I12" s="114"/>
      <c r="J12" s="108"/>
    </row>
    <row r="13" spans="1:13" s="1" customFormat="1" ht="12" x14ac:dyDescent="0.2">
      <c r="A13" s="161" t="s">
        <v>133</v>
      </c>
      <c r="B13" s="161" t="s">
        <v>44</v>
      </c>
      <c r="C13" s="162" t="s">
        <v>1014</v>
      </c>
      <c r="D13" s="163" t="s">
        <v>1015</v>
      </c>
      <c r="E13" s="164" t="s">
        <v>54</v>
      </c>
      <c r="F13" s="165">
        <v>1</v>
      </c>
      <c r="G13" s="27"/>
      <c r="H13" s="48">
        <f t="shared" si="0"/>
        <v>0</v>
      </c>
      <c r="I13" s="114"/>
      <c r="J13" s="108"/>
    </row>
    <row r="14" spans="1:13" s="21" customFormat="1" ht="20.100000000000001" customHeight="1" x14ac:dyDescent="0.25">
      <c r="B14" s="34" t="s">
        <v>7</v>
      </c>
      <c r="C14" s="35" t="s">
        <v>840</v>
      </c>
      <c r="D14" s="35" t="s">
        <v>841</v>
      </c>
      <c r="F14" s="104"/>
      <c r="H14" s="47"/>
      <c r="I14" s="116"/>
      <c r="J14" s="107"/>
    </row>
    <row r="15" spans="1:13" s="1" customFormat="1" ht="24" x14ac:dyDescent="0.2">
      <c r="A15" s="36" t="s">
        <v>42</v>
      </c>
      <c r="B15" s="36" t="s">
        <v>44</v>
      </c>
      <c r="C15" s="37" t="s">
        <v>842</v>
      </c>
      <c r="D15" s="38" t="s">
        <v>843</v>
      </c>
      <c r="E15" s="39" t="s">
        <v>54</v>
      </c>
      <c r="F15" s="40">
        <v>16</v>
      </c>
      <c r="G15" s="27"/>
      <c r="H15" s="48">
        <f>ROUND(G15*F15,2)</f>
        <v>0</v>
      </c>
      <c r="I15" s="114"/>
      <c r="J15" s="108"/>
    </row>
    <row r="16" spans="1:13" s="1" customFormat="1" ht="12" x14ac:dyDescent="0.2">
      <c r="A16" s="36" t="s">
        <v>55</v>
      </c>
      <c r="B16" s="36" t="s">
        <v>44</v>
      </c>
      <c r="C16" s="37" t="s">
        <v>844</v>
      </c>
      <c r="D16" s="38" t="s">
        <v>845</v>
      </c>
      <c r="E16" s="39" t="s">
        <v>54</v>
      </c>
      <c r="F16" s="40">
        <v>16</v>
      </c>
      <c r="G16" s="27"/>
      <c r="H16" s="48">
        <f>ROUND(G16*F16,2)</f>
        <v>0</v>
      </c>
      <c r="I16" s="114"/>
      <c r="J16" s="108"/>
    </row>
    <row r="17" spans="1:10" s="1" customFormat="1" ht="12" x14ac:dyDescent="0.2">
      <c r="A17" s="41" t="s">
        <v>69</v>
      </c>
      <c r="B17" s="41" t="s">
        <v>58</v>
      </c>
      <c r="C17" s="42" t="s">
        <v>846</v>
      </c>
      <c r="D17" s="43" t="s">
        <v>847</v>
      </c>
      <c r="E17" s="44" t="s">
        <v>54</v>
      </c>
      <c r="F17" s="45">
        <v>32</v>
      </c>
      <c r="G17" s="27"/>
      <c r="H17" s="49">
        <f>ROUND(G17*F17,2)</f>
        <v>0</v>
      </c>
      <c r="I17" s="118"/>
      <c r="J17" s="109"/>
    </row>
    <row r="18" spans="1:10" s="21" customFormat="1" ht="20.100000000000001" customHeight="1" x14ac:dyDescent="0.25">
      <c r="B18" s="34" t="s">
        <v>7</v>
      </c>
      <c r="C18" s="35" t="s">
        <v>786</v>
      </c>
      <c r="D18" s="35" t="s">
        <v>787</v>
      </c>
      <c r="F18" s="104"/>
      <c r="H18" s="47"/>
      <c r="I18" s="116"/>
      <c r="J18" s="107"/>
    </row>
    <row r="19" spans="1:10" s="1" customFormat="1" ht="24" x14ac:dyDescent="0.2">
      <c r="A19" s="161" t="s">
        <v>61</v>
      </c>
      <c r="B19" s="161" t="s">
        <v>44</v>
      </c>
      <c r="C19" s="162" t="s">
        <v>793</v>
      </c>
      <c r="D19" s="163" t="s">
        <v>794</v>
      </c>
      <c r="E19" s="164" t="s">
        <v>67</v>
      </c>
      <c r="F19" s="165">
        <v>5359</v>
      </c>
      <c r="G19" s="27"/>
      <c r="H19" s="48">
        <f t="shared" ref="H19:H29" si="1">ROUND(G19*F19,2)</f>
        <v>0</v>
      </c>
      <c r="I19" s="114"/>
      <c r="J19" s="108"/>
    </row>
    <row r="20" spans="1:10" s="1" customFormat="1" ht="24" x14ac:dyDescent="0.2">
      <c r="A20" s="161" t="s">
        <v>84</v>
      </c>
      <c r="B20" s="161" t="s">
        <v>44</v>
      </c>
      <c r="C20" s="162" t="s">
        <v>1016</v>
      </c>
      <c r="D20" s="163" t="s">
        <v>1017</v>
      </c>
      <c r="E20" s="164" t="s">
        <v>67</v>
      </c>
      <c r="F20" s="165">
        <v>70</v>
      </c>
      <c r="G20" s="27"/>
      <c r="H20" s="48">
        <f t="shared" si="1"/>
        <v>0</v>
      </c>
      <c r="I20" s="114"/>
      <c r="J20" s="108"/>
    </row>
    <row r="21" spans="1:10" s="1" customFormat="1" ht="24" x14ac:dyDescent="0.2">
      <c r="A21" s="161" t="s">
        <v>77</v>
      </c>
      <c r="B21" s="161" t="s">
        <v>44</v>
      </c>
      <c r="C21" s="162" t="s">
        <v>848</v>
      </c>
      <c r="D21" s="163" t="s">
        <v>849</v>
      </c>
      <c r="E21" s="164" t="s">
        <v>67</v>
      </c>
      <c r="F21" s="165">
        <v>5429</v>
      </c>
      <c r="G21" s="27"/>
      <c r="H21" s="49">
        <f t="shared" si="1"/>
        <v>0</v>
      </c>
      <c r="I21" s="118"/>
      <c r="J21" s="109"/>
    </row>
    <row r="22" spans="1:10" s="1" customFormat="1" ht="24" x14ac:dyDescent="0.2">
      <c r="A22" s="166" t="s">
        <v>64</v>
      </c>
      <c r="B22" s="166" t="s">
        <v>58</v>
      </c>
      <c r="C22" s="167" t="s">
        <v>850</v>
      </c>
      <c r="D22" s="168" t="s">
        <v>851</v>
      </c>
      <c r="E22" s="169" t="s">
        <v>72</v>
      </c>
      <c r="F22" s="170">
        <v>564.61599999999999</v>
      </c>
      <c r="G22" s="27"/>
      <c r="H22" s="48">
        <f t="shared" si="1"/>
        <v>0</v>
      </c>
      <c r="I22" s="114"/>
      <c r="J22" s="108"/>
    </row>
    <row r="23" spans="1:10" s="1" customFormat="1" ht="24" x14ac:dyDescent="0.2">
      <c r="A23" s="161" t="s">
        <v>81</v>
      </c>
      <c r="B23" s="161" t="s">
        <v>44</v>
      </c>
      <c r="C23" s="162" t="s">
        <v>795</v>
      </c>
      <c r="D23" s="163" t="s">
        <v>796</v>
      </c>
      <c r="E23" s="164" t="s">
        <v>67</v>
      </c>
      <c r="F23" s="165">
        <v>5429</v>
      </c>
      <c r="G23" s="27"/>
      <c r="H23" s="49">
        <f t="shared" si="1"/>
        <v>0</v>
      </c>
      <c r="I23" s="118"/>
      <c r="J23" s="109"/>
    </row>
    <row r="24" spans="1:10" s="1" customFormat="1" ht="24" x14ac:dyDescent="0.2">
      <c r="A24" s="166" t="s">
        <v>68</v>
      </c>
      <c r="B24" s="166" t="s">
        <v>58</v>
      </c>
      <c r="C24" s="167" t="s">
        <v>797</v>
      </c>
      <c r="D24" s="168" t="s">
        <v>798</v>
      </c>
      <c r="E24" s="169" t="s">
        <v>67</v>
      </c>
      <c r="F24" s="170">
        <v>5429</v>
      </c>
      <c r="G24" s="27"/>
      <c r="H24" s="48">
        <f t="shared" si="1"/>
        <v>0</v>
      </c>
      <c r="I24" s="114"/>
      <c r="J24" s="108"/>
    </row>
    <row r="25" spans="1:10" s="1" customFormat="1" ht="24" x14ac:dyDescent="0.2">
      <c r="A25" s="161" t="s">
        <v>88</v>
      </c>
      <c r="B25" s="161" t="s">
        <v>44</v>
      </c>
      <c r="C25" s="162" t="s">
        <v>799</v>
      </c>
      <c r="D25" s="163" t="s">
        <v>800</v>
      </c>
      <c r="E25" s="164" t="s">
        <v>67</v>
      </c>
      <c r="F25" s="165">
        <v>5359</v>
      </c>
      <c r="G25" s="27"/>
      <c r="H25" s="48">
        <f t="shared" si="1"/>
        <v>0</v>
      </c>
      <c r="I25" s="114"/>
      <c r="J25" s="108"/>
    </row>
    <row r="26" spans="1:10" s="1" customFormat="1" ht="24" x14ac:dyDescent="0.2">
      <c r="A26" s="161" t="s">
        <v>121</v>
      </c>
      <c r="B26" s="161" t="s">
        <v>44</v>
      </c>
      <c r="C26" s="162" t="s">
        <v>1018</v>
      </c>
      <c r="D26" s="163" t="s">
        <v>1019</v>
      </c>
      <c r="E26" s="164" t="s">
        <v>67</v>
      </c>
      <c r="F26" s="165">
        <v>70</v>
      </c>
      <c r="G26" s="27"/>
      <c r="H26" s="48">
        <f t="shared" si="1"/>
        <v>0</v>
      </c>
      <c r="I26" s="114"/>
      <c r="J26" s="108"/>
    </row>
    <row r="27" spans="1:10" s="1" customFormat="1" ht="24" x14ac:dyDescent="0.2">
      <c r="A27" s="161" t="s">
        <v>73</v>
      </c>
      <c r="B27" s="161" t="s">
        <v>44</v>
      </c>
      <c r="C27" s="162" t="s">
        <v>801</v>
      </c>
      <c r="D27" s="163" t="s">
        <v>802</v>
      </c>
      <c r="E27" s="164" t="s">
        <v>197</v>
      </c>
      <c r="F27" s="165">
        <v>1910.65</v>
      </c>
      <c r="G27" s="27"/>
      <c r="H27" s="49">
        <f t="shared" si="1"/>
        <v>0</v>
      </c>
      <c r="I27" s="118"/>
      <c r="J27" s="109"/>
    </row>
    <row r="28" spans="1:10" s="1" customFormat="1" ht="36" x14ac:dyDescent="0.2">
      <c r="A28" s="161" t="s">
        <v>95</v>
      </c>
      <c r="B28" s="161" t="s">
        <v>44</v>
      </c>
      <c r="C28" s="162" t="s">
        <v>852</v>
      </c>
      <c r="D28" s="163" t="s">
        <v>853</v>
      </c>
      <c r="E28" s="164" t="s">
        <v>54</v>
      </c>
      <c r="F28" s="165">
        <v>8</v>
      </c>
      <c r="G28" s="27"/>
      <c r="H28" s="171">
        <f t="shared" si="1"/>
        <v>0</v>
      </c>
      <c r="I28" s="114"/>
      <c r="J28" s="108"/>
    </row>
    <row r="29" spans="1:10" s="1" customFormat="1" ht="24" x14ac:dyDescent="0.2">
      <c r="A29" s="166" t="s">
        <v>76</v>
      </c>
      <c r="B29" s="166" t="s">
        <v>58</v>
      </c>
      <c r="C29" s="167" t="s">
        <v>854</v>
      </c>
      <c r="D29" s="168" t="s">
        <v>1024</v>
      </c>
      <c r="E29" s="169" t="s">
        <v>54</v>
      </c>
      <c r="F29" s="170">
        <v>8</v>
      </c>
      <c r="G29" s="27"/>
      <c r="H29" s="49">
        <f t="shared" si="1"/>
        <v>0</v>
      </c>
      <c r="I29" s="118"/>
      <c r="J29" s="109"/>
    </row>
    <row r="30" spans="1:10" s="1" customFormat="1" ht="24" x14ac:dyDescent="0.2">
      <c r="A30" s="161">
        <v>17</v>
      </c>
      <c r="B30" s="161" t="s">
        <v>44</v>
      </c>
      <c r="C30" s="162" t="s">
        <v>1029</v>
      </c>
      <c r="D30" s="163" t="s">
        <v>1030</v>
      </c>
      <c r="E30" s="164" t="s">
        <v>309</v>
      </c>
      <c r="F30" s="165">
        <v>1</v>
      </c>
      <c r="G30" s="27"/>
      <c r="H30" s="171">
        <f t="shared" ref="H30" si="2">ROUND(G30*F30,2)</f>
        <v>0</v>
      </c>
      <c r="I30" s="114"/>
      <c r="J30" s="108"/>
    </row>
    <row r="31" spans="1:10" s="1" customFormat="1" x14ac:dyDescent="0.2">
      <c r="I31" s="115"/>
    </row>
    <row r="32" spans="1:10" ht="15.75" x14ac:dyDescent="0.2">
      <c r="D32" s="11" t="s">
        <v>922</v>
      </c>
      <c r="E32" s="9"/>
      <c r="F32" s="9"/>
      <c r="G32" s="9"/>
      <c r="H32" s="19">
        <f>SUM(H7:H31)</f>
        <v>0</v>
      </c>
      <c r="I32" s="124"/>
    </row>
    <row r="34" spans="2:8" ht="12.75" x14ac:dyDescent="0.2">
      <c r="B34" s="187"/>
      <c r="C34" s="187"/>
      <c r="D34" s="187"/>
      <c r="E34" s="12"/>
      <c r="F34" s="12"/>
      <c r="G34" s="12"/>
      <c r="H34" s="53"/>
    </row>
  </sheetData>
  <sheetProtection algorithmName="SHA-512" hashValue="qMgsGH7wUCSpmqQJHaipr237y48p806OQCHQOBVtjoB7PkYh2DUnLA6jPwPjHfWGLHafs9jV8nQqgU3SfAW90Q==" saltValue="m6+itXx9HO6jMbQEaZ5xqA==" spinCount="100000" sheet="1" objects="1" scenarios="1"/>
  <mergeCells count="4">
    <mergeCell ref="B34:D34"/>
    <mergeCell ref="C3:F3"/>
    <mergeCell ref="K5:M5"/>
    <mergeCell ref="C4:F4"/>
  </mergeCells>
  <phoneticPr fontId="0" type="noConversion"/>
  <dataValidations count="1">
    <dataValidation type="decimal" operator="equal" allowBlank="1" showInputMessage="1" showErrorMessage="1" errorTitle="Chyba" error="Neplatný počet desatinných miest!" sqref="G7:G13 G15:G17 G19:G30" xr:uid="{FCFF119A-3A4A-1747-9447-66130968CC59}">
      <formula1>ROUND(G7,2)</formula1>
    </dataValidation>
  </dataValidations>
  <hyperlinks>
    <hyperlink ref="K5" location="'Rekapitulácia stavby'!A1" display="*späť na Rek. obj." xr:uid="{FB2D5341-4156-465B-8A28-9C106F6F45DA}"/>
    <hyperlink ref="K5:M5" location="'Rek. obj.'!A1" display="*späť na Rek. obj." xr:uid="{7FC40617-4679-4DFF-BA30-E09AB0E0C6DF}"/>
  </hyperlinks>
  <pageMargins left="0.39374999999999999" right="0.39374999999999999" top="0.39374999999999999" bottom="0.39374999999999999" header="0" footer="0"/>
  <pageSetup paperSize="9" scale="81" fitToHeight="100" orientation="portrait" blackAndWhite="1"/>
  <headerFooter>
    <oddFooter>&amp;L&amp;"Helvetica,Normálne"&amp;12&amp;K000000SO 07 Ochrana a úprava inžinierskych sieti&amp;R&amp;"Helvetica,Normálne"&amp;12&amp;K000000Strana &amp;P z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/>
    <pageSetUpPr fitToPage="1"/>
  </sheetPr>
  <dimension ref="A1:M30"/>
  <sheetViews>
    <sheetView showGridLines="0" workbookViewId="0">
      <pane ySplit="5" topLeftCell="A6" activePane="bottomLeft" state="frozen"/>
      <selection pane="bottomLeft" activeCell="R12" sqref="R12"/>
    </sheetView>
  </sheetViews>
  <sheetFormatPr defaultColWidth="8.6640625" defaultRowHeight="11.25" x14ac:dyDescent="0.2"/>
  <cols>
    <col min="1" max="2" width="4.1640625" customWidth="1"/>
    <col min="3" max="3" width="17.1640625" customWidth="1"/>
    <col min="4" max="4" width="50.6640625" customWidth="1"/>
    <col min="5" max="5" width="7.5" customWidth="1"/>
    <col min="6" max="6" width="14" customWidth="1"/>
    <col min="7" max="7" width="15.6640625" customWidth="1"/>
    <col min="8" max="8" width="24.6640625" bestFit="1" customWidth="1"/>
    <col min="9" max="9" width="30" style="120" customWidth="1"/>
  </cols>
  <sheetData>
    <row r="1" spans="1:13" s="1" customFormat="1" ht="18" x14ac:dyDescent="0.2">
      <c r="A1" s="10" t="s">
        <v>915</v>
      </c>
      <c r="I1" s="115"/>
    </row>
    <row r="2" spans="1:13" s="1" customFormat="1" x14ac:dyDescent="0.2">
      <c r="I2" s="115"/>
    </row>
    <row r="3" spans="1:13" s="1" customFormat="1" ht="12.75" x14ac:dyDescent="0.2">
      <c r="A3" s="32" t="s">
        <v>2</v>
      </c>
      <c r="C3" s="182" t="str">
        <f>'Vrch.str.'!A20</f>
        <v xml:space="preserve">Veľký Horeš - Streda nad Bodrogom, RK koľ. č. 1, 2                             </v>
      </c>
      <c r="D3" s="183"/>
      <c r="E3" s="183"/>
      <c r="F3" s="183"/>
      <c r="I3" s="115"/>
    </row>
    <row r="4" spans="1:13" s="1" customFormat="1" ht="12.75" x14ac:dyDescent="0.2">
      <c r="A4" s="32" t="s">
        <v>34</v>
      </c>
      <c r="C4" s="184" t="s">
        <v>986</v>
      </c>
      <c r="D4" s="186"/>
      <c r="E4" s="186"/>
      <c r="F4" s="186"/>
      <c r="I4" s="115"/>
    </row>
    <row r="5" spans="1:13" s="3" customFormat="1" ht="24" x14ac:dyDescent="0.2">
      <c r="A5" s="33" t="s">
        <v>37</v>
      </c>
      <c r="B5" s="14" t="s">
        <v>6</v>
      </c>
      <c r="C5" s="14" t="s">
        <v>4</v>
      </c>
      <c r="D5" s="14" t="s">
        <v>5</v>
      </c>
      <c r="E5" s="14" t="s">
        <v>38</v>
      </c>
      <c r="F5" s="14" t="s">
        <v>39</v>
      </c>
      <c r="G5" s="14" t="s">
        <v>941</v>
      </c>
      <c r="H5" s="14" t="s">
        <v>35</v>
      </c>
      <c r="I5" s="46" t="s">
        <v>916</v>
      </c>
      <c r="K5" s="185" t="s">
        <v>921</v>
      </c>
      <c r="L5" s="185"/>
      <c r="M5" s="185"/>
    </row>
    <row r="6" spans="1:13" s="21" customFormat="1" ht="20.100000000000001" customHeight="1" x14ac:dyDescent="0.25">
      <c r="B6" s="34" t="s">
        <v>7</v>
      </c>
      <c r="C6" s="35" t="s">
        <v>40</v>
      </c>
      <c r="D6" s="35" t="s">
        <v>41</v>
      </c>
      <c r="H6" s="47"/>
      <c r="I6" s="116"/>
    </row>
    <row r="7" spans="1:13" s="21" customFormat="1" ht="20.100000000000001" customHeight="1" x14ac:dyDescent="0.2">
      <c r="B7" s="34" t="s">
        <v>7</v>
      </c>
      <c r="C7" s="50" t="s">
        <v>9</v>
      </c>
      <c r="D7" s="50" t="s">
        <v>165</v>
      </c>
      <c r="H7" s="52"/>
      <c r="I7" s="116"/>
    </row>
    <row r="8" spans="1:13" s="1" customFormat="1" ht="36" x14ac:dyDescent="0.2">
      <c r="A8" s="36" t="s">
        <v>9</v>
      </c>
      <c r="B8" s="36" t="s">
        <v>44</v>
      </c>
      <c r="C8" s="37" t="s">
        <v>855</v>
      </c>
      <c r="D8" s="38" t="s">
        <v>856</v>
      </c>
      <c r="E8" s="39" t="s">
        <v>47</v>
      </c>
      <c r="F8" s="40">
        <v>356.82400000000001</v>
      </c>
      <c r="G8" s="27"/>
      <c r="H8" s="48">
        <f>ROUND(G8*F8,2)</f>
        <v>0</v>
      </c>
      <c r="I8" s="114"/>
    </row>
    <row r="9" spans="1:13" s="5" customFormat="1" x14ac:dyDescent="0.2">
      <c r="B9" s="59" t="s">
        <v>56</v>
      </c>
      <c r="C9" s="60" t="s">
        <v>0</v>
      </c>
      <c r="D9" s="61" t="s">
        <v>857</v>
      </c>
      <c r="F9" s="62">
        <v>356.82400000000001</v>
      </c>
      <c r="I9" s="129"/>
    </row>
    <row r="10" spans="1:13" s="21" customFormat="1" ht="20.100000000000001" customHeight="1" x14ac:dyDescent="0.2">
      <c r="B10" s="34" t="s">
        <v>7</v>
      </c>
      <c r="C10" s="50" t="s">
        <v>36</v>
      </c>
      <c r="D10" s="50" t="s">
        <v>276</v>
      </c>
      <c r="H10" s="52"/>
      <c r="I10" s="116"/>
    </row>
    <row r="11" spans="1:13" s="1" customFormat="1" ht="24" x14ac:dyDescent="0.2">
      <c r="A11" s="36" t="s">
        <v>36</v>
      </c>
      <c r="B11" s="36" t="s">
        <v>44</v>
      </c>
      <c r="C11" s="37" t="s">
        <v>858</v>
      </c>
      <c r="D11" s="38" t="s">
        <v>859</v>
      </c>
      <c r="E11" s="39" t="s">
        <v>67</v>
      </c>
      <c r="F11" s="40">
        <v>1075</v>
      </c>
      <c r="G11" s="27"/>
      <c r="H11" s="48">
        <f t="shared" ref="H11:H17" si="0">ROUND(G11*F11,2)</f>
        <v>0</v>
      </c>
      <c r="I11" s="114"/>
    </row>
    <row r="12" spans="1:13" s="1" customFormat="1" ht="24" x14ac:dyDescent="0.2">
      <c r="A12" s="36" t="s">
        <v>51</v>
      </c>
      <c r="B12" s="36" t="s">
        <v>44</v>
      </c>
      <c r="C12" s="37" t="s">
        <v>860</v>
      </c>
      <c r="D12" s="38" t="s">
        <v>861</v>
      </c>
      <c r="E12" s="39" t="s">
        <v>67</v>
      </c>
      <c r="F12" s="40">
        <v>1075</v>
      </c>
      <c r="G12" s="27"/>
      <c r="H12" s="48">
        <f t="shared" si="0"/>
        <v>0</v>
      </c>
      <c r="I12" s="114"/>
    </row>
    <row r="13" spans="1:13" s="1" customFormat="1" ht="24" x14ac:dyDescent="0.2">
      <c r="A13" s="41" t="s">
        <v>48</v>
      </c>
      <c r="B13" s="41" t="s">
        <v>58</v>
      </c>
      <c r="C13" s="42" t="s">
        <v>862</v>
      </c>
      <c r="D13" s="43" t="s">
        <v>863</v>
      </c>
      <c r="E13" s="44" t="s">
        <v>47</v>
      </c>
      <c r="F13" s="45">
        <v>324.64999999999998</v>
      </c>
      <c r="G13" s="27"/>
      <c r="H13" s="49">
        <f t="shared" si="0"/>
        <v>0</v>
      </c>
      <c r="I13" s="118"/>
    </row>
    <row r="14" spans="1:13" s="1" customFormat="1" ht="24" x14ac:dyDescent="0.2">
      <c r="A14" s="36" t="s">
        <v>42</v>
      </c>
      <c r="B14" s="36" t="s">
        <v>44</v>
      </c>
      <c r="C14" s="37" t="s">
        <v>864</v>
      </c>
      <c r="D14" s="38" t="s">
        <v>865</v>
      </c>
      <c r="E14" s="39" t="s">
        <v>72</v>
      </c>
      <c r="F14" s="40">
        <v>27.241</v>
      </c>
      <c r="G14" s="27"/>
      <c r="H14" s="48">
        <f t="shared" si="0"/>
        <v>0</v>
      </c>
      <c r="I14" s="114"/>
    </row>
    <row r="15" spans="1:13" s="1" customFormat="1" ht="12" x14ac:dyDescent="0.2">
      <c r="A15" s="36" t="s">
        <v>55</v>
      </c>
      <c r="B15" s="36" t="s">
        <v>44</v>
      </c>
      <c r="C15" s="37" t="s">
        <v>866</v>
      </c>
      <c r="D15" s="38" t="s">
        <v>867</v>
      </c>
      <c r="E15" s="39" t="s">
        <v>47</v>
      </c>
      <c r="F15" s="40">
        <v>3.6549999999999998</v>
      </c>
      <c r="G15" s="27"/>
      <c r="H15" s="48">
        <f t="shared" si="0"/>
        <v>0</v>
      </c>
      <c r="I15" s="114"/>
    </row>
    <row r="16" spans="1:13" s="1" customFormat="1" ht="24" x14ac:dyDescent="0.2">
      <c r="A16" s="36" t="s">
        <v>69</v>
      </c>
      <c r="B16" s="36" t="s">
        <v>44</v>
      </c>
      <c r="C16" s="37" t="s">
        <v>868</v>
      </c>
      <c r="D16" s="38" t="s">
        <v>869</v>
      </c>
      <c r="E16" s="39" t="s">
        <v>197</v>
      </c>
      <c r="F16" s="40">
        <v>519.827</v>
      </c>
      <c r="G16" s="27"/>
      <c r="H16" s="48">
        <f t="shared" si="0"/>
        <v>0</v>
      </c>
      <c r="I16" s="114"/>
    </row>
    <row r="17" spans="1:9" s="1" customFormat="1" ht="24" x14ac:dyDescent="0.2">
      <c r="A17" s="36" t="s">
        <v>61</v>
      </c>
      <c r="B17" s="36" t="s">
        <v>44</v>
      </c>
      <c r="C17" s="37" t="s">
        <v>870</v>
      </c>
      <c r="D17" s="38" t="s">
        <v>871</v>
      </c>
      <c r="E17" s="39" t="s">
        <v>197</v>
      </c>
      <c r="F17" s="40">
        <v>519.827</v>
      </c>
      <c r="G17" s="27"/>
      <c r="H17" s="48">
        <f t="shared" si="0"/>
        <v>0</v>
      </c>
      <c r="I17" s="114"/>
    </row>
    <row r="18" spans="1:9" s="21" customFormat="1" ht="20.100000000000001" customHeight="1" x14ac:dyDescent="0.2">
      <c r="B18" s="34" t="s">
        <v>7</v>
      </c>
      <c r="C18" s="50" t="s">
        <v>51</v>
      </c>
      <c r="D18" s="50" t="s">
        <v>281</v>
      </c>
      <c r="H18" s="52"/>
      <c r="I18" s="116"/>
    </row>
    <row r="19" spans="1:9" s="1" customFormat="1" ht="24" x14ac:dyDescent="0.2">
      <c r="A19" s="36" t="s">
        <v>77</v>
      </c>
      <c r="B19" s="36" t="s">
        <v>44</v>
      </c>
      <c r="C19" s="37" t="s">
        <v>872</v>
      </c>
      <c r="D19" s="38" t="s">
        <v>873</v>
      </c>
      <c r="E19" s="39" t="s">
        <v>67</v>
      </c>
      <c r="F19" s="40">
        <v>1290</v>
      </c>
      <c r="G19" s="27"/>
      <c r="H19" s="48">
        <f t="shared" ref="H19:H26" si="1">ROUND(G19*F19,2)</f>
        <v>0</v>
      </c>
      <c r="I19" s="114"/>
    </row>
    <row r="20" spans="1:9" s="1" customFormat="1" ht="24" x14ac:dyDescent="0.2">
      <c r="A20" s="36" t="s">
        <v>64</v>
      </c>
      <c r="B20" s="36" t="s">
        <v>44</v>
      </c>
      <c r="C20" s="37" t="s">
        <v>874</v>
      </c>
      <c r="D20" s="38" t="s">
        <v>875</v>
      </c>
      <c r="E20" s="39" t="s">
        <v>197</v>
      </c>
      <c r="F20" s="40">
        <v>36</v>
      </c>
      <c r="G20" s="27"/>
      <c r="H20" s="48">
        <f t="shared" si="1"/>
        <v>0</v>
      </c>
      <c r="I20" s="114"/>
    </row>
    <row r="21" spans="1:9" s="1" customFormat="1" ht="24" x14ac:dyDescent="0.2">
      <c r="A21" s="36" t="s">
        <v>81</v>
      </c>
      <c r="B21" s="36" t="s">
        <v>44</v>
      </c>
      <c r="C21" s="37" t="s">
        <v>876</v>
      </c>
      <c r="D21" s="38" t="s">
        <v>877</v>
      </c>
      <c r="E21" s="39" t="s">
        <v>197</v>
      </c>
      <c r="F21" s="40">
        <v>47.6</v>
      </c>
      <c r="G21" s="27"/>
      <c r="H21" s="48">
        <f t="shared" si="1"/>
        <v>0</v>
      </c>
      <c r="I21" s="114"/>
    </row>
    <row r="22" spans="1:9" s="1" customFormat="1" ht="24" x14ac:dyDescent="0.2">
      <c r="A22" s="36" t="s">
        <v>68</v>
      </c>
      <c r="B22" s="36" t="s">
        <v>44</v>
      </c>
      <c r="C22" s="37" t="s">
        <v>878</v>
      </c>
      <c r="D22" s="38" t="s">
        <v>879</v>
      </c>
      <c r="E22" s="39" t="s">
        <v>197</v>
      </c>
      <c r="F22" s="40">
        <v>824.4</v>
      </c>
      <c r="G22" s="27"/>
      <c r="H22" s="48">
        <f t="shared" si="1"/>
        <v>0</v>
      </c>
      <c r="I22" s="114"/>
    </row>
    <row r="23" spans="1:9" s="1" customFormat="1" ht="36" x14ac:dyDescent="0.2">
      <c r="A23" s="36" t="s">
        <v>88</v>
      </c>
      <c r="B23" s="36" t="s">
        <v>44</v>
      </c>
      <c r="C23" s="37" t="s">
        <v>880</v>
      </c>
      <c r="D23" s="38" t="s">
        <v>881</v>
      </c>
      <c r="E23" s="39" t="s">
        <v>197</v>
      </c>
      <c r="F23" s="40">
        <v>273.2</v>
      </c>
      <c r="G23" s="27"/>
      <c r="H23" s="48">
        <f t="shared" si="1"/>
        <v>0</v>
      </c>
      <c r="I23" s="114"/>
    </row>
    <row r="24" spans="1:9" s="1" customFormat="1" ht="36" x14ac:dyDescent="0.2">
      <c r="A24" s="36" t="s">
        <v>73</v>
      </c>
      <c r="B24" s="36" t="s">
        <v>44</v>
      </c>
      <c r="C24" s="37" t="s">
        <v>882</v>
      </c>
      <c r="D24" s="38" t="s">
        <v>883</v>
      </c>
      <c r="E24" s="39" t="s">
        <v>197</v>
      </c>
      <c r="F24" s="40">
        <v>2395.1999999999998</v>
      </c>
      <c r="G24" s="27"/>
      <c r="H24" s="48">
        <f t="shared" si="1"/>
        <v>0</v>
      </c>
      <c r="I24" s="114"/>
    </row>
    <row r="25" spans="1:9" s="1" customFormat="1" ht="36" x14ac:dyDescent="0.2">
      <c r="A25" s="36" t="s">
        <v>95</v>
      </c>
      <c r="B25" s="36" t="s">
        <v>44</v>
      </c>
      <c r="C25" s="37" t="s">
        <v>884</v>
      </c>
      <c r="D25" s="38" t="s">
        <v>885</v>
      </c>
      <c r="E25" s="39" t="s">
        <v>197</v>
      </c>
      <c r="F25" s="40">
        <v>61.2</v>
      </c>
      <c r="G25" s="27"/>
      <c r="H25" s="48">
        <f t="shared" si="1"/>
        <v>0</v>
      </c>
      <c r="I25" s="114"/>
    </row>
    <row r="26" spans="1:9" s="1" customFormat="1" ht="36" x14ac:dyDescent="0.2">
      <c r="A26" s="36" t="s">
        <v>76</v>
      </c>
      <c r="B26" s="36" t="s">
        <v>44</v>
      </c>
      <c r="C26" s="37" t="s">
        <v>886</v>
      </c>
      <c r="D26" s="38" t="s">
        <v>887</v>
      </c>
      <c r="E26" s="39" t="s">
        <v>197</v>
      </c>
      <c r="F26" s="40">
        <v>902.4</v>
      </c>
      <c r="G26" s="27"/>
      <c r="H26" s="48">
        <f t="shared" si="1"/>
        <v>0</v>
      </c>
      <c r="I26" s="114"/>
    </row>
    <row r="27" spans="1:9" s="21" customFormat="1" ht="20.100000000000001" customHeight="1" x14ac:dyDescent="0.2">
      <c r="B27" s="34" t="s">
        <v>7</v>
      </c>
      <c r="C27" s="50" t="s">
        <v>159</v>
      </c>
      <c r="D27" s="50" t="s">
        <v>160</v>
      </c>
      <c r="H27" s="52"/>
      <c r="I27" s="116"/>
    </row>
    <row r="28" spans="1:9" s="1" customFormat="1" ht="24" x14ac:dyDescent="0.2">
      <c r="A28" s="36" t="s">
        <v>102</v>
      </c>
      <c r="B28" s="36" t="s">
        <v>44</v>
      </c>
      <c r="C28" s="37" t="s">
        <v>888</v>
      </c>
      <c r="D28" s="38" t="s">
        <v>889</v>
      </c>
      <c r="E28" s="39" t="s">
        <v>72</v>
      </c>
      <c r="F28" s="40">
        <v>3815.681</v>
      </c>
      <c r="G28" s="27"/>
      <c r="H28" s="48">
        <f>ROUND(G28*F28,2)</f>
        <v>0</v>
      </c>
      <c r="I28" s="114"/>
    </row>
    <row r="29" spans="1:9" s="1" customFormat="1" x14ac:dyDescent="0.2">
      <c r="I29" s="115"/>
    </row>
    <row r="30" spans="1:9" ht="15.75" x14ac:dyDescent="0.2">
      <c r="D30" s="11" t="s">
        <v>922</v>
      </c>
      <c r="E30" s="9"/>
      <c r="F30" s="9"/>
      <c r="G30" s="9"/>
      <c r="H30" s="19">
        <f>SUM(H8:H29)</f>
        <v>0</v>
      </c>
      <c r="I30" s="124"/>
    </row>
  </sheetData>
  <sheetProtection algorithmName="SHA-512" hashValue="QamhLcyS3y1IRSijjy7VuU9tA5KK29KM1Im7lJywY1ftNqbApoqoDBVeD9FmPMFpO7w8MxYjsjwGPhpZrgW5cg==" saltValue="dw9Ml//OiO+HTOF/B4RHhQ==" spinCount="100000" sheet="1" objects="1" scenarios="1"/>
  <mergeCells count="3">
    <mergeCell ref="C4:F4"/>
    <mergeCell ref="C3:F3"/>
    <mergeCell ref="K5:M5"/>
  </mergeCells>
  <dataValidations count="1">
    <dataValidation type="decimal" operator="equal" allowBlank="1" showInputMessage="1" showErrorMessage="1" errorTitle="Chyba" error="Neplatný počet desatinných miest!" sqref="G28 G11:G17 G19:G26 G8" xr:uid="{01712392-F4B8-1644-BC35-0EB0ED75E97A}">
      <formula1>ROUND(G8,2)</formula1>
    </dataValidation>
  </dataValidations>
  <hyperlinks>
    <hyperlink ref="K5" location="'Rekapitulácia stavby'!A1" display="*späť na Rek. obj." xr:uid="{343DAE99-0190-451A-87E7-01BAFF927A9C}"/>
    <hyperlink ref="K5:M5" location="'Rek. obj.'!A1" display="*späť na Rek. obj." xr:uid="{F5FB02BD-A7B4-463B-88D6-84483F2DD6F5}"/>
  </hyperlinks>
  <pageMargins left="0.39374999999999999" right="0.39374999999999999" top="0.39374999999999999" bottom="0.39374999999999999" header="0" footer="0"/>
  <pageSetup paperSize="9" scale="79" fitToHeight="100" orientation="portrait" blackAndWhite="1"/>
  <headerFooter>
    <oddFooter>&amp;L&amp;"Helvetica,Normálne"&amp;12&amp;K000000SO 08 Protihlukové steny&amp;R&amp;"Helvetica,Normálne"&amp;12&amp;K000000Strana &amp;P z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0"/>
    <pageSetUpPr fitToPage="1"/>
  </sheetPr>
  <dimension ref="A1:M18"/>
  <sheetViews>
    <sheetView showGridLines="0" workbookViewId="0">
      <selection activeCell="B1" sqref="B1"/>
    </sheetView>
  </sheetViews>
  <sheetFormatPr defaultColWidth="8.6640625" defaultRowHeight="11.25" x14ac:dyDescent="0.2"/>
  <cols>
    <col min="1" max="2" width="4.1640625" customWidth="1"/>
    <col min="3" max="3" width="17.1640625" customWidth="1"/>
    <col min="4" max="4" width="50.6640625" customWidth="1"/>
    <col min="5" max="5" width="7.5" customWidth="1"/>
    <col min="6" max="6" width="14" customWidth="1"/>
    <col min="7" max="7" width="15.6640625" customWidth="1"/>
    <col min="8" max="8" width="22.1640625" customWidth="1"/>
    <col min="9" max="9" width="25.6640625" style="120" customWidth="1"/>
  </cols>
  <sheetData>
    <row r="1" spans="1:13" s="1" customFormat="1" ht="18" x14ac:dyDescent="0.2">
      <c r="A1" s="10" t="s">
        <v>915</v>
      </c>
      <c r="I1" s="115"/>
    </row>
    <row r="2" spans="1:13" s="1" customFormat="1" x14ac:dyDescent="0.2">
      <c r="I2" s="115"/>
    </row>
    <row r="3" spans="1:13" s="1" customFormat="1" ht="12.75" x14ac:dyDescent="0.2">
      <c r="A3" s="32" t="s">
        <v>2</v>
      </c>
      <c r="C3" s="182" t="str">
        <f>'Vrch.str.'!A20</f>
        <v xml:space="preserve">Veľký Horeš - Streda nad Bodrogom, RK koľ. č. 1, 2                             </v>
      </c>
      <c r="D3" s="183"/>
      <c r="E3" s="183"/>
      <c r="F3" s="183"/>
      <c r="I3" s="115"/>
    </row>
    <row r="4" spans="1:13" s="1" customFormat="1" ht="15" x14ac:dyDescent="0.2">
      <c r="A4" s="32" t="s">
        <v>34</v>
      </c>
      <c r="C4" s="188" t="s">
        <v>987</v>
      </c>
      <c r="D4" s="188"/>
      <c r="E4" s="188"/>
      <c r="F4" s="188"/>
      <c r="G4" s="188"/>
      <c r="H4" s="188"/>
      <c r="I4" s="188"/>
    </row>
    <row r="5" spans="1:13" s="3" customFormat="1" ht="24" x14ac:dyDescent="0.2">
      <c r="A5" s="33" t="s">
        <v>37</v>
      </c>
      <c r="B5" s="14" t="s">
        <v>6</v>
      </c>
      <c r="C5" s="14" t="s">
        <v>4</v>
      </c>
      <c r="D5" s="14" t="s">
        <v>5</v>
      </c>
      <c r="E5" s="14" t="s">
        <v>38</v>
      </c>
      <c r="F5" s="14" t="s">
        <v>39</v>
      </c>
      <c r="G5" s="14" t="s">
        <v>941</v>
      </c>
      <c r="H5" s="14" t="s">
        <v>35</v>
      </c>
      <c r="I5" s="46" t="s">
        <v>916</v>
      </c>
      <c r="K5" s="185" t="s">
        <v>921</v>
      </c>
      <c r="L5" s="185"/>
      <c r="M5" s="185"/>
    </row>
    <row r="6" spans="1:13" s="21" customFormat="1" ht="15.75" x14ac:dyDescent="0.25">
      <c r="B6" s="34" t="s">
        <v>7</v>
      </c>
      <c r="C6" s="35" t="s">
        <v>58</v>
      </c>
      <c r="D6" s="35" t="s">
        <v>890</v>
      </c>
      <c r="H6" s="47"/>
      <c r="I6" s="116"/>
    </row>
    <row r="7" spans="1:13" s="21" customFormat="1" ht="12.75" x14ac:dyDescent="0.2">
      <c r="B7" s="34" t="s">
        <v>7</v>
      </c>
      <c r="C7" s="50" t="s">
        <v>840</v>
      </c>
      <c r="D7" s="50" t="s">
        <v>891</v>
      </c>
      <c r="H7" s="52"/>
      <c r="I7" s="116"/>
    </row>
    <row r="8" spans="1:13" s="1" customFormat="1" ht="12" x14ac:dyDescent="0.2">
      <c r="A8" s="36" t="s">
        <v>9</v>
      </c>
      <c r="B8" s="36" t="s">
        <v>44</v>
      </c>
      <c r="C8" s="37" t="s">
        <v>892</v>
      </c>
      <c r="D8" s="38" t="s">
        <v>893</v>
      </c>
      <c r="E8" s="39" t="s">
        <v>54</v>
      </c>
      <c r="F8" s="40">
        <v>2</v>
      </c>
      <c r="G8" s="27"/>
      <c r="H8" s="48">
        <f>ROUND(G8*F8,2)</f>
        <v>0</v>
      </c>
      <c r="I8" s="132"/>
    </row>
    <row r="9" spans="1:13" s="1" customFormat="1" ht="12" x14ac:dyDescent="0.2">
      <c r="A9" s="36" t="s">
        <v>36</v>
      </c>
      <c r="B9" s="36" t="s">
        <v>44</v>
      </c>
      <c r="C9" s="37" t="s">
        <v>894</v>
      </c>
      <c r="D9" s="38" t="s">
        <v>895</v>
      </c>
      <c r="E9" s="39" t="s">
        <v>54</v>
      </c>
      <c r="F9" s="40">
        <v>2</v>
      </c>
      <c r="G9" s="27"/>
      <c r="H9" s="48">
        <f t="shared" ref="H9:H14" si="0">ROUND(G9*F9,2)</f>
        <v>0</v>
      </c>
      <c r="I9" s="132"/>
    </row>
    <row r="10" spans="1:13" s="1" customFormat="1" ht="12" x14ac:dyDescent="0.2">
      <c r="A10" s="36" t="s">
        <v>51</v>
      </c>
      <c r="B10" s="36" t="s">
        <v>44</v>
      </c>
      <c r="C10" s="37" t="s">
        <v>896</v>
      </c>
      <c r="D10" s="38" t="s">
        <v>897</v>
      </c>
      <c r="E10" s="39" t="s">
        <v>309</v>
      </c>
      <c r="F10" s="40">
        <v>1</v>
      </c>
      <c r="G10" s="27"/>
      <c r="H10" s="48">
        <f t="shared" si="0"/>
        <v>0</v>
      </c>
      <c r="I10" s="132"/>
    </row>
    <row r="11" spans="1:13" s="1" customFormat="1" ht="24" x14ac:dyDescent="0.2">
      <c r="A11" s="36" t="s">
        <v>48</v>
      </c>
      <c r="B11" s="36" t="s">
        <v>44</v>
      </c>
      <c r="C11" s="37" t="s">
        <v>898</v>
      </c>
      <c r="D11" s="38" t="s">
        <v>899</v>
      </c>
      <c r="E11" s="39" t="s">
        <v>309</v>
      </c>
      <c r="F11" s="40">
        <v>1</v>
      </c>
      <c r="G11" s="27"/>
      <c r="H11" s="48">
        <f t="shared" si="0"/>
        <v>0</v>
      </c>
      <c r="I11" s="132"/>
    </row>
    <row r="12" spans="1:13" s="1" customFormat="1" ht="12" x14ac:dyDescent="0.2">
      <c r="A12" s="36" t="s">
        <v>42</v>
      </c>
      <c r="B12" s="36" t="s">
        <v>44</v>
      </c>
      <c r="C12" s="37" t="s">
        <v>900</v>
      </c>
      <c r="D12" s="38" t="s">
        <v>901</v>
      </c>
      <c r="E12" s="39" t="s">
        <v>309</v>
      </c>
      <c r="F12" s="40">
        <v>1</v>
      </c>
      <c r="G12" s="27"/>
      <c r="H12" s="48">
        <f t="shared" si="0"/>
        <v>0</v>
      </c>
      <c r="I12" s="132"/>
    </row>
    <row r="13" spans="1:13" s="1" customFormat="1" ht="12" x14ac:dyDescent="0.2">
      <c r="A13" s="36" t="s">
        <v>55</v>
      </c>
      <c r="B13" s="36" t="s">
        <v>44</v>
      </c>
      <c r="C13" s="37" t="s">
        <v>902</v>
      </c>
      <c r="D13" s="38" t="s">
        <v>903</v>
      </c>
      <c r="E13" s="39" t="s">
        <v>309</v>
      </c>
      <c r="F13" s="40">
        <v>1</v>
      </c>
      <c r="G13" s="27"/>
      <c r="H13" s="48">
        <f t="shared" si="0"/>
        <v>0</v>
      </c>
      <c r="I13" s="132"/>
    </row>
    <row r="14" spans="1:13" s="1" customFormat="1" ht="12" x14ac:dyDescent="0.2">
      <c r="A14" s="36" t="s">
        <v>69</v>
      </c>
      <c r="B14" s="36" t="s">
        <v>44</v>
      </c>
      <c r="C14" s="37" t="s">
        <v>904</v>
      </c>
      <c r="D14" s="38" t="s">
        <v>905</v>
      </c>
      <c r="E14" s="39" t="s">
        <v>309</v>
      </c>
      <c r="F14" s="40">
        <v>1</v>
      </c>
      <c r="G14" s="27"/>
      <c r="H14" s="48">
        <f t="shared" si="0"/>
        <v>0</v>
      </c>
      <c r="I14" s="132"/>
    </row>
    <row r="15" spans="1:13" s="1" customFormat="1" x14ac:dyDescent="0.2">
      <c r="I15" s="115"/>
    </row>
    <row r="16" spans="1:13" ht="15.75" x14ac:dyDescent="0.2">
      <c r="D16" s="11" t="s">
        <v>922</v>
      </c>
      <c r="E16" s="9"/>
      <c r="F16" s="9"/>
      <c r="G16" s="9"/>
      <c r="H16" s="19">
        <f>SUM(H8:H15)</f>
        <v>0</v>
      </c>
      <c r="I16" s="124"/>
    </row>
    <row r="18" spans="2:8" x14ac:dyDescent="0.2">
      <c r="B18" s="1"/>
      <c r="C18" s="1"/>
      <c r="D18" s="1"/>
      <c r="E18" s="1"/>
      <c r="F18" s="1"/>
      <c r="G18" s="1"/>
      <c r="H18" s="1"/>
    </row>
  </sheetData>
  <sheetProtection algorithmName="SHA-512" hashValue="nhdgPueBKieX96eyNValI7gIewtSWZYHVFt2PGN04qyUzWJ1W/ZzkJ6F18hWCMoWuXE+HDtRvSDSWU7NZd73hA==" saltValue="31jowLw1Y2UoDepZk+z1tw==" spinCount="100000" sheet="1" objects="1" scenarios="1"/>
  <mergeCells count="3">
    <mergeCell ref="K5:M5"/>
    <mergeCell ref="C3:F3"/>
    <mergeCell ref="C4:I4"/>
  </mergeCells>
  <phoneticPr fontId="0" type="noConversion"/>
  <dataValidations count="1">
    <dataValidation type="decimal" operator="equal" allowBlank="1" showInputMessage="1" showErrorMessage="1" errorTitle="Chyba" error="Neplatný počet desatinných miest!" sqref="G8:G14" xr:uid="{2C4F8CDF-3083-E649-B239-B91780A5D7C2}">
      <formula1>ROUND(G8,2)</formula1>
    </dataValidation>
  </dataValidations>
  <hyperlinks>
    <hyperlink ref="K5" location="'Rekapitulácia stavby'!A1" display="*späť na Rek. obj." xr:uid="{7A0257F6-73F0-4A7D-87CE-85A6B295846C}"/>
    <hyperlink ref="K5:M5" location="'Rek. obj.'!A1" display="*späť na Rek. obj." xr:uid="{7D69F053-C2C0-42BB-9722-40ADA291BF23}"/>
  </hyperlinks>
  <pageMargins left="0.39374999999999999" right="0.39374999999999999" top="0.39374999999999999" bottom="0.39374999999999999" header="0" footer="0"/>
  <pageSetup paperSize="9" scale="83" fitToHeight="100" orientation="portrait" blackAndWhite="1"/>
  <headerFooter>
    <oddFooter>&amp;L&amp;"Helvetica,Normálne"&amp;11&amp;K000000PS 01 Rozšírenie existujúceho zabezpečovacieho zariadenia priecestia v km 25,719 o prechod pre peších&amp;R&amp;"Helvetica,Normálne"&amp;12&amp;K000000Strana &amp;P z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70B9B-257A-1F4F-8A83-7020205E0F07}">
  <dimension ref="A1:D9"/>
  <sheetViews>
    <sheetView view="pageLayout" zoomScaleNormal="100" zoomScaleSheetLayoutView="180" workbookViewId="0">
      <selection activeCell="G10" sqref="G10"/>
    </sheetView>
  </sheetViews>
  <sheetFormatPr defaultColWidth="9.1640625" defaultRowHeight="15.75" x14ac:dyDescent="0.25"/>
  <cols>
    <col min="1" max="1" width="21" style="141" bestFit="1" customWidth="1"/>
    <col min="2" max="2" width="31.6640625" style="141" bestFit="1" customWidth="1"/>
    <col min="3" max="3" width="7.5" style="141" customWidth="1"/>
    <col min="4" max="4" width="21.1640625" style="141" bestFit="1" customWidth="1"/>
    <col min="5" max="9" width="9.1640625" style="141"/>
    <col min="10" max="10" width="12.1640625" style="141" customWidth="1"/>
    <col min="11" max="16384" width="9.1640625" style="141"/>
  </cols>
  <sheetData>
    <row r="1" spans="1:4" ht="18.75" x14ac:dyDescent="0.25">
      <c r="A1" s="137" t="s">
        <v>944</v>
      </c>
      <c r="B1" s="138"/>
      <c r="C1" s="139"/>
      <c r="D1" s="140"/>
    </row>
    <row r="2" spans="1:4" ht="30" x14ac:dyDescent="0.25">
      <c r="A2" s="142" t="s">
        <v>37</v>
      </c>
      <c r="B2" s="142" t="s">
        <v>5</v>
      </c>
      <c r="C2" s="142" t="s">
        <v>38</v>
      </c>
      <c r="D2" s="143" t="s">
        <v>941</v>
      </c>
    </row>
    <row r="3" spans="1:4" x14ac:dyDescent="0.25">
      <c r="A3" s="144">
        <v>1.22</v>
      </c>
      <c r="B3" s="145" t="s">
        <v>945</v>
      </c>
      <c r="C3" s="146" t="s">
        <v>825</v>
      </c>
      <c r="D3" s="147"/>
    </row>
    <row r="4" spans="1:4" x14ac:dyDescent="0.25">
      <c r="A4" s="144">
        <v>2</v>
      </c>
      <c r="B4" s="145" t="s">
        <v>946</v>
      </c>
      <c r="C4" s="146" t="s">
        <v>825</v>
      </c>
      <c r="D4" s="147"/>
    </row>
    <row r="5" spans="1:4" x14ac:dyDescent="0.25">
      <c r="A5" s="144">
        <v>3</v>
      </c>
      <c r="B5" s="145" t="s">
        <v>947</v>
      </c>
      <c r="C5" s="146" t="s">
        <v>825</v>
      </c>
      <c r="D5" s="147"/>
    </row>
    <row r="6" spans="1:4" x14ac:dyDescent="0.25">
      <c r="A6" s="144">
        <v>4</v>
      </c>
      <c r="B6" s="145" t="s">
        <v>948</v>
      </c>
      <c r="C6" s="146" t="s">
        <v>825</v>
      </c>
      <c r="D6" s="147"/>
    </row>
    <row r="7" spans="1:4" x14ac:dyDescent="0.25">
      <c r="A7" s="144">
        <v>5</v>
      </c>
      <c r="B7" s="145" t="s">
        <v>949</v>
      </c>
      <c r="C7" s="146" t="s">
        <v>825</v>
      </c>
      <c r="D7" s="147"/>
    </row>
    <row r="8" spans="1:4" x14ac:dyDescent="0.25">
      <c r="A8" s="144">
        <v>6</v>
      </c>
      <c r="B8" s="145" t="s">
        <v>950</v>
      </c>
      <c r="C8" s="146" t="s">
        <v>825</v>
      </c>
      <c r="D8" s="147"/>
    </row>
    <row r="9" spans="1:4" ht="30" x14ac:dyDescent="0.25">
      <c r="A9" s="144">
        <v>7</v>
      </c>
      <c r="B9" s="145" t="s">
        <v>951</v>
      </c>
      <c r="C9" s="146" t="s">
        <v>825</v>
      </c>
      <c r="D9" s="147"/>
    </row>
  </sheetData>
  <sheetProtection algorithmName="SHA-512" hashValue="Ks/SlP6PjveWlRTbcCJSka2Qk7Sqc/r9MsGgalznUx+ys3x4YQL6wS4hlL/j1rV5xNGQv5GZtjnz9bT3BWXKbw==" saltValue="rLv6mFS9HtoeEGX0ZExagQ==" spinCount="100000" sheet="1" objects="1" scenarios="1"/>
  <dataValidations count="1">
    <dataValidation type="decimal" operator="equal" allowBlank="1" showInputMessage="1" showErrorMessage="1" errorTitle="Chyba" error="Neplatný počet desatinných miest !" sqref="D4:D9 D3" xr:uid="{6B0FAA32-1D2A-504C-96DB-83D7F778225C}">
      <formula1>ROUND(D3,2)</formula1>
    </dataValidation>
  </dataValidations>
  <pageMargins left="0.7" right="0.7" top="0.75" bottom="0.75" header="0.3" footer="0.3"/>
  <pageSetup paperSize="9" orientation="portrait" r:id="rId1"/>
  <headerFooter>
    <oddFooter xml:space="preserve">&amp;C&amp;"Helvetica,Normálne"&amp;12Veľký Horeš - Streda nad Bodrogom, RK koľ. č. 1, 2  &amp;"Arial CE,Normálne"&amp;8  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0DB7E-3107-0844-BBC5-44233D96C83C}">
  <dimension ref="A1:D22"/>
  <sheetViews>
    <sheetView view="pageLayout" zoomScaleNormal="100" workbookViewId="0">
      <selection activeCell="G14" sqref="G14"/>
    </sheetView>
  </sheetViews>
  <sheetFormatPr defaultColWidth="9.1640625" defaultRowHeight="15.75" x14ac:dyDescent="0.25"/>
  <cols>
    <col min="1" max="1" width="7.5" style="141" customWidth="1"/>
    <col min="2" max="2" width="54.1640625" style="141" bestFit="1" customWidth="1"/>
    <col min="3" max="3" width="11.5" style="141" customWidth="1"/>
    <col min="4" max="4" width="20.5" style="141" customWidth="1"/>
    <col min="5" max="9" width="9.1640625" style="141"/>
    <col min="10" max="10" width="9.5" style="141" customWidth="1"/>
    <col min="11" max="16384" width="9.1640625" style="141"/>
  </cols>
  <sheetData>
    <row r="1" spans="1:4" ht="18.75" x14ac:dyDescent="0.3">
      <c r="A1" s="148" t="s">
        <v>952</v>
      </c>
    </row>
    <row r="2" spans="1:4" ht="30" x14ac:dyDescent="0.25">
      <c r="A2" s="149" t="s">
        <v>37</v>
      </c>
      <c r="B2" s="149" t="s">
        <v>5</v>
      </c>
      <c r="C2" s="149" t="s">
        <v>38</v>
      </c>
      <c r="D2" s="149" t="s">
        <v>941</v>
      </c>
    </row>
    <row r="3" spans="1:4" x14ac:dyDescent="0.25">
      <c r="A3" s="150">
        <v>1</v>
      </c>
      <c r="B3" s="151" t="s">
        <v>953</v>
      </c>
      <c r="C3" s="152" t="s">
        <v>825</v>
      </c>
      <c r="D3" s="147"/>
    </row>
    <row r="4" spans="1:4" x14ac:dyDescent="0.25">
      <c r="A4" s="150">
        <v>2</v>
      </c>
      <c r="B4" s="151" t="s">
        <v>954</v>
      </c>
      <c r="C4" s="152" t="s">
        <v>825</v>
      </c>
      <c r="D4" s="147"/>
    </row>
    <row r="5" spans="1:4" x14ac:dyDescent="0.25">
      <c r="A5" s="150">
        <v>3</v>
      </c>
      <c r="B5" s="151" t="s">
        <v>955</v>
      </c>
      <c r="C5" s="152" t="s">
        <v>825</v>
      </c>
      <c r="D5" s="147"/>
    </row>
    <row r="6" spans="1:4" x14ac:dyDescent="0.25">
      <c r="A6" s="150">
        <v>4</v>
      </c>
      <c r="B6" s="151" t="s">
        <v>956</v>
      </c>
      <c r="C6" s="152" t="s">
        <v>825</v>
      </c>
      <c r="D6" s="147"/>
    </row>
    <row r="7" spans="1:4" x14ac:dyDescent="0.25">
      <c r="A7" s="150">
        <v>5</v>
      </c>
      <c r="B7" s="153" t="s">
        <v>957</v>
      </c>
      <c r="C7" s="152" t="s">
        <v>825</v>
      </c>
      <c r="D7" s="147"/>
    </row>
    <row r="8" spans="1:4" x14ac:dyDescent="0.25">
      <c r="A8" s="150">
        <v>6</v>
      </c>
      <c r="B8" s="153" t="s">
        <v>958</v>
      </c>
      <c r="C8" s="152" t="s">
        <v>825</v>
      </c>
      <c r="D8" s="147"/>
    </row>
    <row r="9" spans="1:4" x14ac:dyDescent="0.25">
      <c r="A9" s="150">
        <v>7</v>
      </c>
      <c r="B9" s="151" t="s">
        <v>959</v>
      </c>
      <c r="C9" s="152" t="s">
        <v>825</v>
      </c>
      <c r="D9" s="147"/>
    </row>
    <row r="10" spans="1:4" x14ac:dyDescent="0.25">
      <c r="A10" s="150">
        <v>8</v>
      </c>
      <c r="B10" s="151" t="s">
        <v>960</v>
      </c>
      <c r="C10" s="152" t="s">
        <v>825</v>
      </c>
      <c r="D10" s="147"/>
    </row>
    <row r="11" spans="1:4" x14ac:dyDescent="0.25">
      <c r="A11" s="150">
        <v>9</v>
      </c>
      <c r="B11" s="151" t="s">
        <v>961</v>
      </c>
      <c r="C11" s="152" t="s">
        <v>825</v>
      </c>
      <c r="D11" s="147"/>
    </row>
    <row r="12" spans="1:4" x14ac:dyDescent="0.25">
      <c r="A12" s="150">
        <v>10</v>
      </c>
      <c r="B12" s="151" t="s">
        <v>962</v>
      </c>
      <c r="C12" s="154" t="s">
        <v>825</v>
      </c>
      <c r="D12" s="147"/>
    </row>
    <row r="13" spans="1:4" x14ac:dyDescent="0.25">
      <c r="A13" s="150">
        <v>11</v>
      </c>
      <c r="B13" s="155" t="s">
        <v>963</v>
      </c>
      <c r="C13" s="152" t="s">
        <v>825</v>
      </c>
      <c r="D13" s="147"/>
    </row>
    <row r="14" spans="1:4" x14ac:dyDescent="0.25">
      <c r="A14" s="150">
        <v>12</v>
      </c>
      <c r="B14" s="151" t="s">
        <v>964</v>
      </c>
      <c r="C14" s="152" t="s">
        <v>825</v>
      </c>
      <c r="D14" s="147"/>
    </row>
    <row r="15" spans="1:4" x14ac:dyDescent="0.25">
      <c r="A15" s="150">
        <v>13</v>
      </c>
      <c r="B15" s="151" t="s">
        <v>965</v>
      </c>
      <c r="C15" s="152" t="s">
        <v>825</v>
      </c>
      <c r="D15" s="147"/>
    </row>
    <row r="16" spans="1:4" x14ac:dyDescent="0.25">
      <c r="A16" s="150">
        <v>14</v>
      </c>
      <c r="B16" s="151" t="s">
        <v>966</v>
      </c>
      <c r="C16" s="152" t="s">
        <v>825</v>
      </c>
      <c r="D16" s="147"/>
    </row>
    <row r="17" spans="1:4" x14ac:dyDescent="0.25">
      <c r="A17" s="150">
        <v>15</v>
      </c>
      <c r="B17" s="156" t="s">
        <v>967</v>
      </c>
      <c r="C17" s="152" t="s">
        <v>825</v>
      </c>
      <c r="D17" s="147"/>
    </row>
    <row r="18" spans="1:4" x14ac:dyDescent="0.25">
      <c r="A18" s="150">
        <v>16</v>
      </c>
      <c r="B18" s="156" t="s">
        <v>968</v>
      </c>
      <c r="C18" s="152" t="s">
        <v>825</v>
      </c>
      <c r="D18" s="147"/>
    </row>
    <row r="19" spans="1:4" ht="30" x14ac:dyDescent="0.25">
      <c r="A19" s="150">
        <v>17</v>
      </c>
      <c r="B19" s="156" t="s">
        <v>969</v>
      </c>
      <c r="C19" s="152" t="s">
        <v>825</v>
      </c>
      <c r="D19" s="147"/>
    </row>
    <row r="20" spans="1:4" ht="30" x14ac:dyDescent="0.25">
      <c r="A20" s="150">
        <v>18</v>
      </c>
      <c r="B20" s="156" t="s">
        <v>970</v>
      </c>
      <c r="C20" s="152" t="s">
        <v>825</v>
      </c>
      <c r="D20" s="147"/>
    </row>
    <row r="21" spans="1:4" x14ac:dyDescent="0.25">
      <c r="A21" s="150">
        <v>19</v>
      </c>
      <c r="B21" s="156" t="s">
        <v>971</v>
      </c>
      <c r="C21" s="152" t="s">
        <v>825</v>
      </c>
      <c r="D21" s="147"/>
    </row>
    <row r="22" spans="1:4" x14ac:dyDescent="0.25">
      <c r="A22" s="150">
        <v>20</v>
      </c>
      <c r="B22" s="156" t="s">
        <v>972</v>
      </c>
      <c r="C22" s="152" t="s">
        <v>825</v>
      </c>
      <c r="D22" s="147"/>
    </row>
  </sheetData>
  <sheetProtection algorithmName="SHA-512" hashValue="dxrELf1FSea9dolqke/zje0IJlIf4DUwEUXpX3WzGaJKMtaOPcxciSUgDnOkJv6QQsRdHLn6FvAY9GxkQ5oNKw==" saltValue="m6iODsua2T8a/USFWIc2NQ==" spinCount="100000" sheet="1" objects="1" scenarios="1"/>
  <dataValidations disablePrompts="1" count="1">
    <dataValidation type="decimal" operator="equal" allowBlank="1" showInputMessage="1" showErrorMessage="1" errorTitle="Chyba" error="Neplatný počet desatinných miest !" sqref="D3:D22" xr:uid="{C7AEDC4F-D4C8-C147-9691-0DBF8BCC485C}">
      <formula1>ROUND(D3,2)</formula1>
    </dataValidation>
  </dataValidations>
  <pageMargins left="0.7" right="0.7" top="0.75" bottom="0.75" header="0.3" footer="0.3"/>
  <pageSetup paperSize="9" orientation="portrait" r:id="rId1"/>
  <headerFooter>
    <oddFooter xml:space="preserve">&amp;C&amp;"Helvetica,Normálne"&amp;12Veľký Horeš - Streda nad Bodrogom, RK koľ. č. 1, 2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2:E27"/>
  <sheetViews>
    <sheetView showGridLines="0" tabSelected="1" topLeftCell="A9" zoomScaleNormal="100" zoomScalePageLayoutView="75" workbookViewId="0">
      <selection activeCell="F25" sqref="F25"/>
    </sheetView>
  </sheetViews>
  <sheetFormatPr defaultColWidth="8.6640625" defaultRowHeight="11.25" x14ac:dyDescent="0.2"/>
  <cols>
    <col min="1" max="1" width="17.6640625" bestFit="1" customWidth="1"/>
    <col min="2" max="2" width="130.5" customWidth="1"/>
    <col min="3" max="3" width="35.6640625" customWidth="1"/>
  </cols>
  <sheetData>
    <row r="2" spans="1:5" s="1" customFormat="1" ht="6.95" customHeight="1" x14ac:dyDescent="0.2"/>
    <row r="3" spans="1:5" s="1" customFormat="1" ht="6.95" customHeight="1" x14ac:dyDescent="0.2"/>
    <row r="4" spans="1:5" s="1" customFormat="1" ht="24.95" customHeight="1" x14ac:dyDescent="0.2">
      <c r="A4" s="113" t="s">
        <v>940</v>
      </c>
    </row>
    <row r="5" spans="1:5" s="1" customFormat="1" ht="24.95" customHeight="1" x14ac:dyDescent="0.2">
      <c r="A5" s="10" t="s">
        <v>3</v>
      </c>
    </row>
    <row r="6" spans="1:5" s="1" customFormat="1" ht="24.95" customHeight="1" x14ac:dyDescent="0.2">
      <c r="A6" s="10"/>
    </row>
    <row r="7" spans="1:5" s="1" customFormat="1" ht="11.1" customHeight="1" x14ac:dyDescent="0.2"/>
    <row r="8" spans="1:5" s="1" customFormat="1" ht="29.25" customHeight="1" x14ac:dyDescent="0.2">
      <c r="A8" s="158" t="s">
        <v>917</v>
      </c>
      <c r="B8" s="159" t="s">
        <v>918</v>
      </c>
      <c r="C8" s="159" t="s">
        <v>919</v>
      </c>
      <c r="E8" s="24" t="s">
        <v>943</v>
      </c>
    </row>
    <row r="9" spans="1:5" s="2" customFormat="1" ht="24.95" customHeight="1" x14ac:dyDescent="0.2">
      <c r="A9" s="160" t="s">
        <v>8</v>
      </c>
      <c r="B9" s="22" t="s">
        <v>925</v>
      </c>
      <c r="C9" s="135">
        <f>'SO 01'!H46</f>
        <v>0</v>
      </c>
    </row>
    <row r="10" spans="1:5" s="2" customFormat="1" ht="24.95" customHeight="1" x14ac:dyDescent="0.2">
      <c r="A10" s="133" t="s">
        <v>10</v>
      </c>
      <c r="B10" s="22" t="s">
        <v>926</v>
      </c>
      <c r="C10" s="135">
        <f>'SO 02'!H85</f>
        <v>0</v>
      </c>
    </row>
    <row r="11" spans="1:5" s="2" customFormat="1" ht="24.95" customHeight="1" x14ac:dyDescent="0.2">
      <c r="A11" s="133" t="s">
        <v>11</v>
      </c>
      <c r="B11" s="22" t="s">
        <v>12</v>
      </c>
      <c r="C11" s="135">
        <f>'SO 03.1'!H44</f>
        <v>0</v>
      </c>
    </row>
    <row r="12" spans="1:5" s="2" customFormat="1" ht="24.95" customHeight="1" x14ac:dyDescent="0.2">
      <c r="A12" s="133" t="s">
        <v>13</v>
      </c>
      <c r="B12" s="22" t="s">
        <v>14</v>
      </c>
      <c r="C12" s="135">
        <f>'SO 03.2'!H53</f>
        <v>0</v>
      </c>
    </row>
    <row r="13" spans="1:5" s="2" customFormat="1" ht="24.95" customHeight="1" x14ac:dyDescent="0.2">
      <c r="A13" s="133" t="s">
        <v>15</v>
      </c>
      <c r="B13" s="22" t="s">
        <v>16</v>
      </c>
      <c r="C13" s="135">
        <f>'SO 03.3'!H43</f>
        <v>0</v>
      </c>
    </row>
    <row r="14" spans="1:5" s="2" customFormat="1" ht="24.95" customHeight="1" x14ac:dyDescent="0.2">
      <c r="A14" s="133" t="s">
        <v>17</v>
      </c>
      <c r="B14" s="22" t="s">
        <v>18</v>
      </c>
      <c r="C14" s="135">
        <f>'SO 03.4'!H41</f>
        <v>0</v>
      </c>
    </row>
    <row r="15" spans="1:5" s="2" customFormat="1" ht="24.95" customHeight="1" x14ac:dyDescent="0.2">
      <c r="A15" s="133" t="s">
        <v>19</v>
      </c>
      <c r="B15" s="22" t="s">
        <v>20</v>
      </c>
      <c r="C15" s="135">
        <f>'SO 04.1'!H140</f>
        <v>0</v>
      </c>
    </row>
    <row r="16" spans="1:5" s="2" customFormat="1" ht="24.95" customHeight="1" x14ac:dyDescent="0.2">
      <c r="A16" s="133" t="s">
        <v>21</v>
      </c>
      <c r="B16" s="22" t="s">
        <v>22</v>
      </c>
      <c r="C16" s="135">
        <f>'SO 04.2'!H32</f>
        <v>0</v>
      </c>
    </row>
    <row r="17" spans="1:3" s="2" customFormat="1" ht="24.95" customHeight="1" x14ac:dyDescent="0.2">
      <c r="A17" s="133" t="s">
        <v>23</v>
      </c>
      <c r="B17" s="22" t="s">
        <v>24</v>
      </c>
      <c r="C17" s="135">
        <f>'SO 04.3'!H43</f>
        <v>0</v>
      </c>
    </row>
    <row r="18" spans="1:3" s="2" customFormat="1" ht="24.95" customHeight="1" x14ac:dyDescent="0.2">
      <c r="A18" s="133" t="s">
        <v>25</v>
      </c>
      <c r="B18" s="22" t="s">
        <v>26</v>
      </c>
      <c r="C18" s="135">
        <f>'SO 04.4'!H67</f>
        <v>0</v>
      </c>
    </row>
    <row r="19" spans="1:3" s="2" customFormat="1" ht="24.95" customHeight="1" x14ac:dyDescent="0.2">
      <c r="A19" s="133" t="s">
        <v>27</v>
      </c>
      <c r="B19" s="22" t="s">
        <v>928</v>
      </c>
      <c r="C19" s="135">
        <f>'SO 05'!H22</f>
        <v>0</v>
      </c>
    </row>
    <row r="20" spans="1:3" s="2" customFormat="1" ht="24.95" customHeight="1" x14ac:dyDescent="0.2">
      <c r="A20" s="133" t="s">
        <v>28</v>
      </c>
      <c r="B20" s="22" t="s">
        <v>929</v>
      </c>
      <c r="C20" s="135">
        <f>'SO 06'!H17</f>
        <v>0</v>
      </c>
    </row>
    <row r="21" spans="1:3" s="2" customFormat="1" ht="24.95" customHeight="1" x14ac:dyDescent="0.2">
      <c r="A21" s="133" t="s">
        <v>29</v>
      </c>
      <c r="B21" s="22" t="s">
        <v>30</v>
      </c>
      <c r="C21" s="135">
        <f>'SO 07'!H32</f>
        <v>0</v>
      </c>
    </row>
    <row r="22" spans="1:3" s="2" customFormat="1" ht="24.95" customHeight="1" x14ac:dyDescent="0.2">
      <c r="A22" s="133" t="s">
        <v>31</v>
      </c>
      <c r="B22" s="22" t="s">
        <v>32</v>
      </c>
      <c r="C22" s="135">
        <f>'SO 08'!H30</f>
        <v>0</v>
      </c>
    </row>
    <row r="23" spans="1:3" s="2" customFormat="1" ht="24.95" customHeight="1" x14ac:dyDescent="0.2">
      <c r="A23" s="133" t="s">
        <v>33</v>
      </c>
      <c r="B23" s="134" t="s">
        <v>927</v>
      </c>
      <c r="C23" s="135">
        <f>'PS 01'!H16</f>
        <v>0</v>
      </c>
    </row>
    <row r="24" spans="1:3" s="2" customFormat="1" ht="27" customHeight="1" x14ac:dyDescent="0.2">
      <c r="A24" s="179" t="s">
        <v>988</v>
      </c>
      <c r="B24" s="179"/>
      <c r="C24" s="157"/>
    </row>
    <row r="25" spans="1:3" s="1" customFormat="1" ht="30" customHeight="1" x14ac:dyDescent="0.2">
      <c r="A25" s="181" t="s">
        <v>920</v>
      </c>
      <c r="B25" s="181"/>
      <c r="C25" s="136">
        <f>SUM(C9:C24)</f>
        <v>0</v>
      </c>
    </row>
    <row r="26" spans="1:3" s="1" customFormat="1" x14ac:dyDescent="0.2">
      <c r="A26" s="180"/>
      <c r="B26" s="180"/>
      <c r="C26" s="180"/>
    </row>
    <row r="27" spans="1:3" x14ac:dyDescent="0.2">
      <c r="A27" s="180"/>
      <c r="B27" s="180"/>
      <c r="C27" s="180"/>
    </row>
  </sheetData>
  <sheetProtection algorithmName="SHA-512" hashValue="BOB+e5MQxaIjB5uY8OJSYyouZuxDNDxhGWyRoC+qyKwPpIqrCZ9HlV1xsewHEyzWmjbnsvEOvmoBaIWaxZZoGw==" saltValue="9twTqPAN/MCeHkkZVWilJA==" spinCount="100000" sheet="1" objects="1" scenarios="1"/>
  <mergeCells count="3">
    <mergeCell ref="A24:B24"/>
    <mergeCell ref="A26:C27"/>
    <mergeCell ref="A25:B25"/>
  </mergeCells>
  <phoneticPr fontId="0" type="noConversion"/>
  <dataValidations count="1">
    <dataValidation type="decimal" operator="equal" allowBlank="1" showInputMessage="1" showErrorMessage="1" errorTitle="Chyba" error="Neplatný počet desatinných miest!" sqref="C24" xr:uid="{9BD026A1-9BB2-4286-9BD8-130B830A2E01}">
      <formula1>ROUND(C24,2)</formula1>
    </dataValidation>
  </dataValidations>
  <hyperlinks>
    <hyperlink ref="A9" location="'SO 01'!A1" display="SO 01" xr:uid="{3780B020-2211-AA46-A799-C6CD690679E1}"/>
    <hyperlink ref="A10:A23" location="'SO 01'!A1" display="SO 01" xr:uid="{B9343BFD-D2C1-0F4A-81B6-E659A60BD86F}"/>
    <hyperlink ref="A11" location="'SO 03.1'!A1" display="SO 03.1" xr:uid="{CD5D80F2-BE45-E04E-88B9-47FE0382AD46}"/>
    <hyperlink ref="A12" location="'SO 03.2'!A1" display="SO 03.2" xr:uid="{B07E32C7-B9F0-C743-8729-70FABABF44EA}"/>
    <hyperlink ref="A13" location="'SO 03.3'!A1" display="SO 03.3" xr:uid="{F2ADC42A-5AFC-104D-8B83-A2A4CEED1555}"/>
    <hyperlink ref="A14" location="'SO 03.4'!A1" display="SO 03.4" xr:uid="{E32639E6-9285-F640-8B47-4670FDBB320C}"/>
    <hyperlink ref="A15" location="'SO 04.1'!A1" display="SO 04.1" xr:uid="{9B2B5E85-278B-8240-8627-7BDA1503DF04}"/>
    <hyperlink ref="A16" location="'SO 04.2'!A1" display="SO 04.2" xr:uid="{56B5FDD8-C698-1543-96F7-EA85CC140F46}"/>
    <hyperlink ref="A17" location="'SO 04.3'!A1" display="SO 04.3" xr:uid="{5C4B8BE5-453D-4149-84E9-C6776CFD92BF}"/>
    <hyperlink ref="A18" location="'SO 04.4'!A1" display="SO 04.4" xr:uid="{2A43F042-32F9-C24C-B792-178696DF4D7C}"/>
    <hyperlink ref="A19" location="'SO 05'!A1" display="SO 05" xr:uid="{FBE9DF4F-2D4E-7F43-9593-D9C242B95DCF}"/>
    <hyperlink ref="A20" location="'SO 06'!A1" display="SO 06" xr:uid="{035F6BED-EF98-014D-946D-9F96ADF6AE15}"/>
    <hyperlink ref="A21" location="'SO 07'!A1" display="SO 07" xr:uid="{518D2560-F3DF-BB43-A7C6-FD4E9404A6B1}"/>
    <hyperlink ref="A22" location="'SO 08'!A1" display="SO 08" xr:uid="{C11E2BDF-8D82-494D-8746-E54A59ABE1F3}"/>
    <hyperlink ref="A23" location="'PS 01'!A1" display="PS 01" xr:uid="{40714824-846A-3446-84C4-7C02D67189C9}"/>
    <hyperlink ref="A10" location="'SO 02'!A1" display="SO 02" xr:uid="{26ED4B09-D346-5941-9AE0-F1C4A8A5E431}"/>
  </hyperlinks>
  <pageMargins left="0.39374999999999999" right="0.39374999999999999" top="0.39374999999999999" bottom="0.39374999999999999" header="0" footer="0"/>
  <pageSetup paperSize="9" scale="73" fitToHeight="100" orientation="portrait" blackAndWhite="1" r:id="rId1"/>
  <headerFooter>
    <oddFooter>&amp;C&amp;"Helvetica,Normálne"&amp;12&amp;K000000Veľký Horeš - Streda nad Bodrogom, RK koľ. č. 1,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M46"/>
  <sheetViews>
    <sheetView showGridLines="0" zoomScaleNormal="100" workbookViewId="0">
      <pane ySplit="5" topLeftCell="A6" activePane="bottomLeft" state="frozen"/>
      <selection pane="bottomLeft"/>
    </sheetView>
  </sheetViews>
  <sheetFormatPr defaultColWidth="8.6640625" defaultRowHeight="11.25" x14ac:dyDescent="0.2"/>
  <cols>
    <col min="1" max="2" width="4.1640625" customWidth="1"/>
    <col min="3" max="3" width="17.6640625" bestFit="1" customWidth="1"/>
    <col min="4" max="4" width="50.6640625" customWidth="1"/>
    <col min="5" max="5" width="7.5" style="30" customWidth="1"/>
    <col min="6" max="6" width="15.6640625" style="31" bestFit="1" customWidth="1"/>
    <col min="7" max="7" width="15.6640625" customWidth="1"/>
    <col min="8" max="8" width="22.1640625" customWidth="1"/>
    <col min="9" max="9" width="24.5" style="120" bestFit="1" customWidth="1"/>
  </cols>
  <sheetData>
    <row r="1" spans="1:13" s="1" customFormat="1" ht="18" x14ac:dyDescent="0.2">
      <c r="A1" s="10" t="s">
        <v>915</v>
      </c>
      <c r="E1" s="84"/>
      <c r="F1" s="85"/>
      <c r="I1" s="115"/>
    </row>
    <row r="2" spans="1:13" s="1" customFormat="1" ht="12.75" x14ac:dyDescent="0.2">
      <c r="A2" s="32" t="s">
        <v>2</v>
      </c>
      <c r="C2" s="182" t="str">
        <f>'Vrch.str.'!A20</f>
        <v xml:space="preserve">Veľký Horeš - Streda nad Bodrogom, RK koľ. č. 1, 2                             </v>
      </c>
      <c r="D2" s="183"/>
      <c r="E2" s="183"/>
      <c r="F2" s="183"/>
      <c r="G2" s="20"/>
      <c r="I2" s="115"/>
    </row>
    <row r="3" spans="1:13" s="1" customFormat="1" ht="15" x14ac:dyDescent="0.2">
      <c r="A3" s="32" t="s">
        <v>34</v>
      </c>
      <c r="C3" s="184" t="s">
        <v>973</v>
      </c>
      <c r="D3" s="184"/>
      <c r="E3" s="184"/>
      <c r="F3" s="184"/>
      <c r="I3" s="115"/>
    </row>
    <row r="4" spans="1:13" s="1" customFormat="1" x14ac:dyDescent="0.2">
      <c r="E4" s="84"/>
      <c r="F4" s="85"/>
      <c r="I4" s="115"/>
    </row>
    <row r="5" spans="1:13" s="3" customFormat="1" ht="24" x14ac:dyDescent="0.2">
      <c r="A5" s="33" t="s">
        <v>37</v>
      </c>
      <c r="B5" s="14" t="s">
        <v>6</v>
      </c>
      <c r="C5" s="14" t="s">
        <v>4</v>
      </c>
      <c r="D5" s="14" t="s">
        <v>5</v>
      </c>
      <c r="E5" s="14" t="s">
        <v>38</v>
      </c>
      <c r="F5" s="86" t="s">
        <v>39</v>
      </c>
      <c r="G5" s="14" t="s">
        <v>941</v>
      </c>
      <c r="H5" s="14" t="s">
        <v>35</v>
      </c>
      <c r="I5" s="101" t="s">
        <v>916</v>
      </c>
      <c r="K5" s="185" t="s">
        <v>921</v>
      </c>
      <c r="L5" s="185"/>
      <c r="M5" s="185"/>
    </row>
    <row r="6" spans="1:13" s="21" customFormat="1" ht="15.75" x14ac:dyDescent="0.25">
      <c r="B6" s="34" t="s">
        <v>7</v>
      </c>
      <c r="C6" s="35" t="s">
        <v>40</v>
      </c>
      <c r="D6" s="35" t="s">
        <v>41</v>
      </c>
      <c r="E6" s="87"/>
      <c r="F6" s="88"/>
      <c r="H6" s="47"/>
      <c r="I6" s="116"/>
    </row>
    <row r="7" spans="1:13" s="21" customFormat="1" ht="20.100000000000001" customHeight="1" x14ac:dyDescent="0.2">
      <c r="B7" s="34" t="s">
        <v>7</v>
      </c>
      <c r="C7" s="89" t="s">
        <v>42</v>
      </c>
      <c r="D7" s="89" t="s">
        <v>43</v>
      </c>
      <c r="E7" s="87"/>
      <c r="F7" s="88"/>
      <c r="H7" s="52"/>
      <c r="I7" s="116"/>
    </row>
    <row r="8" spans="1:13" s="1" customFormat="1" ht="24" x14ac:dyDescent="0.2">
      <c r="A8" s="36" t="s">
        <v>9</v>
      </c>
      <c r="B8" s="36" t="s">
        <v>44</v>
      </c>
      <c r="C8" s="37" t="s">
        <v>45</v>
      </c>
      <c r="D8" s="38" t="s">
        <v>46</v>
      </c>
      <c r="E8" s="39" t="s">
        <v>47</v>
      </c>
      <c r="F8" s="90">
        <v>43337.7</v>
      </c>
      <c r="G8" s="27"/>
      <c r="H8" s="48">
        <f>ROUND(G8*F8,2)</f>
        <v>0</v>
      </c>
      <c r="I8" s="114"/>
    </row>
    <row r="9" spans="1:13" s="1" customFormat="1" ht="24" x14ac:dyDescent="0.2">
      <c r="A9" s="36" t="s">
        <v>36</v>
      </c>
      <c r="B9" s="36" t="s">
        <v>44</v>
      </c>
      <c r="C9" s="91" t="s">
        <v>49</v>
      </c>
      <c r="D9" s="92" t="s">
        <v>50</v>
      </c>
      <c r="E9" s="39" t="s">
        <v>47</v>
      </c>
      <c r="F9" s="90">
        <v>36759.402999999998</v>
      </c>
      <c r="G9" s="27"/>
      <c r="H9" s="48">
        <f>ROUND(G9*F9,2)</f>
        <v>0</v>
      </c>
      <c r="I9" s="114"/>
    </row>
    <row r="10" spans="1:13" s="1" customFormat="1" ht="24" x14ac:dyDescent="0.2">
      <c r="A10" s="36" t="s">
        <v>51</v>
      </c>
      <c r="B10" s="36" t="s">
        <v>44</v>
      </c>
      <c r="C10" s="37" t="s">
        <v>52</v>
      </c>
      <c r="D10" s="38" t="s">
        <v>53</v>
      </c>
      <c r="E10" s="39" t="s">
        <v>54</v>
      </c>
      <c r="F10" s="90">
        <v>26</v>
      </c>
      <c r="G10" s="27"/>
      <c r="H10" s="48">
        <f>ROUND(G10*F10,2)</f>
        <v>0</v>
      </c>
      <c r="I10" s="114"/>
    </row>
    <row r="11" spans="1:13" s="5" customFormat="1" x14ac:dyDescent="0.2">
      <c r="B11" s="59" t="s">
        <v>56</v>
      </c>
      <c r="C11" s="60" t="s">
        <v>0</v>
      </c>
      <c r="D11" s="61" t="s">
        <v>57</v>
      </c>
      <c r="E11" s="93"/>
      <c r="F11" s="94">
        <v>26</v>
      </c>
      <c r="G11" s="15"/>
      <c r="I11" s="117"/>
    </row>
    <row r="12" spans="1:13" s="1" customFormat="1" ht="24" x14ac:dyDescent="0.2">
      <c r="A12" s="41" t="s">
        <v>48</v>
      </c>
      <c r="B12" s="41" t="s">
        <v>58</v>
      </c>
      <c r="C12" s="42" t="s">
        <v>59</v>
      </c>
      <c r="D12" s="43" t="s">
        <v>60</v>
      </c>
      <c r="E12" s="44" t="s">
        <v>47</v>
      </c>
      <c r="F12" s="95">
        <v>1.508</v>
      </c>
      <c r="G12" s="27"/>
      <c r="H12" s="49">
        <f>ROUND(G12*F12,2)</f>
        <v>0</v>
      </c>
      <c r="I12" s="118"/>
    </row>
    <row r="13" spans="1:13" s="1" customFormat="1" ht="36" x14ac:dyDescent="0.2">
      <c r="A13" s="36" t="s">
        <v>42</v>
      </c>
      <c r="B13" s="36" t="s">
        <v>44</v>
      </c>
      <c r="C13" s="37" t="s">
        <v>62</v>
      </c>
      <c r="D13" s="38" t="s">
        <v>63</v>
      </c>
      <c r="E13" s="39" t="s">
        <v>54</v>
      </c>
      <c r="F13" s="90">
        <v>26</v>
      </c>
      <c r="G13" s="27"/>
      <c r="H13" s="48">
        <f t="shared" ref="H13:H22" si="0">ROUND(G13*F13,2)</f>
        <v>0</v>
      </c>
      <c r="I13" s="114"/>
    </row>
    <row r="14" spans="1:13" s="1" customFormat="1" ht="36" x14ac:dyDescent="0.2">
      <c r="A14" s="36" t="s">
        <v>55</v>
      </c>
      <c r="B14" s="36" t="s">
        <v>44</v>
      </c>
      <c r="C14" s="37" t="s">
        <v>65</v>
      </c>
      <c r="D14" s="38" t="s">
        <v>66</v>
      </c>
      <c r="E14" s="39" t="s">
        <v>67</v>
      </c>
      <c r="F14" s="90">
        <v>20776</v>
      </c>
      <c r="G14" s="27"/>
      <c r="H14" s="48">
        <f t="shared" si="0"/>
        <v>0</v>
      </c>
      <c r="I14" s="114"/>
    </row>
    <row r="15" spans="1:13" s="1" customFormat="1" ht="12" x14ac:dyDescent="0.2">
      <c r="A15" s="41" t="s">
        <v>69</v>
      </c>
      <c r="B15" s="41" t="s">
        <v>58</v>
      </c>
      <c r="C15" s="42" t="s">
        <v>70</v>
      </c>
      <c r="D15" s="43" t="s">
        <v>71</v>
      </c>
      <c r="E15" s="44" t="s">
        <v>72</v>
      </c>
      <c r="F15" s="95">
        <v>2488.23</v>
      </c>
      <c r="G15" s="27"/>
      <c r="H15" s="49">
        <f t="shared" si="0"/>
        <v>0</v>
      </c>
      <c r="I15" s="118"/>
    </row>
    <row r="16" spans="1:13" s="1" customFormat="1" ht="12" x14ac:dyDescent="0.2">
      <c r="A16" s="41" t="s">
        <v>61</v>
      </c>
      <c r="B16" s="41" t="s">
        <v>58</v>
      </c>
      <c r="C16" s="42" t="s">
        <v>74</v>
      </c>
      <c r="D16" s="43" t="s">
        <v>75</v>
      </c>
      <c r="E16" s="44" t="s">
        <v>72</v>
      </c>
      <c r="F16" s="95">
        <v>10.375</v>
      </c>
      <c r="G16" s="27"/>
      <c r="H16" s="49">
        <f t="shared" si="0"/>
        <v>0</v>
      </c>
      <c r="I16" s="118"/>
    </row>
    <row r="17" spans="1:9" s="1" customFormat="1" ht="24" x14ac:dyDescent="0.2">
      <c r="A17" s="41" t="s">
        <v>77</v>
      </c>
      <c r="B17" s="41" t="s">
        <v>58</v>
      </c>
      <c r="C17" s="96" t="s">
        <v>78</v>
      </c>
      <c r="D17" s="97" t="s">
        <v>923</v>
      </c>
      <c r="E17" s="44" t="s">
        <v>54</v>
      </c>
      <c r="F17" s="95">
        <v>34634</v>
      </c>
      <c r="G17" s="27"/>
      <c r="H17" s="49">
        <f t="shared" si="0"/>
        <v>0</v>
      </c>
      <c r="I17" s="118"/>
    </row>
    <row r="18" spans="1:9" s="1" customFormat="1" ht="24" x14ac:dyDescent="0.2">
      <c r="A18" s="36" t="s">
        <v>64</v>
      </c>
      <c r="B18" s="36" t="s">
        <v>44</v>
      </c>
      <c r="C18" s="37" t="s">
        <v>80</v>
      </c>
      <c r="D18" s="38" t="s">
        <v>989</v>
      </c>
      <c r="E18" s="39" t="s">
        <v>54</v>
      </c>
      <c r="F18" s="90">
        <v>568</v>
      </c>
      <c r="G18" s="27"/>
      <c r="H18" s="48">
        <f t="shared" si="0"/>
        <v>0</v>
      </c>
      <c r="I18" s="114"/>
    </row>
    <row r="19" spans="1:9" s="1" customFormat="1" ht="36" x14ac:dyDescent="0.2">
      <c r="A19" s="36" t="s">
        <v>81</v>
      </c>
      <c r="B19" s="36" t="s">
        <v>44</v>
      </c>
      <c r="C19" s="37" t="s">
        <v>82</v>
      </c>
      <c r="D19" s="38" t="s">
        <v>83</v>
      </c>
      <c r="E19" s="39" t="s">
        <v>67</v>
      </c>
      <c r="F19" s="90">
        <v>60</v>
      </c>
      <c r="G19" s="27"/>
      <c r="H19" s="48">
        <f t="shared" si="0"/>
        <v>0</v>
      </c>
      <c r="I19" s="114"/>
    </row>
    <row r="20" spans="1:9" s="1" customFormat="1" ht="12" x14ac:dyDescent="0.2">
      <c r="A20" s="41" t="s">
        <v>68</v>
      </c>
      <c r="B20" s="41" t="s">
        <v>58</v>
      </c>
      <c r="C20" s="42" t="s">
        <v>85</v>
      </c>
      <c r="D20" s="43" t="s">
        <v>86</v>
      </c>
      <c r="E20" s="44" t="s">
        <v>72</v>
      </c>
      <c r="F20" s="95">
        <v>7.44</v>
      </c>
      <c r="G20" s="27"/>
      <c r="H20" s="49">
        <f t="shared" si="0"/>
        <v>0</v>
      </c>
      <c r="I20" s="118"/>
    </row>
    <row r="21" spans="1:9" s="1" customFormat="1" ht="36" x14ac:dyDescent="0.2">
      <c r="A21" s="41" t="s">
        <v>88</v>
      </c>
      <c r="B21" s="41" t="s">
        <v>58</v>
      </c>
      <c r="C21" s="42" t="s">
        <v>89</v>
      </c>
      <c r="D21" s="43" t="s">
        <v>90</v>
      </c>
      <c r="E21" s="44" t="s">
        <v>54</v>
      </c>
      <c r="F21" s="95">
        <v>34</v>
      </c>
      <c r="G21" s="27"/>
      <c r="H21" s="49">
        <f t="shared" si="0"/>
        <v>0</v>
      </c>
      <c r="I21" s="118"/>
    </row>
    <row r="22" spans="1:9" s="1" customFormat="1" ht="24" x14ac:dyDescent="0.2">
      <c r="A22" s="36" t="s">
        <v>73</v>
      </c>
      <c r="B22" s="36" t="s">
        <v>44</v>
      </c>
      <c r="C22" s="37" t="s">
        <v>92</v>
      </c>
      <c r="D22" s="38" t="s">
        <v>93</v>
      </c>
      <c r="E22" s="39" t="s">
        <v>67</v>
      </c>
      <c r="F22" s="90">
        <v>20779</v>
      </c>
      <c r="G22" s="27"/>
      <c r="H22" s="48">
        <f t="shared" si="0"/>
        <v>0</v>
      </c>
      <c r="I22" s="114"/>
    </row>
    <row r="23" spans="1:9" s="1" customFormat="1" ht="36" x14ac:dyDescent="0.2">
      <c r="A23" s="36" t="s">
        <v>95</v>
      </c>
      <c r="B23" s="36" t="s">
        <v>44</v>
      </c>
      <c r="C23" s="37" t="s">
        <v>96</v>
      </c>
      <c r="D23" s="38" t="s">
        <v>97</v>
      </c>
      <c r="E23" s="39" t="s">
        <v>67</v>
      </c>
      <c r="F23" s="90">
        <v>20779</v>
      </c>
      <c r="G23" s="27"/>
      <c r="H23" s="48">
        <f>ROUND(G23*F23,2)</f>
        <v>0</v>
      </c>
      <c r="I23" s="114"/>
    </row>
    <row r="24" spans="1:9" s="1" customFormat="1" ht="24" x14ac:dyDescent="0.2">
      <c r="A24" s="36" t="s">
        <v>76</v>
      </c>
      <c r="B24" s="36" t="s">
        <v>44</v>
      </c>
      <c r="C24" s="91" t="s">
        <v>99</v>
      </c>
      <c r="D24" s="92" t="s">
        <v>100</v>
      </c>
      <c r="E24" s="39" t="s">
        <v>67</v>
      </c>
      <c r="F24" s="90">
        <v>41274</v>
      </c>
      <c r="G24" s="27"/>
      <c r="H24" s="48">
        <f t="shared" ref="H24:H29" si="1">ROUND(G24*F24,2)</f>
        <v>0</v>
      </c>
      <c r="I24" s="114"/>
    </row>
    <row r="25" spans="1:9" s="1" customFormat="1" ht="24" x14ac:dyDescent="0.2">
      <c r="A25" s="36" t="s">
        <v>102</v>
      </c>
      <c r="B25" s="36" t="s">
        <v>44</v>
      </c>
      <c r="C25" s="37" t="s">
        <v>103</v>
      </c>
      <c r="D25" s="38" t="s">
        <v>104</v>
      </c>
      <c r="E25" s="39" t="s">
        <v>72</v>
      </c>
      <c r="F25" s="90">
        <v>12461.851000000001</v>
      </c>
      <c r="G25" s="27"/>
      <c r="H25" s="48">
        <f t="shared" si="1"/>
        <v>0</v>
      </c>
      <c r="I25" s="114"/>
    </row>
    <row r="26" spans="1:9" s="1" customFormat="1" ht="24" x14ac:dyDescent="0.2">
      <c r="A26" s="36" t="s">
        <v>79</v>
      </c>
      <c r="B26" s="36" t="s">
        <v>44</v>
      </c>
      <c r="C26" s="37" t="s">
        <v>105</v>
      </c>
      <c r="D26" s="38" t="s">
        <v>106</v>
      </c>
      <c r="E26" s="39" t="s">
        <v>72</v>
      </c>
      <c r="F26" s="90">
        <v>12461.851000000001</v>
      </c>
      <c r="G26" s="27"/>
      <c r="H26" s="48">
        <f t="shared" si="1"/>
        <v>0</v>
      </c>
      <c r="I26" s="114"/>
    </row>
    <row r="27" spans="1:9" s="1" customFormat="1" ht="24" x14ac:dyDescent="0.2">
      <c r="A27" s="36" t="s">
        <v>107</v>
      </c>
      <c r="B27" s="36" t="s">
        <v>44</v>
      </c>
      <c r="C27" s="37" t="s">
        <v>108</v>
      </c>
      <c r="D27" s="38" t="s">
        <v>109</v>
      </c>
      <c r="E27" s="39" t="s">
        <v>72</v>
      </c>
      <c r="F27" s="90">
        <v>12461.851000000001</v>
      </c>
      <c r="G27" s="27"/>
      <c r="H27" s="48">
        <f t="shared" si="1"/>
        <v>0</v>
      </c>
      <c r="I27" s="114"/>
    </row>
    <row r="28" spans="1:9" s="1" customFormat="1" ht="36" x14ac:dyDescent="0.2">
      <c r="A28" s="36" t="s">
        <v>1</v>
      </c>
      <c r="B28" s="36" t="s">
        <v>44</v>
      </c>
      <c r="C28" s="37" t="s">
        <v>110</v>
      </c>
      <c r="D28" s="38" t="s">
        <v>111</v>
      </c>
      <c r="E28" s="39" t="s">
        <v>67</v>
      </c>
      <c r="F28" s="90">
        <v>20836</v>
      </c>
      <c r="G28" s="27"/>
      <c r="H28" s="48">
        <f t="shared" si="1"/>
        <v>0</v>
      </c>
      <c r="I28" s="114"/>
    </row>
    <row r="29" spans="1:9" s="1" customFormat="1" ht="24" x14ac:dyDescent="0.2">
      <c r="A29" s="36" t="s">
        <v>113</v>
      </c>
      <c r="B29" s="36" t="s">
        <v>44</v>
      </c>
      <c r="C29" s="37" t="s">
        <v>114</v>
      </c>
      <c r="D29" s="38" t="s">
        <v>115</v>
      </c>
      <c r="E29" s="39" t="s">
        <v>67</v>
      </c>
      <c r="F29" s="90">
        <v>20836</v>
      </c>
      <c r="G29" s="27"/>
      <c r="H29" s="48">
        <f t="shared" si="1"/>
        <v>0</v>
      </c>
      <c r="I29" s="114"/>
    </row>
    <row r="30" spans="1:9" s="21" customFormat="1" ht="20.100000000000001" customHeight="1" x14ac:dyDescent="0.2">
      <c r="B30" s="34" t="s">
        <v>7</v>
      </c>
      <c r="C30" s="50" t="s">
        <v>77</v>
      </c>
      <c r="D30" s="50" t="s">
        <v>117</v>
      </c>
      <c r="E30" s="87"/>
      <c r="F30" s="100"/>
      <c r="H30" s="52"/>
      <c r="I30" s="116"/>
    </row>
    <row r="31" spans="1:9" s="1" customFormat="1" ht="12" x14ac:dyDescent="0.2">
      <c r="A31" s="36" t="s">
        <v>84</v>
      </c>
      <c r="B31" s="36" t="s">
        <v>44</v>
      </c>
      <c r="C31" s="37" t="s">
        <v>118</v>
      </c>
      <c r="D31" s="38" t="s">
        <v>119</v>
      </c>
      <c r="E31" s="39" t="s">
        <v>54</v>
      </c>
      <c r="F31" s="90">
        <v>4</v>
      </c>
      <c r="G31" s="27"/>
      <c r="H31" s="48">
        <f t="shared" ref="H31:H35" si="2">ROUND(G31*F31,2)</f>
        <v>0</v>
      </c>
      <c r="I31" s="114"/>
    </row>
    <row r="32" spans="1:9" s="1" customFormat="1" ht="12" x14ac:dyDescent="0.2">
      <c r="A32" s="41" t="s">
        <v>121</v>
      </c>
      <c r="B32" s="41" t="s">
        <v>58</v>
      </c>
      <c r="C32" s="42" t="s">
        <v>122</v>
      </c>
      <c r="D32" s="43" t="s">
        <v>123</v>
      </c>
      <c r="E32" s="44" t="s">
        <v>54</v>
      </c>
      <c r="F32" s="95">
        <v>4</v>
      </c>
      <c r="G32" s="27"/>
      <c r="H32" s="49">
        <f t="shared" si="2"/>
        <v>0</v>
      </c>
      <c r="I32" s="118"/>
    </row>
    <row r="33" spans="1:9" s="1" customFormat="1" ht="12" x14ac:dyDescent="0.2">
      <c r="A33" s="36" t="s">
        <v>87</v>
      </c>
      <c r="B33" s="36" t="s">
        <v>44</v>
      </c>
      <c r="C33" s="37" t="s">
        <v>125</v>
      </c>
      <c r="D33" s="38" t="s">
        <v>126</v>
      </c>
      <c r="E33" s="39" t="s">
        <v>72</v>
      </c>
      <c r="F33" s="90">
        <v>9425</v>
      </c>
      <c r="G33" s="27"/>
      <c r="H33" s="48">
        <f t="shared" si="2"/>
        <v>0</v>
      </c>
      <c r="I33" s="114"/>
    </row>
    <row r="34" spans="1:9" s="1" customFormat="1" ht="36" x14ac:dyDescent="0.2">
      <c r="A34" s="36" t="s">
        <v>128</v>
      </c>
      <c r="B34" s="36" t="s">
        <v>44</v>
      </c>
      <c r="C34" s="37" t="s">
        <v>129</v>
      </c>
      <c r="D34" s="38" t="s">
        <v>130</v>
      </c>
      <c r="E34" s="39" t="s">
        <v>72</v>
      </c>
      <c r="F34" s="90">
        <v>16</v>
      </c>
      <c r="G34" s="27"/>
      <c r="H34" s="48">
        <f t="shared" si="2"/>
        <v>0</v>
      </c>
      <c r="I34" s="114"/>
    </row>
    <row r="35" spans="1:9" s="1" customFormat="1" ht="24" x14ac:dyDescent="0.2">
      <c r="A35" s="36" t="s">
        <v>133</v>
      </c>
      <c r="B35" s="36" t="s">
        <v>44</v>
      </c>
      <c r="C35" s="37" t="s">
        <v>134</v>
      </c>
      <c r="D35" s="38" t="s">
        <v>135</v>
      </c>
      <c r="E35" s="39" t="s">
        <v>72</v>
      </c>
      <c r="F35" s="90">
        <v>32000</v>
      </c>
      <c r="G35" s="27"/>
      <c r="H35" s="48">
        <f t="shared" si="2"/>
        <v>0</v>
      </c>
      <c r="I35" s="114"/>
    </row>
    <row r="36" spans="1:9" s="1" customFormat="1" ht="24" x14ac:dyDescent="0.2">
      <c r="A36" s="36" t="s">
        <v>94</v>
      </c>
      <c r="B36" s="36" t="s">
        <v>44</v>
      </c>
      <c r="C36" s="37" t="s">
        <v>137</v>
      </c>
      <c r="D36" s="38" t="s">
        <v>138</v>
      </c>
      <c r="E36" s="39" t="s">
        <v>72</v>
      </c>
      <c r="F36" s="90">
        <v>34461</v>
      </c>
      <c r="G36" s="27"/>
      <c r="H36" s="48">
        <f t="shared" ref="H36:H41" si="3">ROUND(G36*F36,2)</f>
        <v>0</v>
      </c>
      <c r="I36" s="114"/>
    </row>
    <row r="37" spans="1:9" s="1" customFormat="1" ht="24" x14ac:dyDescent="0.2">
      <c r="A37" s="36" t="s">
        <v>140</v>
      </c>
      <c r="B37" s="36" t="s">
        <v>44</v>
      </c>
      <c r="C37" s="37" t="s">
        <v>141</v>
      </c>
      <c r="D37" s="38" t="s">
        <v>142</v>
      </c>
      <c r="E37" s="39" t="s">
        <v>72</v>
      </c>
      <c r="F37" s="90">
        <v>66461</v>
      </c>
      <c r="G37" s="27"/>
      <c r="H37" s="48">
        <f t="shared" si="3"/>
        <v>0</v>
      </c>
      <c r="I37" s="114"/>
    </row>
    <row r="38" spans="1:9" s="1" customFormat="1" ht="24" x14ac:dyDescent="0.2">
      <c r="A38" s="36" t="s">
        <v>98</v>
      </c>
      <c r="B38" s="36" t="s">
        <v>44</v>
      </c>
      <c r="C38" s="37" t="s">
        <v>144</v>
      </c>
      <c r="D38" s="38" t="s">
        <v>145</v>
      </c>
      <c r="E38" s="39" t="s">
        <v>72</v>
      </c>
      <c r="F38" s="90">
        <v>12552.674000000001</v>
      </c>
      <c r="G38" s="27"/>
      <c r="H38" s="48">
        <f t="shared" si="3"/>
        <v>0</v>
      </c>
      <c r="I38" s="114"/>
    </row>
    <row r="39" spans="1:9" s="1" customFormat="1" ht="24" x14ac:dyDescent="0.2">
      <c r="A39" s="36" t="s">
        <v>147</v>
      </c>
      <c r="B39" s="36" t="s">
        <v>44</v>
      </c>
      <c r="C39" s="37" t="s">
        <v>148</v>
      </c>
      <c r="D39" s="38" t="s">
        <v>149</v>
      </c>
      <c r="E39" s="39" t="s">
        <v>72</v>
      </c>
      <c r="F39" s="90">
        <v>163184.76199999999</v>
      </c>
      <c r="G39" s="27"/>
      <c r="H39" s="48">
        <f t="shared" si="3"/>
        <v>0</v>
      </c>
      <c r="I39" s="114"/>
    </row>
    <row r="40" spans="1:9" s="1" customFormat="1" ht="36" x14ac:dyDescent="0.2">
      <c r="A40" s="36" t="s">
        <v>101</v>
      </c>
      <c r="B40" s="36" t="s">
        <v>44</v>
      </c>
      <c r="C40" s="37" t="s">
        <v>151</v>
      </c>
      <c r="D40" s="38" t="s">
        <v>152</v>
      </c>
      <c r="E40" s="39" t="s">
        <v>72</v>
      </c>
      <c r="F40" s="90">
        <v>12552.674000000001</v>
      </c>
      <c r="G40" s="27"/>
      <c r="H40" s="48">
        <f t="shared" si="3"/>
        <v>0</v>
      </c>
      <c r="I40" s="114"/>
    </row>
    <row r="41" spans="1:9" s="1" customFormat="1" ht="24" x14ac:dyDescent="0.2">
      <c r="A41" s="36" t="s">
        <v>154</v>
      </c>
      <c r="B41" s="36" t="s">
        <v>44</v>
      </c>
      <c r="C41" s="37" t="s">
        <v>155</v>
      </c>
      <c r="D41" s="38" t="s">
        <v>156</v>
      </c>
      <c r="E41" s="39" t="s">
        <v>72</v>
      </c>
      <c r="F41" s="90">
        <v>12552.674000000001</v>
      </c>
      <c r="G41" s="27"/>
      <c r="H41" s="48">
        <f t="shared" si="3"/>
        <v>0</v>
      </c>
      <c r="I41" s="114"/>
    </row>
    <row r="42" spans="1:9" s="7" customFormat="1" x14ac:dyDescent="0.2">
      <c r="B42" s="59" t="s">
        <v>56</v>
      </c>
      <c r="C42" s="65" t="s">
        <v>0</v>
      </c>
      <c r="D42" s="66" t="s">
        <v>158</v>
      </c>
      <c r="E42" s="98"/>
      <c r="F42" s="99" t="s">
        <v>0</v>
      </c>
      <c r="I42" s="119"/>
    </row>
    <row r="43" spans="1:9" s="21" customFormat="1" ht="20.100000000000001" customHeight="1" x14ac:dyDescent="0.2">
      <c r="B43" s="34" t="s">
        <v>7</v>
      </c>
      <c r="C43" s="50" t="s">
        <v>159</v>
      </c>
      <c r="D43" s="50" t="s">
        <v>160</v>
      </c>
      <c r="E43" s="87"/>
      <c r="F43" s="100"/>
      <c r="H43" s="52"/>
      <c r="I43" s="116"/>
    </row>
    <row r="44" spans="1:9" s="1" customFormat="1" ht="24" x14ac:dyDescent="0.2">
      <c r="A44" s="36" t="s">
        <v>161</v>
      </c>
      <c r="B44" s="36" t="s">
        <v>44</v>
      </c>
      <c r="C44" s="37" t="s">
        <v>162</v>
      </c>
      <c r="D44" s="38" t="s">
        <v>163</v>
      </c>
      <c r="E44" s="39" t="s">
        <v>72</v>
      </c>
      <c r="F44" s="90">
        <v>100634.30100000001</v>
      </c>
      <c r="G44" s="27"/>
      <c r="H44" s="48">
        <f>ROUND(G44*F44,2)</f>
        <v>0</v>
      </c>
      <c r="I44" s="114"/>
    </row>
    <row r="45" spans="1:9" s="1" customFormat="1" x14ac:dyDescent="0.2">
      <c r="E45" s="84"/>
      <c r="F45" s="85"/>
      <c r="I45" s="115"/>
    </row>
    <row r="46" spans="1:9" ht="15.75" x14ac:dyDescent="0.25">
      <c r="D46" s="11" t="s">
        <v>922</v>
      </c>
      <c r="H46" s="51">
        <f>SUM(H8:H45)</f>
        <v>0</v>
      </c>
    </row>
  </sheetData>
  <sheetProtection algorithmName="SHA-512" hashValue="GvOVHgGXU1NKhYToaz/Aa7Ok4Tiksvqk43/Fss9XkiQmW7PP6e+go3nMEVmaIdRz8J6zjfO9t+DQVJQSZk+FBA==" saltValue="ilMuKhK1qa7rTk/BF0y5Tw==" spinCount="100000" sheet="1" objects="1" scenarios="1"/>
  <mergeCells count="3">
    <mergeCell ref="C2:F2"/>
    <mergeCell ref="C3:F3"/>
    <mergeCell ref="K5:M5"/>
  </mergeCells>
  <dataValidations count="1">
    <dataValidation type="decimal" operator="equal" allowBlank="1" showInputMessage="1" showErrorMessage="1" errorTitle="Chyba" error="Neplatný počet desatinných miest!" sqref="G12:G29 G44 G8:G10 G31:G41" xr:uid="{6AD1D12D-34E2-044E-8BA4-93938FC739EB}">
      <formula1>ROUND(G8,2)</formula1>
    </dataValidation>
  </dataValidations>
  <hyperlinks>
    <hyperlink ref="K5" location="'Rekapitulácia stavby'!A1" display="*späť na Rek. obj." xr:uid="{BD2000EA-6EC5-438C-90C4-8BB30792C143}"/>
    <hyperlink ref="K5:M5" location="'Rek. obj.'!A1" display="*späť na Rek. obj." xr:uid="{C1FF11F9-F600-4F7C-BE55-10C9192904A7}"/>
  </hyperlinks>
  <pageMargins left="0.39374999999999999" right="0.39374999999999999" top="0.39374999999999999" bottom="0.39374999999999999" header="0" footer="0"/>
  <pageSetup paperSize="9" scale="82" fitToHeight="100" orientation="portrait" blackAndWhite="1" r:id="rId1"/>
  <headerFooter>
    <oddFooter>&amp;L&amp;"Helvetica,Normálne"&amp;12&amp;K000000SO 01 Železničný zvršok koľ. č. 1 a 2&amp;R&amp;"Helvetica,Normálne"&amp;12&amp;K000000Strana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M88"/>
  <sheetViews>
    <sheetView showGridLines="0" workbookViewId="0">
      <pane ySplit="6" topLeftCell="A7" activePane="bottomLeft" state="frozen"/>
      <selection pane="bottomLeft" activeCell="K6" sqref="K6:M6"/>
    </sheetView>
  </sheetViews>
  <sheetFormatPr defaultColWidth="8.6640625" defaultRowHeight="11.25" x14ac:dyDescent="0.2"/>
  <cols>
    <col min="1" max="2" width="4.1640625" customWidth="1"/>
    <col min="3" max="3" width="17.1640625" customWidth="1"/>
    <col min="4" max="4" width="54" bestFit="1" customWidth="1"/>
    <col min="5" max="5" width="7.5" customWidth="1"/>
    <col min="6" max="6" width="16.1640625" bestFit="1" customWidth="1"/>
    <col min="7" max="7" width="15.6640625" customWidth="1"/>
    <col min="8" max="8" width="22.1640625" customWidth="1"/>
    <col min="9" max="9" width="30.6640625" style="120" customWidth="1"/>
  </cols>
  <sheetData>
    <row r="1" spans="1:13" s="1" customFormat="1" ht="18" x14ac:dyDescent="0.2">
      <c r="A1" s="10" t="s">
        <v>915</v>
      </c>
      <c r="I1" s="115"/>
    </row>
    <row r="2" spans="1:13" s="1" customFormat="1" x14ac:dyDescent="0.2">
      <c r="I2" s="115"/>
    </row>
    <row r="3" spans="1:13" s="1" customFormat="1" ht="12.75" x14ac:dyDescent="0.2">
      <c r="A3" s="32" t="s">
        <v>2</v>
      </c>
      <c r="C3" s="182" t="str">
        <f>'Vrch.str.'!A20</f>
        <v xml:space="preserve">Veľký Horeš - Streda nad Bodrogom, RK koľ. č. 1, 2                             </v>
      </c>
      <c r="D3" s="183"/>
      <c r="E3" s="183"/>
      <c r="F3" s="183"/>
      <c r="I3" s="115"/>
    </row>
    <row r="4" spans="1:13" s="1" customFormat="1" ht="12.75" x14ac:dyDescent="0.2">
      <c r="A4" s="32" t="s">
        <v>34</v>
      </c>
      <c r="C4" s="184" t="s">
        <v>974</v>
      </c>
      <c r="D4" s="186"/>
      <c r="E4" s="186"/>
      <c r="F4" s="186"/>
      <c r="I4" s="115"/>
    </row>
    <row r="5" spans="1:13" s="1" customFormat="1" x14ac:dyDescent="0.2">
      <c r="I5" s="115"/>
    </row>
    <row r="6" spans="1:13" s="3" customFormat="1" ht="24" x14ac:dyDescent="0.2">
      <c r="A6" s="33" t="s">
        <v>37</v>
      </c>
      <c r="B6" s="14" t="s">
        <v>6</v>
      </c>
      <c r="C6" s="14" t="s">
        <v>4</v>
      </c>
      <c r="D6" s="14" t="s">
        <v>5</v>
      </c>
      <c r="E6" s="14" t="s">
        <v>38</v>
      </c>
      <c r="F6" s="14" t="s">
        <v>39</v>
      </c>
      <c r="G6" s="14" t="s">
        <v>941</v>
      </c>
      <c r="H6" s="14" t="s">
        <v>35</v>
      </c>
      <c r="I6" s="46" t="s">
        <v>916</v>
      </c>
      <c r="K6" s="185" t="s">
        <v>921</v>
      </c>
      <c r="L6" s="185"/>
      <c r="M6" s="185"/>
    </row>
    <row r="7" spans="1:13" s="21" customFormat="1" ht="15.75" x14ac:dyDescent="0.25">
      <c r="B7" s="34" t="s">
        <v>7</v>
      </c>
      <c r="C7" s="35" t="s">
        <v>40</v>
      </c>
      <c r="D7" s="35" t="s">
        <v>41</v>
      </c>
      <c r="H7" s="47"/>
      <c r="I7" s="116"/>
    </row>
    <row r="8" spans="1:13" s="21" customFormat="1" ht="20.100000000000001" customHeight="1" x14ac:dyDescent="0.2">
      <c r="B8" s="34" t="s">
        <v>7</v>
      </c>
      <c r="C8" s="50" t="s">
        <v>9</v>
      </c>
      <c r="D8" s="50" t="s">
        <v>165</v>
      </c>
      <c r="H8" s="52"/>
      <c r="I8" s="116"/>
    </row>
    <row r="9" spans="1:13" s="1" customFormat="1" ht="24" x14ac:dyDescent="0.2">
      <c r="A9" s="36">
        <v>44</v>
      </c>
      <c r="B9" s="36" t="s">
        <v>44</v>
      </c>
      <c r="C9" s="37" t="s">
        <v>994</v>
      </c>
      <c r="D9" s="38" t="s">
        <v>995</v>
      </c>
      <c r="E9" s="39" t="s">
        <v>197</v>
      </c>
      <c r="F9" s="40">
        <v>4624</v>
      </c>
      <c r="G9" s="27"/>
      <c r="H9" s="48">
        <f t="shared" ref="H9:H12" si="0">ROUND(G9*F9,2)</f>
        <v>0</v>
      </c>
      <c r="I9" s="106"/>
    </row>
    <row r="10" spans="1:13" s="1" customFormat="1" ht="24" x14ac:dyDescent="0.2">
      <c r="A10" s="36">
        <v>45</v>
      </c>
      <c r="B10" s="36" t="s">
        <v>44</v>
      </c>
      <c r="C10" s="37" t="s">
        <v>996</v>
      </c>
      <c r="D10" s="38" t="s">
        <v>997</v>
      </c>
      <c r="E10" s="39" t="s">
        <v>54</v>
      </c>
      <c r="F10" s="40">
        <v>9</v>
      </c>
      <c r="G10" s="27"/>
      <c r="H10" s="48">
        <f t="shared" si="0"/>
        <v>0</v>
      </c>
      <c r="I10" s="106"/>
    </row>
    <row r="11" spans="1:13" s="1" customFormat="1" ht="24" x14ac:dyDescent="0.2">
      <c r="A11" s="36">
        <v>46</v>
      </c>
      <c r="B11" s="36" t="s">
        <v>44</v>
      </c>
      <c r="C11" s="37" t="s">
        <v>999</v>
      </c>
      <c r="D11" s="38" t="s">
        <v>998</v>
      </c>
      <c r="E11" s="39" t="s">
        <v>54</v>
      </c>
      <c r="F11" s="40">
        <v>2</v>
      </c>
      <c r="G11" s="27"/>
      <c r="H11" s="48">
        <f t="shared" si="0"/>
        <v>0</v>
      </c>
      <c r="I11" s="106"/>
    </row>
    <row r="12" spans="1:13" s="1" customFormat="1" ht="24" x14ac:dyDescent="0.2">
      <c r="A12" s="36">
        <v>47</v>
      </c>
      <c r="B12" s="36" t="s">
        <v>44</v>
      </c>
      <c r="C12" s="37" t="s">
        <v>1000</v>
      </c>
      <c r="D12" s="38" t="s">
        <v>1001</v>
      </c>
      <c r="E12" s="39" t="s">
        <v>54</v>
      </c>
      <c r="F12" s="40">
        <v>2</v>
      </c>
      <c r="G12" s="27"/>
      <c r="H12" s="48">
        <f t="shared" si="0"/>
        <v>0</v>
      </c>
      <c r="I12" s="106"/>
    </row>
    <row r="13" spans="1:13" s="1" customFormat="1" ht="24" x14ac:dyDescent="0.2">
      <c r="A13" s="36" t="s">
        <v>9</v>
      </c>
      <c r="B13" s="36" t="s">
        <v>44</v>
      </c>
      <c r="C13" s="37" t="s">
        <v>166</v>
      </c>
      <c r="D13" s="38" t="s">
        <v>167</v>
      </c>
      <c r="E13" s="39" t="s">
        <v>47</v>
      </c>
      <c r="F13" s="40">
        <v>59021.82</v>
      </c>
      <c r="G13" s="27"/>
      <c r="H13" s="48">
        <f t="shared" ref="H13:H21" si="1">ROUND(G13*F13,2)</f>
        <v>0</v>
      </c>
      <c r="I13" s="106"/>
    </row>
    <row r="14" spans="1:13" s="1" customFormat="1" ht="36" x14ac:dyDescent="0.2">
      <c r="A14" s="36" t="s">
        <v>36</v>
      </c>
      <c r="B14" s="36" t="s">
        <v>44</v>
      </c>
      <c r="C14" s="37" t="s">
        <v>168</v>
      </c>
      <c r="D14" s="38" t="s">
        <v>169</v>
      </c>
      <c r="E14" s="39" t="s">
        <v>47</v>
      </c>
      <c r="F14" s="40">
        <v>59021.82</v>
      </c>
      <c r="G14" s="27"/>
      <c r="H14" s="48">
        <f t="shared" si="1"/>
        <v>0</v>
      </c>
      <c r="I14" s="106"/>
    </row>
    <row r="15" spans="1:13" s="1" customFormat="1" ht="24" x14ac:dyDescent="0.2">
      <c r="A15" s="36" t="s">
        <v>51</v>
      </c>
      <c r="B15" s="36" t="s">
        <v>44</v>
      </c>
      <c r="C15" s="37" t="s">
        <v>171</v>
      </c>
      <c r="D15" s="38" t="s">
        <v>172</v>
      </c>
      <c r="E15" s="39" t="s">
        <v>47</v>
      </c>
      <c r="F15" s="40">
        <v>17706.545999999998</v>
      </c>
      <c r="G15" s="27"/>
      <c r="H15" s="48">
        <f t="shared" si="1"/>
        <v>0</v>
      </c>
      <c r="I15" s="106"/>
    </row>
    <row r="16" spans="1:13" s="1" customFormat="1" ht="12" x14ac:dyDescent="0.2">
      <c r="A16" s="36" t="s">
        <v>48</v>
      </c>
      <c r="B16" s="36" t="s">
        <v>44</v>
      </c>
      <c r="C16" s="37" t="s">
        <v>173</v>
      </c>
      <c r="D16" s="38" t="s">
        <v>174</v>
      </c>
      <c r="E16" s="39" t="s">
        <v>47</v>
      </c>
      <c r="F16" s="40">
        <v>14086.6</v>
      </c>
      <c r="G16" s="27"/>
      <c r="H16" s="48">
        <f t="shared" si="1"/>
        <v>0</v>
      </c>
      <c r="I16" s="106"/>
    </row>
    <row r="17" spans="1:9" s="1" customFormat="1" ht="12" x14ac:dyDescent="0.2">
      <c r="A17" s="36" t="s">
        <v>42</v>
      </c>
      <c r="B17" s="36" t="s">
        <v>44</v>
      </c>
      <c r="C17" s="37" t="s">
        <v>175</v>
      </c>
      <c r="D17" s="38" t="s">
        <v>176</v>
      </c>
      <c r="E17" s="39" t="s">
        <v>47</v>
      </c>
      <c r="F17" s="40">
        <v>4225.9799999999996</v>
      </c>
      <c r="G17" s="27"/>
      <c r="H17" s="48">
        <f t="shared" si="1"/>
        <v>0</v>
      </c>
      <c r="I17" s="106"/>
    </row>
    <row r="18" spans="1:9" s="1" customFormat="1" ht="12" x14ac:dyDescent="0.2">
      <c r="A18" s="36" t="s">
        <v>55</v>
      </c>
      <c r="B18" s="36" t="s">
        <v>44</v>
      </c>
      <c r="C18" s="37" t="s">
        <v>177</v>
      </c>
      <c r="D18" s="38" t="s">
        <v>178</v>
      </c>
      <c r="E18" s="39" t="s">
        <v>47</v>
      </c>
      <c r="F18" s="40">
        <v>330.47500000000002</v>
      </c>
      <c r="G18" s="27"/>
      <c r="H18" s="48">
        <f t="shared" si="1"/>
        <v>0</v>
      </c>
      <c r="I18" s="106"/>
    </row>
    <row r="19" spans="1:9" s="1" customFormat="1" ht="24" x14ac:dyDescent="0.2">
      <c r="A19" s="36" t="s">
        <v>69</v>
      </c>
      <c r="B19" s="36" t="s">
        <v>44</v>
      </c>
      <c r="C19" s="37" t="s">
        <v>180</v>
      </c>
      <c r="D19" s="38" t="s">
        <v>181</v>
      </c>
      <c r="E19" s="39" t="s">
        <v>47</v>
      </c>
      <c r="F19" s="40">
        <v>99.143000000000001</v>
      </c>
      <c r="G19" s="27"/>
      <c r="H19" s="48">
        <f t="shared" si="1"/>
        <v>0</v>
      </c>
      <c r="I19" s="106"/>
    </row>
    <row r="20" spans="1:9" s="1" customFormat="1" ht="36" x14ac:dyDescent="0.2">
      <c r="A20" s="68">
        <v>8</v>
      </c>
      <c r="B20" s="69" t="s">
        <v>44</v>
      </c>
      <c r="C20" s="67" t="s">
        <v>907</v>
      </c>
      <c r="D20" s="63" t="s">
        <v>906</v>
      </c>
      <c r="E20" s="70" t="s">
        <v>47</v>
      </c>
      <c r="F20" s="71">
        <v>2612</v>
      </c>
      <c r="G20" s="27"/>
      <c r="H20" s="83">
        <f t="shared" si="1"/>
        <v>0</v>
      </c>
      <c r="I20" s="106"/>
    </row>
    <row r="21" spans="1:9" s="1" customFormat="1" ht="36" x14ac:dyDescent="0.2">
      <c r="A21" s="68">
        <v>9</v>
      </c>
      <c r="B21" s="68" t="s">
        <v>44</v>
      </c>
      <c r="C21" s="67" t="s">
        <v>909</v>
      </c>
      <c r="D21" s="63" t="s">
        <v>908</v>
      </c>
      <c r="E21" s="70" t="s">
        <v>47</v>
      </c>
      <c r="F21" s="71">
        <v>70826.895000000004</v>
      </c>
      <c r="G21" s="27"/>
      <c r="H21" s="83">
        <f t="shared" si="1"/>
        <v>0</v>
      </c>
      <c r="I21" s="106"/>
    </row>
    <row r="22" spans="1:9" s="5" customFormat="1" x14ac:dyDescent="0.2">
      <c r="A22" s="15"/>
      <c r="B22" s="72" t="s">
        <v>56</v>
      </c>
      <c r="C22" s="73" t="s">
        <v>0</v>
      </c>
      <c r="D22" s="74" t="s">
        <v>170</v>
      </c>
      <c r="E22" s="75"/>
      <c r="F22" s="76">
        <v>59021.82</v>
      </c>
      <c r="G22" s="15"/>
      <c r="H22" s="15"/>
      <c r="I22" s="117"/>
    </row>
    <row r="23" spans="1:9" s="5" customFormat="1" x14ac:dyDescent="0.2">
      <c r="A23" s="15"/>
      <c r="B23" s="72" t="s">
        <v>56</v>
      </c>
      <c r="C23" s="73" t="s">
        <v>0</v>
      </c>
      <c r="D23" s="74" t="s">
        <v>182</v>
      </c>
      <c r="E23" s="75"/>
      <c r="F23" s="76">
        <v>14086.6</v>
      </c>
      <c r="G23" s="15"/>
      <c r="H23" s="15"/>
      <c r="I23" s="117"/>
    </row>
    <row r="24" spans="1:9" s="5" customFormat="1" x14ac:dyDescent="0.2">
      <c r="A24" s="15"/>
      <c r="B24" s="72" t="s">
        <v>56</v>
      </c>
      <c r="C24" s="73" t="s">
        <v>0</v>
      </c>
      <c r="D24" s="74" t="s">
        <v>179</v>
      </c>
      <c r="E24" s="75"/>
      <c r="F24" s="76">
        <v>330.47500000000002</v>
      </c>
      <c r="G24" s="15"/>
      <c r="H24" s="15"/>
      <c r="I24" s="117"/>
    </row>
    <row r="25" spans="1:9" s="8" customFormat="1" x14ac:dyDescent="0.2">
      <c r="A25" s="16"/>
      <c r="B25" s="72" t="s">
        <v>56</v>
      </c>
      <c r="C25" s="77" t="s">
        <v>0</v>
      </c>
      <c r="D25" s="74" t="s">
        <v>183</v>
      </c>
      <c r="E25" s="75"/>
      <c r="F25" s="76">
        <v>73438.895000000004</v>
      </c>
      <c r="G25" s="16"/>
      <c r="H25" s="16"/>
      <c r="I25" s="121"/>
    </row>
    <row r="26" spans="1:9" s="7" customFormat="1" x14ac:dyDescent="0.2">
      <c r="A26" s="17"/>
      <c r="B26" s="72" t="s">
        <v>56</v>
      </c>
      <c r="C26" s="78" t="s">
        <v>0</v>
      </c>
      <c r="D26" s="74" t="s">
        <v>184</v>
      </c>
      <c r="E26" s="75"/>
      <c r="F26" s="102" t="s">
        <v>0</v>
      </c>
      <c r="G26" s="17"/>
      <c r="H26" s="17"/>
      <c r="I26" s="122"/>
    </row>
    <row r="27" spans="1:9" s="5" customFormat="1" x14ac:dyDescent="0.2">
      <c r="A27" s="15"/>
      <c r="B27" s="72" t="s">
        <v>56</v>
      </c>
      <c r="C27" s="73" t="s">
        <v>0</v>
      </c>
      <c r="D27" s="74" t="s">
        <v>185</v>
      </c>
      <c r="E27" s="75"/>
      <c r="F27" s="76">
        <v>-2612</v>
      </c>
      <c r="G27" s="15"/>
      <c r="H27" s="15"/>
      <c r="I27" s="117"/>
    </row>
    <row r="28" spans="1:9" s="6" customFormat="1" x14ac:dyDescent="0.2">
      <c r="A28" s="18"/>
      <c r="B28" s="72" t="s">
        <v>56</v>
      </c>
      <c r="C28" s="79" t="s">
        <v>0</v>
      </c>
      <c r="D28" s="74" t="s">
        <v>143</v>
      </c>
      <c r="E28" s="75"/>
      <c r="F28" s="76">
        <v>70826.895000000004</v>
      </c>
      <c r="G28" s="18"/>
      <c r="H28" s="18"/>
      <c r="I28" s="123"/>
    </row>
    <row r="29" spans="1:9" s="1" customFormat="1" ht="48" x14ac:dyDescent="0.2">
      <c r="A29" s="68">
        <v>10</v>
      </c>
      <c r="B29" s="69" t="s">
        <v>44</v>
      </c>
      <c r="C29" s="67" t="s">
        <v>911</v>
      </c>
      <c r="D29" s="63" t="s">
        <v>910</v>
      </c>
      <c r="E29" s="70" t="s">
        <v>47</v>
      </c>
      <c r="F29" s="71">
        <v>849922.74</v>
      </c>
      <c r="G29" s="27"/>
      <c r="H29" s="83">
        <f>ROUND(G29*F29,2)</f>
        <v>0</v>
      </c>
      <c r="I29" s="106"/>
    </row>
    <row r="30" spans="1:9" s="1" customFormat="1" ht="12" x14ac:dyDescent="0.2">
      <c r="A30" s="36">
        <v>11</v>
      </c>
      <c r="B30" s="36" t="s">
        <v>44</v>
      </c>
      <c r="C30" s="37" t="s">
        <v>186</v>
      </c>
      <c r="D30" s="38" t="s">
        <v>187</v>
      </c>
      <c r="E30" s="39" t="s">
        <v>47</v>
      </c>
      <c r="F30" s="40">
        <v>2612</v>
      </c>
      <c r="G30" s="27"/>
      <c r="H30" s="48">
        <f>ROUND(G30*F30,2)</f>
        <v>0</v>
      </c>
      <c r="I30" s="106"/>
    </row>
    <row r="31" spans="1:9" s="7" customFormat="1" x14ac:dyDescent="0.2">
      <c r="B31" s="59" t="s">
        <v>56</v>
      </c>
      <c r="C31" s="65" t="s">
        <v>0</v>
      </c>
      <c r="D31" s="66" t="s">
        <v>188</v>
      </c>
      <c r="F31" s="103" t="s">
        <v>0</v>
      </c>
      <c r="G31" s="17"/>
      <c r="I31" s="122"/>
    </row>
    <row r="32" spans="1:9" s="1" customFormat="1" ht="24" x14ac:dyDescent="0.2">
      <c r="A32" s="36">
        <v>12</v>
      </c>
      <c r="B32" s="36" t="s">
        <v>44</v>
      </c>
      <c r="C32" s="37" t="s">
        <v>189</v>
      </c>
      <c r="D32" s="38" t="s">
        <v>190</v>
      </c>
      <c r="E32" s="39" t="s">
        <v>47</v>
      </c>
      <c r="F32" s="40">
        <v>2612</v>
      </c>
      <c r="G32" s="27"/>
      <c r="H32" s="48">
        <f>ROUND(G32*F32,2)</f>
        <v>0</v>
      </c>
      <c r="I32" s="106"/>
    </row>
    <row r="33" spans="1:9" s="1" customFormat="1" ht="24" x14ac:dyDescent="0.2">
      <c r="A33" s="36">
        <v>13</v>
      </c>
      <c r="B33" s="36" t="s">
        <v>44</v>
      </c>
      <c r="C33" s="37" t="s">
        <v>191</v>
      </c>
      <c r="D33" s="38" t="s">
        <v>192</v>
      </c>
      <c r="E33" s="39" t="s">
        <v>47</v>
      </c>
      <c r="F33" s="40">
        <v>2612</v>
      </c>
      <c r="G33" s="27"/>
      <c r="H33" s="48">
        <f>ROUND(G33*F33,2)</f>
        <v>0</v>
      </c>
      <c r="I33" s="106"/>
    </row>
    <row r="34" spans="1:9" s="7" customFormat="1" x14ac:dyDescent="0.2">
      <c r="B34" s="59" t="s">
        <v>56</v>
      </c>
      <c r="C34" s="65" t="s">
        <v>0</v>
      </c>
      <c r="D34" s="66" t="s">
        <v>193</v>
      </c>
      <c r="F34" s="103" t="s">
        <v>0</v>
      </c>
      <c r="I34" s="119"/>
    </row>
    <row r="35" spans="1:9" s="21" customFormat="1" ht="20.100000000000001" customHeight="1" x14ac:dyDescent="0.2">
      <c r="B35" s="34" t="s">
        <v>7</v>
      </c>
      <c r="C35" s="50" t="s">
        <v>36</v>
      </c>
      <c r="D35" s="50" t="s">
        <v>194</v>
      </c>
      <c r="F35" s="104"/>
      <c r="H35" s="52"/>
      <c r="I35" s="116"/>
    </row>
    <row r="36" spans="1:9" s="1" customFormat="1" ht="24" x14ac:dyDescent="0.2">
      <c r="A36" s="36">
        <v>14</v>
      </c>
      <c r="B36" s="36" t="s">
        <v>44</v>
      </c>
      <c r="C36" s="37" t="s">
        <v>195</v>
      </c>
      <c r="D36" s="38" t="s">
        <v>196</v>
      </c>
      <c r="E36" s="39" t="s">
        <v>197</v>
      </c>
      <c r="F36" s="40">
        <v>3486.5</v>
      </c>
      <c r="G36" s="27"/>
      <c r="H36" s="48">
        <f>ROUND(G36*F36,2)</f>
        <v>0</v>
      </c>
      <c r="I36" s="106"/>
    </row>
    <row r="37" spans="1:9" s="5" customFormat="1" x14ac:dyDescent="0.2">
      <c r="B37" s="59" t="s">
        <v>56</v>
      </c>
      <c r="C37" s="60" t="s">
        <v>0</v>
      </c>
      <c r="D37" s="61" t="s">
        <v>198</v>
      </c>
      <c r="F37" s="62">
        <v>3486.5</v>
      </c>
      <c r="G37" s="15"/>
      <c r="I37" s="117"/>
    </row>
    <row r="38" spans="1:9" s="1" customFormat="1" ht="24" x14ac:dyDescent="0.2">
      <c r="A38" s="41">
        <v>15</v>
      </c>
      <c r="B38" s="41" t="s">
        <v>58</v>
      </c>
      <c r="C38" s="42" t="s">
        <v>199</v>
      </c>
      <c r="D38" s="43" t="s">
        <v>200</v>
      </c>
      <c r="E38" s="44" t="s">
        <v>197</v>
      </c>
      <c r="F38" s="45">
        <v>4183.8</v>
      </c>
      <c r="G38" s="27"/>
      <c r="H38" s="49">
        <f>ROUND(G38*F38,2)</f>
        <v>0</v>
      </c>
      <c r="I38" s="118"/>
    </row>
    <row r="39" spans="1:9" s="5" customFormat="1" x14ac:dyDescent="0.2">
      <c r="B39" s="59" t="s">
        <v>56</v>
      </c>
      <c r="D39" s="61" t="s">
        <v>201</v>
      </c>
      <c r="F39" s="62">
        <v>4183.8</v>
      </c>
      <c r="G39" s="15"/>
      <c r="I39" s="117"/>
    </row>
    <row r="40" spans="1:9" s="1" customFormat="1" ht="24" x14ac:dyDescent="0.2">
      <c r="A40" s="36">
        <v>16</v>
      </c>
      <c r="B40" s="36" t="s">
        <v>44</v>
      </c>
      <c r="C40" s="37" t="s">
        <v>202</v>
      </c>
      <c r="D40" s="38" t="s">
        <v>203</v>
      </c>
      <c r="E40" s="39" t="s">
        <v>47</v>
      </c>
      <c r="F40" s="40">
        <v>764</v>
      </c>
      <c r="G40" s="27"/>
      <c r="H40" s="48">
        <f t="shared" ref="H40:H47" si="2">ROUND(G40*F40,2)</f>
        <v>0</v>
      </c>
      <c r="I40" s="114"/>
    </row>
    <row r="41" spans="1:9" s="1" customFormat="1" ht="24" x14ac:dyDescent="0.2">
      <c r="A41" s="36">
        <v>17</v>
      </c>
      <c r="B41" s="36" t="s">
        <v>44</v>
      </c>
      <c r="C41" s="37" t="s">
        <v>204</v>
      </c>
      <c r="D41" s="38" t="s">
        <v>205</v>
      </c>
      <c r="E41" s="39" t="s">
        <v>67</v>
      </c>
      <c r="F41" s="40">
        <v>1910</v>
      </c>
      <c r="G41" s="27"/>
      <c r="H41" s="48">
        <f t="shared" si="2"/>
        <v>0</v>
      </c>
      <c r="I41" s="114"/>
    </row>
    <row r="42" spans="1:9" s="1" customFormat="1" ht="24" x14ac:dyDescent="0.2">
      <c r="A42" s="36">
        <v>18</v>
      </c>
      <c r="B42" s="36" t="s">
        <v>44</v>
      </c>
      <c r="C42" s="37" t="s">
        <v>206</v>
      </c>
      <c r="D42" s="38" t="s">
        <v>207</v>
      </c>
      <c r="E42" s="39" t="s">
        <v>197</v>
      </c>
      <c r="F42" s="40">
        <v>124724</v>
      </c>
      <c r="G42" s="27"/>
      <c r="H42" s="48">
        <f t="shared" si="2"/>
        <v>0</v>
      </c>
      <c r="I42" s="114"/>
    </row>
    <row r="43" spans="1:9" s="1" customFormat="1" ht="24" x14ac:dyDescent="0.2">
      <c r="A43" s="36">
        <v>48</v>
      </c>
      <c r="B43" s="36" t="s">
        <v>44</v>
      </c>
      <c r="C43" s="37" t="s">
        <v>1007</v>
      </c>
      <c r="D43" s="38" t="s">
        <v>1005</v>
      </c>
      <c r="E43" s="39" t="s">
        <v>197</v>
      </c>
      <c r="F43" s="40">
        <v>5100</v>
      </c>
      <c r="G43" s="27"/>
      <c r="H43" s="48">
        <f t="shared" si="2"/>
        <v>0</v>
      </c>
      <c r="I43" s="114"/>
    </row>
    <row r="44" spans="1:9" s="1" customFormat="1" ht="24" x14ac:dyDescent="0.2">
      <c r="A44" s="36">
        <v>49</v>
      </c>
      <c r="B44" s="36" t="s">
        <v>44</v>
      </c>
      <c r="C44" s="37" t="s">
        <v>1002</v>
      </c>
      <c r="D44" s="38" t="s">
        <v>1003</v>
      </c>
      <c r="E44" s="39" t="s">
        <v>197</v>
      </c>
      <c r="F44" s="40">
        <v>5100</v>
      </c>
      <c r="G44" s="27"/>
      <c r="H44" s="48">
        <f t="shared" si="2"/>
        <v>0</v>
      </c>
      <c r="I44" s="114"/>
    </row>
    <row r="45" spans="1:9" s="1" customFormat="1" ht="24" x14ac:dyDescent="0.2">
      <c r="A45" s="36">
        <v>50</v>
      </c>
      <c r="B45" s="36" t="s">
        <v>44</v>
      </c>
      <c r="C45" s="37" t="s">
        <v>1004</v>
      </c>
      <c r="D45" s="38" t="s">
        <v>1006</v>
      </c>
      <c r="E45" s="39" t="s">
        <v>197</v>
      </c>
      <c r="F45" s="40">
        <v>5100</v>
      </c>
      <c r="G45" s="27"/>
      <c r="H45" s="48">
        <f t="shared" si="2"/>
        <v>0</v>
      </c>
      <c r="I45" s="114"/>
    </row>
    <row r="46" spans="1:9" s="1" customFormat="1" ht="12" x14ac:dyDescent="0.2">
      <c r="A46" s="36">
        <v>19</v>
      </c>
      <c r="B46" s="36" t="s">
        <v>44</v>
      </c>
      <c r="C46" s="37" t="s">
        <v>208</v>
      </c>
      <c r="D46" s="38" t="s">
        <v>209</v>
      </c>
      <c r="E46" s="39" t="s">
        <v>197</v>
      </c>
      <c r="F46" s="40">
        <v>82300</v>
      </c>
      <c r="G46" s="27"/>
      <c r="H46" s="48">
        <f t="shared" si="2"/>
        <v>0</v>
      </c>
      <c r="I46" s="114"/>
    </row>
    <row r="47" spans="1:9" s="1" customFormat="1" ht="12" x14ac:dyDescent="0.2">
      <c r="A47" s="41">
        <v>20</v>
      </c>
      <c r="B47" s="41" t="s">
        <v>58</v>
      </c>
      <c r="C47" s="42" t="s">
        <v>210</v>
      </c>
      <c r="D47" s="43" t="s">
        <v>924</v>
      </c>
      <c r="E47" s="44" t="s">
        <v>197</v>
      </c>
      <c r="F47" s="45">
        <v>91260</v>
      </c>
      <c r="G47" s="27"/>
      <c r="H47" s="49">
        <f t="shared" si="2"/>
        <v>0</v>
      </c>
      <c r="I47" s="118"/>
    </row>
    <row r="48" spans="1:9" s="7" customFormat="1" x14ac:dyDescent="0.2">
      <c r="B48" s="59" t="s">
        <v>56</v>
      </c>
      <c r="C48" s="65" t="s">
        <v>0</v>
      </c>
      <c r="D48" s="66" t="s">
        <v>212</v>
      </c>
      <c r="E48" s="80"/>
      <c r="F48" s="105" t="s">
        <v>0</v>
      </c>
      <c r="G48" s="17"/>
      <c r="I48" s="122"/>
    </row>
    <row r="49" spans="1:9" s="5" customFormat="1" x14ac:dyDescent="0.2">
      <c r="B49" s="59" t="s">
        <v>56</v>
      </c>
      <c r="C49" s="60" t="s">
        <v>0</v>
      </c>
      <c r="D49" s="66">
        <v>82300</v>
      </c>
      <c r="E49" s="80"/>
      <c r="F49" s="81">
        <v>82300</v>
      </c>
      <c r="G49" s="15"/>
      <c r="I49" s="117"/>
    </row>
    <row r="50" spans="1:9" s="7" customFormat="1" x14ac:dyDescent="0.2">
      <c r="B50" s="59" t="s">
        <v>56</v>
      </c>
      <c r="C50" s="65" t="s">
        <v>0</v>
      </c>
      <c r="D50" s="66" t="s">
        <v>213</v>
      </c>
      <c r="E50" s="80"/>
      <c r="F50" s="105" t="s">
        <v>0</v>
      </c>
      <c r="G50" s="17"/>
      <c r="I50" s="122"/>
    </row>
    <row r="51" spans="1:9" s="5" customFormat="1" x14ac:dyDescent="0.2">
      <c r="B51" s="59" t="s">
        <v>56</v>
      </c>
      <c r="C51" s="60" t="s">
        <v>0</v>
      </c>
      <c r="D51" s="66" t="s">
        <v>214</v>
      </c>
      <c r="E51" s="80"/>
      <c r="F51" s="81">
        <v>8960</v>
      </c>
      <c r="G51" s="15"/>
      <c r="I51" s="117"/>
    </row>
    <row r="52" spans="1:9" s="6" customFormat="1" x14ac:dyDescent="0.2">
      <c r="B52" s="59" t="s">
        <v>56</v>
      </c>
      <c r="C52" s="82" t="s">
        <v>0</v>
      </c>
      <c r="D52" s="66" t="s">
        <v>143</v>
      </c>
      <c r="E52" s="80"/>
      <c r="F52" s="81">
        <v>91260</v>
      </c>
      <c r="G52" s="18"/>
      <c r="I52" s="123"/>
    </row>
    <row r="53" spans="1:9" s="1" customFormat="1" ht="24" x14ac:dyDescent="0.2">
      <c r="A53" s="41">
        <f>MAX($A$13:A52)+1</f>
        <v>51</v>
      </c>
      <c r="B53" s="41" t="s">
        <v>58</v>
      </c>
      <c r="C53" s="42" t="s">
        <v>215</v>
      </c>
      <c r="D53" s="43" t="s">
        <v>216</v>
      </c>
      <c r="E53" s="44" t="s">
        <v>197</v>
      </c>
      <c r="F53" s="45">
        <v>94464</v>
      </c>
      <c r="G53" s="27"/>
      <c r="H53" s="49">
        <f>ROUND(G53*F53,2)</f>
        <v>0</v>
      </c>
      <c r="I53" s="118"/>
    </row>
    <row r="54" spans="1:9" s="1" customFormat="1" ht="24" x14ac:dyDescent="0.2">
      <c r="A54" s="36">
        <f>MAX($A$13:A53)+1</f>
        <v>52</v>
      </c>
      <c r="B54" s="36" t="s">
        <v>44</v>
      </c>
      <c r="C54" s="37" t="s">
        <v>218</v>
      </c>
      <c r="D54" s="38" t="s">
        <v>219</v>
      </c>
      <c r="E54" s="39" t="s">
        <v>197</v>
      </c>
      <c r="F54" s="40">
        <v>129884</v>
      </c>
      <c r="G54" s="27"/>
      <c r="H54" s="48">
        <f>ROUND(G54*F54,2)</f>
        <v>0</v>
      </c>
      <c r="I54" s="114"/>
    </row>
    <row r="55" spans="1:9" s="1" customFormat="1" ht="24" x14ac:dyDescent="0.2">
      <c r="A55" s="41">
        <f>MAX($A$13:A54)+1</f>
        <v>53</v>
      </c>
      <c r="B55" s="41" t="s">
        <v>58</v>
      </c>
      <c r="C55" s="42" t="s">
        <v>220</v>
      </c>
      <c r="D55" s="43" t="s">
        <v>221</v>
      </c>
      <c r="E55" s="44" t="s">
        <v>197</v>
      </c>
      <c r="F55" s="45">
        <v>132481.68</v>
      </c>
      <c r="G55" s="27"/>
      <c r="H55" s="49">
        <f>ROUND(G55*F55,2)</f>
        <v>0</v>
      </c>
      <c r="I55" s="118"/>
    </row>
    <row r="56" spans="1:9" s="21" customFormat="1" ht="20.100000000000001" customHeight="1" x14ac:dyDescent="0.2">
      <c r="B56" s="34" t="s">
        <v>7</v>
      </c>
      <c r="C56" s="50" t="s">
        <v>42</v>
      </c>
      <c r="D56" s="50" t="s">
        <v>43</v>
      </c>
      <c r="F56" s="104"/>
      <c r="H56" s="52"/>
      <c r="I56" s="116"/>
    </row>
    <row r="57" spans="1:9" s="1" customFormat="1" ht="12" x14ac:dyDescent="0.2">
      <c r="A57" s="36">
        <f>MAX($A$13:A56)+1</f>
        <v>54</v>
      </c>
      <c r="B57" s="36" t="s">
        <v>44</v>
      </c>
      <c r="C57" s="37" t="s">
        <v>222</v>
      </c>
      <c r="D57" s="38" t="s">
        <v>223</v>
      </c>
      <c r="E57" s="39" t="s">
        <v>47</v>
      </c>
      <c r="F57" s="40">
        <v>2612</v>
      </c>
      <c r="G57" s="27"/>
      <c r="H57" s="48">
        <f>ROUND(G57*F57,2)</f>
        <v>0</v>
      </c>
      <c r="I57" s="114"/>
    </row>
    <row r="58" spans="1:9" s="1" customFormat="1" ht="24" x14ac:dyDescent="0.2">
      <c r="A58" s="36">
        <f>MAX($A$13:A57)+1</f>
        <v>55</v>
      </c>
      <c r="B58" s="36" t="s">
        <v>44</v>
      </c>
      <c r="C58" s="37" t="s">
        <v>224</v>
      </c>
      <c r="D58" s="38" t="s">
        <v>225</v>
      </c>
      <c r="E58" s="39" t="s">
        <v>47</v>
      </c>
      <c r="F58" s="40">
        <v>414</v>
      </c>
      <c r="G58" s="27"/>
      <c r="H58" s="48">
        <f>ROUND(G58*F58,2)</f>
        <v>0</v>
      </c>
      <c r="I58" s="114"/>
    </row>
    <row r="59" spans="1:9" s="1" customFormat="1" ht="24" x14ac:dyDescent="0.2">
      <c r="A59" s="36">
        <f>MAX($A$13:A58)+1</f>
        <v>56</v>
      </c>
      <c r="B59" s="36" t="s">
        <v>44</v>
      </c>
      <c r="C59" s="37" t="s">
        <v>226</v>
      </c>
      <c r="D59" s="38" t="s">
        <v>227</v>
      </c>
      <c r="E59" s="39" t="s">
        <v>47</v>
      </c>
      <c r="F59" s="40">
        <v>82996</v>
      </c>
      <c r="G59" s="27"/>
      <c r="H59" s="48">
        <f>ROUND(G59*F59,2)</f>
        <v>0</v>
      </c>
      <c r="I59" s="114"/>
    </row>
    <row r="60" spans="1:9" s="1" customFormat="1" ht="36" x14ac:dyDescent="0.2">
      <c r="A60" s="36">
        <f>MAX($A$13:A59)+1</f>
        <v>57</v>
      </c>
      <c r="B60" s="36" t="s">
        <v>44</v>
      </c>
      <c r="C60" s="37" t="s">
        <v>228</v>
      </c>
      <c r="D60" s="38" t="s">
        <v>229</v>
      </c>
      <c r="E60" s="39" t="s">
        <v>47</v>
      </c>
      <c r="F60" s="40">
        <v>82996</v>
      </c>
      <c r="G60" s="27"/>
      <c r="H60" s="48">
        <f>ROUND(G60*F60,2)</f>
        <v>0</v>
      </c>
      <c r="I60" s="114"/>
    </row>
    <row r="61" spans="1:9" s="21" customFormat="1" ht="20.100000000000001" customHeight="1" x14ac:dyDescent="0.2">
      <c r="B61" s="34" t="s">
        <v>7</v>
      </c>
      <c r="C61" s="50" t="s">
        <v>61</v>
      </c>
      <c r="D61" s="50" t="s">
        <v>230</v>
      </c>
      <c r="F61" s="104"/>
      <c r="H61" s="52"/>
      <c r="I61" s="116"/>
    </row>
    <row r="62" spans="1:9" s="1" customFormat="1" ht="36" x14ac:dyDescent="0.2">
      <c r="A62" s="36">
        <f>MAX($A$13:A61)+1</f>
        <v>58</v>
      </c>
      <c r="B62" s="36" t="s">
        <v>44</v>
      </c>
      <c r="C62" s="37" t="s">
        <v>231</v>
      </c>
      <c r="D62" s="38" t="s">
        <v>232</v>
      </c>
      <c r="E62" s="39" t="s">
        <v>54</v>
      </c>
      <c r="F62" s="40">
        <v>51</v>
      </c>
      <c r="G62" s="27"/>
      <c r="H62" s="48">
        <f t="shared" ref="H62:H70" si="3">ROUND(G62*F62,2)</f>
        <v>0</v>
      </c>
      <c r="I62" s="114"/>
    </row>
    <row r="63" spans="1:9" s="1" customFormat="1" ht="36" x14ac:dyDescent="0.2">
      <c r="A63" s="41">
        <f>MAX($A$13:A62)+1</f>
        <v>59</v>
      </c>
      <c r="B63" s="41" t="s">
        <v>58</v>
      </c>
      <c r="C63" s="42" t="s">
        <v>233</v>
      </c>
      <c r="D63" s="43" t="s">
        <v>234</v>
      </c>
      <c r="E63" s="44" t="s">
        <v>54</v>
      </c>
      <c r="F63" s="45">
        <v>51</v>
      </c>
      <c r="G63" s="27"/>
      <c r="H63" s="49">
        <f t="shared" si="3"/>
        <v>0</v>
      </c>
      <c r="I63" s="118"/>
    </row>
    <row r="64" spans="1:9" s="1" customFormat="1" ht="24" x14ac:dyDescent="0.2">
      <c r="A64" s="41">
        <f>MAX($A$13:A63)+1</f>
        <v>60</v>
      </c>
      <c r="B64" s="41" t="s">
        <v>58</v>
      </c>
      <c r="C64" s="42" t="s">
        <v>235</v>
      </c>
      <c r="D64" s="43" t="s">
        <v>236</v>
      </c>
      <c r="E64" s="44" t="s">
        <v>54</v>
      </c>
      <c r="F64" s="45">
        <v>30</v>
      </c>
      <c r="G64" s="27"/>
      <c r="H64" s="49">
        <f t="shared" si="3"/>
        <v>0</v>
      </c>
      <c r="I64" s="118"/>
    </row>
    <row r="65" spans="1:9" s="1" customFormat="1" ht="24" x14ac:dyDescent="0.2">
      <c r="A65" s="41">
        <f>MAX($A$13:A64)+1</f>
        <v>61</v>
      </c>
      <c r="B65" s="41" t="s">
        <v>58</v>
      </c>
      <c r="C65" s="42" t="s">
        <v>237</v>
      </c>
      <c r="D65" s="43" t="s">
        <v>238</v>
      </c>
      <c r="E65" s="44" t="s">
        <v>54</v>
      </c>
      <c r="F65" s="45">
        <v>51</v>
      </c>
      <c r="G65" s="27"/>
      <c r="H65" s="49">
        <f t="shared" si="3"/>
        <v>0</v>
      </c>
      <c r="I65" s="118"/>
    </row>
    <row r="66" spans="1:9" s="1" customFormat="1" ht="24" x14ac:dyDescent="0.2">
      <c r="A66" s="41">
        <f>MAX($A$13:A65)+1</f>
        <v>62</v>
      </c>
      <c r="B66" s="41" t="s">
        <v>58</v>
      </c>
      <c r="C66" s="42" t="s">
        <v>239</v>
      </c>
      <c r="D66" s="43" t="s">
        <v>240</v>
      </c>
      <c r="E66" s="44" t="s">
        <v>54</v>
      </c>
      <c r="F66" s="45">
        <v>51</v>
      </c>
      <c r="G66" s="27"/>
      <c r="H66" s="49">
        <f t="shared" si="3"/>
        <v>0</v>
      </c>
      <c r="I66" s="118"/>
    </row>
    <row r="67" spans="1:9" s="1" customFormat="1" ht="24" x14ac:dyDescent="0.2">
      <c r="A67" s="41">
        <f>MAX($A$13:A66)+1</f>
        <v>63</v>
      </c>
      <c r="B67" s="41" t="s">
        <v>58</v>
      </c>
      <c r="C67" s="42" t="s">
        <v>241</v>
      </c>
      <c r="D67" s="43" t="s">
        <v>242</v>
      </c>
      <c r="E67" s="44" t="s">
        <v>54</v>
      </c>
      <c r="F67" s="45">
        <v>51</v>
      </c>
      <c r="G67" s="27"/>
      <c r="H67" s="49">
        <f t="shared" si="3"/>
        <v>0</v>
      </c>
      <c r="I67" s="118"/>
    </row>
    <row r="68" spans="1:9" s="1" customFormat="1" ht="24" x14ac:dyDescent="0.2">
      <c r="A68" s="41">
        <f>MAX($A$13:A67)+1</f>
        <v>64</v>
      </c>
      <c r="B68" s="41" t="s">
        <v>58</v>
      </c>
      <c r="C68" s="42" t="s">
        <v>243</v>
      </c>
      <c r="D68" s="43" t="s">
        <v>244</v>
      </c>
      <c r="E68" s="44" t="s">
        <v>54</v>
      </c>
      <c r="F68" s="45">
        <v>102</v>
      </c>
      <c r="G68" s="27"/>
      <c r="H68" s="49">
        <f t="shared" si="3"/>
        <v>0</v>
      </c>
      <c r="I68" s="118"/>
    </row>
    <row r="69" spans="1:9" s="1" customFormat="1" ht="24" x14ac:dyDescent="0.2">
      <c r="A69" s="41">
        <f>MAX($A$13:A68)+1</f>
        <v>65</v>
      </c>
      <c r="B69" s="41" t="s">
        <v>58</v>
      </c>
      <c r="C69" s="42" t="s">
        <v>245</v>
      </c>
      <c r="D69" s="43" t="s">
        <v>246</v>
      </c>
      <c r="E69" s="44" t="s">
        <v>54</v>
      </c>
      <c r="F69" s="45">
        <v>51</v>
      </c>
      <c r="G69" s="27"/>
      <c r="H69" s="49">
        <f t="shared" si="3"/>
        <v>0</v>
      </c>
      <c r="I69" s="118"/>
    </row>
    <row r="70" spans="1:9" s="1" customFormat="1" ht="24" x14ac:dyDescent="0.2">
      <c r="A70" s="41">
        <f>MAX($A$13:A69)+1</f>
        <v>66</v>
      </c>
      <c r="B70" s="41" t="s">
        <v>58</v>
      </c>
      <c r="C70" s="42" t="s">
        <v>248</v>
      </c>
      <c r="D70" s="43" t="s">
        <v>249</v>
      </c>
      <c r="E70" s="44" t="s">
        <v>54</v>
      </c>
      <c r="F70" s="45">
        <v>51</v>
      </c>
      <c r="G70" s="27"/>
      <c r="H70" s="49">
        <f t="shared" si="3"/>
        <v>0</v>
      </c>
      <c r="I70" s="118"/>
    </row>
    <row r="71" spans="1:9" s="21" customFormat="1" ht="20.100000000000001" customHeight="1" x14ac:dyDescent="0.2">
      <c r="B71" s="34" t="s">
        <v>7</v>
      </c>
      <c r="C71" s="50" t="s">
        <v>77</v>
      </c>
      <c r="D71" s="50" t="s">
        <v>117</v>
      </c>
      <c r="F71" s="104"/>
      <c r="H71" s="52"/>
      <c r="I71" s="116"/>
    </row>
    <row r="72" spans="1:9" s="1" customFormat="1" ht="24" x14ac:dyDescent="0.2">
      <c r="A72" s="36">
        <f>MAX($A$13:A71)+1</f>
        <v>67</v>
      </c>
      <c r="B72" s="36" t="s">
        <v>44</v>
      </c>
      <c r="C72" s="37" t="s">
        <v>251</v>
      </c>
      <c r="D72" s="38" t="s">
        <v>252</v>
      </c>
      <c r="E72" s="39" t="s">
        <v>72</v>
      </c>
      <c r="F72" s="40">
        <v>127488.41099999999</v>
      </c>
      <c r="G72" s="27"/>
      <c r="H72" s="48">
        <f>ROUND(G72*F72,2)</f>
        <v>0</v>
      </c>
      <c r="I72" s="114"/>
    </row>
    <row r="73" spans="1:9" s="21" customFormat="1" ht="20.100000000000001" customHeight="1" x14ac:dyDescent="0.2">
      <c r="B73" s="34" t="s">
        <v>7</v>
      </c>
      <c r="C73" s="50" t="s">
        <v>159</v>
      </c>
      <c r="D73" s="50" t="s">
        <v>160</v>
      </c>
      <c r="F73" s="104"/>
      <c r="H73" s="52"/>
      <c r="I73" s="116"/>
    </row>
    <row r="74" spans="1:9" s="1" customFormat="1" ht="24" x14ac:dyDescent="0.2">
      <c r="A74" s="36">
        <f>MAX($A$13:A73)+1</f>
        <v>68</v>
      </c>
      <c r="B74" s="36" t="s">
        <v>44</v>
      </c>
      <c r="C74" s="37" t="s">
        <v>255</v>
      </c>
      <c r="D74" s="38" t="s">
        <v>256</v>
      </c>
      <c r="E74" s="39" t="s">
        <v>72</v>
      </c>
      <c r="F74" s="40">
        <v>188366.10500000001</v>
      </c>
      <c r="G74" s="27"/>
      <c r="H74" s="48">
        <f>ROUND(G74*F74,2)</f>
        <v>0</v>
      </c>
      <c r="I74" s="114"/>
    </row>
    <row r="75" spans="1:9" s="21" customFormat="1" ht="20.100000000000001" customHeight="1" x14ac:dyDescent="0.25">
      <c r="B75" s="34" t="s">
        <v>7</v>
      </c>
      <c r="C75" s="35" t="s">
        <v>258</v>
      </c>
      <c r="D75" s="35" t="s">
        <v>259</v>
      </c>
      <c r="F75" s="104"/>
      <c r="H75" s="47"/>
      <c r="I75" s="116"/>
    </row>
    <row r="76" spans="1:9" s="21" customFormat="1" ht="20.100000000000001" customHeight="1" x14ac:dyDescent="0.2">
      <c r="B76" s="34" t="s">
        <v>7</v>
      </c>
      <c r="C76" s="50" t="s">
        <v>260</v>
      </c>
      <c r="D76" s="50" t="s">
        <v>261</v>
      </c>
      <c r="F76" s="104"/>
      <c r="H76" s="52"/>
      <c r="I76" s="116"/>
    </row>
    <row r="77" spans="1:9" s="1" customFormat="1" ht="12" x14ac:dyDescent="0.2">
      <c r="A77" s="36">
        <f>MAX($A$13:A76)+1</f>
        <v>69</v>
      </c>
      <c r="B77" s="36" t="s">
        <v>44</v>
      </c>
      <c r="C77" s="37" t="s">
        <v>262</v>
      </c>
      <c r="D77" s="38" t="s">
        <v>263</v>
      </c>
      <c r="E77" s="39" t="s">
        <v>197</v>
      </c>
      <c r="F77" s="40">
        <v>9468.5</v>
      </c>
      <c r="G77" s="27"/>
      <c r="H77" s="48">
        <f>ROUND(G77*F77,2)</f>
        <v>0</v>
      </c>
      <c r="I77" s="114"/>
    </row>
    <row r="78" spans="1:9" s="1" customFormat="1" ht="12" x14ac:dyDescent="0.2">
      <c r="A78" s="41">
        <f>MAX($A$13:A77)+1</f>
        <v>70</v>
      </c>
      <c r="B78" s="41" t="s">
        <v>58</v>
      </c>
      <c r="C78" s="42" t="s">
        <v>266</v>
      </c>
      <c r="D78" s="43" t="s">
        <v>267</v>
      </c>
      <c r="E78" s="44" t="s">
        <v>268</v>
      </c>
      <c r="F78" s="45">
        <v>10415.35</v>
      </c>
      <c r="G78" s="27"/>
      <c r="H78" s="49">
        <f>ROUND(G78*F78,2)</f>
        <v>0</v>
      </c>
      <c r="I78" s="118"/>
    </row>
    <row r="79" spans="1:9" s="21" customFormat="1" ht="20.100000000000001" customHeight="1" x14ac:dyDescent="0.25">
      <c r="B79" s="34" t="s">
        <v>7</v>
      </c>
      <c r="C79" s="35" t="s">
        <v>58</v>
      </c>
      <c r="D79" s="35" t="s">
        <v>890</v>
      </c>
      <c r="F79" s="104"/>
      <c r="H79" s="47"/>
      <c r="I79" s="116"/>
    </row>
    <row r="80" spans="1:9" s="21" customFormat="1" ht="20.100000000000001" customHeight="1" x14ac:dyDescent="0.2">
      <c r="B80" s="34" t="s">
        <v>7</v>
      </c>
      <c r="C80" s="50" t="s">
        <v>786</v>
      </c>
      <c r="D80" s="50" t="s">
        <v>787</v>
      </c>
      <c r="F80" s="104"/>
      <c r="H80" s="52"/>
      <c r="I80" s="116"/>
    </row>
    <row r="81" spans="1:9" s="1" customFormat="1" ht="24" x14ac:dyDescent="0.2">
      <c r="A81" s="36">
        <f>MAX($A$13:A80)+1</f>
        <v>71</v>
      </c>
      <c r="B81" s="36" t="s">
        <v>44</v>
      </c>
      <c r="C81" s="37" t="s">
        <v>990</v>
      </c>
      <c r="D81" s="38" t="s">
        <v>991</v>
      </c>
      <c r="E81" s="39" t="s">
        <v>67</v>
      </c>
      <c r="F81" s="40">
        <v>11510</v>
      </c>
      <c r="G81" s="27"/>
      <c r="H81" s="48">
        <f>ROUND(G81*F81,2)</f>
        <v>0</v>
      </c>
      <c r="I81" s="114"/>
    </row>
    <row r="82" spans="1:9" s="1" customFormat="1" ht="24" x14ac:dyDescent="0.2">
      <c r="A82" s="41">
        <f>MAX($A$13:A81)+1</f>
        <v>72</v>
      </c>
      <c r="B82" s="41" t="s">
        <v>58</v>
      </c>
      <c r="C82" s="42" t="s">
        <v>638</v>
      </c>
      <c r="D82" s="43" t="s">
        <v>639</v>
      </c>
      <c r="E82" s="44" t="s">
        <v>72</v>
      </c>
      <c r="F82" s="45">
        <v>28.774999999999999</v>
      </c>
      <c r="G82" s="27"/>
      <c r="H82" s="49">
        <f>ROUND(G82*F82,2)</f>
        <v>0</v>
      </c>
      <c r="I82" s="118"/>
    </row>
    <row r="83" spans="1:9" s="1" customFormat="1" ht="24" x14ac:dyDescent="0.2">
      <c r="A83" s="41">
        <f>MAX($A$13:A82)+1</f>
        <v>73</v>
      </c>
      <c r="B83" s="41" t="s">
        <v>58</v>
      </c>
      <c r="C83" s="42" t="s">
        <v>993</v>
      </c>
      <c r="D83" s="43" t="s">
        <v>992</v>
      </c>
      <c r="E83" s="44" t="s">
        <v>54</v>
      </c>
      <c r="F83" s="45">
        <v>11510</v>
      </c>
      <c r="G83" s="27"/>
      <c r="H83" s="49">
        <f>ROUND(G83*F83,2)</f>
        <v>0</v>
      </c>
      <c r="I83" s="118"/>
    </row>
    <row r="85" spans="1:9" s="9" customFormat="1" ht="15.75" x14ac:dyDescent="0.2">
      <c r="D85" s="11" t="s">
        <v>922</v>
      </c>
      <c r="H85" s="19">
        <f>SUM(H9:H83)</f>
        <v>0</v>
      </c>
      <c r="I85" s="124"/>
    </row>
    <row r="88" spans="1:9" ht="14.25" x14ac:dyDescent="0.2">
      <c r="C88" s="23"/>
      <c r="D88" s="23"/>
      <c r="E88" s="23"/>
      <c r="F88" s="23"/>
      <c r="G88" s="23"/>
      <c r="H88" s="23"/>
      <c r="I88" s="125"/>
    </row>
  </sheetData>
  <sheetProtection algorithmName="SHA-512" hashValue="Cwq5YQIaiT9OfK0wA3EbmIx3AaImaWQnocbMoYaev/eLnrzzhu+fdj9rfiWI5wtTAcH4Idc3PMlOv5YrwC5cHg==" saltValue="XRLaaoFaFb96fBYROTWeyA==" spinCount="100000" sheet="1" objects="1" scenarios="1"/>
  <mergeCells count="3">
    <mergeCell ref="C3:F3"/>
    <mergeCell ref="C4:F4"/>
    <mergeCell ref="K6:M6"/>
  </mergeCells>
  <dataValidations count="1">
    <dataValidation type="decimal" operator="equal" allowBlank="1" showInputMessage="1" showErrorMessage="1" errorTitle="Chyba" error="Neplatný počet desatinných miest!" sqref="G74 G62:G70 G9:G21 G29:G30 G36 G38 G32:G33 G81:G83 G53:G55 G57:G60 G72 G77:G78 G40:G47" xr:uid="{D3B4B7A4-D90A-4F48-B23E-4D03A2254083}">
      <formula1>ROUND(G9,2)</formula1>
    </dataValidation>
  </dataValidations>
  <hyperlinks>
    <hyperlink ref="K6" location="'Rekapitulácia stavby'!A1" display="*späť na Rek. obj." xr:uid="{D74F924E-A568-4BD9-B18D-FE9A0BB9997F}"/>
    <hyperlink ref="K6:M6" location="'Rek. obj.'!A1" display="*späť na Rek. obj." xr:uid="{ED78470E-0290-44BB-B8BC-11337415B0AC}"/>
  </hyperlinks>
  <pageMargins left="0.39374999999999999" right="0.39374999999999999" top="0.39374999999999999" bottom="0.39374999999999999" header="0" footer="0"/>
  <pageSetup paperSize="9" scale="78" fitToHeight="100" orientation="portrait" blackAndWhite="1"/>
  <headerFooter>
    <oddFooter>&amp;L&amp;"Helvetica,Normálne"&amp;12&amp;K000000SO 02 Železničný spodok koľ. č. 1 a 2&amp;R&amp;"Helvetica,Normálne"&amp;12&amp;K000000Strana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  <pageSetUpPr fitToPage="1"/>
  </sheetPr>
  <dimension ref="A1:M44"/>
  <sheetViews>
    <sheetView showGridLines="0" workbookViewId="0">
      <pane ySplit="6" topLeftCell="A34" activePane="bottomLeft" state="frozen"/>
      <selection pane="bottomLeft" activeCell="K6" sqref="K6:M6"/>
    </sheetView>
  </sheetViews>
  <sheetFormatPr defaultColWidth="8.6640625" defaultRowHeight="11.25" x14ac:dyDescent="0.2"/>
  <cols>
    <col min="1" max="2" width="4.1640625" customWidth="1"/>
    <col min="3" max="3" width="17.1640625" customWidth="1"/>
    <col min="4" max="4" width="50.6640625" customWidth="1"/>
    <col min="5" max="5" width="7.5" customWidth="1"/>
    <col min="6" max="6" width="14" customWidth="1"/>
    <col min="7" max="7" width="15.6640625" customWidth="1"/>
    <col min="8" max="8" width="22.1640625" customWidth="1"/>
    <col min="9" max="9" width="27" style="120" bestFit="1" customWidth="1"/>
  </cols>
  <sheetData>
    <row r="1" spans="1:13" s="1" customFormat="1" ht="18" x14ac:dyDescent="0.2">
      <c r="A1" s="10" t="s">
        <v>915</v>
      </c>
      <c r="I1" s="115"/>
    </row>
    <row r="2" spans="1:13" s="1" customFormat="1" x14ac:dyDescent="0.2">
      <c r="I2" s="115"/>
    </row>
    <row r="3" spans="1:13" s="1" customFormat="1" ht="12.75" x14ac:dyDescent="0.2">
      <c r="A3" s="32" t="s">
        <v>2</v>
      </c>
      <c r="C3" s="182" t="str">
        <f>'Vrch.str.'!A20</f>
        <v xml:space="preserve">Veľký Horeš - Streda nad Bodrogom, RK koľ. č. 1, 2                             </v>
      </c>
      <c r="D3" s="183"/>
      <c r="E3" s="183"/>
      <c r="F3" s="183"/>
      <c r="I3" s="115"/>
    </row>
    <row r="4" spans="1:13" s="1" customFormat="1" ht="12.75" x14ac:dyDescent="0.2">
      <c r="A4" s="32" t="s">
        <v>34</v>
      </c>
      <c r="C4" s="184" t="s">
        <v>975</v>
      </c>
      <c r="D4" s="186"/>
      <c r="E4" s="186"/>
      <c r="F4" s="186"/>
      <c r="I4" s="115"/>
    </row>
    <row r="5" spans="1:13" s="1" customFormat="1" x14ac:dyDescent="0.2">
      <c r="I5" s="115"/>
    </row>
    <row r="6" spans="1:13" s="3" customFormat="1" ht="24" x14ac:dyDescent="0.2">
      <c r="A6" s="33" t="s">
        <v>37</v>
      </c>
      <c r="B6" s="14" t="s">
        <v>6</v>
      </c>
      <c r="C6" s="14" t="s">
        <v>4</v>
      </c>
      <c r="D6" s="14" t="s">
        <v>5</v>
      </c>
      <c r="E6" s="14" t="s">
        <v>38</v>
      </c>
      <c r="F6" s="14" t="s">
        <v>39</v>
      </c>
      <c r="G6" s="14" t="s">
        <v>941</v>
      </c>
      <c r="H6" s="14" t="s">
        <v>35</v>
      </c>
      <c r="I6" s="46" t="s">
        <v>916</v>
      </c>
      <c r="K6" s="185" t="s">
        <v>921</v>
      </c>
      <c r="L6" s="185"/>
      <c r="M6" s="185"/>
    </row>
    <row r="7" spans="1:13" s="21" customFormat="1" ht="20.100000000000001" customHeight="1" x14ac:dyDescent="0.25">
      <c r="B7" s="34" t="s">
        <v>7</v>
      </c>
      <c r="C7" s="35" t="s">
        <v>40</v>
      </c>
      <c r="D7" s="35" t="s">
        <v>41</v>
      </c>
      <c r="H7" s="47"/>
      <c r="I7" s="116"/>
    </row>
    <row r="8" spans="1:13" s="21" customFormat="1" ht="20.100000000000001" customHeight="1" x14ac:dyDescent="0.2">
      <c r="B8" s="34" t="s">
        <v>7</v>
      </c>
      <c r="C8" s="50" t="s">
        <v>9</v>
      </c>
      <c r="D8" s="50" t="s">
        <v>165</v>
      </c>
      <c r="H8" s="52"/>
      <c r="I8" s="116"/>
    </row>
    <row r="9" spans="1:13" s="1" customFormat="1" ht="24" x14ac:dyDescent="0.2">
      <c r="A9" s="36" t="s">
        <v>9</v>
      </c>
      <c r="B9" s="36" t="s">
        <v>44</v>
      </c>
      <c r="C9" s="37" t="s">
        <v>270</v>
      </c>
      <c r="D9" s="38" t="s">
        <v>271</v>
      </c>
      <c r="E9" s="39" t="s">
        <v>197</v>
      </c>
      <c r="F9" s="40">
        <v>170</v>
      </c>
      <c r="G9" s="27"/>
      <c r="H9" s="48">
        <f>ROUND(G9*F9,2)</f>
        <v>0</v>
      </c>
      <c r="I9" s="114"/>
    </row>
    <row r="10" spans="1:13" s="1" customFormat="1" ht="12" x14ac:dyDescent="0.2">
      <c r="A10" s="36" t="s">
        <v>36</v>
      </c>
      <c r="B10" s="36" t="s">
        <v>44</v>
      </c>
      <c r="C10" s="37" t="s">
        <v>272</v>
      </c>
      <c r="D10" s="38" t="s">
        <v>273</v>
      </c>
      <c r="E10" s="39" t="s">
        <v>197</v>
      </c>
      <c r="F10" s="40">
        <v>198</v>
      </c>
      <c r="G10" s="27"/>
      <c r="H10" s="48">
        <f>ROUND(G10*F10,2)</f>
        <v>0</v>
      </c>
      <c r="I10" s="114"/>
    </row>
    <row r="11" spans="1:13" s="1" customFormat="1" ht="24" x14ac:dyDescent="0.2">
      <c r="A11" s="36" t="s">
        <v>51</v>
      </c>
      <c r="B11" s="36" t="s">
        <v>44</v>
      </c>
      <c r="C11" s="37" t="s">
        <v>274</v>
      </c>
      <c r="D11" s="38" t="s">
        <v>275</v>
      </c>
      <c r="E11" s="39" t="s">
        <v>197</v>
      </c>
      <c r="F11" s="40">
        <v>170</v>
      </c>
      <c r="G11" s="27"/>
      <c r="H11" s="48">
        <f>ROUND(G11*F11,2)</f>
        <v>0</v>
      </c>
      <c r="I11" s="114"/>
    </row>
    <row r="12" spans="1:13" s="21" customFormat="1" ht="20.100000000000001" customHeight="1" x14ac:dyDescent="0.2">
      <c r="B12" s="34" t="s">
        <v>7</v>
      </c>
      <c r="C12" s="50" t="s">
        <v>36</v>
      </c>
      <c r="D12" s="50" t="s">
        <v>276</v>
      </c>
      <c r="F12" s="104"/>
      <c r="H12" s="52"/>
      <c r="I12" s="116"/>
    </row>
    <row r="13" spans="1:13" s="1" customFormat="1" ht="36" x14ac:dyDescent="0.2">
      <c r="A13" s="36" t="s">
        <v>48</v>
      </c>
      <c r="B13" s="36" t="s">
        <v>44</v>
      </c>
      <c r="C13" s="37" t="s">
        <v>206</v>
      </c>
      <c r="D13" s="38" t="s">
        <v>207</v>
      </c>
      <c r="E13" s="39" t="s">
        <v>197</v>
      </c>
      <c r="F13" s="40">
        <v>198</v>
      </c>
      <c r="G13" s="27"/>
      <c r="H13" s="48">
        <f>ROUND(G13*F13,2)</f>
        <v>0</v>
      </c>
      <c r="I13" s="114"/>
    </row>
    <row r="14" spans="1:13" s="1" customFormat="1" ht="24" x14ac:dyDescent="0.2">
      <c r="A14" s="36" t="s">
        <v>42</v>
      </c>
      <c r="B14" s="36" t="s">
        <v>44</v>
      </c>
      <c r="C14" s="37" t="s">
        <v>277</v>
      </c>
      <c r="D14" s="38" t="s">
        <v>278</v>
      </c>
      <c r="E14" s="39" t="s">
        <v>197</v>
      </c>
      <c r="F14" s="40">
        <v>35</v>
      </c>
      <c r="G14" s="27"/>
      <c r="H14" s="48">
        <f>ROUND(G14*F14,2)</f>
        <v>0</v>
      </c>
      <c r="I14" s="114"/>
    </row>
    <row r="15" spans="1:13" s="1" customFormat="1" ht="24" x14ac:dyDescent="0.2">
      <c r="A15" s="41" t="s">
        <v>55</v>
      </c>
      <c r="B15" s="41" t="s">
        <v>58</v>
      </c>
      <c r="C15" s="42" t="s">
        <v>279</v>
      </c>
      <c r="D15" s="43" t="s">
        <v>280</v>
      </c>
      <c r="E15" s="44" t="s">
        <v>197</v>
      </c>
      <c r="F15" s="45">
        <v>35.700000000000003</v>
      </c>
      <c r="G15" s="27"/>
      <c r="H15" s="49">
        <f>ROUND(G15*F15,2)</f>
        <v>0</v>
      </c>
      <c r="I15" s="118"/>
    </row>
    <row r="16" spans="1:13" s="21" customFormat="1" ht="20.100000000000001" customHeight="1" x14ac:dyDescent="0.2">
      <c r="B16" s="34" t="s">
        <v>7</v>
      </c>
      <c r="C16" s="50" t="s">
        <v>51</v>
      </c>
      <c r="D16" s="50" t="s">
        <v>281</v>
      </c>
      <c r="F16" s="104"/>
      <c r="H16" s="52"/>
      <c r="I16" s="116"/>
    </row>
    <row r="17" spans="1:9" s="1" customFormat="1" ht="12" x14ac:dyDescent="0.2">
      <c r="A17" s="36" t="s">
        <v>69</v>
      </c>
      <c r="B17" s="36" t="s">
        <v>44</v>
      </c>
      <c r="C17" s="37" t="s">
        <v>282</v>
      </c>
      <c r="D17" s="38" t="s">
        <v>283</v>
      </c>
      <c r="E17" s="39" t="s">
        <v>47</v>
      </c>
      <c r="F17" s="40">
        <v>0.5</v>
      </c>
      <c r="G17" s="27"/>
      <c r="H17" s="48">
        <f>ROUND(G17*F17,2)</f>
        <v>0</v>
      </c>
      <c r="I17" s="114"/>
    </row>
    <row r="18" spans="1:9" s="21" customFormat="1" ht="20.100000000000001" customHeight="1" x14ac:dyDescent="0.2">
      <c r="B18" s="34" t="s">
        <v>7</v>
      </c>
      <c r="C18" s="50" t="s">
        <v>42</v>
      </c>
      <c r="D18" s="50" t="s">
        <v>43</v>
      </c>
      <c r="F18" s="104"/>
      <c r="H18" s="52"/>
      <c r="I18" s="116"/>
    </row>
    <row r="19" spans="1:9" s="1" customFormat="1" ht="36" x14ac:dyDescent="0.2">
      <c r="A19" s="36" t="s">
        <v>61</v>
      </c>
      <c r="B19" s="36" t="s">
        <v>44</v>
      </c>
      <c r="C19" s="37" t="s">
        <v>284</v>
      </c>
      <c r="D19" s="38" t="s">
        <v>285</v>
      </c>
      <c r="E19" s="39" t="s">
        <v>197</v>
      </c>
      <c r="F19" s="40">
        <v>53</v>
      </c>
      <c r="G19" s="27"/>
      <c r="H19" s="48">
        <f>ROUND(G19*F19,2)</f>
        <v>0</v>
      </c>
      <c r="I19" s="114"/>
    </row>
    <row r="20" spans="1:9" s="1" customFormat="1" ht="24" x14ac:dyDescent="0.2">
      <c r="A20" s="36" t="s">
        <v>77</v>
      </c>
      <c r="B20" s="36" t="s">
        <v>44</v>
      </c>
      <c r="C20" s="37" t="s">
        <v>287</v>
      </c>
      <c r="D20" s="38" t="s">
        <v>288</v>
      </c>
      <c r="E20" s="39" t="s">
        <v>197</v>
      </c>
      <c r="F20" s="40">
        <v>53</v>
      </c>
      <c r="G20" s="27"/>
      <c r="H20" s="48">
        <f t="shared" ref="H20:H26" si="0">ROUND(G20*F20,2)</f>
        <v>0</v>
      </c>
      <c r="I20" s="114"/>
    </row>
    <row r="21" spans="1:9" s="1" customFormat="1" ht="24" x14ac:dyDescent="0.2">
      <c r="A21" s="36" t="s">
        <v>64</v>
      </c>
      <c r="B21" s="36" t="s">
        <v>44</v>
      </c>
      <c r="C21" s="37" t="s">
        <v>289</v>
      </c>
      <c r="D21" s="38" t="s">
        <v>290</v>
      </c>
      <c r="E21" s="39" t="s">
        <v>197</v>
      </c>
      <c r="F21" s="40">
        <v>145</v>
      </c>
      <c r="G21" s="27"/>
      <c r="H21" s="48">
        <f t="shared" si="0"/>
        <v>0</v>
      </c>
      <c r="I21" s="114"/>
    </row>
    <row r="22" spans="1:9" s="1" customFormat="1" ht="24" x14ac:dyDescent="0.2">
      <c r="A22" s="36" t="s">
        <v>81</v>
      </c>
      <c r="B22" s="36" t="s">
        <v>44</v>
      </c>
      <c r="C22" s="37" t="s">
        <v>291</v>
      </c>
      <c r="D22" s="38" t="s">
        <v>292</v>
      </c>
      <c r="E22" s="39" t="s">
        <v>197</v>
      </c>
      <c r="F22" s="40">
        <v>145</v>
      </c>
      <c r="G22" s="27"/>
      <c r="H22" s="48">
        <f t="shared" si="0"/>
        <v>0</v>
      </c>
      <c r="I22" s="114"/>
    </row>
    <row r="23" spans="1:9" s="1" customFormat="1" ht="24" x14ac:dyDescent="0.2">
      <c r="A23" s="36" t="s">
        <v>68</v>
      </c>
      <c r="B23" s="36" t="s">
        <v>44</v>
      </c>
      <c r="C23" s="37" t="s">
        <v>293</v>
      </c>
      <c r="D23" s="38" t="s">
        <v>294</v>
      </c>
      <c r="E23" s="39" t="s">
        <v>197</v>
      </c>
      <c r="F23" s="40">
        <v>38</v>
      </c>
      <c r="G23" s="27"/>
      <c r="H23" s="48">
        <f t="shared" si="0"/>
        <v>0</v>
      </c>
      <c r="I23" s="114"/>
    </row>
    <row r="24" spans="1:9" s="1" customFormat="1" ht="24" x14ac:dyDescent="0.2">
      <c r="A24" s="36" t="s">
        <v>88</v>
      </c>
      <c r="B24" s="36" t="s">
        <v>44</v>
      </c>
      <c r="C24" s="37" t="s">
        <v>295</v>
      </c>
      <c r="D24" s="38" t="s">
        <v>296</v>
      </c>
      <c r="E24" s="39" t="s">
        <v>197</v>
      </c>
      <c r="F24" s="40">
        <v>752</v>
      </c>
      <c r="G24" s="27"/>
      <c r="H24" s="48">
        <f t="shared" si="0"/>
        <v>0</v>
      </c>
      <c r="I24" s="114"/>
    </row>
    <row r="25" spans="1:9" s="1" customFormat="1" ht="24" x14ac:dyDescent="0.2">
      <c r="A25" s="36" t="s">
        <v>73</v>
      </c>
      <c r="B25" s="36" t="s">
        <v>44</v>
      </c>
      <c r="C25" s="37" t="s">
        <v>297</v>
      </c>
      <c r="D25" s="38" t="s">
        <v>298</v>
      </c>
      <c r="E25" s="39" t="s">
        <v>197</v>
      </c>
      <c r="F25" s="40">
        <v>48</v>
      </c>
      <c r="G25" s="27"/>
      <c r="H25" s="48">
        <f t="shared" si="0"/>
        <v>0</v>
      </c>
      <c r="I25" s="114"/>
    </row>
    <row r="26" spans="1:9" s="1" customFormat="1" ht="24" x14ac:dyDescent="0.2">
      <c r="A26" s="41" t="s">
        <v>95</v>
      </c>
      <c r="B26" s="41" t="s">
        <v>58</v>
      </c>
      <c r="C26" s="42" t="s">
        <v>299</v>
      </c>
      <c r="D26" s="43" t="s">
        <v>300</v>
      </c>
      <c r="E26" s="44" t="s">
        <v>54</v>
      </c>
      <c r="F26" s="45">
        <v>8</v>
      </c>
      <c r="G26" s="27"/>
      <c r="H26" s="49">
        <f t="shared" si="0"/>
        <v>0</v>
      </c>
      <c r="I26" s="118"/>
    </row>
    <row r="27" spans="1:9" s="21" customFormat="1" ht="20.100000000000001" customHeight="1" x14ac:dyDescent="0.2">
      <c r="B27" s="34" t="s">
        <v>7</v>
      </c>
      <c r="C27" s="50" t="s">
        <v>77</v>
      </c>
      <c r="D27" s="50" t="s">
        <v>117</v>
      </c>
      <c r="F27" s="104"/>
      <c r="H27" s="52"/>
      <c r="I27" s="116"/>
    </row>
    <row r="28" spans="1:9" s="1" customFormat="1" ht="24" x14ac:dyDescent="0.2">
      <c r="A28" s="36" t="s">
        <v>76</v>
      </c>
      <c r="B28" s="36" t="s">
        <v>44</v>
      </c>
      <c r="C28" s="37" t="s">
        <v>301</v>
      </c>
      <c r="D28" s="38" t="s">
        <v>302</v>
      </c>
      <c r="E28" s="39" t="s">
        <v>54</v>
      </c>
      <c r="F28" s="40">
        <v>4</v>
      </c>
      <c r="G28" s="27"/>
      <c r="H28" s="48">
        <f t="shared" ref="H28:H38" si="1">ROUND(G28*F28,2)</f>
        <v>0</v>
      </c>
      <c r="I28" s="114"/>
    </row>
    <row r="29" spans="1:9" s="1" customFormat="1" ht="36" x14ac:dyDescent="0.2">
      <c r="A29" s="41" t="s">
        <v>102</v>
      </c>
      <c r="B29" s="41" t="s">
        <v>58</v>
      </c>
      <c r="C29" s="42" t="s">
        <v>303</v>
      </c>
      <c r="D29" s="43" t="s">
        <v>304</v>
      </c>
      <c r="E29" s="44" t="s">
        <v>54</v>
      </c>
      <c r="F29" s="45">
        <v>2</v>
      </c>
      <c r="G29" s="27"/>
      <c r="H29" s="49">
        <f t="shared" si="1"/>
        <v>0</v>
      </c>
      <c r="I29" s="118"/>
    </row>
    <row r="30" spans="1:9" s="1" customFormat="1" ht="36" x14ac:dyDescent="0.2">
      <c r="A30" s="41" t="s">
        <v>79</v>
      </c>
      <c r="B30" s="41" t="s">
        <v>58</v>
      </c>
      <c r="C30" s="42" t="s">
        <v>305</v>
      </c>
      <c r="D30" s="43" t="s">
        <v>306</v>
      </c>
      <c r="E30" s="44" t="s">
        <v>54</v>
      </c>
      <c r="F30" s="45">
        <v>2</v>
      </c>
      <c r="G30" s="27"/>
      <c r="H30" s="49">
        <f t="shared" si="1"/>
        <v>0</v>
      </c>
      <c r="I30" s="118"/>
    </row>
    <row r="31" spans="1:9" s="1" customFormat="1" ht="24" x14ac:dyDescent="0.2">
      <c r="A31" s="36" t="s">
        <v>107</v>
      </c>
      <c r="B31" s="36" t="s">
        <v>44</v>
      </c>
      <c r="C31" s="37" t="s">
        <v>307</v>
      </c>
      <c r="D31" s="38" t="s">
        <v>308</v>
      </c>
      <c r="E31" s="39" t="s">
        <v>309</v>
      </c>
      <c r="F31" s="40">
        <v>1</v>
      </c>
      <c r="G31" s="27"/>
      <c r="H31" s="48">
        <f t="shared" si="1"/>
        <v>0</v>
      </c>
      <c r="I31" s="114"/>
    </row>
    <row r="32" spans="1:9" s="1" customFormat="1" ht="24" x14ac:dyDescent="0.2">
      <c r="A32" s="36" t="s">
        <v>1</v>
      </c>
      <c r="B32" s="36" t="s">
        <v>44</v>
      </c>
      <c r="C32" s="37" t="s">
        <v>310</v>
      </c>
      <c r="D32" s="38" t="s">
        <v>311</v>
      </c>
      <c r="E32" s="39" t="s">
        <v>67</v>
      </c>
      <c r="F32" s="40">
        <v>12.3</v>
      </c>
      <c r="G32" s="27"/>
      <c r="H32" s="48">
        <f t="shared" si="1"/>
        <v>0</v>
      </c>
      <c r="I32" s="114"/>
    </row>
    <row r="33" spans="1:9" s="1" customFormat="1" ht="24" x14ac:dyDescent="0.2">
      <c r="A33" s="36" t="s">
        <v>113</v>
      </c>
      <c r="B33" s="36" t="s">
        <v>44</v>
      </c>
      <c r="C33" s="37" t="s">
        <v>312</v>
      </c>
      <c r="D33" s="38" t="s">
        <v>313</v>
      </c>
      <c r="E33" s="39" t="s">
        <v>67</v>
      </c>
      <c r="F33" s="40">
        <v>5.2</v>
      </c>
      <c r="G33" s="27"/>
      <c r="H33" s="48">
        <f t="shared" si="1"/>
        <v>0</v>
      </c>
      <c r="I33" s="114"/>
    </row>
    <row r="34" spans="1:9" s="1" customFormat="1" ht="24" x14ac:dyDescent="0.2">
      <c r="A34" s="36" t="s">
        <v>84</v>
      </c>
      <c r="B34" s="36" t="s">
        <v>44</v>
      </c>
      <c r="C34" s="37" t="s">
        <v>1025</v>
      </c>
      <c r="D34" s="38" t="s">
        <v>1026</v>
      </c>
      <c r="E34" s="39" t="s">
        <v>197</v>
      </c>
      <c r="F34" s="40">
        <v>4.2</v>
      </c>
      <c r="G34" s="27"/>
      <c r="H34" s="48">
        <f t="shared" si="1"/>
        <v>0</v>
      </c>
      <c r="I34" s="114"/>
    </row>
    <row r="35" spans="1:9" s="1" customFormat="1" ht="24" x14ac:dyDescent="0.2">
      <c r="A35" s="36" t="s">
        <v>121</v>
      </c>
      <c r="B35" s="36" t="s">
        <v>44</v>
      </c>
      <c r="C35" s="37" t="s">
        <v>314</v>
      </c>
      <c r="D35" s="38" t="s">
        <v>315</v>
      </c>
      <c r="E35" s="39" t="s">
        <v>72</v>
      </c>
      <c r="F35" s="40">
        <v>2.5059999999999998</v>
      </c>
      <c r="G35" s="27"/>
      <c r="H35" s="48">
        <f t="shared" si="1"/>
        <v>0</v>
      </c>
      <c r="I35" s="114"/>
    </row>
    <row r="36" spans="1:9" s="1" customFormat="1" ht="24" x14ac:dyDescent="0.2">
      <c r="A36" s="36" t="s">
        <v>87</v>
      </c>
      <c r="B36" s="36" t="s">
        <v>44</v>
      </c>
      <c r="C36" s="37" t="s">
        <v>316</v>
      </c>
      <c r="D36" s="38" t="s">
        <v>317</v>
      </c>
      <c r="E36" s="39" t="s">
        <v>72</v>
      </c>
      <c r="F36" s="40">
        <v>42.5</v>
      </c>
      <c r="G36" s="27"/>
      <c r="H36" s="48">
        <f t="shared" si="1"/>
        <v>0</v>
      </c>
      <c r="I36" s="114"/>
    </row>
    <row r="37" spans="1:9" s="1" customFormat="1" ht="24" x14ac:dyDescent="0.2">
      <c r="A37" s="36" t="s">
        <v>128</v>
      </c>
      <c r="B37" s="36" t="s">
        <v>44</v>
      </c>
      <c r="C37" s="37" t="s">
        <v>141</v>
      </c>
      <c r="D37" s="38" t="s">
        <v>142</v>
      </c>
      <c r="E37" s="39" t="s">
        <v>72</v>
      </c>
      <c r="F37" s="40">
        <v>45.006</v>
      </c>
      <c r="G37" s="27"/>
      <c r="H37" s="48">
        <f t="shared" si="1"/>
        <v>0</v>
      </c>
      <c r="I37" s="114"/>
    </row>
    <row r="38" spans="1:9" s="1" customFormat="1" ht="24" x14ac:dyDescent="0.2">
      <c r="A38" s="36" t="s">
        <v>91</v>
      </c>
      <c r="B38" s="36" t="s">
        <v>44</v>
      </c>
      <c r="C38" s="37" t="s">
        <v>318</v>
      </c>
      <c r="D38" s="38" t="s">
        <v>319</v>
      </c>
      <c r="E38" s="39" t="s">
        <v>72</v>
      </c>
      <c r="F38" s="40">
        <v>585.07799999999997</v>
      </c>
      <c r="G38" s="27"/>
      <c r="H38" s="48">
        <f t="shared" si="1"/>
        <v>0</v>
      </c>
      <c r="I38" s="114"/>
    </row>
    <row r="39" spans="1:9" s="1" customFormat="1" ht="36" x14ac:dyDescent="0.2">
      <c r="A39" s="36" t="s">
        <v>133</v>
      </c>
      <c r="B39" s="36" t="s">
        <v>44</v>
      </c>
      <c r="C39" s="37" t="s">
        <v>320</v>
      </c>
      <c r="D39" s="38" t="s">
        <v>321</v>
      </c>
      <c r="E39" s="39" t="s">
        <v>72</v>
      </c>
      <c r="F39" s="40">
        <v>45.006</v>
      </c>
      <c r="G39" s="27"/>
      <c r="H39" s="48">
        <f>ROUND(G39*F39,2)</f>
        <v>0</v>
      </c>
      <c r="I39" s="114"/>
    </row>
    <row r="40" spans="1:9" s="1" customFormat="1" ht="12" x14ac:dyDescent="0.2">
      <c r="A40" s="36" t="s">
        <v>94</v>
      </c>
      <c r="B40" s="36" t="s">
        <v>44</v>
      </c>
      <c r="C40" s="37" t="s">
        <v>322</v>
      </c>
      <c r="D40" s="38" t="s">
        <v>323</v>
      </c>
      <c r="E40" s="39" t="s">
        <v>72</v>
      </c>
      <c r="F40" s="40">
        <v>45.006</v>
      </c>
      <c r="G40" s="27"/>
      <c r="H40" s="48">
        <f>ROUND(G40*F40,2)</f>
        <v>0</v>
      </c>
      <c r="I40" s="114"/>
    </row>
    <row r="41" spans="1:9" s="21" customFormat="1" ht="20.100000000000001" customHeight="1" x14ac:dyDescent="0.2">
      <c r="B41" s="34" t="s">
        <v>7</v>
      </c>
      <c r="C41" s="50" t="s">
        <v>159</v>
      </c>
      <c r="D41" s="50" t="s">
        <v>160</v>
      </c>
      <c r="F41" s="104"/>
      <c r="G41" s="29"/>
      <c r="H41" s="52"/>
      <c r="I41" s="126"/>
    </row>
    <row r="42" spans="1:9" s="1" customFormat="1" ht="24" x14ac:dyDescent="0.2">
      <c r="A42" s="36" t="s">
        <v>140</v>
      </c>
      <c r="B42" s="36" t="s">
        <v>44</v>
      </c>
      <c r="C42" s="37" t="s">
        <v>1027</v>
      </c>
      <c r="D42" s="38" t="s">
        <v>1028</v>
      </c>
      <c r="E42" s="39" t="s">
        <v>72</v>
      </c>
      <c r="F42" s="40">
        <v>149.38300000000001</v>
      </c>
      <c r="G42" s="27"/>
      <c r="H42" s="48">
        <f>ROUND(G42*F42,2)</f>
        <v>0</v>
      </c>
      <c r="I42" s="114"/>
    </row>
    <row r="43" spans="1:9" s="1" customFormat="1" x14ac:dyDescent="0.2">
      <c r="G43" s="111"/>
      <c r="I43" s="127"/>
    </row>
    <row r="44" spans="1:9" ht="15.75" x14ac:dyDescent="0.2">
      <c r="D44" s="11" t="s">
        <v>922</v>
      </c>
      <c r="E44" s="9"/>
      <c r="F44" s="9"/>
      <c r="G44" s="28"/>
      <c r="H44" s="19">
        <f>SUM(H9:H43)</f>
        <v>0</v>
      </c>
      <c r="I44" s="128"/>
    </row>
  </sheetData>
  <sheetProtection algorithmName="SHA-512" hashValue="BP8Gg4K8jJ3ubgcI9ryQW7a2bTOVsMM9PCU7GzRCeZeJIUpbJSoiKHKLS/d/fcOLKyeSrZMQE2RlMtnW+8Q15A==" saltValue="lGRXGDdDm2G69G649U7mOw==" spinCount="100000" sheet="1" objects="1" scenarios="1"/>
  <mergeCells count="3">
    <mergeCell ref="K6:M6"/>
    <mergeCell ref="C3:F3"/>
    <mergeCell ref="C4:F4"/>
  </mergeCells>
  <dataValidations count="1">
    <dataValidation type="decimal" operator="equal" allowBlank="1" showInputMessage="1" showErrorMessage="1" errorTitle="Chyba" error="Neplatný počet desatinných miest!" sqref="G9:G11 G13:G15 G17 G19:G26 G28:G40 G42" xr:uid="{1C966BD5-0E13-E046-83BA-ADD5B61B91BA}">
      <formula1>ROUND(G9,2)</formula1>
    </dataValidation>
  </dataValidations>
  <hyperlinks>
    <hyperlink ref="K6" location="'Rekapitulácia stavby'!A1" display="*späť na Rek. obj." xr:uid="{0D604351-18D8-464B-8969-066EFFE736B1}"/>
    <hyperlink ref="K6:M6" location="'Rek. obj.'!A1" display="*späť na Rek. obj." xr:uid="{BFFBB968-EDD6-4AF1-91D9-5016FD7FCA94}"/>
  </hyperlinks>
  <pageMargins left="0.39374999999999999" right="0.39374999999999999" top="0.39374999999999999" bottom="0.39374999999999999" header="0" footer="0"/>
  <pageSetup paperSize="9" scale="82" fitToHeight="100" orientation="portrait" blackAndWhite="1"/>
  <headerFooter>
    <oddFooter>&amp;L&amp;"Helvetica,Normálne"&amp;12&amp;K000000SO 03.1 Priecestie v km 19,036&amp;R&amp;"Helvetica,Normálne"&amp;12&amp;K000000Strana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M55"/>
  <sheetViews>
    <sheetView showGridLines="0" workbookViewId="0">
      <pane ySplit="5" topLeftCell="A39" activePane="bottomLeft" state="frozen"/>
      <selection pane="bottomLeft" activeCell="K5" sqref="K5:M5"/>
    </sheetView>
  </sheetViews>
  <sheetFormatPr defaultColWidth="8.6640625" defaultRowHeight="11.25" x14ac:dyDescent="0.2"/>
  <cols>
    <col min="1" max="1" width="8.1640625" customWidth="1"/>
    <col min="2" max="2" width="7.5" customWidth="1"/>
    <col min="3" max="3" width="16" bestFit="1" customWidth="1"/>
    <col min="4" max="4" width="52" bestFit="1" customWidth="1"/>
    <col min="5" max="5" width="9" bestFit="1" customWidth="1"/>
    <col min="6" max="6" width="14.6640625" bestFit="1" customWidth="1"/>
    <col min="7" max="7" width="18.1640625" bestFit="1" customWidth="1"/>
    <col min="8" max="8" width="24.6640625" bestFit="1" customWidth="1"/>
    <col min="9" max="9" width="27" style="120" bestFit="1" customWidth="1"/>
  </cols>
  <sheetData>
    <row r="1" spans="1:13" s="1" customFormat="1" ht="18" x14ac:dyDescent="0.2">
      <c r="A1" s="10" t="s">
        <v>915</v>
      </c>
      <c r="I1" s="115"/>
    </row>
    <row r="2" spans="1:13" s="1" customFormat="1" x14ac:dyDescent="0.2">
      <c r="I2" s="115"/>
    </row>
    <row r="3" spans="1:13" s="1" customFormat="1" ht="12.75" x14ac:dyDescent="0.2">
      <c r="A3" s="32" t="s">
        <v>2</v>
      </c>
      <c r="C3" s="182" t="str">
        <f>'Vrch.str.'!A20</f>
        <v xml:space="preserve">Veľký Horeš - Streda nad Bodrogom, RK koľ. č. 1, 2                             </v>
      </c>
      <c r="D3" s="183"/>
      <c r="E3" s="183"/>
      <c r="F3" s="183"/>
      <c r="I3" s="115"/>
    </row>
    <row r="4" spans="1:13" s="1" customFormat="1" ht="12.75" x14ac:dyDescent="0.2">
      <c r="A4" s="32" t="s">
        <v>34</v>
      </c>
      <c r="C4" s="184" t="s">
        <v>976</v>
      </c>
      <c r="D4" s="186"/>
      <c r="E4" s="186"/>
      <c r="F4" s="186"/>
      <c r="I4" s="115"/>
    </row>
    <row r="5" spans="1:13" s="3" customFormat="1" ht="24" x14ac:dyDescent="0.2">
      <c r="A5" s="33" t="s">
        <v>37</v>
      </c>
      <c r="B5" s="14" t="s">
        <v>6</v>
      </c>
      <c r="C5" s="14" t="s">
        <v>4</v>
      </c>
      <c r="D5" s="14" t="s">
        <v>5</v>
      </c>
      <c r="E5" s="14" t="s">
        <v>38</v>
      </c>
      <c r="F5" s="14" t="s">
        <v>39</v>
      </c>
      <c r="G5" s="14" t="s">
        <v>941</v>
      </c>
      <c r="H5" s="14" t="s">
        <v>35</v>
      </c>
      <c r="I5" s="46" t="s">
        <v>916</v>
      </c>
      <c r="K5" s="185" t="s">
        <v>921</v>
      </c>
      <c r="L5" s="185"/>
      <c r="M5" s="185"/>
    </row>
    <row r="6" spans="1:13" s="21" customFormat="1" ht="20.100000000000001" customHeight="1" x14ac:dyDescent="0.25">
      <c r="B6" s="34" t="s">
        <v>7</v>
      </c>
      <c r="C6" s="35" t="s">
        <v>40</v>
      </c>
      <c r="D6" s="35" t="s">
        <v>41</v>
      </c>
      <c r="H6" s="47"/>
      <c r="I6" s="116"/>
    </row>
    <row r="7" spans="1:13" s="21" customFormat="1" ht="20.100000000000001" customHeight="1" x14ac:dyDescent="0.2">
      <c r="B7" s="34" t="s">
        <v>7</v>
      </c>
      <c r="C7" s="50" t="s">
        <v>9</v>
      </c>
      <c r="D7" s="50" t="s">
        <v>165</v>
      </c>
      <c r="H7" s="52"/>
      <c r="I7" s="116"/>
    </row>
    <row r="8" spans="1:13" s="1" customFormat="1" ht="36" x14ac:dyDescent="0.2">
      <c r="A8" s="36" t="s">
        <v>9</v>
      </c>
      <c r="B8" s="36" t="s">
        <v>44</v>
      </c>
      <c r="C8" s="37" t="s">
        <v>324</v>
      </c>
      <c r="D8" s="38" t="s">
        <v>325</v>
      </c>
      <c r="E8" s="39" t="s">
        <v>197</v>
      </c>
      <c r="F8" s="40">
        <v>325</v>
      </c>
      <c r="G8" s="27"/>
      <c r="H8" s="48">
        <f t="shared" ref="H8:H15" si="0">ROUND(G8*F8,2)</f>
        <v>0</v>
      </c>
      <c r="I8" s="114"/>
    </row>
    <row r="9" spans="1:13" s="1" customFormat="1" ht="24" x14ac:dyDescent="0.2">
      <c r="A9" s="36" t="s">
        <v>36</v>
      </c>
      <c r="B9" s="36" t="s">
        <v>44</v>
      </c>
      <c r="C9" s="37" t="s">
        <v>326</v>
      </c>
      <c r="D9" s="38" t="s">
        <v>327</v>
      </c>
      <c r="E9" s="39" t="s">
        <v>47</v>
      </c>
      <c r="F9" s="40">
        <v>2</v>
      </c>
      <c r="G9" s="27"/>
      <c r="H9" s="48">
        <f t="shared" si="0"/>
        <v>0</v>
      </c>
      <c r="I9" s="114"/>
    </row>
    <row r="10" spans="1:13" s="1" customFormat="1" ht="36" x14ac:dyDescent="0.2">
      <c r="A10" s="36" t="s">
        <v>51</v>
      </c>
      <c r="B10" s="36" t="s">
        <v>44</v>
      </c>
      <c r="C10" s="37" t="s">
        <v>328</v>
      </c>
      <c r="D10" s="38" t="s">
        <v>329</v>
      </c>
      <c r="E10" s="39" t="s">
        <v>47</v>
      </c>
      <c r="F10" s="40">
        <v>2</v>
      </c>
      <c r="G10" s="27"/>
      <c r="H10" s="48">
        <f t="shared" si="0"/>
        <v>0</v>
      </c>
      <c r="I10" s="114"/>
    </row>
    <row r="11" spans="1:13" s="1" customFormat="1" ht="36" x14ac:dyDescent="0.2">
      <c r="A11" s="36" t="s">
        <v>48</v>
      </c>
      <c r="B11" s="36" t="s">
        <v>44</v>
      </c>
      <c r="C11" s="37" t="s">
        <v>330</v>
      </c>
      <c r="D11" s="38" t="s">
        <v>331</v>
      </c>
      <c r="E11" s="39" t="s">
        <v>47</v>
      </c>
      <c r="F11" s="40">
        <v>34</v>
      </c>
      <c r="G11" s="27"/>
      <c r="H11" s="48">
        <f t="shared" si="0"/>
        <v>0</v>
      </c>
      <c r="I11" s="114"/>
    </row>
    <row r="12" spans="1:13" s="1" customFormat="1" ht="12" x14ac:dyDescent="0.2">
      <c r="A12" s="36" t="s">
        <v>42</v>
      </c>
      <c r="B12" s="36" t="s">
        <v>44</v>
      </c>
      <c r="C12" s="37" t="s">
        <v>332</v>
      </c>
      <c r="D12" s="38" t="s">
        <v>333</v>
      </c>
      <c r="E12" s="39" t="s">
        <v>47</v>
      </c>
      <c r="F12" s="40">
        <v>2</v>
      </c>
      <c r="G12" s="27"/>
      <c r="H12" s="48">
        <f t="shared" si="0"/>
        <v>0</v>
      </c>
      <c r="I12" s="114"/>
    </row>
    <row r="13" spans="1:13" s="1" customFormat="1" ht="24" x14ac:dyDescent="0.2">
      <c r="A13" s="36" t="s">
        <v>55</v>
      </c>
      <c r="B13" s="36" t="s">
        <v>44</v>
      </c>
      <c r="C13" s="37" t="s">
        <v>334</v>
      </c>
      <c r="D13" s="38" t="s">
        <v>335</v>
      </c>
      <c r="E13" s="39" t="s">
        <v>72</v>
      </c>
      <c r="F13" s="40">
        <v>3.8</v>
      </c>
      <c r="G13" s="27"/>
      <c r="H13" s="48">
        <f t="shared" si="0"/>
        <v>0</v>
      </c>
      <c r="I13" s="114"/>
    </row>
    <row r="14" spans="1:13" s="1" customFormat="1" ht="12" x14ac:dyDescent="0.2">
      <c r="A14" s="36" t="s">
        <v>69</v>
      </c>
      <c r="B14" s="36" t="s">
        <v>44</v>
      </c>
      <c r="C14" s="37" t="s">
        <v>272</v>
      </c>
      <c r="D14" s="38" t="s">
        <v>273</v>
      </c>
      <c r="E14" s="39" t="s">
        <v>197</v>
      </c>
      <c r="F14" s="40">
        <v>397</v>
      </c>
      <c r="G14" s="27"/>
      <c r="H14" s="48">
        <f t="shared" si="0"/>
        <v>0</v>
      </c>
      <c r="I14" s="114"/>
    </row>
    <row r="15" spans="1:13" s="1" customFormat="1" ht="24" x14ac:dyDescent="0.2">
      <c r="A15" s="36" t="s">
        <v>61</v>
      </c>
      <c r="B15" s="36" t="s">
        <v>44</v>
      </c>
      <c r="C15" s="37" t="s">
        <v>274</v>
      </c>
      <c r="D15" s="38" t="s">
        <v>275</v>
      </c>
      <c r="E15" s="39" t="s">
        <v>197</v>
      </c>
      <c r="F15" s="40">
        <v>397</v>
      </c>
      <c r="G15" s="27"/>
      <c r="H15" s="48">
        <f t="shared" si="0"/>
        <v>0</v>
      </c>
      <c r="I15" s="114"/>
    </row>
    <row r="16" spans="1:13" s="21" customFormat="1" ht="20.100000000000001" customHeight="1" x14ac:dyDescent="0.2">
      <c r="B16" s="34" t="s">
        <v>7</v>
      </c>
      <c r="C16" s="50" t="s">
        <v>36</v>
      </c>
      <c r="D16" s="50" t="s">
        <v>276</v>
      </c>
      <c r="F16" s="104"/>
      <c r="H16" s="52"/>
      <c r="I16" s="116"/>
    </row>
    <row r="17" spans="1:9" s="1" customFormat="1" ht="24" x14ac:dyDescent="0.2">
      <c r="A17" s="36" t="s">
        <v>77</v>
      </c>
      <c r="B17" s="36" t="s">
        <v>44</v>
      </c>
      <c r="C17" s="37" t="s">
        <v>206</v>
      </c>
      <c r="D17" s="38" t="s">
        <v>207</v>
      </c>
      <c r="E17" s="39" t="s">
        <v>197</v>
      </c>
      <c r="F17" s="40">
        <v>397</v>
      </c>
      <c r="G17" s="27"/>
      <c r="H17" s="48">
        <f>ROUND(G17*F17,2)</f>
        <v>0</v>
      </c>
      <c r="I17" s="114"/>
    </row>
    <row r="18" spans="1:9" s="1" customFormat="1" ht="24" x14ac:dyDescent="0.2">
      <c r="A18" s="36" t="s">
        <v>64</v>
      </c>
      <c r="B18" s="36" t="s">
        <v>44</v>
      </c>
      <c r="C18" s="37" t="s">
        <v>336</v>
      </c>
      <c r="D18" s="38" t="s">
        <v>337</v>
      </c>
      <c r="E18" s="39" t="s">
        <v>47</v>
      </c>
      <c r="F18" s="40">
        <v>1.5</v>
      </c>
      <c r="G18" s="27"/>
      <c r="H18" s="48">
        <f>ROUND(G18*F18,2)</f>
        <v>0</v>
      </c>
      <c r="I18" s="114"/>
    </row>
    <row r="19" spans="1:9" s="1" customFormat="1" ht="24" x14ac:dyDescent="0.2">
      <c r="A19" s="36" t="s">
        <v>81</v>
      </c>
      <c r="B19" s="36" t="s">
        <v>44</v>
      </c>
      <c r="C19" s="37" t="s">
        <v>338</v>
      </c>
      <c r="D19" s="38" t="s">
        <v>339</v>
      </c>
      <c r="E19" s="39" t="s">
        <v>47</v>
      </c>
      <c r="F19" s="40">
        <v>3.5</v>
      </c>
      <c r="G19" s="27"/>
      <c r="H19" s="48">
        <f>ROUND(G19*F19,2)</f>
        <v>0</v>
      </c>
      <c r="I19" s="114"/>
    </row>
    <row r="20" spans="1:9" s="1" customFormat="1" ht="24" x14ac:dyDescent="0.2">
      <c r="A20" s="36" t="s">
        <v>68</v>
      </c>
      <c r="B20" s="36" t="s">
        <v>44</v>
      </c>
      <c r="C20" s="37" t="s">
        <v>340</v>
      </c>
      <c r="D20" s="38" t="s">
        <v>341</v>
      </c>
      <c r="E20" s="39" t="s">
        <v>197</v>
      </c>
      <c r="F20" s="40">
        <v>36</v>
      </c>
      <c r="G20" s="27"/>
      <c r="H20" s="48">
        <f>ROUND(G20*F20,2)</f>
        <v>0</v>
      </c>
      <c r="I20" s="114"/>
    </row>
    <row r="21" spans="1:9" s="1" customFormat="1" ht="24" x14ac:dyDescent="0.2">
      <c r="A21" s="36" t="s">
        <v>88</v>
      </c>
      <c r="B21" s="36" t="s">
        <v>44</v>
      </c>
      <c r="C21" s="37" t="s">
        <v>342</v>
      </c>
      <c r="D21" s="38" t="s">
        <v>343</v>
      </c>
      <c r="E21" s="39" t="s">
        <v>197</v>
      </c>
      <c r="F21" s="40">
        <v>36</v>
      </c>
      <c r="G21" s="27"/>
      <c r="H21" s="48">
        <f>ROUND(G21*F21,2)</f>
        <v>0</v>
      </c>
      <c r="I21" s="114"/>
    </row>
    <row r="22" spans="1:9" s="21" customFormat="1" ht="20.100000000000001" customHeight="1" x14ac:dyDescent="0.2">
      <c r="B22" s="34" t="s">
        <v>7</v>
      </c>
      <c r="C22" s="50" t="s">
        <v>42</v>
      </c>
      <c r="D22" s="50" t="s">
        <v>43</v>
      </c>
      <c r="F22" s="104"/>
      <c r="H22" s="52"/>
      <c r="I22" s="116"/>
    </row>
    <row r="23" spans="1:9" s="1" customFormat="1" ht="24" x14ac:dyDescent="0.2">
      <c r="A23" s="36" t="s">
        <v>73</v>
      </c>
      <c r="B23" s="36" t="s">
        <v>44</v>
      </c>
      <c r="C23" s="37" t="s">
        <v>287</v>
      </c>
      <c r="D23" s="38" t="s">
        <v>288</v>
      </c>
      <c r="E23" s="39" t="s">
        <v>197</v>
      </c>
      <c r="F23" s="40">
        <v>25.8</v>
      </c>
      <c r="G23" s="27"/>
      <c r="H23" s="48">
        <f t="shared" ref="H23:H30" si="1">ROUND(G23*F23,2)</f>
        <v>0</v>
      </c>
      <c r="I23" s="114"/>
    </row>
    <row r="24" spans="1:9" s="1" customFormat="1" ht="24" x14ac:dyDescent="0.2">
      <c r="A24" s="36" t="s">
        <v>95</v>
      </c>
      <c r="B24" s="36" t="s">
        <v>44</v>
      </c>
      <c r="C24" s="37" t="s">
        <v>289</v>
      </c>
      <c r="D24" s="38" t="s">
        <v>290</v>
      </c>
      <c r="E24" s="39" t="s">
        <v>197</v>
      </c>
      <c r="F24" s="40">
        <v>25.8</v>
      </c>
      <c r="G24" s="27"/>
      <c r="H24" s="48">
        <f t="shared" si="1"/>
        <v>0</v>
      </c>
      <c r="I24" s="114"/>
    </row>
    <row r="25" spans="1:9" s="1" customFormat="1" ht="36" x14ac:dyDescent="0.2">
      <c r="A25" s="36" t="s">
        <v>76</v>
      </c>
      <c r="B25" s="36" t="s">
        <v>44</v>
      </c>
      <c r="C25" s="37" t="s">
        <v>344</v>
      </c>
      <c r="D25" s="38" t="s">
        <v>345</v>
      </c>
      <c r="E25" s="39" t="s">
        <v>197</v>
      </c>
      <c r="F25" s="40">
        <v>25</v>
      </c>
      <c r="G25" s="27"/>
      <c r="H25" s="48">
        <f t="shared" si="1"/>
        <v>0</v>
      </c>
      <c r="I25" s="114"/>
    </row>
    <row r="26" spans="1:9" s="1" customFormat="1" ht="24" x14ac:dyDescent="0.2">
      <c r="A26" s="36" t="s">
        <v>102</v>
      </c>
      <c r="B26" s="36" t="s">
        <v>44</v>
      </c>
      <c r="C26" s="37" t="s">
        <v>293</v>
      </c>
      <c r="D26" s="38" t="s">
        <v>294</v>
      </c>
      <c r="E26" s="39" t="s">
        <v>197</v>
      </c>
      <c r="F26" s="40">
        <v>85</v>
      </c>
      <c r="G26" s="27"/>
      <c r="H26" s="48">
        <f t="shared" si="1"/>
        <v>0</v>
      </c>
      <c r="I26" s="114"/>
    </row>
    <row r="27" spans="1:9" s="1" customFormat="1" ht="24" x14ac:dyDescent="0.2">
      <c r="A27" s="36" t="s">
        <v>79</v>
      </c>
      <c r="B27" s="36" t="s">
        <v>44</v>
      </c>
      <c r="C27" s="37" t="s">
        <v>346</v>
      </c>
      <c r="D27" s="38" t="s">
        <v>347</v>
      </c>
      <c r="E27" s="39" t="s">
        <v>197</v>
      </c>
      <c r="F27" s="40">
        <v>325</v>
      </c>
      <c r="G27" s="27"/>
      <c r="H27" s="48">
        <f t="shared" si="1"/>
        <v>0</v>
      </c>
      <c r="I27" s="114"/>
    </row>
    <row r="28" spans="1:9" s="1" customFormat="1" ht="24" x14ac:dyDescent="0.2">
      <c r="A28" s="36" t="s">
        <v>107</v>
      </c>
      <c r="B28" s="36" t="s">
        <v>44</v>
      </c>
      <c r="C28" s="37" t="s">
        <v>348</v>
      </c>
      <c r="D28" s="38" t="s">
        <v>349</v>
      </c>
      <c r="E28" s="39" t="s">
        <v>197</v>
      </c>
      <c r="F28" s="40">
        <v>325</v>
      </c>
      <c r="G28" s="27"/>
      <c r="H28" s="48">
        <f t="shared" si="1"/>
        <v>0</v>
      </c>
      <c r="I28" s="114"/>
    </row>
    <row r="29" spans="1:9" s="1" customFormat="1" ht="24" x14ac:dyDescent="0.2">
      <c r="A29" s="36" t="s">
        <v>1</v>
      </c>
      <c r="B29" s="36" t="s">
        <v>44</v>
      </c>
      <c r="C29" s="37" t="s">
        <v>350</v>
      </c>
      <c r="D29" s="38" t="s">
        <v>351</v>
      </c>
      <c r="E29" s="39" t="s">
        <v>197</v>
      </c>
      <c r="F29" s="40">
        <v>325</v>
      </c>
      <c r="G29" s="27"/>
      <c r="H29" s="48">
        <f t="shared" si="1"/>
        <v>0</v>
      </c>
      <c r="I29" s="114"/>
    </row>
    <row r="30" spans="1:9" s="1" customFormat="1" ht="24" x14ac:dyDescent="0.2">
      <c r="A30" s="36" t="s">
        <v>113</v>
      </c>
      <c r="B30" s="36" t="s">
        <v>44</v>
      </c>
      <c r="C30" s="37" t="s">
        <v>352</v>
      </c>
      <c r="D30" s="38" t="s">
        <v>353</v>
      </c>
      <c r="E30" s="39" t="s">
        <v>197</v>
      </c>
      <c r="F30" s="40">
        <v>325</v>
      </c>
      <c r="G30" s="27"/>
      <c r="H30" s="48">
        <f t="shared" si="1"/>
        <v>0</v>
      </c>
      <c r="I30" s="114"/>
    </row>
    <row r="31" spans="1:9" s="21" customFormat="1" ht="20.100000000000001" customHeight="1" x14ac:dyDescent="0.2">
      <c r="B31" s="34" t="s">
        <v>7</v>
      </c>
      <c r="C31" s="50" t="s">
        <v>77</v>
      </c>
      <c r="D31" s="50" t="s">
        <v>117</v>
      </c>
      <c r="F31" s="104"/>
      <c r="H31" s="52"/>
      <c r="I31" s="116"/>
    </row>
    <row r="32" spans="1:9" s="1" customFormat="1" ht="24" x14ac:dyDescent="0.2">
      <c r="A32" s="36" t="s">
        <v>84</v>
      </c>
      <c r="B32" s="36" t="s">
        <v>44</v>
      </c>
      <c r="C32" s="37" t="s">
        <v>301</v>
      </c>
      <c r="D32" s="38" t="s">
        <v>302</v>
      </c>
      <c r="E32" s="39" t="s">
        <v>54</v>
      </c>
      <c r="F32" s="40">
        <v>23</v>
      </c>
      <c r="G32" s="27"/>
      <c r="H32" s="48">
        <f t="shared" ref="H32:H47" si="2">ROUND(G32*F32,2)</f>
        <v>0</v>
      </c>
      <c r="I32" s="114"/>
    </row>
    <row r="33" spans="1:9" s="1" customFormat="1" ht="24" x14ac:dyDescent="0.2">
      <c r="A33" s="41" t="s">
        <v>121</v>
      </c>
      <c r="B33" s="41" t="s">
        <v>58</v>
      </c>
      <c r="C33" s="42" t="s">
        <v>354</v>
      </c>
      <c r="D33" s="43" t="s">
        <v>355</v>
      </c>
      <c r="E33" s="44" t="s">
        <v>54</v>
      </c>
      <c r="F33" s="45">
        <v>4</v>
      </c>
      <c r="G33" s="27"/>
      <c r="H33" s="49">
        <f t="shared" si="2"/>
        <v>0</v>
      </c>
      <c r="I33" s="118"/>
    </row>
    <row r="34" spans="1:9" s="1" customFormat="1" ht="48" x14ac:dyDescent="0.2">
      <c r="A34" s="41" t="s">
        <v>87</v>
      </c>
      <c r="B34" s="41" t="s">
        <v>58</v>
      </c>
      <c r="C34" s="42" t="s">
        <v>356</v>
      </c>
      <c r="D34" s="43" t="s">
        <v>357</v>
      </c>
      <c r="E34" s="44" t="s">
        <v>54</v>
      </c>
      <c r="F34" s="45">
        <v>2</v>
      </c>
      <c r="G34" s="27"/>
      <c r="H34" s="49">
        <f t="shared" si="2"/>
        <v>0</v>
      </c>
      <c r="I34" s="118"/>
    </row>
    <row r="35" spans="1:9" s="1" customFormat="1" ht="48" x14ac:dyDescent="0.2">
      <c r="A35" s="41" t="s">
        <v>128</v>
      </c>
      <c r="B35" s="41" t="s">
        <v>58</v>
      </c>
      <c r="C35" s="42" t="s">
        <v>358</v>
      </c>
      <c r="D35" s="43" t="s">
        <v>359</v>
      </c>
      <c r="E35" s="44" t="s">
        <v>54</v>
      </c>
      <c r="F35" s="45">
        <v>2</v>
      </c>
      <c r="G35" s="27"/>
      <c r="H35" s="49">
        <f t="shared" si="2"/>
        <v>0</v>
      </c>
      <c r="I35" s="118"/>
    </row>
    <row r="36" spans="1:9" s="1" customFormat="1" ht="48" x14ac:dyDescent="0.2">
      <c r="A36" s="41" t="s">
        <v>91</v>
      </c>
      <c r="B36" s="41" t="s">
        <v>58</v>
      </c>
      <c r="C36" s="42" t="s">
        <v>360</v>
      </c>
      <c r="D36" s="43" t="s">
        <v>361</v>
      </c>
      <c r="E36" s="44" t="s">
        <v>54</v>
      </c>
      <c r="F36" s="45">
        <v>2</v>
      </c>
      <c r="G36" s="27"/>
      <c r="H36" s="49">
        <f t="shared" si="2"/>
        <v>0</v>
      </c>
      <c r="I36" s="118"/>
    </row>
    <row r="37" spans="1:9" s="1" customFormat="1" ht="48" x14ac:dyDescent="0.2">
      <c r="A37" s="41" t="s">
        <v>133</v>
      </c>
      <c r="B37" s="41" t="s">
        <v>58</v>
      </c>
      <c r="C37" s="42" t="s">
        <v>362</v>
      </c>
      <c r="D37" s="43" t="s">
        <v>363</v>
      </c>
      <c r="E37" s="44" t="s">
        <v>54</v>
      </c>
      <c r="F37" s="45">
        <v>2</v>
      </c>
      <c r="G37" s="27"/>
      <c r="H37" s="49">
        <f t="shared" si="2"/>
        <v>0</v>
      </c>
      <c r="I37" s="118"/>
    </row>
    <row r="38" spans="1:9" s="1" customFormat="1" ht="48" x14ac:dyDescent="0.2">
      <c r="A38" s="41" t="s">
        <v>94</v>
      </c>
      <c r="B38" s="41" t="s">
        <v>58</v>
      </c>
      <c r="C38" s="42" t="s">
        <v>364</v>
      </c>
      <c r="D38" s="43" t="s">
        <v>365</v>
      </c>
      <c r="E38" s="44" t="s">
        <v>54</v>
      </c>
      <c r="F38" s="45">
        <v>2</v>
      </c>
      <c r="G38" s="27"/>
      <c r="H38" s="49">
        <f t="shared" si="2"/>
        <v>0</v>
      </c>
      <c r="I38" s="118"/>
    </row>
    <row r="39" spans="1:9" s="1" customFormat="1" ht="48" x14ac:dyDescent="0.2">
      <c r="A39" s="41" t="s">
        <v>140</v>
      </c>
      <c r="B39" s="41" t="s">
        <v>58</v>
      </c>
      <c r="C39" s="42" t="s">
        <v>366</v>
      </c>
      <c r="D39" s="43" t="s">
        <v>367</v>
      </c>
      <c r="E39" s="44" t="s">
        <v>54</v>
      </c>
      <c r="F39" s="45">
        <v>2</v>
      </c>
      <c r="G39" s="27"/>
      <c r="H39" s="49">
        <f t="shared" si="2"/>
        <v>0</v>
      </c>
      <c r="I39" s="118"/>
    </row>
    <row r="40" spans="1:9" s="1" customFormat="1" ht="36" x14ac:dyDescent="0.2">
      <c r="A40" s="41" t="s">
        <v>98</v>
      </c>
      <c r="B40" s="41" t="s">
        <v>58</v>
      </c>
      <c r="C40" s="42" t="s">
        <v>305</v>
      </c>
      <c r="D40" s="43" t="s">
        <v>306</v>
      </c>
      <c r="E40" s="44" t="s">
        <v>54</v>
      </c>
      <c r="F40" s="45">
        <v>7</v>
      </c>
      <c r="G40" s="27"/>
      <c r="H40" s="49">
        <f t="shared" si="2"/>
        <v>0</v>
      </c>
      <c r="I40" s="118"/>
    </row>
    <row r="41" spans="1:9" s="1" customFormat="1" ht="24" x14ac:dyDescent="0.2">
      <c r="A41" s="36" t="s">
        <v>147</v>
      </c>
      <c r="B41" s="36" t="s">
        <v>44</v>
      </c>
      <c r="C41" s="37" t="s">
        <v>307</v>
      </c>
      <c r="D41" s="38" t="s">
        <v>308</v>
      </c>
      <c r="E41" s="39" t="s">
        <v>309</v>
      </c>
      <c r="F41" s="40">
        <v>1</v>
      </c>
      <c r="G41" s="27"/>
      <c r="H41" s="48">
        <f t="shared" si="2"/>
        <v>0</v>
      </c>
      <c r="I41" s="114"/>
    </row>
    <row r="42" spans="1:9" s="1" customFormat="1" ht="24" x14ac:dyDescent="0.2">
      <c r="A42" s="36" t="s">
        <v>101</v>
      </c>
      <c r="B42" s="36" t="s">
        <v>44</v>
      </c>
      <c r="C42" s="37" t="s">
        <v>368</v>
      </c>
      <c r="D42" s="38" t="s">
        <v>369</v>
      </c>
      <c r="E42" s="39" t="s">
        <v>67</v>
      </c>
      <c r="F42" s="40">
        <v>18</v>
      </c>
      <c r="G42" s="27"/>
      <c r="H42" s="48">
        <f t="shared" si="2"/>
        <v>0</v>
      </c>
      <c r="I42" s="114"/>
    </row>
    <row r="43" spans="1:9" s="1" customFormat="1" ht="24" x14ac:dyDescent="0.2">
      <c r="A43" s="36" t="s">
        <v>154</v>
      </c>
      <c r="B43" s="36" t="s">
        <v>44</v>
      </c>
      <c r="C43" s="37" t="s">
        <v>370</v>
      </c>
      <c r="D43" s="38" t="s">
        <v>371</v>
      </c>
      <c r="E43" s="39" t="s">
        <v>47</v>
      </c>
      <c r="F43" s="40">
        <v>5</v>
      </c>
      <c r="G43" s="27"/>
      <c r="H43" s="48">
        <f t="shared" si="2"/>
        <v>0</v>
      </c>
      <c r="I43" s="114"/>
    </row>
    <row r="44" spans="1:9" s="1" customFormat="1" ht="24" x14ac:dyDescent="0.2">
      <c r="A44" s="36" t="s">
        <v>161</v>
      </c>
      <c r="B44" s="36" t="s">
        <v>44</v>
      </c>
      <c r="C44" s="37" t="s">
        <v>372</v>
      </c>
      <c r="D44" s="38" t="s">
        <v>373</v>
      </c>
      <c r="E44" s="39" t="s">
        <v>72</v>
      </c>
      <c r="F44" s="40">
        <v>12</v>
      </c>
      <c r="G44" s="27"/>
      <c r="H44" s="48">
        <f t="shared" si="2"/>
        <v>0</v>
      </c>
      <c r="I44" s="114"/>
    </row>
    <row r="45" spans="1:9" s="1" customFormat="1" ht="24" x14ac:dyDescent="0.2">
      <c r="A45" s="36" t="s">
        <v>247</v>
      </c>
      <c r="B45" s="36" t="s">
        <v>44</v>
      </c>
      <c r="C45" s="37" t="s">
        <v>316</v>
      </c>
      <c r="D45" s="38" t="s">
        <v>317</v>
      </c>
      <c r="E45" s="39" t="s">
        <v>72</v>
      </c>
      <c r="F45" s="40">
        <v>82.55</v>
      </c>
      <c r="G45" s="27"/>
      <c r="H45" s="48">
        <f t="shared" si="2"/>
        <v>0</v>
      </c>
      <c r="I45" s="114"/>
    </row>
    <row r="46" spans="1:9" s="1" customFormat="1" ht="24" x14ac:dyDescent="0.2">
      <c r="A46" s="36" t="s">
        <v>211</v>
      </c>
      <c r="B46" s="36" t="s">
        <v>44</v>
      </c>
      <c r="C46" s="37" t="s">
        <v>141</v>
      </c>
      <c r="D46" s="38" t="s">
        <v>142</v>
      </c>
      <c r="E46" s="39" t="s">
        <v>72</v>
      </c>
      <c r="F46" s="40">
        <v>94.55</v>
      </c>
      <c r="G46" s="27"/>
      <c r="H46" s="48">
        <f t="shared" si="2"/>
        <v>0</v>
      </c>
      <c r="I46" s="114"/>
    </row>
    <row r="47" spans="1:9" s="1" customFormat="1" ht="24" x14ac:dyDescent="0.2">
      <c r="A47" s="36" t="s">
        <v>254</v>
      </c>
      <c r="B47" s="36" t="s">
        <v>44</v>
      </c>
      <c r="C47" s="37" t="s">
        <v>318</v>
      </c>
      <c r="D47" s="38" t="s">
        <v>319</v>
      </c>
      <c r="E47" s="39" t="s">
        <v>72</v>
      </c>
      <c r="F47" s="40">
        <v>1229.1500000000001</v>
      </c>
      <c r="G47" s="27"/>
      <c r="H47" s="48">
        <f t="shared" si="2"/>
        <v>0</v>
      </c>
      <c r="I47" s="114"/>
    </row>
    <row r="48" spans="1:9" s="1" customFormat="1" ht="36" x14ac:dyDescent="0.2">
      <c r="A48" s="36" t="s">
        <v>217</v>
      </c>
      <c r="B48" s="36" t="s">
        <v>44</v>
      </c>
      <c r="C48" s="37" t="s">
        <v>320</v>
      </c>
      <c r="D48" s="38" t="s">
        <v>321</v>
      </c>
      <c r="E48" s="39" t="s">
        <v>72</v>
      </c>
      <c r="F48" s="40">
        <v>94.55</v>
      </c>
      <c r="G48" s="27"/>
      <c r="H48" s="48">
        <f>ROUND(G48*F48,2)</f>
        <v>0</v>
      </c>
      <c r="I48" s="114"/>
    </row>
    <row r="49" spans="1:9" s="1" customFormat="1" ht="12" x14ac:dyDescent="0.2">
      <c r="A49" s="36" t="s">
        <v>265</v>
      </c>
      <c r="B49" s="36" t="s">
        <v>44</v>
      </c>
      <c r="C49" s="37" t="s">
        <v>322</v>
      </c>
      <c r="D49" s="38" t="s">
        <v>323</v>
      </c>
      <c r="E49" s="39" t="s">
        <v>72</v>
      </c>
      <c r="F49" s="40">
        <v>94.55</v>
      </c>
      <c r="G49" s="27"/>
      <c r="H49" s="48">
        <f>ROUND(G49*F49,2)</f>
        <v>0</v>
      </c>
      <c r="I49" s="114"/>
    </row>
    <row r="50" spans="1:9" s="21" customFormat="1" ht="20.100000000000001" customHeight="1" x14ac:dyDescent="0.2">
      <c r="B50" s="34" t="s">
        <v>7</v>
      </c>
      <c r="C50" s="50" t="s">
        <v>159</v>
      </c>
      <c r="D50" s="50" t="s">
        <v>160</v>
      </c>
      <c r="F50" s="104"/>
      <c r="H50" s="52"/>
      <c r="I50" s="116"/>
    </row>
    <row r="51" spans="1:9" s="1" customFormat="1" ht="24" x14ac:dyDescent="0.2">
      <c r="A51" s="36" t="s">
        <v>112</v>
      </c>
      <c r="B51" s="36" t="s">
        <v>44</v>
      </c>
      <c r="C51" s="37" t="s">
        <v>162</v>
      </c>
      <c r="D51" s="38" t="s">
        <v>163</v>
      </c>
      <c r="E51" s="39" t="s">
        <v>72</v>
      </c>
      <c r="F51" s="40">
        <v>173.44300000000001</v>
      </c>
      <c r="G51" s="27"/>
      <c r="H51" s="48">
        <f>ROUND(G51*F51,2)</f>
        <v>0</v>
      </c>
      <c r="I51" s="114"/>
    </row>
    <row r="52" spans="1:9" s="1" customFormat="1" x14ac:dyDescent="0.2">
      <c r="I52" s="115"/>
    </row>
    <row r="53" spans="1:9" ht="15.75" x14ac:dyDescent="0.2">
      <c r="D53" s="11" t="s">
        <v>922</v>
      </c>
      <c r="E53" s="9"/>
      <c r="F53" s="9"/>
      <c r="G53" s="9"/>
      <c r="H53" s="19">
        <f>SUM(H8:H52)</f>
        <v>0</v>
      </c>
      <c r="I53" s="124"/>
    </row>
    <row r="55" spans="1:9" ht="12.75" x14ac:dyDescent="0.2">
      <c r="A55" s="187"/>
      <c r="B55" s="187"/>
      <c r="C55" s="187"/>
      <c r="D55" s="12"/>
      <c r="E55" s="12"/>
      <c r="F55" s="12"/>
      <c r="G55" s="13"/>
    </row>
  </sheetData>
  <sheetProtection algorithmName="SHA-512" hashValue="SapWPXUQ9XOxWGThxz0mrA8pMKppLkQXlcGC1f9W0q8u5FW4a8EWq7vuDr89Er84F38Bg5fngqhOhpf1OiTt9w==" saltValue="ZY75iMqyo9p/+oW5LL24Aw==" spinCount="100000" sheet="1" objects="1" scenarios="1"/>
  <mergeCells count="4">
    <mergeCell ref="A55:C55"/>
    <mergeCell ref="C3:F3"/>
    <mergeCell ref="K5:M5"/>
    <mergeCell ref="C4:F4"/>
  </mergeCells>
  <dataValidations count="1">
    <dataValidation type="decimal" operator="equal" allowBlank="1" showInputMessage="1" showErrorMessage="1" errorTitle="Chyba" error="Neplatný počet desatinných miest!" sqref="G8:G15 G17:G21 G23:G30 G32:G49 G51" xr:uid="{36DF47A5-0815-B549-B8E1-BB7F4EC480E5}">
      <formula1>ROUND(G8,2)</formula1>
    </dataValidation>
  </dataValidations>
  <hyperlinks>
    <hyperlink ref="K5" location="'Rekapitulácia stavby'!A1" display="*späť na Rek. obj." xr:uid="{081A718A-6736-4C7C-AFBE-2C59B48D2A28}"/>
    <hyperlink ref="K5:M5" location="'Rek. obj.'!A1" display="*späť na Rek. obj." xr:uid="{42D96EE6-FA6E-43AF-9A55-6EE83C695011}"/>
  </hyperlinks>
  <pageMargins left="0.39374999999999999" right="0.39374999999999999" top="0.39374999999999999" bottom="0.39374999999999999" header="0" footer="0"/>
  <pageSetup paperSize="9" scale="75" fitToHeight="100" orientation="portrait" blackAndWhite="1"/>
  <headerFooter>
    <oddFooter>&amp;L&amp;"Helvetica,Normálne"&amp;12&amp;K000000SO 03.2 Priecestie v km 25,719&amp;R&amp;"Helvetica,Normálne"&amp;12&amp;K000000Strana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M43"/>
  <sheetViews>
    <sheetView showGridLines="0" zoomScale="84" workbookViewId="0">
      <pane ySplit="5" topLeftCell="A6" activePane="bottomLeft" state="frozen"/>
      <selection pane="bottomLeft"/>
    </sheetView>
  </sheetViews>
  <sheetFormatPr defaultColWidth="8.6640625" defaultRowHeight="11.25" x14ac:dyDescent="0.2"/>
  <cols>
    <col min="1" max="2" width="4.1640625" customWidth="1"/>
    <col min="3" max="3" width="17.1640625" customWidth="1"/>
    <col min="4" max="4" width="50.6640625" customWidth="1"/>
    <col min="5" max="5" width="7.5" customWidth="1"/>
    <col min="6" max="6" width="14" customWidth="1"/>
    <col min="7" max="7" width="15.6640625" customWidth="1"/>
    <col min="8" max="8" width="22.1640625" customWidth="1"/>
    <col min="9" max="9" width="25.1640625" style="120" customWidth="1"/>
  </cols>
  <sheetData>
    <row r="1" spans="1:13" s="1" customFormat="1" ht="18" x14ac:dyDescent="0.2">
      <c r="A1" s="10" t="s">
        <v>915</v>
      </c>
      <c r="I1" s="115"/>
    </row>
    <row r="2" spans="1:13" s="1" customFormat="1" x14ac:dyDescent="0.2">
      <c r="I2" s="115"/>
    </row>
    <row r="3" spans="1:13" s="1" customFormat="1" ht="12.75" x14ac:dyDescent="0.2">
      <c r="A3" s="32" t="s">
        <v>2</v>
      </c>
      <c r="C3" s="182" t="str">
        <f>'Vrch.str.'!A20</f>
        <v xml:space="preserve">Veľký Horeš - Streda nad Bodrogom, RK koľ. č. 1, 2                             </v>
      </c>
      <c r="D3" s="183"/>
      <c r="E3" s="183"/>
      <c r="F3" s="183"/>
      <c r="I3" s="115"/>
    </row>
    <row r="4" spans="1:13" s="1" customFormat="1" ht="12.75" x14ac:dyDescent="0.2">
      <c r="A4" s="32" t="s">
        <v>34</v>
      </c>
      <c r="C4" s="184" t="s">
        <v>977</v>
      </c>
      <c r="D4" s="186"/>
      <c r="E4" s="186"/>
      <c r="F4" s="186"/>
      <c r="I4" s="115"/>
    </row>
    <row r="5" spans="1:13" s="3" customFormat="1" ht="24" x14ac:dyDescent="0.2">
      <c r="A5" s="33" t="s">
        <v>37</v>
      </c>
      <c r="B5" s="14" t="s">
        <v>6</v>
      </c>
      <c r="C5" s="14" t="s">
        <v>4</v>
      </c>
      <c r="D5" s="14" t="s">
        <v>5</v>
      </c>
      <c r="E5" s="14" t="s">
        <v>38</v>
      </c>
      <c r="F5" s="14" t="s">
        <v>39</v>
      </c>
      <c r="G5" s="14" t="s">
        <v>941</v>
      </c>
      <c r="H5" s="14" t="s">
        <v>35</v>
      </c>
      <c r="I5" s="46" t="s">
        <v>916</v>
      </c>
      <c r="K5" s="185" t="s">
        <v>921</v>
      </c>
      <c r="L5" s="185"/>
      <c r="M5" s="185"/>
    </row>
    <row r="6" spans="1:13" s="21" customFormat="1" ht="20.100000000000001" customHeight="1" x14ac:dyDescent="0.25">
      <c r="B6" s="34" t="s">
        <v>7</v>
      </c>
      <c r="C6" s="35" t="s">
        <v>40</v>
      </c>
      <c r="D6" s="35" t="s">
        <v>41</v>
      </c>
      <c r="H6" s="47"/>
      <c r="I6" s="116"/>
    </row>
    <row r="7" spans="1:13" s="21" customFormat="1" ht="20.100000000000001" customHeight="1" x14ac:dyDescent="0.2">
      <c r="B7" s="34" t="s">
        <v>7</v>
      </c>
      <c r="C7" s="50" t="s">
        <v>9</v>
      </c>
      <c r="D7" s="50" t="s">
        <v>165</v>
      </c>
      <c r="H7" s="52"/>
      <c r="I7" s="116"/>
    </row>
    <row r="8" spans="1:13" s="1" customFormat="1" ht="24" x14ac:dyDescent="0.2">
      <c r="A8" s="172" t="s">
        <v>9</v>
      </c>
      <c r="B8" s="172" t="s">
        <v>44</v>
      </c>
      <c r="C8" s="173" t="s">
        <v>270</v>
      </c>
      <c r="D8" s="174" t="s">
        <v>271</v>
      </c>
      <c r="E8" s="175" t="s">
        <v>197</v>
      </c>
      <c r="F8" s="176">
        <v>100</v>
      </c>
      <c r="G8" s="27"/>
      <c r="H8" s="48">
        <f>ROUND(G8*F8,2)</f>
        <v>0</v>
      </c>
      <c r="I8" s="114"/>
    </row>
    <row r="9" spans="1:13" s="1" customFormat="1" ht="12" x14ac:dyDescent="0.2">
      <c r="A9" s="172" t="s">
        <v>36</v>
      </c>
      <c r="B9" s="172" t="s">
        <v>44</v>
      </c>
      <c r="C9" s="173" t="s">
        <v>272</v>
      </c>
      <c r="D9" s="174" t="s">
        <v>273</v>
      </c>
      <c r="E9" s="175" t="s">
        <v>197</v>
      </c>
      <c r="F9" s="176">
        <v>112</v>
      </c>
      <c r="G9" s="27"/>
      <c r="H9" s="48">
        <f>ROUND(G9*F9,2)</f>
        <v>0</v>
      </c>
      <c r="I9" s="114"/>
    </row>
    <row r="10" spans="1:13" s="1" customFormat="1" ht="24" x14ac:dyDescent="0.2">
      <c r="A10" s="172" t="s">
        <v>51</v>
      </c>
      <c r="B10" s="172" t="s">
        <v>44</v>
      </c>
      <c r="C10" s="173" t="s">
        <v>274</v>
      </c>
      <c r="D10" s="174" t="s">
        <v>275</v>
      </c>
      <c r="E10" s="175" t="s">
        <v>197</v>
      </c>
      <c r="F10" s="176">
        <v>112</v>
      </c>
      <c r="G10" s="27"/>
      <c r="H10" s="48">
        <f>ROUND(G10*F10,2)</f>
        <v>0</v>
      </c>
      <c r="I10" s="114"/>
    </row>
    <row r="11" spans="1:13" s="21" customFormat="1" ht="20.100000000000001" customHeight="1" x14ac:dyDescent="0.2">
      <c r="B11" s="34" t="s">
        <v>7</v>
      </c>
      <c r="C11" s="50" t="s">
        <v>36</v>
      </c>
      <c r="D11" s="50" t="s">
        <v>276</v>
      </c>
      <c r="F11" s="104"/>
      <c r="H11" s="52"/>
      <c r="I11" s="116"/>
    </row>
    <row r="12" spans="1:13" s="1" customFormat="1" ht="36" x14ac:dyDescent="0.2">
      <c r="A12" s="36" t="s">
        <v>48</v>
      </c>
      <c r="B12" s="36" t="s">
        <v>44</v>
      </c>
      <c r="C12" s="37" t="s">
        <v>206</v>
      </c>
      <c r="D12" s="38" t="s">
        <v>207</v>
      </c>
      <c r="E12" s="39" t="s">
        <v>197</v>
      </c>
      <c r="F12" s="40">
        <v>112</v>
      </c>
      <c r="G12" s="27"/>
      <c r="H12" s="48">
        <f>ROUND(G12*F12,2)</f>
        <v>0</v>
      </c>
      <c r="I12" s="114"/>
    </row>
    <row r="13" spans="1:13" s="1" customFormat="1" ht="24" x14ac:dyDescent="0.2">
      <c r="A13" s="36" t="s">
        <v>42</v>
      </c>
      <c r="B13" s="36" t="s">
        <v>44</v>
      </c>
      <c r="C13" s="37" t="s">
        <v>277</v>
      </c>
      <c r="D13" s="38" t="s">
        <v>278</v>
      </c>
      <c r="E13" s="39" t="s">
        <v>197</v>
      </c>
      <c r="F13" s="40">
        <v>28</v>
      </c>
      <c r="G13" s="27"/>
      <c r="H13" s="48">
        <f>ROUND(G13*F13,2)</f>
        <v>0</v>
      </c>
      <c r="I13" s="114"/>
    </row>
    <row r="14" spans="1:13" s="1" customFormat="1" ht="24" x14ac:dyDescent="0.2">
      <c r="A14" s="41" t="s">
        <v>55</v>
      </c>
      <c r="B14" s="41" t="s">
        <v>58</v>
      </c>
      <c r="C14" s="42" t="s">
        <v>279</v>
      </c>
      <c r="D14" s="43" t="s">
        <v>280</v>
      </c>
      <c r="E14" s="44" t="s">
        <v>197</v>
      </c>
      <c r="F14" s="45">
        <v>28.56</v>
      </c>
      <c r="G14" s="27"/>
      <c r="H14" s="49">
        <f>ROUND(G14*F14,2)</f>
        <v>0</v>
      </c>
      <c r="I14" s="118"/>
    </row>
    <row r="15" spans="1:13" s="21" customFormat="1" ht="20.100000000000001" customHeight="1" x14ac:dyDescent="0.2">
      <c r="B15" s="34" t="s">
        <v>7</v>
      </c>
      <c r="C15" s="50" t="s">
        <v>51</v>
      </c>
      <c r="D15" s="50" t="s">
        <v>281</v>
      </c>
      <c r="F15" s="104"/>
      <c r="H15" s="52"/>
      <c r="I15" s="116"/>
    </row>
    <row r="16" spans="1:13" s="1" customFormat="1" ht="12" x14ac:dyDescent="0.2">
      <c r="A16" s="36" t="s">
        <v>69</v>
      </c>
      <c r="B16" s="36" t="s">
        <v>44</v>
      </c>
      <c r="C16" s="37" t="s">
        <v>282</v>
      </c>
      <c r="D16" s="38" t="s">
        <v>283</v>
      </c>
      <c r="E16" s="39" t="s">
        <v>47</v>
      </c>
      <c r="F16" s="40">
        <v>0.5</v>
      </c>
      <c r="G16" s="27"/>
      <c r="H16" s="48">
        <f>ROUND(G16*F16,2)</f>
        <v>0</v>
      </c>
      <c r="I16" s="114"/>
    </row>
    <row r="17" spans="1:9" s="21" customFormat="1" ht="20.100000000000001" customHeight="1" x14ac:dyDescent="0.2">
      <c r="B17" s="34" t="s">
        <v>7</v>
      </c>
      <c r="C17" s="50" t="s">
        <v>42</v>
      </c>
      <c r="D17" s="50" t="s">
        <v>43</v>
      </c>
      <c r="F17" s="104"/>
      <c r="H17" s="52"/>
      <c r="I17" s="116"/>
    </row>
    <row r="18" spans="1:9" s="1" customFormat="1" ht="36" x14ac:dyDescent="0.2">
      <c r="A18" s="36" t="s">
        <v>61</v>
      </c>
      <c r="B18" s="36" t="s">
        <v>44</v>
      </c>
      <c r="C18" s="37" t="s">
        <v>378</v>
      </c>
      <c r="D18" s="38" t="s">
        <v>379</v>
      </c>
      <c r="E18" s="39" t="s">
        <v>197</v>
      </c>
      <c r="F18" s="40">
        <v>29</v>
      </c>
      <c r="G18" s="27"/>
      <c r="H18" s="48">
        <f>ROUND(G18*F18,2)</f>
        <v>0</v>
      </c>
      <c r="I18" s="114"/>
    </row>
    <row r="19" spans="1:9" s="5" customFormat="1" x14ac:dyDescent="0.2">
      <c r="B19" s="59" t="s">
        <v>56</v>
      </c>
      <c r="C19" s="60" t="s">
        <v>0</v>
      </c>
      <c r="D19" s="61" t="s">
        <v>140</v>
      </c>
      <c r="F19" s="62">
        <v>29</v>
      </c>
      <c r="G19" s="15"/>
      <c r="I19" s="117"/>
    </row>
    <row r="20" spans="1:9" s="1" customFormat="1" ht="24" x14ac:dyDescent="0.2">
      <c r="A20" s="36" t="s">
        <v>77</v>
      </c>
      <c r="B20" s="36" t="s">
        <v>44</v>
      </c>
      <c r="C20" s="37" t="s">
        <v>287</v>
      </c>
      <c r="D20" s="38" t="s">
        <v>288</v>
      </c>
      <c r="E20" s="39" t="s">
        <v>197</v>
      </c>
      <c r="F20" s="40">
        <v>29</v>
      </c>
      <c r="G20" s="27"/>
      <c r="H20" s="48">
        <f t="shared" ref="H20:H26" si="0">ROUND(G20*F20,2)</f>
        <v>0</v>
      </c>
      <c r="I20" s="114"/>
    </row>
    <row r="21" spans="1:9" s="1" customFormat="1" ht="24" x14ac:dyDescent="0.2">
      <c r="A21" s="36" t="s">
        <v>64</v>
      </c>
      <c r="B21" s="36" t="s">
        <v>44</v>
      </c>
      <c r="C21" s="37" t="s">
        <v>289</v>
      </c>
      <c r="D21" s="38" t="s">
        <v>290</v>
      </c>
      <c r="E21" s="39" t="s">
        <v>197</v>
      </c>
      <c r="F21" s="40">
        <v>62</v>
      </c>
      <c r="G21" s="27"/>
      <c r="H21" s="48">
        <f t="shared" si="0"/>
        <v>0</v>
      </c>
      <c r="I21" s="114"/>
    </row>
    <row r="22" spans="1:9" s="1" customFormat="1" ht="24" x14ac:dyDescent="0.2">
      <c r="A22" s="36" t="s">
        <v>81</v>
      </c>
      <c r="B22" s="36" t="s">
        <v>44</v>
      </c>
      <c r="C22" s="37" t="s">
        <v>291</v>
      </c>
      <c r="D22" s="38" t="s">
        <v>292</v>
      </c>
      <c r="E22" s="39" t="s">
        <v>197</v>
      </c>
      <c r="F22" s="40">
        <v>62</v>
      </c>
      <c r="G22" s="27"/>
      <c r="H22" s="48">
        <f t="shared" si="0"/>
        <v>0</v>
      </c>
      <c r="I22" s="114"/>
    </row>
    <row r="23" spans="1:9" s="1" customFormat="1" ht="24" x14ac:dyDescent="0.2">
      <c r="A23" s="36" t="s">
        <v>68</v>
      </c>
      <c r="B23" s="36" t="s">
        <v>44</v>
      </c>
      <c r="C23" s="37" t="s">
        <v>293</v>
      </c>
      <c r="D23" s="38" t="s">
        <v>294</v>
      </c>
      <c r="E23" s="39" t="s">
        <v>197</v>
      </c>
      <c r="F23" s="40">
        <v>21</v>
      </c>
      <c r="G23" s="27"/>
      <c r="H23" s="48">
        <f t="shared" si="0"/>
        <v>0</v>
      </c>
      <c r="I23" s="114"/>
    </row>
    <row r="24" spans="1:9" s="1" customFormat="1" ht="24" x14ac:dyDescent="0.2">
      <c r="A24" s="36" t="s">
        <v>88</v>
      </c>
      <c r="B24" s="36" t="s">
        <v>44</v>
      </c>
      <c r="C24" s="37" t="s">
        <v>295</v>
      </c>
      <c r="D24" s="38" t="s">
        <v>296</v>
      </c>
      <c r="E24" s="39" t="s">
        <v>197</v>
      </c>
      <c r="F24" s="40">
        <v>310</v>
      </c>
      <c r="G24" s="27"/>
      <c r="H24" s="48">
        <f t="shared" si="0"/>
        <v>0</v>
      </c>
      <c r="I24" s="114"/>
    </row>
    <row r="25" spans="1:9" s="1" customFormat="1" ht="24" x14ac:dyDescent="0.2">
      <c r="A25" s="36" t="s">
        <v>73</v>
      </c>
      <c r="B25" s="36" t="s">
        <v>44</v>
      </c>
      <c r="C25" s="37" t="s">
        <v>297</v>
      </c>
      <c r="D25" s="38" t="s">
        <v>298</v>
      </c>
      <c r="E25" s="39" t="s">
        <v>197</v>
      </c>
      <c r="F25" s="40">
        <v>24</v>
      </c>
      <c r="G25" s="27"/>
      <c r="H25" s="48">
        <f t="shared" si="0"/>
        <v>0</v>
      </c>
      <c r="I25" s="114"/>
    </row>
    <row r="26" spans="1:9" s="1" customFormat="1" ht="24" x14ac:dyDescent="0.2">
      <c r="A26" s="41" t="s">
        <v>95</v>
      </c>
      <c r="B26" s="41" t="s">
        <v>58</v>
      </c>
      <c r="C26" s="42" t="s">
        <v>299</v>
      </c>
      <c r="D26" s="43" t="s">
        <v>300</v>
      </c>
      <c r="E26" s="44" t="s">
        <v>54</v>
      </c>
      <c r="F26" s="45">
        <v>4</v>
      </c>
      <c r="G26" s="27"/>
      <c r="H26" s="49">
        <f t="shared" si="0"/>
        <v>0</v>
      </c>
      <c r="I26" s="118"/>
    </row>
    <row r="27" spans="1:9" s="21" customFormat="1" ht="20.100000000000001" customHeight="1" x14ac:dyDescent="0.2">
      <c r="B27" s="34" t="s">
        <v>7</v>
      </c>
      <c r="C27" s="50" t="s">
        <v>77</v>
      </c>
      <c r="D27" s="50" t="s">
        <v>117</v>
      </c>
      <c r="F27" s="104"/>
      <c r="H27" s="52"/>
      <c r="I27" s="116"/>
    </row>
    <row r="28" spans="1:9" s="1" customFormat="1" ht="24" x14ac:dyDescent="0.2">
      <c r="A28" s="36" t="s">
        <v>76</v>
      </c>
      <c r="B28" s="36" t="s">
        <v>44</v>
      </c>
      <c r="C28" s="37" t="s">
        <v>301</v>
      </c>
      <c r="D28" s="38" t="s">
        <v>302</v>
      </c>
      <c r="E28" s="39" t="s">
        <v>54</v>
      </c>
      <c r="F28" s="40">
        <v>4</v>
      </c>
      <c r="G28" s="27"/>
      <c r="H28" s="48">
        <f t="shared" ref="H28:H37" si="1">ROUND(G28*F28,2)</f>
        <v>0</v>
      </c>
      <c r="I28" s="114"/>
    </row>
    <row r="29" spans="1:9" s="1" customFormat="1" ht="36" x14ac:dyDescent="0.2">
      <c r="A29" s="41" t="s">
        <v>102</v>
      </c>
      <c r="B29" s="41" t="s">
        <v>58</v>
      </c>
      <c r="C29" s="42" t="s">
        <v>305</v>
      </c>
      <c r="D29" s="43" t="s">
        <v>306</v>
      </c>
      <c r="E29" s="44" t="s">
        <v>54</v>
      </c>
      <c r="F29" s="45">
        <v>4</v>
      </c>
      <c r="G29" s="27"/>
      <c r="H29" s="49">
        <f t="shared" si="1"/>
        <v>0</v>
      </c>
      <c r="I29" s="118"/>
    </row>
    <row r="30" spans="1:9" s="1" customFormat="1" ht="24" x14ac:dyDescent="0.2">
      <c r="A30" s="36" t="s">
        <v>79</v>
      </c>
      <c r="B30" s="36" t="s">
        <v>44</v>
      </c>
      <c r="C30" s="37" t="s">
        <v>307</v>
      </c>
      <c r="D30" s="38" t="s">
        <v>308</v>
      </c>
      <c r="E30" s="39" t="s">
        <v>309</v>
      </c>
      <c r="F30" s="40">
        <v>1</v>
      </c>
      <c r="G30" s="27"/>
      <c r="H30" s="48">
        <f t="shared" si="1"/>
        <v>0</v>
      </c>
      <c r="I30" s="114"/>
    </row>
    <row r="31" spans="1:9" s="1" customFormat="1" ht="24" x14ac:dyDescent="0.2">
      <c r="A31" s="36" t="s">
        <v>107</v>
      </c>
      <c r="B31" s="36" t="s">
        <v>44</v>
      </c>
      <c r="C31" s="37" t="s">
        <v>310</v>
      </c>
      <c r="D31" s="38" t="s">
        <v>311</v>
      </c>
      <c r="E31" s="39" t="s">
        <v>67</v>
      </c>
      <c r="F31" s="40">
        <v>9.8000000000000007</v>
      </c>
      <c r="G31" s="27"/>
      <c r="H31" s="48">
        <f t="shared" si="1"/>
        <v>0</v>
      </c>
      <c r="I31" s="114"/>
    </row>
    <row r="32" spans="1:9" s="1" customFormat="1" ht="24" x14ac:dyDescent="0.2">
      <c r="A32" s="36" t="s">
        <v>1</v>
      </c>
      <c r="B32" s="36" t="s">
        <v>44</v>
      </c>
      <c r="C32" s="37" t="s">
        <v>312</v>
      </c>
      <c r="D32" s="38" t="s">
        <v>313</v>
      </c>
      <c r="E32" s="39" t="s">
        <v>67</v>
      </c>
      <c r="F32" s="40">
        <v>5.2</v>
      </c>
      <c r="G32" s="27"/>
      <c r="H32" s="48">
        <f t="shared" si="1"/>
        <v>0</v>
      </c>
      <c r="I32" s="114"/>
    </row>
    <row r="33" spans="1:9" s="1" customFormat="1" ht="24" x14ac:dyDescent="0.2">
      <c r="A33" s="36" t="s">
        <v>113</v>
      </c>
      <c r="B33" s="36" t="s">
        <v>44</v>
      </c>
      <c r="C33" s="37" t="s">
        <v>1025</v>
      </c>
      <c r="D33" s="38" t="s">
        <v>1026</v>
      </c>
      <c r="E33" s="39" t="s">
        <v>197</v>
      </c>
      <c r="F33" s="40">
        <v>4.2</v>
      </c>
      <c r="G33" s="27"/>
      <c r="H33" s="48">
        <f t="shared" si="1"/>
        <v>0</v>
      </c>
      <c r="I33" s="114"/>
    </row>
    <row r="34" spans="1:9" s="1" customFormat="1" ht="24" x14ac:dyDescent="0.2">
      <c r="A34" s="36" t="s">
        <v>84</v>
      </c>
      <c r="B34" s="36" t="s">
        <v>44</v>
      </c>
      <c r="C34" s="37" t="s">
        <v>314</v>
      </c>
      <c r="D34" s="38" t="s">
        <v>315</v>
      </c>
      <c r="E34" s="39" t="s">
        <v>72</v>
      </c>
      <c r="F34" s="40">
        <v>2.5059999999999998</v>
      </c>
      <c r="G34" s="27"/>
      <c r="H34" s="48">
        <f t="shared" si="1"/>
        <v>0</v>
      </c>
      <c r="I34" s="114"/>
    </row>
    <row r="35" spans="1:9" s="1" customFormat="1" ht="24" x14ac:dyDescent="0.2">
      <c r="A35" s="36" t="s">
        <v>121</v>
      </c>
      <c r="B35" s="36" t="s">
        <v>44</v>
      </c>
      <c r="C35" s="37" t="s">
        <v>316</v>
      </c>
      <c r="D35" s="38" t="s">
        <v>317</v>
      </c>
      <c r="E35" s="39" t="s">
        <v>72</v>
      </c>
      <c r="F35" s="40">
        <v>25</v>
      </c>
      <c r="G35" s="27"/>
      <c r="H35" s="48">
        <f t="shared" si="1"/>
        <v>0</v>
      </c>
      <c r="I35" s="114"/>
    </row>
    <row r="36" spans="1:9" s="1" customFormat="1" ht="24" x14ac:dyDescent="0.2">
      <c r="A36" s="36" t="s">
        <v>87</v>
      </c>
      <c r="B36" s="36" t="s">
        <v>44</v>
      </c>
      <c r="C36" s="37" t="s">
        <v>141</v>
      </c>
      <c r="D36" s="38" t="s">
        <v>142</v>
      </c>
      <c r="E36" s="39" t="s">
        <v>72</v>
      </c>
      <c r="F36" s="40">
        <v>27.506</v>
      </c>
      <c r="G36" s="27"/>
      <c r="H36" s="48">
        <f t="shared" si="1"/>
        <v>0</v>
      </c>
      <c r="I36" s="114"/>
    </row>
    <row r="37" spans="1:9" s="1" customFormat="1" ht="24" x14ac:dyDescent="0.2">
      <c r="A37" s="36" t="s">
        <v>128</v>
      </c>
      <c r="B37" s="36" t="s">
        <v>44</v>
      </c>
      <c r="C37" s="37" t="s">
        <v>318</v>
      </c>
      <c r="D37" s="38" t="s">
        <v>319</v>
      </c>
      <c r="E37" s="39" t="s">
        <v>72</v>
      </c>
      <c r="F37" s="40">
        <v>357.57799999999997</v>
      </c>
      <c r="G37" s="27"/>
      <c r="H37" s="48">
        <f t="shared" si="1"/>
        <v>0</v>
      </c>
      <c r="I37" s="114"/>
    </row>
    <row r="38" spans="1:9" s="1" customFormat="1" ht="36" x14ac:dyDescent="0.2">
      <c r="A38" s="36" t="s">
        <v>91</v>
      </c>
      <c r="B38" s="36" t="s">
        <v>44</v>
      </c>
      <c r="C38" s="37" t="s">
        <v>320</v>
      </c>
      <c r="D38" s="38" t="s">
        <v>321</v>
      </c>
      <c r="E38" s="39" t="s">
        <v>72</v>
      </c>
      <c r="F38" s="40">
        <v>27.506</v>
      </c>
      <c r="G38" s="27"/>
      <c r="H38" s="48">
        <f>ROUND(G38*F38,2)</f>
        <v>0</v>
      </c>
      <c r="I38" s="114"/>
    </row>
    <row r="39" spans="1:9" s="1" customFormat="1" ht="12" x14ac:dyDescent="0.2">
      <c r="A39" s="36" t="s">
        <v>133</v>
      </c>
      <c r="B39" s="36" t="s">
        <v>44</v>
      </c>
      <c r="C39" s="37" t="s">
        <v>322</v>
      </c>
      <c r="D39" s="38" t="s">
        <v>323</v>
      </c>
      <c r="E39" s="39" t="s">
        <v>72</v>
      </c>
      <c r="F39" s="40">
        <v>27.506</v>
      </c>
      <c r="G39" s="27"/>
      <c r="H39" s="48">
        <f>ROUND(G39*F39,2)</f>
        <v>0</v>
      </c>
      <c r="I39" s="114"/>
    </row>
    <row r="40" spans="1:9" s="21" customFormat="1" ht="20.100000000000001" customHeight="1" x14ac:dyDescent="0.2">
      <c r="B40" s="34" t="s">
        <v>7</v>
      </c>
      <c r="C40" s="50" t="s">
        <v>159</v>
      </c>
      <c r="D40" s="50" t="s">
        <v>160</v>
      </c>
      <c r="F40" s="104"/>
      <c r="H40" s="52"/>
      <c r="I40" s="116"/>
    </row>
    <row r="41" spans="1:9" s="1" customFormat="1" ht="24" x14ac:dyDescent="0.2">
      <c r="A41" s="36" t="s">
        <v>94</v>
      </c>
      <c r="B41" s="36" t="s">
        <v>44</v>
      </c>
      <c r="C41" s="37" t="s">
        <v>162</v>
      </c>
      <c r="D41" s="38" t="s">
        <v>163</v>
      </c>
      <c r="E41" s="39" t="s">
        <v>72</v>
      </c>
      <c r="F41" s="40">
        <v>79.113</v>
      </c>
      <c r="G41" s="27"/>
      <c r="H41" s="48">
        <f>ROUND(G41*F41,2)</f>
        <v>0</v>
      </c>
      <c r="I41" s="114"/>
    </row>
    <row r="42" spans="1:9" s="1" customFormat="1" x14ac:dyDescent="0.2">
      <c r="I42" s="115"/>
    </row>
    <row r="43" spans="1:9" ht="15.75" x14ac:dyDescent="0.2">
      <c r="D43" s="11" t="s">
        <v>922</v>
      </c>
      <c r="E43" s="9"/>
      <c r="F43" s="9"/>
      <c r="G43" s="9"/>
      <c r="H43" s="19">
        <f>SUM(H8:H42)</f>
        <v>0</v>
      </c>
      <c r="I43" s="124"/>
    </row>
  </sheetData>
  <mergeCells count="3">
    <mergeCell ref="K5:M5"/>
    <mergeCell ref="C4:F4"/>
    <mergeCell ref="C3:F3"/>
  </mergeCells>
  <dataValidations count="1">
    <dataValidation type="decimal" operator="equal" allowBlank="1" showInputMessage="1" showErrorMessage="1" errorTitle="Chyba" error="Neplatný počet desatinných miest!" sqref="G8:G10 G12:G14 G16 G18 G20:G26 G28:G39 G41" xr:uid="{688D7CB9-130F-CC48-B794-69AE19CEF5D1}">
      <formula1>ROUND(G8,2)</formula1>
    </dataValidation>
  </dataValidations>
  <hyperlinks>
    <hyperlink ref="K5" location="'Rekapitulácia stavby'!A1" display="*späť na Rek. obj." xr:uid="{99BBD0E5-E8D6-40CF-859A-58C85C7D6D84}"/>
    <hyperlink ref="K5:M5" location="'Rek. obj.'!A1" display="*späť na Rek. obj." xr:uid="{CB5B381A-CEB6-447A-825F-9A8DEA7C9776}"/>
  </hyperlinks>
  <pageMargins left="0.39374999999999999" right="0.39374999999999999" top="0.39374999999999999" bottom="0.39374999999999999" header="0" footer="0"/>
  <pageSetup paperSize="9" scale="83" fitToHeight="100" orientation="portrait" blackAndWhite="1"/>
  <headerFooter>
    <oddFooter>&amp;L&amp;"Helvetica,Normálne"&amp;12&amp;K000000SO 03.3 Priecestie v km 27,013&amp;R&amp;"Helvetica,Normálne"&amp;12&amp;K000000Strana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M41"/>
  <sheetViews>
    <sheetView showGridLines="0" workbookViewId="0">
      <pane ySplit="5" topLeftCell="A6" activePane="bottomLeft" state="frozen"/>
      <selection pane="bottomLeft"/>
    </sheetView>
  </sheetViews>
  <sheetFormatPr defaultColWidth="8.6640625" defaultRowHeight="11.25" x14ac:dyDescent="0.2"/>
  <cols>
    <col min="1" max="2" width="4.1640625" customWidth="1"/>
    <col min="3" max="3" width="17.1640625" customWidth="1"/>
    <col min="4" max="4" width="50.6640625" customWidth="1"/>
    <col min="5" max="5" width="7.5" customWidth="1"/>
    <col min="6" max="6" width="14" customWidth="1"/>
    <col min="7" max="7" width="15.6640625" customWidth="1"/>
    <col min="8" max="8" width="22.1640625" customWidth="1"/>
    <col min="9" max="9" width="29.1640625" style="120" customWidth="1"/>
  </cols>
  <sheetData>
    <row r="1" spans="1:13" s="1" customFormat="1" ht="18" x14ac:dyDescent="0.2">
      <c r="A1" s="10" t="s">
        <v>915</v>
      </c>
      <c r="I1" s="115"/>
    </row>
    <row r="2" spans="1:13" s="1" customFormat="1" x14ac:dyDescent="0.2">
      <c r="I2" s="115"/>
    </row>
    <row r="3" spans="1:13" s="1" customFormat="1" ht="12.75" x14ac:dyDescent="0.2">
      <c r="A3" s="32" t="s">
        <v>2</v>
      </c>
      <c r="C3" s="182" t="str">
        <f>'Vrch.str.'!A20</f>
        <v xml:space="preserve">Veľký Horeš - Streda nad Bodrogom, RK koľ. č. 1, 2                             </v>
      </c>
      <c r="D3" s="183"/>
      <c r="E3" s="183"/>
      <c r="F3" s="183"/>
      <c r="I3" s="115"/>
    </row>
    <row r="4" spans="1:13" s="1" customFormat="1" ht="12.75" x14ac:dyDescent="0.2">
      <c r="A4" s="32" t="s">
        <v>34</v>
      </c>
      <c r="C4" s="184" t="s">
        <v>978</v>
      </c>
      <c r="D4" s="186"/>
      <c r="E4" s="186"/>
      <c r="F4" s="186"/>
      <c r="I4" s="115"/>
    </row>
    <row r="5" spans="1:13" s="3" customFormat="1" ht="24" x14ac:dyDescent="0.2">
      <c r="A5" s="33" t="s">
        <v>37</v>
      </c>
      <c r="B5" s="14" t="s">
        <v>6</v>
      </c>
      <c r="C5" s="14" t="s">
        <v>4</v>
      </c>
      <c r="D5" s="14" t="s">
        <v>5</v>
      </c>
      <c r="E5" s="14" t="s">
        <v>38</v>
      </c>
      <c r="F5" s="14" t="s">
        <v>39</v>
      </c>
      <c r="G5" s="14" t="s">
        <v>941</v>
      </c>
      <c r="H5" s="14" t="s">
        <v>35</v>
      </c>
      <c r="I5" s="46" t="s">
        <v>916</v>
      </c>
      <c r="K5" s="185" t="s">
        <v>921</v>
      </c>
      <c r="L5" s="185"/>
      <c r="M5" s="185"/>
    </row>
    <row r="6" spans="1:13" s="21" customFormat="1" ht="20.100000000000001" customHeight="1" x14ac:dyDescent="0.25">
      <c r="B6" s="34" t="s">
        <v>7</v>
      </c>
      <c r="C6" s="35" t="s">
        <v>40</v>
      </c>
      <c r="D6" s="35" t="s">
        <v>41</v>
      </c>
      <c r="H6" s="47"/>
      <c r="I6" s="116"/>
    </row>
    <row r="7" spans="1:13" s="21" customFormat="1" ht="20.100000000000001" customHeight="1" x14ac:dyDescent="0.2">
      <c r="B7" s="34" t="s">
        <v>7</v>
      </c>
      <c r="C7" s="50" t="s">
        <v>9</v>
      </c>
      <c r="D7" s="50" t="s">
        <v>165</v>
      </c>
      <c r="H7" s="52"/>
      <c r="I7" s="116"/>
    </row>
    <row r="8" spans="1:13" s="1" customFormat="1" ht="24" x14ac:dyDescent="0.2">
      <c r="A8" s="36" t="s">
        <v>9</v>
      </c>
      <c r="B8" s="36" t="s">
        <v>44</v>
      </c>
      <c r="C8" s="37" t="s">
        <v>270</v>
      </c>
      <c r="D8" s="38" t="s">
        <v>271</v>
      </c>
      <c r="E8" s="39" t="s">
        <v>197</v>
      </c>
      <c r="F8" s="40">
        <v>100</v>
      </c>
      <c r="G8" s="27"/>
      <c r="H8" s="48">
        <f>ROUND(G8*F8,2)</f>
        <v>0</v>
      </c>
      <c r="I8" s="114"/>
    </row>
    <row r="9" spans="1:13" s="1" customFormat="1" ht="12" x14ac:dyDescent="0.2">
      <c r="A9" s="36" t="s">
        <v>36</v>
      </c>
      <c r="B9" s="36" t="s">
        <v>44</v>
      </c>
      <c r="C9" s="37" t="s">
        <v>272</v>
      </c>
      <c r="D9" s="38" t="s">
        <v>273</v>
      </c>
      <c r="E9" s="39" t="s">
        <v>197</v>
      </c>
      <c r="F9" s="40">
        <v>169</v>
      </c>
      <c r="G9" s="27"/>
      <c r="H9" s="48">
        <f>ROUND(G9*F9,2)</f>
        <v>0</v>
      </c>
      <c r="I9" s="114"/>
    </row>
    <row r="10" spans="1:13" s="1" customFormat="1" ht="24" x14ac:dyDescent="0.2">
      <c r="A10" s="36" t="s">
        <v>51</v>
      </c>
      <c r="B10" s="36" t="s">
        <v>44</v>
      </c>
      <c r="C10" s="37" t="s">
        <v>274</v>
      </c>
      <c r="D10" s="38" t="s">
        <v>275</v>
      </c>
      <c r="E10" s="39" t="s">
        <v>197</v>
      </c>
      <c r="F10" s="40">
        <v>169</v>
      </c>
      <c r="G10" s="27"/>
      <c r="H10" s="48">
        <f>ROUND(G10*F10,2)</f>
        <v>0</v>
      </c>
      <c r="I10" s="114"/>
    </row>
    <row r="11" spans="1:13" s="21" customFormat="1" ht="20.100000000000001" customHeight="1" x14ac:dyDescent="0.2">
      <c r="B11" s="34" t="s">
        <v>7</v>
      </c>
      <c r="C11" s="50" t="s">
        <v>36</v>
      </c>
      <c r="D11" s="50" t="s">
        <v>276</v>
      </c>
      <c r="F11" s="104"/>
      <c r="H11" s="52"/>
      <c r="I11" s="116"/>
    </row>
    <row r="12" spans="1:13" s="1" customFormat="1" ht="36" x14ac:dyDescent="0.2">
      <c r="A12" s="36" t="s">
        <v>48</v>
      </c>
      <c r="B12" s="36" t="s">
        <v>44</v>
      </c>
      <c r="C12" s="37" t="s">
        <v>206</v>
      </c>
      <c r="D12" s="38" t="s">
        <v>207</v>
      </c>
      <c r="E12" s="39" t="s">
        <v>197</v>
      </c>
      <c r="F12" s="40">
        <v>169</v>
      </c>
      <c r="G12" s="27"/>
      <c r="H12" s="48">
        <f>ROUND(G12*F12,2)</f>
        <v>0</v>
      </c>
      <c r="I12" s="114"/>
    </row>
    <row r="13" spans="1:13" s="1" customFormat="1" ht="24" x14ac:dyDescent="0.2">
      <c r="A13" s="36" t="s">
        <v>42</v>
      </c>
      <c r="B13" s="36" t="s">
        <v>44</v>
      </c>
      <c r="C13" s="37" t="s">
        <v>277</v>
      </c>
      <c r="D13" s="38" t="s">
        <v>278</v>
      </c>
      <c r="E13" s="39" t="s">
        <v>197</v>
      </c>
      <c r="F13" s="40">
        <v>21</v>
      </c>
      <c r="G13" s="27"/>
      <c r="H13" s="48">
        <f>ROUND(G13*F13,2)</f>
        <v>0</v>
      </c>
      <c r="I13" s="114"/>
    </row>
    <row r="14" spans="1:13" s="1" customFormat="1" ht="24" x14ac:dyDescent="0.2">
      <c r="A14" s="41" t="s">
        <v>55</v>
      </c>
      <c r="B14" s="41" t="s">
        <v>58</v>
      </c>
      <c r="C14" s="42" t="s">
        <v>279</v>
      </c>
      <c r="D14" s="43" t="s">
        <v>280</v>
      </c>
      <c r="E14" s="44" t="s">
        <v>197</v>
      </c>
      <c r="F14" s="45">
        <v>21.42</v>
      </c>
      <c r="G14" s="27"/>
      <c r="H14" s="49">
        <f>ROUND(G14*F14,2)</f>
        <v>0</v>
      </c>
      <c r="I14" s="118"/>
    </row>
    <row r="15" spans="1:13" s="21" customFormat="1" ht="20.100000000000001" customHeight="1" x14ac:dyDescent="0.2">
      <c r="B15" s="34" t="s">
        <v>7</v>
      </c>
      <c r="C15" s="50" t="s">
        <v>51</v>
      </c>
      <c r="D15" s="50" t="s">
        <v>281</v>
      </c>
      <c r="F15" s="104"/>
      <c r="H15" s="52"/>
      <c r="I15" s="116"/>
    </row>
    <row r="16" spans="1:13" s="1" customFormat="1" ht="12" x14ac:dyDescent="0.2">
      <c r="A16" s="36" t="s">
        <v>69</v>
      </c>
      <c r="B16" s="36" t="s">
        <v>44</v>
      </c>
      <c r="C16" s="37" t="s">
        <v>282</v>
      </c>
      <c r="D16" s="38" t="s">
        <v>283</v>
      </c>
      <c r="E16" s="39" t="s">
        <v>47</v>
      </c>
      <c r="F16" s="40">
        <v>1.05</v>
      </c>
      <c r="G16" s="27"/>
      <c r="H16" s="48">
        <f>ROUND(G16*F16,2)</f>
        <v>0</v>
      </c>
      <c r="I16" s="114"/>
    </row>
    <row r="17" spans="1:9" s="21" customFormat="1" ht="20.100000000000001" customHeight="1" x14ac:dyDescent="0.2">
      <c r="B17" s="34" t="s">
        <v>7</v>
      </c>
      <c r="C17" s="50" t="s">
        <v>42</v>
      </c>
      <c r="D17" s="50" t="s">
        <v>43</v>
      </c>
      <c r="F17" s="104"/>
      <c r="H17" s="52"/>
      <c r="I17" s="116"/>
    </row>
    <row r="18" spans="1:9" s="1" customFormat="1" ht="36" x14ac:dyDescent="0.2">
      <c r="A18" s="36" t="s">
        <v>61</v>
      </c>
      <c r="B18" s="36" t="s">
        <v>44</v>
      </c>
      <c r="C18" s="37" t="s">
        <v>378</v>
      </c>
      <c r="D18" s="38" t="s">
        <v>379</v>
      </c>
      <c r="E18" s="39" t="s">
        <v>197</v>
      </c>
      <c r="F18" s="40">
        <v>40</v>
      </c>
      <c r="G18" s="27"/>
      <c r="H18" s="48">
        <f>ROUND(G18*F18,2)</f>
        <v>0</v>
      </c>
      <c r="I18" s="114"/>
    </row>
    <row r="19" spans="1:9" s="1" customFormat="1" ht="24" x14ac:dyDescent="0.2">
      <c r="A19" s="36" t="s">
        <v>77</v>
      </c>
      <c r="B19" s="36" t="s">
        <v>44</v>
      </c>
      <c r="C19" s="37" t="s">
        <v>287</v>
      </c>
      <c r="D19" s="38" t="s">
        <v>288</v>
      </c>
      <c r="E19" s="39" t="s">
        <v>197</v>
      </c>
      <c r="F19" s="40">
        <v>40</v>
      </c>
      <c r="G19" s="27"/>
      <c r="H19" s="48">
        <f t="shared" ref="H19:H26" si="0">ROUND(G19*F19,2)</f>
        <v>0</v>
      </c>
      <c r="I19" s="114"/>
    </row>
    <row r="20" spans="1:9" s="1" customFormat="1" ht="24" x14ac:dyDescent="0.2">
      <c r="A20" s="36" t="s">
        <v>64</v>
      </c>
      <c r="B20" s="36" t="s">
        <v>44</v>
      </c>
      <c r="C20" s="37" t="s">
        <v>289</v>
      </c>
      <c r="D20" s="38" t="s">
        <v>290</v>
      </c>
      <c r="E20" s="39" t="s">
        <v>197</v>
      </c>
      <c r="F20" s="40">
        <v>110</v>
      </c>
      <c r="G20" s="27"/>
      <c r="H20" s="48">
        <f t="shared" si="0"/>
        <v>0</v>
      </c>
      <c r="I20" s="114"/>
    </row>
    <row r="21" spans="1:9" s="1" customFormat="1" ht="24" x14ac:dyDescent="0.2">
      <c r="A21" s="36" t="s">
        <v>81</v>
      </c>
      <c r="B21" s="36" t="s">
        <v>44</v>
      </c>
      <c r="C21" s="37" t="s">
        <v>291</v>
      </c>
      <c r="D21" s="38" t="s">
        <v>292</v>
      </c>
      <c r="E21" s="39" t="s">
        <v>197</v>
      </c>
      <c r="F21" s="40">
        <v>110</v>
      </c>
      <c r="G21" s="27"/>
      <c r="H21" s="48">
        <f t="shared" si="0"/>
        <v>0</v>
      </c>
      <c r="I21" s="114"/>
    </row>
    <row r="22" spans="1:9" s="1" customFormat="1" ht="24" x14ac:dyDescent="0.2">
      <c r="A22" s="36" t="s">
        <v>68</v>
      </c>
      <c r="B22" s="36" t="s">
        <v>44</v>
      </c>
      <c r="C22" s="37" t="s">
        <v>293</v>
      </c>
      <c r="D22" s="38" t="s">
        <v>294</v>
      </c>
      <c r="E22" s="39" t="s">
        <v>197</v>
      </c>
      <c r="F22" s="40">
        <v>20</v>
      </c>
      <c r="G22" s="27"/>
      <c r="H22" s="48">
        <f t="shared" si="0"/>
        <v>0</v>
      </c>
      <c r="I22" s="114"/>
    </row>
    <row r="23" spans="1:9" s="1" customFormat="1" ht="24" x14ac:dyDescent="0.2">
      <c r="A23" s="36" t="s">
        <v>88</v>
      </c>
      <c r="B23" s="36" t="s">
        <v>44</v>
      </c>
      <c r="C23" s="37" t="s">
        <v>295</v>
      </c>
      <c r="D23" s="38" t="s">
        <v>296</v>
      </c>
      <c r="E23" s="39" t="s">
        <v>197</v>
      </c>
      <c r="F23" s="40">
        <v>550</v>
      </c>
      <c r="G23" s="27"/>
      <c r="H23" s="48">
        <f t="shared" si="0"/>
        <v>0</v>
      </c>
      <c r="I23" s="114"/>
    </row>
    <row r="24" spans="1:9" s="1" customFormat="1" ht="24" x14ac:dyDescent="0.2">
      <c r="A24" s="36" t="s">
        <v>73</v>
      </c>
      <c r="B24" s="36" t="s">
        <v>44</v>
      </c>
      <c r="C24" s="37" t="s">
        <v>297</v>
      </c>
      <c r="D24" s="38" t="s">
        <v>298</v>
      </c>
      <c r="E24" s="39" t="s">
        <v>197</v>
      </c>
      <c r="F24" s="40">
        <v>39</v>
      </c>
      <c r="G24" s="27"/>
      <c r="H24" s="48">
        <f t="shared" si="0"/>
        <v>0</v>
      </c>
      <c r="I24" s="114"/>
    </row>
    <row r="25" spans="1:9" s="1" customFormat="1" ht="24" x14ac:dyDescent="0.2">
      <c r="A25" s="41" t="s">
        <v>95</v>
      </c>
      <c r="B25" s="41" t="s">
        <v>58</v>
      </c>
      <c r="C25" s="42" t="s">
        <v>299</v>
      </c>
      <c r="D25" s="43" t="s">
        <v>300</v>
      </c>
      <c r="E25" s="44" t="s">
        <v>54</v>
      </c>
      <c r="F25" s="45">
        <v>4</v>
      </c>
      <c r="G25" s="27"/>
      <c r="H25" s="49">
        <f t="shared" si="0"/>
        <v>0</v>
      </c>
      <c r="I25" s="118"/>
    </row>
    <row r="26" spans="1:9" s="1" customFormat="1" ht="24" x14ac:dyDescent="0.2">
      <c r="A26" s="41" t="s">
        <v>76</v>
      </c>
      <c r="B26" s="41" t="s">
        <v>58</v>
      </c>
      <c r="C26" s="42" t="s">
        <v>380</v>
      </c>
      <c r="D26" s="43" t="s">
        <v>381</v>
      </c>
      <c r="E26" s="44" t="s">
        <v>54</v>
      </c>
      <c r="F26" s="45">
        <v>15</v>
      </c>
      <c r="G26" s="27"/>
      <c r="H26" s="49">
        <f t="shared" si="0"/>
        <v>0</v>
      </c>
      <c r="I26" s="118"/>
    </row>
    <row r="27" spans="1:9" s="21" customFormat="1" ht="20.100000000000001" customHeight="1" x14ac:dyDescent="0.2">
      <c r="B27" s="34" t="s">
        <v>7</v>
      </c>
      <c r="C27" s="50" t="s">
        <v>77</v>
      </c>
      <c r="D27" s="50" t="s">
        <v>117</v>
      </c>
      <c r="F27" s="104"/>
      <c r="H27" s="52"/>
      <c r="I27" s="116"/>
    </row>
    <row r="28" spans="1:9" s="1" customFormat="1" ht="24" x14ac:dyDescent="0.2">
      <c r="A28" s="36" t="s">
        <v>102</v>
      </c>
      <c r="B28" s="36" t="s">
        <v>44</v>
      </c>
      <c r="C28" s="37" t="s">
        <v>307</v>
      </c>
      <c r="D28" s="38" t="s">
        <v>308</v>
      </c>
      <c r="E28" s="39" t="s">
        <v>309</v>
      </c>
      <c r="F28" s="40">
        <v>1</v>
      </c>
      <c r="G28" s="27"/>
      <c r="H28" s="48">
        <f t="shared" ref="H28:H35" si="1">ROUND(G28*F28,2)</f>
        <v>0</v>
      </c>
      <c r="I28" s="114"/>
    </row>
    <row r="29" spans="1:9" s="1" customFormat="1" ht="24" x14ac:dyDescent="0.2">
      <c r="A29" s="36" t="s">
        <v>79</v>
      </c>
      <c r="B29" s="36" t="s">
        <v>44</v>
      </c>
      <c r="C29" s="37" t="s">
        <v>310</v>
      </c>
      <c r="D29" s="38" t="s">
        <v>311</v>
      </c>
      <c r="E29" s="39" t="s">
        <v>67</v>
      </c>
      <c r="F29" s="40">
        <v>12.3</v>
      </c>
      <c r="G29" s="27"/>
      <c r="H29" s="48">
        <f t="shared" si="1"/>
        <v>0</v>
      </c>
      <c r="I29" s="114"/>
    </row>
    <row r="30" spans="1:9" s="1" customFormat="1" ht="24" x14ac:dyDescent="0.2">
      <c r="A30" s="36" t="s">
        <v>107</v>
      </c>
      <c r="B30" s="36" t="s">
        <v>44</v>
      </c>
      <c r="C30" s="37" t="s">
        <v>312</v>
      </c>
      <c r="D30" s="38" t="s">
        <v>313</v>
      </c>
      <c r="E30" s="39" t="s">
        <v>67</v>
      </c>
      <c r="F30" s="40">
        <v>4</v>
      </c>
      <c r="G30" s="27"/>
      <c r="H30" s="48">
        <f t="shared" si="1"/>
        <v>0</v>
      </c>
      <c r="I30" s="114"/>
    </row>
    <row r="31" spans="1:9" s="1" customFormat="1" ht="24" x14ac:dyDescent="0.2">
      <c r="A31" s="36" t="s">
        <v>1</v>
      </c>
      <c r="B31" s="36" t="s">
        <v>44</v>
      </c>
      <c r="C31" s="37" t="s">
        <v>1025</v>
      </c>
      <c r="D31" s="38" t="s">
        <v>1026</v>
      </c>
      <c r="E31" s="39" t="s">
        <v>197</v>
      </c>
      <c r="F31" s="40">
        <v>6</v>
      </c>
      <c r="G31" s="27"/>
      <c r="H31" s="48">
        <f t="shared" si="1"/>
        <v>0</v>
      </c>
      <c r="I31" s="114"/>
    </row>
    <row r="32" spans="1:9" s="1" customFormat="1" ht="24" x14ac:dyDescent="0.2">
      <c r="A32" s="36" t="s">
        <v>113</v>
      </c>
      <c r="B32" s="36" t="s">
        <v>44</v>
      </c>
      <c r="C32" s="37" t="s">
        <v>314</v>
      </c>
      <c r="D32" s="38" t="s">
        <v>315</v>
      </c>
      <c r="E32" s="39" t="s">
        <v>72</v>
      </c>
      <c r="F32" s="40">
        <v>1.9279999999999999</v>
      </c>
      <c r="G32" s="27"/>
      <c r="H32" s="48">
        <f t="shared" si="1"/>
        <v>0</v>
      </c>
      <c r="I32" s="114"/>
    </row>
    <row r="33" spans="1:9" s="1" customFormat="1" ht="24" x14ac:dyDescent="0.2">
      <c r="A33" s="36" t="s">
        <v>84</v>
      </c>
      <c r="B33" s="36" t="s">
        <v>44</v>
      </c>
      <c r="C33" s="37" t="s">
        <v>316</v>
      </c>
      <c r="D33" s="38" t="s">
        <v>317</v>
      </c>
      <c r="E33" s="39" t="s">
        <v>72</v>
      </c>
      <c r="F33" s="40">
        <v>25</v>
      </c>
      <c r="G33" s="27"/>
      <c r="H33" s="48">
        <f t="shared" si="1"/>
        <v>0</v>
      </c>
      <c r="I33" s="114"/>
    </row>
    <row r="34" spans="1:9" s="1" customFormat="1" ht="24" x14ac:dyDescent="0.2">
      <c r="A34" s="36" t="s">
        <v>121</v>
      </c>
      <c r="B34" s="36" t="s">
        <v>44</v>
      </c>
      <c r="C34" s="37" t="s">
        <v>141</v>
      </c>
      <c r="D34" s="38" t="s">
        <v>142</v>
      </c>
      <c r="E34" s="39" t="s">
        <v>72</v>
      </c>
      <c r="F34" s="40">
        <v>26.928000000000001</v>
      </c>
      <c r="G34" s="27"/>
      <c r="H34" s="48">
        <f t="shared" si="1"/>
        <v>0</v>
      </c>
      <c r="I34" s="114"/>
    </row>
    <row r="35" spans="1:9" s="1" customFormat="1" ht="24" x14ac:dyDescent="0.2">
      <c r="A35" s="36" t="s">
        <v>87</v>
      </c>
      <c r="B35" s="36" t="s">
        <v>44</v>
      </c>
      <c r="C35" s="37" t="s">
        <v>318</v>
      </c>
      <c r="D35" s="38" t="s">
        <v>319</v>
      </c>
      <c r="E35" s="39" t="s">
        <v>72</v>
      </c>
      <c r="F35" s="40">
        <v>350.06400000000002</v>
      </c>
      <c r="G35" s="27"/>
      <c r="H35" s="48">
        <f t="shared" si="1"/>
        <v>0</v>
      </c>
      <c r="I35" s="114"/>
    </row>
    <row r="36" spans="1:9" s="1" customFormat="1" ht="36" x14ac:dyDescent="0.2">
      <c r="A36" s="36" t="s">
        <v>128</v>
      </c>
      <c r="B36" s="36" t="s">
        <v>44</v>
      </c>
      <c r="C36" s="37" t="s">
        <v>320</v>
      </c>
      <c r="D36" s="38" t="s">
        <v>321</v>
      </c>
      <c r="E36" s="39" t="s">
        <v>72</v>
      </c>
      <c r="F36" s="40">
        <v>26.928000000000001</v>
      </c>
      <c r="G36" s="27"/>
      <c r="H36" s="48">
        <f>ROUND(G36*F36,2)</f>
        <v>0</v>
      </c>
      <c r="I36" s="114"/>
    </row>
    <row r="37" spans="1:9" s="1" customFormat="1" ht="12" x14ac:dyDescent="0.2">
      <c r="A37" s="36" t="s">
        <v>91</v>
      </c>
      <c r="B37" s="36" t="s">
        <v>44</v>
      </c>
      <c r="C37" s="37" t="s">
        <v>322</v>
      </c>
      <c r="D37" s="38" t="s">
        <v>323</v>
      </c>
      <c r="E37" s="39" t="s">
        <v>72</v>
      </c>
      <c r="F37" s="40">
        <v>26.928000000000001</v>
      </c>
      <c r="G37" s="27"/>
      <c r="H37" s="48">
        <f>ROUND(G37*F37,2)</f>
        <v>0</v>
      </c>
      <c r="I37" s="114"/>
    </row>
    <row r="38" spans="1:9" s="21" customFormat="1" ht="20.100000000000001" customHeight="1" x14ac:dyDescent="0.2">
      <c r="B38" s="34" t="s">
        <v>7</v>
      </c>
      <c r="C38" s="50" t="s">
        <v>159</v>
      </c>
      <c r="D38" s="50" t="s">
        <v>160</v>
      </c>
      <c r="F38" s="104"/>
      <c r="H38" s="52"/>
      <c r="I38" s="116"/>
    </row>
    <row r="39" spans="1:9" s="1" customFormat="1" ht="24" x14ac:dyDescent="0.2">
      <c r="A39" s="36" t="s">
        <v>133</v>
      </c>
      <c r="B39" s="36" t="s">
        <v>44</v>
      </c>
      <c r="C39" s="37" t="s">
        <v>162</v>
      </c>
      <c r="D39" s="38" t="s">
        <v>382</v>
      </c>
      <c r="E39" s="39" t="s">
        <v>72</v>
      </c>
      <c r="F39" s="40">
        <v>120.71599999999999</v>
      </c>
      <c r="G39" s="27"/>
      <c r="H39" s="48">
        <f>ROUND(G39*F39,2)</f>
        <v>0</v>
      </c>
      <c r="I39" s="114"/>
    </row>
    <row r="40" spans="1:9" s="1" customFormat="1" x14ac:dyDescent="0.2">
      <c r="I40" s="115"/>
    </row>
    <row r="41" spans="1:9" ht="15.75" x14ac:dyDescent="0.2">
      <c r="D41" s="11" t="s">
        <v>922</v>
      </c>
      <c r="E41" s="9"/>
      <c r="F41" s="9"/>
      <c r="G41" s="9"/>
      <c r="H41" s="19">
        <f>SUM(H8:H40)</f>
        <v>0</v>
      </c>
      <c r="I41" s="124"/>
    </row>
  </sheetData>
  <sheetProtection algorithmName="SHA-512" hashValue="yHkLBvV8W+DUbSblMUyFkybZtqMtuaxXUe3zdJeMBmQe0G4sP9yVfmRAIk0ezQXBUGRaO2BNhrTU4bawDgnORA==" saltValue="7/r5eBtpRC74nOEQNRc2bQ==" spinCount="100000" sheet="1" objects="1" scenarios="1"/>
  <mergeCells count="3">
    <mergeCell ref="C3:F3"/>
    <mergeCell ref="C4:F4"/>
    <mergeCell ref="K5:M5"/>
  </mergeCells>
  <dataValidations count="1">
    <dataValidation type="decimal" operator="equal" allowBlank="1" showInputMessage="1" showErrorMessage="1" errorTitle="Chyba" error="Neplatný počet desatinných miest!" sqref="G8:G10 G12:G14 G16 G18:G26 G28:G37 G39" xr:uid="{27093056-4DEA-1243-AFA2-A95956B68370}">
      <formula1>ROUND(G8,2)</formula1>
    </dataValidation>
  </dataValidations>
  <hyperlinks>
    <hyperlink ref="K5" location="'Rekapitulácia stavby'!A1" display="*späť na Rek. obj." xr:uid="{695F59F1-294F-4E0D-9F93-3D60168E788D}"/>
    <hyperlink ref="K5:M5" location="'Rek. obj.'!A1" display="*späť na Rek. obj." xr:uid="{CBDF9662-D667-40C7-8646-1113C366D088}"/>
  </hyperlinks>
  <pageMargins left="0.39374999999999999" right="0.39374999999999999" top="0.39374999999999999" bottom="0.39374999999999999" header="0" footer="0"/>
  <pageSetup paperSize="9" scale="81" fitToHeight="100" orientation="portrait" blackAndWhite="1"/>
  <headerFooter>
    <oddFooter>&amp;L&amp;"Helvetica,Normálne"&amp;12&amp;K000000SO 03.4 Priecestie v km 28,539&amp;R&amp;"Helvetica,Normálne"&amp;12&amp;K000000Strana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  <pageSetUpPr fitToPage="1"/>
  </sheetPr>
  <dimension ref="A1:M140"/>
  <sheetViews>
    <sheetView showGridLines="0" workbookViewId="0">
      <pane ySplit="5" topLeftCell="A57" activePane="bottomLeft" state="frozen"/>
      <selection pane="bottomLeft" activeCell="K5" sqref="K5:M5"/>
    </sheetView>
  </sheetViews>
  <sheetFormatPr defaultColWidth="8.6640625" defaultRowHeight="11.25" x14ac:dyDescent="0.2"/>
  <cols>
    <col min="1" max="2" width="4.1640625" customWidth="1"/>
    <col min="3" max="3" width="17.1640625" customWidth="1"/>
    <col min="4" max="4" width="50.6640625" customWidth="1"/>
    <col min="5" max="5" width="7.5" customWidth="1"/>
    <col min="6" max="6" width="14" customWidth="1"/>
    <col min="7" max="7" width="15.6640625" customWidth="1"/>
    <col min="8" max="8" width="22.1640625" customWidth="1"/>
    <col min="9" max="9" width="27" style="120" bestFit="1" customWidth="1"/>
  </cols>
  <sheetData>
    <row r="1" spans="1:13" s="1" customFormat="1" ht="18" x14ac:dyDescent="0.2">
      <c r="A1" s="10" t="s">
        <v>915</v>
      </c>
      <c r="I1" s="115"/>
    </row>
    <row r="2" spans="1:13" s="1" customFormat="1" x14ac:dyDescent="0.2">
      <c r="I2" s="115"/>
    </row>
    <row r="3" spans="1:13" s="1" customFormat="1" ht="12.75" x14ac:dyDescent="0.2">
      <c r="A3" s="32" t="s">
        <v>2</v>
      </c>
      <c r="C3" s="182" t="str">
        <f>'Vrch.str.'!A20</f>
        <v xml:space="preserve">Veľký Horeš - Streda nad Bodrogom, RK koľ. č. 1, 2                             </v>
      </c>
      <c r="D3" s="183"/>
      <c r="E3" s="183"/>
      <c r="F3" s="183"/>
      <c r="I3" s="115"/>
    </row>
    <row r="4" spans="1:13" s="1" customFormat="1" ht="12.75" x14ac:dyDescent="0.2">
      <c r="A4" s="32" t="s">
        <v>34</v>
      </c>
      <c r="C4" s="184" t="s">
        <v>979</v>
      </c>
      <c r="D4" s="186"/>
      <c r="E4" s="186"/>
      <c r="F4" s="186"/>
      <c r="I4" s="115"/>
    </row>
    <row r="5" spans="1:13" s="3" customFormat="1" ht="24" x14ac:dyDescent="0.2">
      <c r="A5" s="33" t="s">
        <v>37</v>
      </c>
      <c r="B5" s="14" t="s">
        <v>6</v>
      </c>
      <c r="C5" s="14" t="s">
        <v>4</v>
      </c>
      <c r="D5" s="14" t="s">
        <v>5</v>
      </c>
      <c r="E5" s="14" t="s">
        <v>38</v>
      </c>
      <c r="F5" s="14" t="s">
        <v>39</v>
      </c>
      <c r="G5" s="14" t="s">
        <v>941</v>
      </c>
      <c r="H5" s="14" t="s">
        <v>35</v>
      </c>
      <c r="I5" s="46" t="s">
        <v>916</v>
      </c>
      <c r="K5" s="185" t="s">
        <v>921</v>
      </c>
      <c r="L5" s="185"/>
      <c r="M5" s="185"/>
    </row>
    <row r="6" spans="1:13" s="21" customFormat="1" ht="20.100000000000001" customHeight="1" x14ac:dyDescent="0.25">
      <c r="B6" s="34" t="s">
        <v>7</v>
      </c>
      <c r="C6" s="35" t="s">
        <v>40</v>
      </c>
      <c r="D6" s="35" t="s">
        <v>383</v>
      </c>
      <c r="H6" s="47"/>
      <c r="I6" s="116"/>
    </row>
    <row r="7" spans="1:13" s="21" customFormat="1" ht="20.100000000000001" customHeight="1" x14ac:dyDescent="0.2">
      <c r="B7" s="34" t="s">
        <v>7</v>
      </c>
      <c r="C7" s="50" t="s">
        <v>9</v>
      </c>
      <c r="D7" s="50" t="s">
        <v>384</v>
      </c>
      <c r="H7" s="52"/>
      <c r="I7" s="116"/>
    </row>
    <row r="8" spans="1:13" s="1" customFormat="1" ht="24" x14ac:dyDescent="0.2">
      <c r="A8" s="36" t="s">
        <v>9</v>
      </c>
      <c r="B8" s="36" t="s">
        <v>44</v>
      </c>
      <c r="C8" s="37" t="s">
        <v>385</v>
      </c>
      <c r="D8" s="38" t="s">
        <v>386</v>
      </c>
      <c r="E8" s="39" t="s">
        <v>197</v>
      </c>
      <c r="F8" s="40">
        <v>936</v>
      </c>
      <c r="G8" s="27"/>
      <c r="H8" s="48">
        <f>ROUND(G8*F8,2)</f>
        <v>0</v>
      </c>
      <c r="I8" s="114"/>
    </row>
    <row r="9" spans="1:13" s="1" customFormat="1" ht="24" x14ac:dyDescent="0.2">
      <c r="A9" s="36" t="s">
        <v>36</v>
      </c>
      <c r="B9" s="36" t="s">
        <v>44</v>
      </c>
      <c r="C9" s="37" t="s">
        <v>387</v>
      </c>
      <c r="D9" s="38" t="s">
        <v>388</v>
      </c>
      <c r="E9" s="39" t="s">
        <v>47</v>
      </c>
      <c r="F9" s="40">
        <v>405</v>
      </c>
      <c r="G9" s="27"/>
      <c r="H9" s="48">
        <f>ROUND(G9*F9,2)</f>
        <v>0</v>
      </c>
      <c r="I9" s="114"/>
    </row>
    <row r="10" spans="1:13" s="1" customFormat="1" ht="24" x14ac:dyDescent="0.2">
      <c r="A10" s="36" t="s">
        <v>51</v>
      </c>
      <c r="B10" s="36" t="s">
        <v>44</v>
      </c>
      <c r="C10" s="37" t="s">
        <v>389</v>
      </c>
      <c r="D10" s="38" t="s">
        <v>390</v>
      </c>
      <c r="E10" s="39" t="s">
        <v>47</v>
      </c>
      <c r="F10" s="40">
        <v>1496</v>
      </c>
      <c r="G10" s="27"/>
      <c r="H10" s="48">
        <f>ROUND(G10*F10,2)</f>
        <v>0</v>
      </c>
      <c r="I10" s="114"/>
    </row>
    <row r="11" spans="1:13" s="1" customFormat="1" ht="12" x14ac:dyDescent="0.2">
      <c r="A11" s="36" t="s">
        <v>48</v>
      </c>
      <c r="B11" s="36" t="s">
        <v>44</v>
      </c>
      <c r="C11" s="37" t="s">
        <v>391</v>
      </c>
      <c r="D11" s="38" t="s">
        <v>392</v>
      </c>
      <c r="E11" s="39" t="s">
        <v>47</v>
      </c>
      <c r="F11" s="40">
        <v>250.74</v>
      </c>
      <c r="G11" s="27"/>
      <c r="H11" s="48">
        <f>ROUND(G11*F11,2)</f>
        <v>0</v>
      </c>
      <c r="I11" s="114"/>
    </row>
    <row r="12" spans="1:13" s="1" customFormat="1" ht="36" x14ac:dyDescent="0.2">
      <c r="A12" s="36" t="s">
        <v>42</v>
      </c>
      <c r="B12" s="36" t="s">
        <v>44</v>
      </c>
      <c r="C12" s="37" t="s">
        <v>393</v>
      </c>
      <c r="D12" s="38" t="s">
        <v>394</v>
      </c>
      <c r="E12" s="39" t="s">
        <v>47</v>
      </c>
      <c r="F12" s="40">
        <v>1318.74</v>
      </c>
      <c r="G12" s="27"/>
      <c r="H12" s="48">
        <f>ROUND(G12*F12,2)</f>
        <v>0</v>
      </c>
      <c r="I12" s="114"/>
    </row>
    <row r="13" spans="1:13" s="5" customFormat="1" x14ac:dyDescent="0.2">
      <c r="B13" s="59" t="s">
        <v>56</v>
      </c>
      <c r="C13" s="60" t="s">
        <v>0</v>
      </c>
      <c r="D13" s="61" t="s">
        <v>395</v>
      </c>
      <c r="F13" s="62">
        <v>1318.74</v>
      </c>
      <c r="G13" s="15"/>
      <c r="I13" s="117"/>
    </row>
    <row r="14" spans="1:13" s="1" customFormat="1" ht="48" x14ac:dyDescent="0.2">
      <c r="A14" s="36" t="s">
        <v>55</v>
      </c>
      <c r="B14" s="36" t="s">
        <v>44</v>
      </c>
      <c r="C14" s="37" t="s">
        <v>396</v>
      </c>
      <c r="D14" s="38" t="s">
        <v>397</v>
      </c>
      <c r="E14" s="39" t="s">
        <v>47</v>
      </c>
      <c r="F14" s="40">
        <v>22410</v>
      </c>
      <c r="G14" s="27"/>
      <c r="H14" s="48">
        <f t="shared" ref="H14:H19" si="0">ROUND(G14*F14,2)</f>
        <v>0</v>
      </c>
      <c r="I14" s="114"/>
    </row>
    <row r="15" spans="1:13" s="1" customFormat="1" ht="24" x14ac:dyDescent="0.2">
      <c r="A15" s="36" t="s">
        <v>69</v>
      </c>
      <c r="B15" s="36" t="s">
        <v>44</v>
      </c>
      <c r="C15" s="37" t="s">
        <v>189</v>
      </c>
      <c r="D15" s="38" t="s">
        <v>190</v>
      </c>
      <c r="E15" s="39" t="s">
        <v>47</v>
      </c>
      <c r="F15" s="40">
        <v>1318.74</v>
      </c>
      <c r="G15" s="27"/>
      <c r="H15" s="48">
        <f t="shared" si="0"/>
        <v>0</v>
      </c>
      <c r="I15" s="114"/>
    </row>
    <row r="16" spans="1:13" s="1" customFormat="1" ht="24" x14ac:dyDescent="0.2">
      <c r="A16" s="36" t="s">
        <v>61</v>
      </c>
      <c r="B16" s="36" t="s">
        <v>44</v>
      </c>
      <c r="C16" s="37" t="s">
        <v>398</v>
      </c>
      <c r="D16" s="38" t="s">
        <v>399</v>
      </c>
      <c r="E16" s="39" t="s">
        <v>47</v>
      </c>
      <c r="F16" s="40">
        <v>1400</v>
      </c>
      <c r="G16" s="27"/>
      <c r="H16" s="48">
        <f t="shared" si="0"/>
        <v>0</v>
      </c>
      <c r="I16" s="114"/>
    </row>
    <row r="17" spans="1:9" s="1" customFormat="1" ht="24" x14ac:dyDescent="0.2">
      <c r="A17" s="41" t="s">
        <v>77</v>
      </c>
      <c r="B17" s="41" t="s">
        <v>58</v>
      </c>
      <c r="C17" s="42" t="s">
        <v>400</v>
      </c>
      <c r="D17" s="43" t="s">
        <v>401</v>
      </c>
      <c r="E17" s="44" t="s">
        <v>72</v>
      </c>
      <c r="F17" s="45">
        <v>2380</v>
      </c>
      <c r="G17" s="27"/>
      <c r="H17" s="49">
        <f t="shared" si="0"/>
        <v>0</v>
      </c>
      <c r="I17" s="118"/>
    </row>
    <row r="18" spans="1:9" s="1" customFormat="1" ht="12" x14ac:dyDescent="0.2">
      <c r="A18" s="36" t="s">
        <v>64</v>
      </c>
      <c r="B18" s="36" t="s">
        <v>44</v>
      </c>
      <c r="C18" s="67" t="s">
        <v>912</v>
      </c>
      <c r="D18" s="38" t="s">
        <v>913</v>
      </c>
      <c r="E18" s="39" t="s">
        <v>47</v>
      </c>
      <c r="F18" s="40">
        <v>833</v>
      </c>
      <c r="G18" s="27"/>
      <c r="H18" s="48">
        <f t="shared" si="0"/>
        <v>0</v>
      </c>
      <c r="I18" s="114"/>
    </row>
    <row r="19" spans="1:9" s="1" customFormat="1" ht="24" x14ac:dyDescent="0.2">
      <c r="A19" s="36" t="s">
        <v>81</v>
      </c>
      <c r="B19" s="36" t="s">
        <v>44</v>
      </c>
      <c r="C19" s="37" t="s">
        <v>334</v>
      </c>
      <c r="D19" s="38" t="s">
        <v>335</v>
      </c>
      <c r="E19" s="39" t="s">
        <v>72</v>
      </c>
      <c r="F19" s="40">
        <v>1499.4</v>
      </c>
      <c r="G19" s="27"/>
      <c r="H19" s="48">
        <f t="shared" si="0"/>
        <v>0</v>
      </c>
      <c r="I19" s="114"/>
    </row>
    <row r="20" spans="1:9" s="1" customFormat="1" ht="24" x14ac:dyDescent="0.2">
      <c r="A20" s="36" t="s">
        <v>68</v>
      </c>
      <c r="B20" s="36" t="s">
        <v>44</v>
      </c>
      <c r="C20" s="37" t="s">
        <v>402</v>
      </c>
      <c r="D20" s="38" t="s">
        <v>403</v>
      </c>
      <c r="E20" s="39" t="s">
        <v>47</v>
      </c>
      <c r="F20" s="40">
        <v>1076.6400000000001</v>
      </c>
      <c r="G20" s="27"/>
      <c r="H20" s="48">
        <f t="shared" ref="H20:H26" si="1">ROUND(G20*F20,2)</f>
        <v>0</v>
      </c>
      <c r="I20" s="114"/>
    </row>
    <row r="21" spans="1:9" s="1" customFormat="1" ht="24" x14ac:dyDescent="0.2">
      <c r="A21" s="36" t="s">
        <v>88</v>
      </c>
      <c r="B21" s="36" t="s">
        <v>44</v>
      </c>
      <c r="C21" s="37" t="s">
        <v>404</v>
      </c>
      <c r="D21" s="38" t="s">
        <v>405</v>
      </c>
      <c r="E21" s="39" t="s">
        <v>47</v>
      </c>
      <c r="F21" s="40">
        <v>4.0999999999999996</v>
      </c>
      <c r="G21" s="27"/>
      <c r="H21" s="48">
        <f t="shared" si="1"/>
        <v>0</v>
      </c>
      <c r="I21" s="114"/>
    </row>
    <row r="22" spans="1:9" s="1" customFormat="1" ht="24" x14ac:dyDescent="0.2">
      <c r="A22" s="41" t="s">
        <v>73</v>
      </c>
      <c r="B22" s="41" t="s">
        <v>58</v>
      </c>
      <c r="C22" s="42" t="s">
        <v>406</v>
      </c>
      <c r="D22" s="43" t="s">
        <v>407</v>
      </c>
      <c r="E22" s="44" t="s">
        <v>72</v>
      </c>
      <c r="F22" s="45">
        <v>7.6669999999999998</v>
      </c>
      <c r="G22" s="27"/>
      <c r="H22" s="49">
        <f t="shared" si="1"/>
        <v>0</v>
      </c>
      <c r="I22" s="118"/>
    </row>
    <row r="23" spans="1:9" s="1" customFormat="1" ht="24" x14ac:dyDescent="0.2">
      <c r="A23" s="36" t="s">
        <v>95</v>
      </c>
      <c r="B23" s="36" t="s">
        <v>44</v>
      </c>
      <c r="C23" s="37" t="s">
        <v>408</v>
      </c>
      <c r="D23" s="38" t="s">
        <v>409</v>
      </c>
      <c r="E23" s="39" t="s">
        <v>197</v>
      </c>
      <c r="F23" s="40">
        <v>1614</v>
      </c>
      <c r="G23" s="27"/>
      <c r="H23" s="48">
        <f t="shared" si="1"/>
        <v>0</v>
      </c>
      <c r="I23" s="114"/>
    </row>
    <row r="24" spans="1:9" s="1" customFormat="1" ht="24" x14ac:dyDescent="0.2">
      <c r="A24" s="41" t="s">
        <v>76</v>
      </c>
      <c r="B24" s="41" t="s">
        <v>58</v>
      </c>
      <c r="C24" s="42" t="s">
        <v>410</v>
      </c>
      <c r="D24" s="43" t="s">
        <v>411</v>
      </c>
      <c r="E24" s="44" t="s">
        <v>268</v>
      </c>
      <c r="F24" s="45">
        <v>49.872999999999998</v>
      </c>
      <c r="G24" s="27"/>
      <c r="H24" s="49">
        <f t="shared" si="1"/>
        <v>0</v>
      </c>
      <c r="I24" s="118"/>
    </row>
    <row r="25" spans="1:9" s="1" customFormat="1" ht="12" x14ac:dyDescent="0.2">
      <c r="A25" s="36" t="s">
        <v>102</v>
      </c>
      <c r="B25" s="36" t="s">
        <v>44</v>
      </c>
      <c r="C25" s="37" t="s">
        <v>272</v>
      </c>
      <c r="D25" s="38" t="s">
        <v>273</v>
      </c>
      <c r="E25" s="39" t="s">
        <v>197</v>
      </c>
      <c r="F25" s="40">
        <v>2120</v>
      </c>
      <c r="G25" s="27"/>
      <c r="H25" s="48">
        <f t="shared" si="1"/>
        <v>0</v>
      </c>
      <c r="I25" s="114"/>
    </row>
    <row r="26" spans="1:9" s="1" customFormat="1" ht="24" x14ac:dyDescent="0.2">
      <c r="A26" s="36" t="s">
        <v>79</v>
      </c>
      <c r="B26" s="36" t="s">
        <v>44</v>
      </c>
      <c r="C26" s="37" t="s">
        <v>412</v>
      </c>
      <c r="D26" s="38" t="s">
        <v>413</v>
      </c>
      <c r="E26" s="39" t="s">
        <v>197</v>
      </c>
      <c r="F26" s="40">
        <v>1614</v>
      </c>
      <c r="G26" s="27"/>
      <c r="H26" s="48">
        <f t="shared" si="1"/>
        <v>0</v>
      </c>
      <c r="I26" s="114"/>
    </row>
    <row r="27" spans="1:9" s="21" customFormat="1" ht="20.100000000000001" customHeight="1" x14ac:dyDescent="0.2">
      <c r="B27" s="34" t="s">
        <v>7</v>
      </c>
      <c r="C27" s="50" t="s">
        <v>36</v>
      </c>
      <c r="D27" s="50" t="s">
        <v>414</v>
      </c>
      <c r="F27" s="104"/>
      <c r="H27" s="52"/>
      <c r="I27" s="126"/>
    </row>
    <row r="28" spans="1:9" s="1" customFormat="1" ht="36" x14ac:dyDescent="0.2">
      <c r="A28" s="36" t="s">
        <v>107</v>
      </c>
      <c r="B28" s="36" t="s">
        <v>44</v>
      </c>
      <c r="C28" s="37" t="s">
        <v>206</v>
      </c>
      <c r="D28" s="38" t="s">
        <v>207</v>
      </c>
      <c r="E28" s="39" t="s">
        <v>197</v>
      </c>
      <c r="F28" s="40">
        <v>1100</v>
      </c>
      <c r="G28" s="27"/>
      <c r="H28" s="48">
        <f t="shared" ref="H28:H34" si="2">ROUND(G28*F28,2)</f>
        <v>0</v>
      </c>
      <c r="I28" s="114"/>
    </row>
    <row r="29" spans="1:9" s="1" customFormat="1" ht="24" x14ac:dyDescent="0.2">
      <c r="A29" s="36" t="s">
        <v>1</v>
      </c>
      <c r="B29" s="36" t="s">
        <v>44</v>
      </c>
      <c r="C29" s="37" t="s">
        <v>415</v>
      </c>
      <c r="D29" s="38" t="s">
        <v>416</v>
      </c>
      <c r="E29" s="39" t="s">
        <v>197</v>
      </c>
      <c r="F29" s="40">
        <v>538</v>
      </c>
      <c r="G29" s="27"/>
      <c r="H29" s="48">
        <f t="shared" si="2"/>
        <v>0</v>
      </c>
      <c r="I29" s="114"/>
    </row>
    <row r="30" spans="1:9" s="1" customFormat="1" ht="24" x14ac:dyDescent="0.2">
      <c r="A30" s="36" t="s">
        <v>113</v>
      </c>
      <c r="B30" s="36" t="s">
        <v>44</v>
      </c>
      <c r="C30" s="37" t="s">
        <v>417</v>
      </c>
      <c r="D30" s="38" t="s">
        <v>418</v>
      </c>
      <c r="E30" s="39" t="s">
        <v>47</v>
      </c>
      <c r="F30" s="40">
        <v>72.63</v>
      </c>
      <c r="G30" s="27"/>
      <c r="H30" s="48">
        <f t="shared" si="2"/>
        <v>0</v>
      </c>
      <c r="I30" s="114"/>
    </row>
    <row r="31" spans="1:9" s="1" customFormat="1" ht="12" x14ac:dyDescent="0.2">
      <c r="A31" s="36" t="s">
        <v>84</v>
      </c>
      <c r="B31" s="36" t="s">
        <v>44</v>
      </c>
      <c r="C31" s="37" t="s">
        <v>419</v>
      </c>
      <c r="D31" s="38" t="s">
        <v>420</v>
      </c>
      <c r="E31" s="39" t="s">
        <v>47</v>
      </c>
      <c r="F31" s="40">
        <v>360.22199999999998</v>
      </c>
      <c r="G31" s="27"/>
      <c r="H31" s="48">
        <f t="shared" si="2"/>
        <v>0</v>
      </c>
      <c r="I31" s="114"/>
    </row>
    <row r="32" spans="1:9" s="1" customFormat="1" ht="24" x14ac:dyDescent="0.2">
      <c r="A32" s="36" t="s">
        <v>121</v>
      </c>
      <c r="B32" s="36" t="s">
        <v>44</v>
      </c>
      <c r="C32" s="37" t="s">
        <v>421</v>
      </c>
      <c r="D32" s="38" t="s">
        <v>422</v>
      </c>
      <c r="E32" s="39" t="s">
        <v>197</v>
      </c>
      <c r="F32" s="40">
        <v>818.1</v>
      </c>
      <c r="G32" s="27"/>
      <c r="H32" s="48">
        <f t="shared" si="2"/>
        <v>0</v>
      </c>
      <c r="I32" s="114"/>
    </row>
    <row r="33" spans="1:9" s="1" customFormat="1" ht="24" x14ac:dyDescent="0.2">
      <c r="A33" s="36" t="s">
        <v>87</v>
      </c>
      <c r="B33" s="36" t="s">
        <v>44</v>
      </c>
      <c r="C33" s="37" t="s">
        <v>423</v>
      </c>
      <c r="D33" s="38" t="s">
        <v>424</v>
      </c>
      <c r="E33" s="39" t="s">
        <v>197</v>
      </c>
      <c r="F33" s="40">
        <v>818.1</v>
      </c>
      <c r="G33" s="27"/>
      <c r="H33" s="48">
        <f t="shared" si="2"/>
        <v>0</v>
      </c>
      <c r="I33" s="114"/>
    </row>
    <row r="34" spans="1:9" s="1" customFormat="1" ht="12" x14ac:dyDescent="0.2">
      <c r="A34" s="36" t="s">
        <v>128</v>
      </c>
      <c r="B34" s="36" t="s">
        <v>44</v>
      </c>
      <c r="C34" s="37" t="s">
        <v>425</v>
      </c>
      <c r="D34" s="38" t="s">
        <v>426</v>
      </c>
      <c r="E34" s="39" t="s">
        <v>47</v>
      </c>
      <c r="F34" s="40">
        <v>17</v>
      </c>
      <c r="G34" s="27"/>
      <c r="H34" s="48">
        <f t="shared" si="2"/>
        <v>0</v>
      </c>
      <c r="I34" s="114"/>
    </row>
    <row r="35" spans="1:9" s="21" customFormat="1" ht="20.100000000000001" customHeight="1" x14ac:dyDescent="0.2">
      <c r="B35" s="34" t="s">
        <v>7</v>
      </c>
      <c r="C35" s="50" t="s">
        <v>48</v>
      </c>
      <c r="D35" s="50" t="s">
        <v>427</v>
      </c>
      <c r="F35" s="104"/>
      <c r="H35" s="52"/>
      <c r="I35" s="126"/>
    </row>
    <row r="36" spans="1:9" s="1" customFormat="1" ht="12" x14ac:dyDescent="0.2">
      <c r="A36" s="36" t="s">
        <v>91</v>
      </c>
      <c r="B36" s="36" t="s">
        <v>44</v>
      </c>
      <c r="C36" s="37" t="s">
        <v>428</v>
      </c>
      <c r="D36" s="38" t="s">
        <v>429</v>
      </c>
      <c r="E36" s="39" t="s">
        <v>47</v>
      </c>
      <c r="F36" s="40">
        <v>1.79</v>
      </c>
      <c r="G36" s="27"/>
      <c r="H36" s="48">
        <f>ROUND(G36*F36,2)</f>
        <v>0</v>
      </c>
      <c r="I36" s="114"/>
    </row>
    <row r="37" spans="1:9" s="21" customFormat="1" ht="20.100000000000001" customHeight="1" x14ac:dyDescent="0.2">
      <c r="B37" s="34" t="s">
        <v>7</v>
      </c>
      <c r="C37" s="50" t="s">
        <v>42</v>
      </c>
      <c r="D37" s="50" t="s">
        <v>430</v>
      </c>
      <c r="F37" s="104"/>
      <c r="H37" s="52"/>
      <c r="I37" s="126"/>
    </row>
    <row r="38" spans="1:9" s="1" customFormat="1" ht="24" x14ac:dyDescent="0.2">
      <c r="A38" s="36" t="s">
        <v>133</v>
      </c>
      <c r="B38" s="36" t="s">
        <v>44</v>
      </c>
      <c r="C38" s="37" t="s">
        <v>289</v>
      </c>
      <c r="D38" s="38" t="s">
        <v>290</v>
      </c>
      <c r="E38" s="39" t="s">
        <v>197</v>
      </c>
      <c r="F38" s="40">
        <v>1100</v>
      </c>
      <c r="G38" s="27"/>
      <c r="H38" s="48">
        <f t="shared" ref="H38:H44" si="3">ROUND(G38*F38,2)</f>
        <v>0</v>
      </c>
      <c r="I38" s="114"/>
    </row>
    <row r="39" spans="1:9" s="1" customFormat="1" ht="36" x14ac:dyDescent="0.2">
      <c r="A39" s="36" t="s">
        <v>94</v>
      </c>
      <c r="B39" s="36" t="s">
        <v>44</v>
      </c>
      <c r="C39" s="37" t="s">
        <v>431</v>
      </c>
      <c r="D39" s="38" t="s">
        <v>432</v>
      </c>
      <c r="E39" s="39" t="s">
        <v>197</v>
      </c>
      <c r="F39" s="40">
        <v>692</v>
      </c>
      <c r="G39" s="27"/>
      <c r="H39" s="48">
        <f t="shared" si="3"/>
        <v>0</v>
      </c>
      <c r="I39" s="114"/>
    </row>
    <row r="40" spans="1:9" s="1" customFormat="1" ht="24" x14ac:dyDescent="0.2">
      <c r="A40" s="41" t="s">
        <v>140</v>
      </c>
      <c r="B40" s="41" t="s">
        <v>58</v>
      </c>
      <c r="C40" s="42" t="s">
        <v>433</v>
      </c>
      <c r="D40" s="43" t="s">
        <v>434</v>
      </c>
      <c r="E40" s="44" t="s">
        <v>197</v>
      </c>
      <c r="F40" s="45">
        <v>705.84</v>
      </c>
      <c r="G40" s="27"/>
      <c r="H40" s="49">
        <f t="shared" si="3"/>
        <v>0</v>
      </c>
      <c r="I40" s="118"/>
    </row>
    <row r="41" spans="1:9" s="1" customFormat="1" ht="24" x14ac:dyDescent="0.2">
      <c r="A41" s="36" t="s">
        <v>98</v>
      </c>
      <c r="B41" s="36" t="s">
        <v>44</v>
      </c>
      <c r="C41" s="37" t="s">
        <v>435</v>
      </c>
      <c r="D41" s="38" t="s">
        <v>436</v>
      </c>
      <c r="E41" s="39" t="s">
        <v>197</v>
      </c>
      <c r="F41" s="40">
        <v>408</v>
      </c>
      <c r="G41" s="27"/>
      <c r="H41" s="48">
        <f t="shared" si="3"/>
        <v>0</v>
      </c>
      <c r="I41" s="114"/>
    </row>
    <row r="42" spans="1:9" s="1" customFormat="1" ht="24" x14ac:dyDescent="0.2">
      <c r="A42" s="41" t="s">
        <v>147</v>
      </c>
      <c r="B42" s="41" t="s">
        <v>58</v>
      </c>
      <c r="C42" s="42" t="s">
        <v>437</v>
      </c>
      <c r="D42" s="43" t="s">
        <v>438</v>
      </c>
      <c r="E42" s="44" t="s">
        <v>197</v>
      </c>
      <c r="F42" s="45">
        <v>204</v>
      </c>
      <c r="G42" s="27"/>
      <c r="H42" s="49">
        <f t="shared" si="3"/>
        <v>0</v>
      </c>
      <c r="I42" s="118"/>
    </row>
    <row r="43" spans="1:9" s="1" customFormat="1" ht="24" x14ac:dyDescent="0.2">
      <c r="A43" s="41" t="s">
        <v>101</v>
      </c>
      <c r="B43" s="41" t="s">
        <v>58</v>
      </c>
      <c r="C43" s="42" t="s">
        <v>439</v>
      </c>
      <c r="D43" s="43" t="s">
        <v>440</v>
      </c>
      <c r="E43" s="44" t="s">
        <v>197</v>
      </c>
      <c r="F43" s="45">
        <v>102</v>
      </c>
      <c r="G43" s="27"/>
      <c r="H43" s="49">
        <f t="shared" si="3"/>
        <v>0</v>
      </c>
      <c r="I43" s="118"/>
    </row>
    <row r="44" spans="1:9" s="1" customFormat="1" ht="24" x14ac:dyDescent="0.2">
      <c r="A44" s="41" t="s">
        <v>154</v>
      </c>
      <c r="B44" s="41" t="s">
        <v>58</v>
      </c>
      <c r="C44" s="42" t="s">
        <v>441</v>
      </c>
      <c r="D44" s="43" t="s">
        <v>442</v>
      </c>
      <c r="E44" s="44" t="s">
        <v>197</v>
      </c>
      <c r="F44" s="45">
        <v>102</v>
      </c>
      <c r="G44" s="27"/>
      <c r="H44" s="49">
        <f t="shared" si="3"/>
        <v>0</v>
      </c>
      <c r="I44" s="118"/>
    </row>
    <row r="45" spans="1:9" s="21" customFormat="1" ht="20.100000000000001" customHeight="1" x14ac:dyDescent="0.2">
      <c r="B45" s="34" t="s">
        <v>7</v>
      </c>
      <c r="C45" s="50" t="s">
        <v>55</v>
      </c>
      <c r="D45" s="50" t="s">
        <v>443</v>
      </c>
      <c r="F45" s="104"/>
      <c r="H45" s="52"/>
      <c r="I45" s="126"/>
    </row>
    <row r="46" spans="1:9" s="1" customFormat="1" ht="24" x14ac:dyDescent="0.2">
      <c r="A46" s="36" t="s">
        <v>161</v>
      </c>
      <c r="B46" s="36" t="s">
        <v>44</v>
      </c>
      <c r="C46" s="37" t="s">
        <v>444</v>
      </c>
      <c r="D46" s="38" t="s">
        <v>445</v>
      </c>
      <c r="E46" s="39" t="s">
        <v>67</v>
      </c>
      <c r="F46" s="40">
        <v>907.2</v>
      </c>
      <c r="G46" s="27"/>
      <c r="H46" s="48">
        <f>ROUND(G46*F46,2)</f>
        <v>0</v>
      </c>
      <c r="I46" s="114"/>
    </row>
    <row r="47" spans="1:9" s="21" customFormat="1" ht="20.100000000000001" customHeight="1" x14ac:dyDescent="0.2">
      <c r="B47" s="34" t="s">
        <v>7</v>
      </c>
      <c r="C47" s="50" t="s">
        <v>61</v>
      </c>
      <c r="D47" s="50" t="s">
        <v>446</v>
      </c>
      <c r="F47" s="104"/>
      <c r="H47" s="52"/>
      <c r="I47" s="126"/>
    </row>
    <row r="48" spans="1:9" s="1" customFormat="1" ht="24" x14ac:dyDescent="0.2">
      <c r="A48" s="36" t="s">
        <v>247</v>
      </c>
      <c r="B48" s="36" t="s">
        <v>44</v>
      </c>
      <c r="C48" s="37" t="s">
        <v>447</v>
      </c>
      <c r="D48" s="38" t="s">
        <v>448</v>
      </c>
      <c r="E48" s="39" t="s">
        <v>67</v>
      </c>
      <c r="F48" s="40">
        <v>48</v>
      </c>
      <c r="G48" s="27"/>
      <c r="H48" s="48">
        <f t="shared" ref="H48:H53" si="4">ROUND(G48*F48,2)</f>
        <v>0</v>
      </c>
      <c r="I48" s="114"/>
    </row>
    <row r="49" spans="1:9" s="1" customFormat="1" ht="24" x14ac:dyDescent="0.2">
      <c r="A49" s="41" t="s">
        <v>211</v>
      </c>
      <c r="B49" s="41" t="s">
        <v>58</v>
      </c>
      <c r="C49" s="42" t="s">
        <v>449</v>
      </c>
      <c r="D49" s="43" t="s">
        <v>450</v>
      </c>
      <c r="E49" s="44" t="s">
        <v>54</v>
      </c>
      <c r="F49" s="45">
        <v>10</v>
      </c>
      <c r="G49" s="27"/>
      <c r="H49" s="49">
        <f t="shared" si="4"/>
        <v>0</v>
      </c>
      <c r="I49" s="118"/>
    </row>
    <row r="50" spans="1:9" s="1" customFormat="1" ht="24" x14ac:dyDescent="0.2">
      <c r="A50" s="36" t="s">
        <v>254</v>
      </c>
      <c r="B50" s="36" t="s">
        <v>44</v>
      </c>
      <c r="C50" s="37" t="s">
        <v>451</v>
      </c>
      <c r="D50" s="38" t="s">
        <v>452</v>
      </c>
      <c r="E50" s="39" t="s">
        <v>67</v>
      </c>
      <c r="F50" s="40">
        <v>89.5</v>
      </c>
      <c r="G50" s="27"/>
      <c r="H50" s="48">
        <f t="shared" si="4"/>
        <v>0</v>
      </c>
      <c r="I50" s="114"/>
    </row>
    <row r="51" spans="1:9" s="1" customFormat="1" ht="24" x14ac:dyDescent="0.2">
      <c r="A51" s="41" t="s">
        <v>217</v>
      </c>
      <c r="B51" s="41" t="s">
        <v>58</v>
      </c>
      <c r="C51" s="42" t="s">
        <v>453</v>
      </c>
      <c r="D51" s="43" t="s">
        <v>454</v>
      </c>
      <c r="E51" s="44" t="s">
        <v>54</v>
      </c>
      <c r="F51" s="45">
        <v>18</v>
      </c>
      <c r="G51" s="27"/>
      <c r="H51" s="49">
        <f t="shared" si="4"/>
        <v>0</v>
      </c>
      <c r="I51" s="118"/>
    </row>
    <row r="52" spans="1:9" s="1" customFormat="1" ht="24" x14ac:dyDescent="0.2">
      <c r="A52" s="36" t="s">
        <v>265</v>
      </c>
      <c r="B52" s="36" t="s">
        <v>44</v>
      </c>
      <c r="C52" s="37" t="s">
        <v>455</v>
      </c>
      <c r="D52" s="38" t="s">
        <v>456</v>
      </c>
      <c r="E52" s="39" t="s">
        <v>67</v>
      </c>
      <c r="F52" s="40">
        <v>179</v>
      </c>
      <c r="G52" s="27"/>
      <c r="H52" s="48">
        <f t="shared" si="4"/>
        <v>0</v>
      </c>
      <c r="I52" s="114"/>
    </row>
    <row r="53" spans="1:9" s="1" customFormat="1" ht="36" x14ac:dyDescent="0.2">
      <c r="A53" s="41" t="s">
        <v>112</v>
      </c>
      <c r="B53" s="41" t="s">
        <v>58</v>
      </c>
      <c r="C53" s="42" t="s">
        <v>457</v>
      </c>
      <c r="D53" s="43" t="s">
        <v>458</v>
      </c>
      <c r="E53" s="44" t="s">
        <v>54</v>
      </c>
      <c r="F53" s="45">
        <v>179</v>
      </c>
      <c r="G53" s="27"/>
      <c r="H53" s="49">
        <f t="shared" si="4"/>
        <v>0</v>
      </c>
      <c r="I53" s="118"/>
    </row>
    <row r="54" spans="1:9" s="7" customFormat="1" x14ac:dyDescent="0.2">
      <c r="B54" s="59" t="s">
        <v>56</v>
      </c>
      <c r="C54" s="65" t="s">
        <v>0</v>
      </c>
      <c r="D54" s="66" t="s">
        <v>459</v>
      </c>
      <c r="F54" s="103" t="s">
        <v>0</v>
      </c>
      <c r="G54" s="17"/>
      <c r="I54" s="122"/>
    </row>
    <row r="55" spans="1:9" s="1" customFormat="1" ht="12" x14ac:dyDescent="0.2">
      <c r="A55" s="36" t="s">
        <v>460</v>
      </c>
      <c r="B55" s="36" t="s">
        <v>44</v>
      </c>
      <c r="C55" s="37" t="s">
        <v>461</v>
      </c>
      <c r="D55" s="38" t="s">
        <v>462</v>
      </c>
      <c r="E55" s="39" t="s">
        <v>54</v>
      </c>
      <c r="F55" s="40">
        <v>179</v>
      </c>
      <c r="G55" s="27"/>
      <c r="H55" s="48">
        <f>ROUND(G55*F55,2)</f>
        <v>0</v>
      </c>
      <c r="I55" s="114"/>
    </row>
    <row r="56" spans="1:9" s="7" customFormat="1" x14ac:dyDescent="0.2">
      <c r="B56" s="59" t="s">
        <v>56</v>
      </c>
      <c r="C56" s="65" t="s">
        <v>0</v>
      </c>
      <c r="D56" s="66" t="s">
        <v>459</v>
      </c>
      <c r="F56" s="103" t="s">
        <v>0</v>
      </c>
      <c r="G56" s="17"/>
      <c r="I56" s="122"/>
    </row>
    <row r="57" spans="1:9" s="1" customFormat="1" ht="24" x14ac:dyDescent="0.2">
      <c r="A57" s="41" t="s">
        <v>116</v>
      </c>
      <c r="B57" s="41" t="s">
        <v>58</v>
      </c>
      <c r="C57" s="42" t="s">
        <v>463</v>
      </c>
      <c r="D57" s="43" t="s">
        <v>464</v>
      </c>
      <c r="E57" s="44" t="s">
        <v>54</v>
      </c>
      <c r="F57" s="45">
        <v>179</v>
      </c>
      <c r="G57" s="27"/>
      <c r="H57" s="49">
        <f>ROUND(G57*F57,2)</f>
        <v>0</v>
      </c>
      <c r="I57" s="118"/>
    </row>
    <row r="58" spans="1:9" s="7" customFormat="1" x14ac:dyDescent="0.2">
      <c r="B58" s="59" t="s">
        <v>56</v>
      </c>
      <c r="C58" s="65" t="s">
        <v>0</v>
      </c>
      <c r="D58" s="66" t="s">
        <v>459</v>
      </c>
      <c r="F58" s="103" t="s">
        <v>0</v>
      </c>
      <c r="G58" s="17"/>
      <c r="I58" s="122"/>
    </row>
    <row r="59" spans="1:9" s="1" customFormat="1" ht="12" x14ac:dyDescent="0.2">
      <c r="A59" s="36" t="s">
        <v>465</v>
      </c>
      <c r="B59" s="36" t="s">
        <v>44</v>
      </c>
      <c r="C59" s="37" t="s">
        <v>466</v>
      </c>
      <c r="D59" s="38" t="s">
        <v>467</v>
      </c>
      <c r="E59" s="39" t="s">
        <v>54</v>
      </c>
      <c r="F59" s="40">
        <v>5</v>
      </c>
      <c r="G59" s="27"/>
      <c r="H59" s="48">
        <f>ROUND(G59*F59,2)</f>
        <v>0</v>
      </c>
      <c r="I59" s="114"/>
    </row>
    <row r="60" spans="1:9" s="1" customFormat="1" ht="12" x14ac:dyDescent="0.2">
      <c r="A60" s="36" t="s">
        <v>120</v>
      </c>
      <c r="B60" s="36" t="s">
        <v>44</v>
      </c>
      <c r="C60" s="37" t="s">
        <v>468</v>
      </c>
      <c r="D60" s="38" t="s">
        <v>469</v>
      </c>
      <c r="E60" s="39" t="s">
        <v>54</v>
      </c>
      <c r="F60" s="40">
        <v>22</v>
      </c>
      <c r="G60" s="27"/>
      <c r="H60" s="48">
        <f>ROUND(G60*F60,2)</f>
        <v>0</v>
      </c>
      <c r="I60" s="114"/>
    </row>
    <row r="61" spans="1:9" s="1" customFormat="1" ht="24" x14ac:dyDescent="0.2">
      <c r="A61" s="36" t="s">
        <v>471</v>
      </c>
      <c r="B61" s="36" t="s">
        <v>44</v>
      </c>
      <c r="C61" s="37" t="s">
        <v>472</v>
      </c>
      <c r="D61" s="38" t="s">
        <v>473</v>
      </c>
      <c r="E61" s="39" t="s">
        <v>54</v>
      </c>
      <c r="F61" s="40">
        <v>22</v>
      </c>
      <c r="G61" s="27"/>
      <c r="H61" s="48">
        <f>ROUND(G61*F61,2)</f>
        <v>0</v>
      </c>
      <c r="I61" s="114"/>
    </row>
    <row r="62" spans="1:9" s="1" customFormat="1" ht="24" x14ac:dyDescent="0.2">
      <c r="A62" s="41" t="s">
        <v>124</v>
      </c>
      <c r="B62" s="41" t="s">
        <v>58</v>
      </c>
      <c r="C62" s="42" t="s">
        <v>475</v>
      </c>
      <c r="D62" s="43" t="s">
        <v>476</v>
      </c>
      <c r="E62" s="44" t="s">
        <v>54</v>
      </c>
      <c r="F62" s="45">
        <v>22</v>
      </c>
      <c r="G62" s="27"/>
      <c r="H62" s="49">
        <f>ROUND(G62*F62,2)</f>
        <v>0</v>
      </c>
      <c r="I62" s="118"/>
    </row>
    <row r="63" spans="1:9" s="21" customFormat="1" ht="20.100000000000001" customHeight="1" x14ac:dyDescent="0.2">
      <c r="B63" s="34" t="s">
        <v>7</v>
      </c>
      <c r="C63" s="50" t="s">
        <v>77</v>
      </c>
      <c r="D63" s="50" t="s">
        <v>478</v>
      </c>
      <c r="F63" s="104"/>
      <c r="H63" s="52"/>
      <c r="I63" s="126"/>
    </row>
    <row r="64" spans="1:9" s="1" customFormat="1" ht="24" x14ac:dyDescent="0.2">
      <c r="A64" s="36" t="s">
        <v>479</v>
      </c>
      <c r="B64" s="36" t="s">
        <v>44</v>
      </c>
      <c r="C64" s="37" t="s">
        <v>480</v>
      </c>
      <c r="D64" s="38" t="s">
        <v>481</v>
      </c>
      <c r="E64" s="39" t="s">
        <v>67</v>
      </c>
      <c r="F64" s="40">
        <v>213.8</v>
      </c>
      <c r="G64" s="27"/>
      <c r="H64" s="48">
        <f t="shared" ref="H64:H81" si="5">ROUND(G64*F64,2)</f>
        <v>0</v>
      </c>
      <c r="I64" s="114"/>
    </row>
    <row r="65" spans="1:9" s="1" customFormat="1" ht="24" x14ac:dyDescent="0.2">
      <c r="A65" s="41" t="s">
        <v>127</v>
      </c>
      <c r="B65" s="41" t="s">
        <v>58</v>
      </c>
      <c r="C65" s="42" t="s">
        <v>483</v>
      </c>
      <c r="D65" s="43" t="s">
        <v>484</v>
      </c>
      <c r="E65" s="44" t="s">
        <v>67</v>
      </c>
      <c r="F65" s="45">
        <v>213.8</v>
      </c>
      <c r="G65" s="27"/>
      <c r="H65" s="49">
        <f t="shared" si="5"/>
        <v>0</v>
      </c>
      <c r="I65" s="118"/>
    </row>
    <row r="66" spans="1:9" s="1" customFormat="1" ht="24" x14ac:dyDescent="0.2">
      <c r="A66" s="36" t="s">
        <v>486</v>
      </c>
      <c r="B66" s="36" t="s">
        <v>44</v>
      </c>
      <c r="C66" s="37" t="s">
        <v>487</v>
      </c>
      <c r="D66" s="38" t="s">
        <v>488</v>
      </c>
      <c r="E66" s="39" t="s">
        <v>54</v>
      </c>
      <c r="F66" s="40">
        <v>44</v>
      </c>
      <c r="G66" s="27"/>
      <c r="H66" s="48">
        <f t="shared" si="5"/>
        <v>0</v>
      </c>
      <c r="I66" s="114"/>
    </row>
    <row r="67" spans="1:9" s="1" customFormat="1" ht="12" x14ac:dyDescent="0.2">
      <c r="A67" s="41" t="s">
        <v>131</v>
      </c>
      <c r="B67" s="41" t="s">
        <v>58</v>
      </c>
      <c r="C67" s="42" t="s">
        <v>490</v>
      </c>
      <c r="D67" s="43" t="s">
        <v>491</v>
      </c>
      <c r="E67" s="44" t="s">
        <v>54</v>
      </c>
      <c r="F67" s="45">
        <v>4</v>
      </c>
      <c r="G67" s="27"/>
      <c r="H67" s="49">
        <f t="shared" si="5"/>
        <v>0</v>
      </c>
      <c r="I67" s="118"/>
    </row>
    <row r="68" spans="1:9" s="1" customFormat="1" ht="12" x14ac:dyDescent="0.2">
      <c r="A68" s="41" t="s">
        <v>493</v>
      </c>
      <c r="B68" s="41" t="s">
        <v>58</v>
      </c>
      <c r="C68" s="42" t="s">
        <v>494</v>
      </c>
      <c r="D68" s="43" t="s">
        <v>495</v>
      </c>
      <c r="E68" s="44" t="s">
        <v>54</v>
      </c>
      <c r="F68" s="45">
        <v>2</v>
      </c>
      <c r="G68" s="27"/>
      <c r="H68" s="49">
        <f t="shared" si="5"/>
        <v>0</v>
      </c>
      <c r="I68" s="118"/>
    </row>
    <row r="69" spans="1:9" s="1" customFormat="1" ht="24" x14ac:dyDescent="0.2">
      <c r="A69" s="41" t="s">
        <v>132</v>
      </c>
      <c r="B69" s="41" t="s">
        <v>58</v>
      </c>
      <c r="C69" s="42" t="s">
        <v>497</v>
      </c>
      <c r="D69" s="43" t="s">
        <v>498</v>
      </c>
      <c r="E69" s="44" t="s">
        <v>54</v>
      </c>
      <c r="F69" s="45">
        <v>12</v>
      </c>
      <c r="G69" s="27"/>
      <c r="H69" s="49">
        <f t="shared" si="5"/>
        <v>0</v>
      </c>
      <c r="I69" s="118"/>
    </row>
    <row r="70" spans="1:9" s="1" customFormat="1" ht="24" x14ac:dyDescent="0.2">
      <c r="A70" s="41" t="s">
        <v>286</v>
      </c>
      <c r="B70" s="41" t="s">
        <v>58</v>
      </c>
      <c r="C70" s="42" t="s">
        <v>500</v>
      </c>
      <c r="D70" s="43" t="s">
        <v>501</v>
      </c>
      <c r="E70" s="44" t="s">
        <v>54</v>
      </c>
      <c r="F70" s="45">
        <v>16</v>
      </c>
      <c r="G70" s="27"/>
      <c r="H70" s="49">
        <f t="shared" si="5"/>
        <v>0</v>
      </c>
      <c r="I70" s="118"/>
    </row>
    <row r="71" spans="1:9" s="1" customFormat="1" ht="24" x14ac:dyDescent="0.2">
      <c r="A71" s="41" t="s">
        <v>136</v>
      </c>
      <c r="B71" s="41" t="s">
        <v>58</v>
      </c>
      <c r="C71" s="42" t="s">
        <v>503</v>
      </c>
      <c r="D71" s="43" t="s">
        <v>504</v>
      </c>
      <c r="E71" s="44" t="s">
        <v>54</v>
      </c>
      <c r="F71" s="45">
        <v>2</v>
      </c>
      <c r="G71" s="27"/>
      <c r="H71" s="49">
        <f t="shared" si="5"/>
        <v>0</v>
      </c>
      <c r="I71" s="118"/>
    </row>
    <row r="72" spans="1:9" s="1" customFormat="1" ht="24" x14ac:dyDescent="0.2">
      <c r="A72" s="41" t="s">
        <v>506</v>
      </c>
      <c r="B72" s="41" t="s">
        <v>58</v>
      </c>
      <c r="C72" s="42" t="s">
        <v>507</v>
      </c>
      <c r="D72" s="43" t="s">
        <v>508</v>
      </c>
      <c r="E72" s="44" t="s">
        <v>54</v>
      </c>
      <c r="F72" s="45">
        <v>2</v>
      </c>
      <c r="G72" s="27"/>
      <c r="H72" s="49">
        <f t="shared" si="5"/>
        <v>0</v>
      </c>
      <c r="I72" s="118"/>
    </row>
    <row r="73" spans="1:9" s="1" customFormat="1" ht="12" x14ac:dyDescent="0.2">
      <c r="A73" s="41" t="s">
        <v>139</v>
      </c>
      <c r="B73" s="41" t="s">
        <v>58</v>
      </c>
      <c r="C73" s="42" t="s">
        <v>510</v>
      </c>
      <c r="D73" s="43" t="s">
        <v>511</v>
      </c>
      <c r="E73" s="44" t="s">
        <v>54</v>
      </c>
      <c r="F73" s="45">
        <v>6</v>
      </c>
      <c r="G73" s="27"/>
      <c r="H73" s="49">
        <f t="shared" si="5"/>
        <v>0</v>
      </c>
      <c r="I73" s="118"/>
    </row>
    <row r="74" spans="1:9" s="1" customFormat="1" ht="36" x14ac:dyDescent="0.2">
      <c r="A74" s="36" t="s">
        <v>513</v>
      </c>
      <c r="B74" s="36" t="s">
        <v>44</v>
      </c>
      <c r="C74" s="37" t="s">
        <v>514</v>
      </c>
      <c r="D74" s="38" t="s">
        <v>515</v>
      </c>
      <c r="E74" s="39" t="s">
        <v>54</v>
      </c>
      <c r="F74" s="40">
        <v>25</v>
      </c>
      <c r="G74" s="27"/>
      <c r="H74" s="48">
        <f t="shared" si="5"/>
        <v>0</v>
      </c>
      <c r="I74" s="114"/>
    </row>
    <row r="75" spans="1:9" s="1" customFormat="1" ht="12" x14ac:dyDescent="0.2">
      <c r="A75" s="41" t="s">
        <v>146</v>
      </c>
      <c r="B75" s="41" t="s">
        <v>58</v>
      </c>
      <c r="C75" s="42" t="s">
        <v>517</v>
      </c>
      <c r="D75" s="43" t="s">
        <v>518</v>
      </c>
      <c r="E75" s="44" t="s">
        <v>54</v>
      </c>
      <c r="F75" s="45">
        <v>8</v>
      </c>
      <c r="G75" s="27"/>
      <c r="H75" s="49">
        <f t="shared" si="5"/>
        <v>0</v>
      </c>
      <c r="I75" s="118"/>
    </row>
    <row r="76" spans="1:9" s="1" customFormat="1" ht="24" x14ac:dyDescent="0.2">
      <c r="A76" s="41" t="s">
        <v>520</v>
      </c>
      <c r="B76" s="41" t="s">
        <v>58</v>
      </c>
      <c r="C76" s="42" t="s">
        <v>521</v>
      </c>
      <c r="D76" s="43" t="s">
        <v>522</v>
      </c>
      <c r="E76" s="44" t="s">
        <v>54</v>
      </c>
      <c r="F76" s="45">
        <v>6</v>
      </c>
      <c r="G76" s="27"/>
      <c r="H76" s="49">
        <f t="shared" si="5"/>
        <v>0</v>
      </c>
      <c r="I76" s="118"/>
    </row>
    <row r="77" spans="1:9" s="1" customFormat="1" ht="24" x14ac:dyDescent="0.2">
      <c r="A77" s="41" t="s">
        <v>150</v>
      </c>
      <c r="B77" s="41" t="s">
        <v>58</v>
      </c>
      <c r="C77" s="42" t="s">
        <v>523</v>
      </c>
      <c r="D77" s="43" t="s">
        <v>524</v>
      </c>
      <c r="E77" s="44" t="s">
        <v>54</v>
      </c>
      <c r="F77" s="45">
        <v>2</v>
      </c>
      <c r="G77" s="27"/>
      <c r="H77" s="49">
        <f t="shared" si="5"/>
        <v>0</v>
      </c>
      <c r="I77" s="118"/>
    </row>
    <row r="78" spans="1:9" s="1" customFormat="1" ht="12" x14ac:dyDescent="0.2">
      <c r="A78" s="41" t="s">
        <v>525</v>
      </c>
      <c r="B78" s="41" t="s">
        <v>58</v>
      </c>
      <c r="C78" s="42" t="s">
        <v>526</v>
      </c>
      <c r="D78" s="43" t="s">
        <v>527</v>
      </c>
      <c r="E78" s="44" t="s">
        <v>54</v>
      </c>
      <c r="F78" s="45">
        <v>5</v>
      </c>
      <c r="G78" s="27"/>
      <c r="H78" s="49">
        <f t="shared" si="5"/>
        <v>0</v>
      </c>
      <c r="I78" s="118"/>
    </row>
    <row r="79" spans="1:9" s="1" customFormat="1" ht="24" x14ac:dyDescent="0.2">
      <c r="A79" s="41" t="s">
        <v>153</v>
      </c>
      <c r="B79" s="41" t="s">
        <v>58</v>
      </c>
      <c r="C79" s="42" t="s">
        <v>528</v>
      </c>
      <c r="D79" s="43" t="s">
        <v>529</v>
      </c>
      <c r="E79" s="44" t="s">
        <v>54</v>
      </c>
      <c r="F79" s="45">
        <v>4</v>
      </c>
      <c r="G79" s="27"/>
      <c r="H79" s="49">
        <f t="shared" si="5"/>
        <v>0</v>
      </c>
      <c r="I79" s="118"/>
    </row>
    <row r="80" spans="1:9" s="1" customFormat="1" ht="36" x14ac:dyDescent="0.2">
      <c r="A80" s="36" t="s">
        <v>530</v>
      </c>
      <c r="B80" s="36" t="s">
        <v>44</v>
      </c>
      <c r="C80" s="37" t="s">
        <v>531</v>
      </c>
      <c r="D80" s="38" t="s">
        <v>532</v>
      </c>
      <c r="E80" s="39" t="s">
        <v>67</v>
      </c>
      <c r="F80" s="40">
        <v>550.4</v>
      </c>
      <c r="G80" s="27"/>
      <c r="H80" s="48">
        <f t="shared" si="5"/>
        <v>0</v>
      </c>
      <c r="I80" s="114"/>
    </row>
    <row r="81" spans="1:9" s="1" customFormat="1" ht="24" x14ac:dyDescent="0.2">
      <c r="A81" s="41" t="s">
        <v>157</v>
      </c>
      <c r="B81" s="41" t="s">
        <v>58</v>
      </c>
      <c r="C81" s="42" t="s">
        <v>533</v>
      </c>
      <c r="D81" s="43" t="s">
        <v>534</v>
      </c>
      <c r="E81" s="44" t="s">
        <v>54</v>
      </c>
      <c r="F81" s="45">
        <v>556</v>
      </c>
      <c r="G81" s="27"/>
      <c r="H81" s="49">
        <f t="shared" si="5"/>
        <v>0</v>
      </c>
      <c r="I81" s="118"/>
    </row>
    <row r="82" spans="1:9" s="1" customFormat="1" ht="24" x14ac:dyDescent="0.2">
      <c r="A82" s="36" t="s">
        <v>535</v>
      </c>
      <c r="B82" s="36" t="s">
        <v>44</v>
      </c>
      <c r="C82" s="37" t="s">
        <v>536</v>
      </c>
      <c r="D82" s="38" t="s">
        <v>537</v>
      </c>
      <c r="E82" s="39" t="s">
        <v>67</v>
      </c>
      <c r="F82" s="40">
        <v>500</v>
      </c>
      <c r="G82" s="27"/>
      <c r="H82" s="48">
        <f t="shared" ref="H82:H119" si="6">ROUND(G82*F82,2)</f>
        <v>0</v>
      </c>
      <c r="I82" s="114"/>
    </row>
    <row r="83" spans="1:9" s="1" customFormat="1" ht="24" x14ac:dyDescent="0.2">
      <c r="A83" s="36" t="s">
        <v>164</v>
      </c>
      <c r="B83" s="36" t="s">
        <v>44</v>
      </c>
      <c r="C83" s="37" t="s">
        <v>538</v>
      </c>
      <c r="D83" s="38" t="s">
        <v>539</v>
      </c>
      <c r="E83" s="39" t="s">
        <v>67</v>
      </c>
      <c r="F83" s="40">
        <v>538</v>
      </c>
      <c r="G83" s="27"/>
      <c r="H83" s="48">
        <f t="shared" si="6"/>
        <v>0</v>
      </c>
      <c r="I83" s="114"/>
    </row>
    <row r="84" spans="1:9" s="1" customFormat="1" ht="24" x14ac:dyDescent="0.2">
      <c r="A84" s="36" t="s">
        <v>540</v>
      </c>
      <c r="B84" s="36" t="s">
        <v>44</v>
      </c>
      <c r="C84" s="37" t="s">
        <v>541</v>
      </c>
      <c r="D84" s="38" t="s">
        <v>542</v>
      </c>
      <c r="E84" s="39" t="s">
        <v>67</v>
      </c>
      <c r="F84" s="40">
        <v>506</v>
      </c>
      <c r="G84" s="27"/>
      <c r="H84" s="48">
        <f t="shared" si="6"/>
        <v>0</v>
      </c>
      <c r="I84" s="114"/>
    </row>
    <row r="85" spans="1:9" s="1" customFormat="1" ht="24" x14ac:dyDescent="0.2">
      <c r="A85" s="36" t="s">
        <v>250</v>
      </c>
      <c r="B85" s="36" t="s">
        <v>44</v>
      </c>
      <c r="C85" s="37" t="s">
        <v>543</v>
      </c>
      <c r="D85" s="38" t="s">
        <v>544</v>
      </c>
      <c r="E85" s="39" t="s">
        <v>54</v>
      </c>
      <c r="F85" s="40">
        <v>36</v>
      </c>
      <c r="G85" s="27"/>
      <c r="H85" s="48">
        <f t="shared" si="6"/>
        <v>0</v>
      </c>
      <c r="I85" s="114"/>
    </row>
    <row r="86" spans="1:9" s="1" customFormat="1" ht="12" x14ac:dyDescent="0.2">
      <c r="A86" s="41" t="s">
        <v>545</v>
      </c>
      <c r="B86" s="41" t="s">
        <v>58</v>
      </c>
      <c r="C86" s="42" t="s">
        <v>546</v>
      </c>
      <c r="D86" s="43" t="s">
        <v>547</v>
      </c>
      <c r="E86" s="44" t="s">
        <v>54</v>
      </c>
      <c r="F86" s="45">
        <v>4</v>
      </c>
      <c r="G86" s="27"/>
      <c r="H86" s="49">
        <f t="shared" si="6"/>
        <v>0</v>
      </c>
      <c r="I86" s="118"/>
    </row>
    <row r="87" spans="1:9" s="1" customFormat="1" ht="12" x14ac:dyDescent="0.2">
      <c r="A87" s="41" t="s">
        <v>253</v>
      </c>
      <c r="B87" s="41" t="s">
        <v>58</v>
      </c>
      <c r="C87" s="42" t="s">
        <v>548</v>
      </c>
      <c r="D87" s="43" t="s">
        <v>549</v>
      </c>
      <c r="E87" s="44" t="s">
        <v>54</v>
      </c>
      <c r="F87" s="45">
        <v>4</v>
      </c>
      <c r="G87" s="27"/>
      <c r="H87" s="49">
        <f t="shared" si="6"/>
        <v>0</v>
      </c>
      <c r="I87" s="118"/>
    </row>
    <row r="88" spans="1:9" s="1" customFormat="1" ht="12" x14ac:dyDescent="0.2">
      <c r="A88" s="41" t="s">
        <v>550</v>
      </c>
      <c r="B88" s="41" t="s">
        <v>58</v>
      </c>
      <c r="C88" s="42" t="s">
        <v>551</v>
      </c>
      <c r="D88" s="43" t="s">
        <v>552</v>
      </c>
      <c r="E88" s="44" t="s">
        <v>54</v>
      </c>
      <c r="F88" s="45">
        <v>4</v>
      </c>
      <c r="G88" s="27"/>
      <c r="H88" s="49">
        <f t="shared" si="6"/>
        <v>0</v>
      </c>
      <c r="I88" s="118"/>
    </row>
    <row r="89" spans="1:9" s="1" customFormat="1" ht="12" x14ac:dyDescent="0.2">
      <c r="A89" s="41" t="s">
        <v>374</v>
      </c>
      <c r="B89" s="41" t="s">
        <v>58</v>
      </c>
      <c r="C89" s="42" t="s">
        <v>553</v>
      </c>
      <c r="D89" s="43" t="s">
        <v>554</v>
      </c>
      <c r="E89" s="44" t="s">
        <v>54</v>
      </c>
      <c r="F89" s="45">
        <v>6</v>
      </c>
      <c r="G89" s="27"/>
      <c r="H89" s="49">
        <f t="shared" si="6"/>
        <v>0</v>
      </c>
      <c r="I89" s="118"/>
    </row>
    <row r="90" spans="1:9" s="1" customFormat="1" ht="12" x14ac:dyDescent="0.2">
      <c r="A90" s="41" t="s">
        <v>555</v>
      </c>
      <c r="B90" s="41" t="s">
        <v>58</v>
      </c>
      <c r="C90" s="42" t="s">
        <v>556</v>
      </c>
      <c r="D90" s="43" t="s">
        <v>557</v>
      </c>
      <c r="E90" s="44" t="s">
        <v>54</v>
      </c>
      <c r="F90" s="45">
        <v>6</v>
      </c>
      <c r="G90" s="27"/>
      <c r="H90" s="49">
        <f t="shared" si="6"/>
        <v>0</v>
      </c>
      <c r="I90" s="118"/>
    </row>
    <row r="91" spans="1:9" s="1" customFormat="1" ht="12" x14ac:dyDescent="0.2">
      <c r="A91" s="41" t="s">
        <v>375</v>
      </c>
      <c r="B91" s="41" t="s">
        <v>58</v>
      </c>
      <c r="C91" s="42" t="s">
        <v>558</v>
      </c>
      <c r="D91" s="43" t="s">
        <v>559</v>
      </c>
      <c r="E91" s="44" t="s">
        <v>54</v>
      </c>
      <c r="F91" s="45">
        <v>4</v>
      </c>
      <c r="G91" s="27"/>
      <c r="H91" s="49">
        <f t="shared" si="6"/>
        <v>0</v>
      </c>
      <c r="I91" s="118"/>
    </row>
    <row r="92" spans="1:9" s="1" customFormat="1" ht="12" x14ac:dyDescent="0.2">
      <c r="A92" s="41" t="s">
        <v>560</v>
      </c>
      <c r="B92" s="41" t="s">
        <v>58</v>
      </c>
      <c r="C92" s="42" t="s">
        <v>561</v>
      </c>
      <c r="D92" s="43" t="s">
        <v>562</v>
      </c>
      <c r="E92" s="44" t="s">
        <v>54</v>
      </c>
      <c r="F92" s="45">
        <v>4</v>
      </c>
      <c r="G92" s="27"/>
      <c r="H92" s="49">
        <f t="shared" si="6"/>
        <v>0</v>
      </c>
      <c r="I92" s="118"/>
    </row>
    <row r="93" spans="1:9" s="1" customFormat="1" ht="24" x14ac:dyDescent="0.2">
      <c r="A93" s="41" t="s">
        <v>376</v>
      </c>
      <c r="B93" s="41" t="s">
        <v>58</v>
      </c>
      <c r="C93" s="42" t="s">
        <v>563</v>
      </c>
      <c r="D93" s="43" t="s">
        <v>939</v>
      </c>
      <c r="E93" s="44" t="s">
        <v>54</v>
      </c>
      <c r="F93" s="45">
        <v>4</v>
      </c>
      <c r="G93" s="27"/>
      <c r="H93" s="49">
        <f t="shared" si="6"/>
        <v>0</v>
      </c>
      <c r="I93" s="118"/>
    </row>
    <row r="94" spans="1:9" s="1" customFormat="1" ht="12" x14ac:dyDescent="0.2">
      <c r="A94" s="36" t="s">
        <v>564</v>
      </c>
      <c r="B94" s="36" t="s">
        <v>44</v>
      </c>
      <c r="C94" s="37" t="s">
        <v>565</v>
      </c>
      <c r="D94" s="38" t="s">
        <v>566</v>
      </c>
      <c r="E94" s="39" t="s">
        <v>54</v>
      </c>
      <c r="F94" s="40">
        <v>56</v>
      </c>
      <c r="G94" s="27"/>
      <c r="H94" s="48">
        <f t="shared" si="6"/>
        <v>0</v>
      </c>
      <c r="I94" s="114"/>
    </row>
    <row r="95" spans="1:9" s="1" customFormat="1" ht="12" x14ac:dyDescent="0.2">
      <c r="A95" s="36" t="s">
        <v>377</v>
      </c>
      <c r="B95" s="36" t="s">
        <v>44</v>
      </c>
      <c r="C95" s="37" t="s">
        <v>567</v>
      </c>
      <c r="D95" s="38" t="s">
        <v>568</v>
      </c>
      <c r="E95" s="39" t="s">
        <v>197</v>
      </c>
      <c r="F95" s="40">
        <v>486</v>
      </c>
      <c r="G95" s="27"/>
      <c r="H95" s="48">
        <f t="shared" si="6"/>
        <v>0</v>
      </c>
      <c r="I95" s="114"/>
    </row>
    <row r="96" spans="1:9" s="1" customFormat="1" ht="24" x14ac:dyDescent="0.2">
      <c r="A96" s="36" t="s">
        <v>569</v>
      </c>
      <c r="B96" s="36" t="s">
        <v>44</v>
      </c>
      <c r="C96" s="37" t="s">
        <v>570</v>
      </c>
      <c r="D96" s="38" t="s">
        <v>571</v>
      </c>
      <c r="E96" s="39" t="s">
        <v>197</v>
      </c>
      <c r="F96" s="40">
        <v>48.6</v>
      </c>
      <c r="G96" s="27"/>
      <c r="H96" s="48">
        <f t="shared" si="6"/>
        <v>0</v>
      </c>
      <c r="I96" s="114"/>
    </row>
    <row r="97" spans="1:9" s="1" customFormat="1" ht="36" x14ac:dyDescent="0.2">
      <c r="A97" s="36" t="s">
        <v>257</v>
      </c>
      <c r="B97" s="36" t="s">
        <v>44</v>
      </c>
      <c r="C97" s="37" t="s">
        <v>572</v>
      </c>
      <c r="D97" s="38" t="s">
        <v>573</v>
      </c>
      <c r="E97" s="39" t="s">
        <v>67</v>
      </c>
      <c r="F97" s="40">
        <v>381.5</v>
      </c>
      <c r="G97" s="27"/>
      <c r="H97" s="48">
        <f t="shared" si="6"/>
        <v>0</v>
      </c>
      <c r="I97" s="114"/>
    </row>
    <row r="98" spans="1:9" s="1" customFormat="1" ht="24" x14ac:dyDescent="0.2">
      <c r="A98" s="41" t="s">
        <v>574</v>
      </c>
      <c r="B98" s="41" t="s">
        <v>58</v>
      </c>
      <c r="C98" s="42" t="s">
        <v>575</v>
      </c>
      <c r="D98" s="43" t="s">
        <v>576</v>
      </c>
      <c r="E98" s="44" t="s">
        <v>54</v>
      </c>
      <c r="F98" s="45">
        <v>373</v>
      </c>
      <c r="G98" s="27"/>
      <c r="H98" s="49">
        <f t="shared" si="6"/>
        <v>0</v>
      </c>
      <c r="I98" s="118"/>
    </row>
    <row r="99" spans="1:9" s="1" customFormat="1" ht="24" x14ac:dyDescent="0.2">
      <c r="A99" s="41" t="s">
        <v>577</v>
      </c>
      <c r="B99" s="41" t="s">
        <v>58</v>
      </c>
      <c r="C99" s="42" t="s">
        <v>578</v>
      </c>
      <c r="D99" s="43" t="s">
        <v>579</v>
      </c>
      <c r="E99" s="44" t="s">
        <v>54</v>
      </c>
      <c r="F99" s="45">
        <v>2</v>
      </c>
      <c r="G99" s="27"/>
      <c r="H99" s="49">
        <f t="shared" si="6"/>
        <v>0</v>
      </c>
      <c r="I99" s="118"/>
    </row>
    <row r="100" spans="1:9" s="1" customFormat="1" ht="60" x14ac:dyDescent="0.2">
      <c r="A100" s="41" t="s">
        <v>580</v>
      </c>
      <c r="B100" s="41" t="s">
        <v>58</v>
      </c>
      <c r="C100" s="42" t="s">
        <v>581</v>
      </c>
      <c r="D100" s="43" t="s">
        <v>582</v>
      </c>
      <c r="E100" s="44" t="s">
        <v>54</v>
      </c>
      <c r="F100" s="45">
        <v>373</v>
      </c>
      <c r="G100" s="27"/>
      <c r="H100" s="49">
        <f t="shared" si="6"/>
        <v>0</v>
      </c>
      <c r="I100" s="118"/>
    </row>
    <row r="101" spans="1:9" s="1" customFormat="1" ht="60" x14ac:dyDescent="0.2">
      <c r="A101" s="41" t="s">
        <v>264</v>
      </c>
      <c r="B101" s="41" t="s">
        <v>58</v>
      </c>
      <c r="C101" s="42" t="s">
        <v>583</v>
      </c>
      <c r="D101" s="43" t="s">
        <v>584</v>
      </c>
      <c r="E101" s="44" t="s">
        <v>54</v>
      </c>
      <c r="F101" s="45">
        <v>2</v>
      </c>
      <c r="G101" s="27"/>
      <c r="H101" s="49">
        <f t="shared" si="6"/>
        <v>0</v>
      </c>
      <c r="I101" s="118"/>
    </row>
    <row r="102" spans="1:9" s="1" customFormat="1" ht="36" x14ac:dyDescent="0.2">
      <c r="A102" s="36" t="s">
        <v>585</v>
      </c>
      <c r="B102" s="36" t="s">
        <v>44</v>
      </c>
      <c r="C102" s="37" t="s">
        <v>586</v>
      </c>
      <c r="D102" s="38" t="s">
        <v>587</v>
      </c>
      <c r="E102" s="39" t="s">
        <v>54</v>
      </c>
      <c r="F102" s="40">
        <v>15</v>
      </c>
      <c r="G102" s="27"/>
      <c r="H102" s="48">
        <f t="shared" si="6"/>
        <v>0</v>
      </c>
      <c r="I102" s="114"/>
    </row>
    <row r="103" spans="1:9" s="1" customFormat="1" ht="36" x14ac:dyDescent="0.2">
      <c r="A103" s="41" t="s">
        <v>269</v>
      </c>
      <c r="B103" s="41" t="s">
        <v>58</v>
      </c>
      <c r="C103" s="42" t="s">
        <v>588</v>
      </c>
      <c r="D103" s="43" t="s">
        <v>589</v>
      </c>
      <c r="E103" s="44" t="s">
        <v>54</v>
      </c>
      <c r="F103" s="45">
        <v>15</v>
      </c>
      <c r="G103" s="27"/>
      <c r="H103" s="49">
        <f t="shared" si="6"/>
        <v>0</v>
      </c>
      <c r="I103" s="118"/>
    </row>
    <row r="104" spans="1:9" s="1" customFormat="1" ht="24" x14ac:dyDescent="0.2">
      <c r="A104" s="36" t="s">
        <v>590</v>
      </c>
      <c r="B104" s="36" t="s">
        <v>44</v>
      </c>
      <c r="C104" s="37" t="s">
        <v>591</v>
      </c>
      <c r="D104" s="38" t="s">
        <v>592</v>
      </c>
      <c r="E104" s="39" t="s">
        <v>54</v>
      </c>
      <c r="F104" s="40">
        <v>5</v>
      </c>
      <c r="G104" s="27"/>
      <c r="H104" s="48">
        <f t="shared" si="6"/>
        <v>0</v>
      </c>
      <c r="I104" s="114"/>
    </row>
    <row r="105" spans="1:9" s="1" customFormat="1" ht="12" x14ac:dyDescent="0.2">
      <c r="A105" s="41" t="s">
        <v>470</v>
      </c>
      <c r="B105" s="41" t="s">
        <v>58</v>
      </c>
      <c r="C105" s="42" t="s">
        <v>593</v>
      </c>
      <c r="D105" s="43" t="s">
        <v>594</v>
      </c>
      <c r="E105" s="44" t="s">
        <v>54</v>
      </c>
      <c r="F105" s="45">
        <v>5</v>
      </c>
      <c r="G105" s="27"/>
      <c r="H105" s="49">
        <f t="shared" si="6"/>
        <v>0</v>
      </c>
      <c r="I105" s="118"/>
    </row>
    <row r="106" spans="1:9" s="1" customFormat="1" ht="24" x14ac:dyDescent="0.2">
      <c r="A106" s="36" t="s">
        <v>595</v>
      </c>
      <c r="B106" s="36" t="s">
        <v>44</v>
      </c>
      <c r="C106" s="37" t="s">
        <v>596</v>
      </c>
      <c r="D106" s="38" t="s">
        <v>597</v>
      </c>
      <c r="E106" s="39" t="s">
        <v>54</v>
      </c>
      <c r="F106" s="40">
        <v>6</v>
      </c>
      <c r="G106" s="27"/>
      <c r="H106" s="48">
        <f t="shared" si="6"/>
        <v>0</v>
      </c>
      <c r="I106" s="114"/>
    </row>
    <row r="107" spans="1:9" s="1" customFormat="1" ht="24" x14ac:dyDescent="0.2">
      <c r="A107" s="41" t="s">
        <v>474</v>
      </c>
      <c r="B107" s="41" t="s">
        <v>58</v>
      </c>
      <c r="C107" s="42" t="s">
        <v>598</v>
      </c>
      <c r="D107" s="43" t="s">
        <v>599</v>
      </c>
      <c r="E107" s="44" t="s">
        <v>54</v>
      </c>
      <c r="F107" s="45">
        <v>6</v>
      </c>
      <c r="G107" s="27"/>
      <c r="H107" s="49">
        <f t="shared" si="6"/>
        <v>0</v>
      </c>
      <c r="I107" s="118"/>
    </row>
    <row r="108" spans="1:9" s="1" customFormat="1" ht="24" x14ac:dyDescent="0.2">
      <c r="A108" s="36" t="s">
        <v>600</v>
      </c>
      <c r="B108" s="36" t="s">
        <v>44</v>
      </c>
      <c r="C108" s="37" t="s">
        <v>601</v>
      </c>
      <c r="D108" s="38" t="s">
        <v>602</v>
      </c>
      <c r="E108" s="39" t="s">
        <v>54</v>
      </c>
      <c r="F108" s="40">
        <v>4</v>
      </c>
      <c r="G108" s="27"/>
      <c r="H108" s="48">
        <f t="shared" si="6"/>
        <v>0</v>
      </c>
      <c r="I108" s="114"/>
    </row>
    <row r="109" spans="1:9" s="1" customFormat="1" ht="36" x14ac:dyDescent="0.2">
      <c r="A109" s="41" t="s">
        <v>477</v>
      </c>
      <c r="B109" s="41" t="s">
        <v>58</v>
      </c>
      <c r="C109" s="42" t="s">
        <v>603</v>
      </c>
      <c r="D109" s="43" t="s">
        <v>604</v>
      </c>
      <c r="E109" s="44" t="s">
        <v>54</v>
      </c>
      <c r="F109" s="45">
        <v>4</v>
      </c>
      <c r="G109" s="27"/>
      <c r="H109" s="49">
        <f t="shared" si="6"/>
        <v>0</v>
      </c>
      <c r="I109" s="118"/>
    </row>
    <row r="110" spans="1:9" s="1" customFormat="1" ht="24" x14ac:dyDescent="0.2">
      <c r="A110" s="36" t="s">
        <v>605</v>
      </c>
      <c r="B110" s="36" t="s">
        <v>44</v>
      </c>
      <c r="C110" s="37" t="s">
        <v>606</v>
      </c>
      <c r="D110" s="38" t="s">
        <v>607</v>
      </c>
      <c r="E110" s="39" t="s">
        <v>54</v>
      </c>
      <c r="F110" s="40">
        <v>1012</v>
      </c>
      <c r="G110" s="27"/>
      <c r="H110" s="48">
        <f t="shared" si="6"/>
        <v>0</v>
      </c>
      <c r="I110" s="114"/>
    </row>
    <row r="111" spans="1:9" s="1" customFormat="1" ht="24" x14ac:dyDescent="0.2">
      <c r="A111" s="41" t="s">
        <v>482</v>
      </c>
      <c r="B111" s="41" t="s">
        <v>58</v>
      </c>
      <c r="C111" s="42" t="s">
        <v>608</v>
      </c>
      <c r="D111" s="43" t="s">
        <v>609</v>
      </c>
      <c r="E111" s="44" t="s">
        <v>54</v>
      </c>
      <c r="F111" s="45">
        <v>1012</v>
      </c>
      <c r="G111" s="27"/>
      <c r="H111" s="49">
        <f t="shared" si="6"/>
        <v>0</v>
      </c>
      <c r="I111" s="118"/>
    </row>
    <row r="112" spans="1:9" s="1" customFormat="1" ht="36" x14ac:dyDescent="0.2">
      <c r="A112" s="36" t="s">
        <v>610</v>
      </c>
      <c r="B112" s="36" t="s">
        <v>44</v>
      </c>
      <c r="C112" s="37" t="s">
        <v>611</v>
      </c>
      <c r="D112" s="38" t="s">
        <v>612</v>
      </c>
      <c r="E112" s="39" t="s">
        <v>54</v>
      </c>
      <c r="F112" s="40">
        <v>2</v>
      </c>
      <c r="G112" s="27"/>
      <c r="H112" s="48">
        <f t="shared" si="6"/>
        <v>0</v>
      </c>
      <c r="I112" s="114"/>
    </row>
    <row r="113" spans="1:9" s="1" customFormat="1" ht="24" x14ac:dyDescent="0.2">
      <c r="A113" s="41" t="s">
        <v>485</v>
      </c>
      <c r="B113" s="41" t="s">
        <v>58</v>
      </c>
      <c r="C113" s="42" t="s">
        <v>613</v>
      </c>
      <c r="D113" s="43" t="s">
        <v>614</v>
      </c>
      <c r="E113" s="44" t="s">
        <v>54</v>
      </c>
      <c r="F113" s="45">
        <v>1</v>
      </c>
      <c r="G113" s="27"/>
      <c r="H113" s="49">
        <f t="shared" si="6"/>
        <v>0</v>
      </c>
      <c r="I113" s="118"/>
    </row>
    <row r="114" spans="1:9" s="1" customFormat="1" ht="24" x14ac:dyDescent="0.2">
      <c r="A114" s="41" t="s">
        <v>615</v>
      </c>
      <c r="B114" s="41" t="s">
        <v>58</v>
      </c>
      <c r="C114" s="42" t="s">
        <v>616</v>
      </c>
      <c r="D114" s="43" t="s">
        <v>617</v>
      </c>
      <c r="E114" s="44" t="s">
        <v>54</v>
      </c>
      <c r="F114" s="45">
        <v>1</v>
      </c>
      <c r="G114" s="27"/>
      <c r="H114" s="49">
        <f t="shared" si="6"/>
        <v>0</v>
      </c>
      <c r="I114" s="118"/>
    </row>
    <row r="115" spans="1:9" s="1" customFormat="1" ht="36" x14ac:dyDescent="0.2">
      <c r="A115" s="36" t="s">
        <v>489</v>
      </c>
      <c r="B115" s="36" t="s">
        <v>44</v>
      </c>
      <c r="C115" s="37" t="s">
        <v>618</v>
      </c>
      <c r="D115" s="38" t="s">
        <v>619</v>
      </c>
      <c r="E115" s="39" t="s">
        <v>54</v>
      </c>
      <c r="F115" s="40">
        <v>124</v>
      </c>
      <c r="G115" s="27"/>
      <c r="H115" s="48">
        <f t="shared" si="6"/>
        <v>0</v>
      </c>
      <c r="I115" s="114"/>
    </row>
    <row r="116" spans="1:9" s="1" customFormat="1" ht="24" x14ac:dyDescent="0.2">
      <c r="A116" s="36" t="s">
        <v>159</v>
      </c>
      <c r="B116" s="36" t="s">
        <v>44</v>
      </c>
      <c r="C116" s="37" t="s">
        <v>620</v>
      </c>
      <c r="D116" s="38" t="s">
        <v>621</v>
      </c>
      <c r="E116" s="39" t="s">
        <v>54</v>
      </c>
      <c r="F116" s="40">
        <v>1012</v>
      </c>
      <c r="G116" s="27"/>
      <c r="H116" s="48">
        <f t="shared" si="6"/>
        <v>0</v>
      </c>
      <c r="I116" s="114"/>
    </row>
    <row r="117" spans="1:9" s="1" customFormat="1" ht="24" x14ac:dyDescent="0.2">
      <c r="A117" s="36" t="s">
        <v>492</v>
      </c>
      <c r="B117" s="36" t="s">
        <v>44</v>
      </c>
      <c r="C117" s="37" t="s">
        <v>372</v>
      </c>
      <c r="D117" s="38" t="s">
        <v>373</v>
      </c>
      <c r="E117" s="39" t="s">
        <v>72</v>
      </c>
      <c r="F117" s="40">
        <v>231</v>
      </c>
      <c r="G117" s="27"/>
      <c r="H117" s="48">
        <f t="shared" si="6"/>
        <v>0</v>
      </c>
      <c r="I117" s="114"/>
    </row>
    <row r="118" spans="1:9" s="1" customFormat="1" ht="24" x14ac:dyDescent="0.2">
      <c r="A118" s="36" t="s">
        <v>622</v>
      </c>
      <c r="B118" s="36" t="s">
        <v>44</v>
      </c>
      <c r="C118" s="37" t="s">
        <v>144</v>
      </c>
      <c r="D118" s="38" t="s">
        <v>145</v>
      </c>
      <c r="E118" s="39" t="s">
        <v>72</v>
      </c>
      <c r="F118" s="40">
        <v>231</v>
      </c>
      <c r="G118" s="27"/>
      <c r="H118" s="48">
        <f t="shared" si="6"/>
        <v>0</v>
      </c>
      <c r="I118" s="114"/>
    </row>
    <row r="119" spans="1:9" s="1" customFormat="1" ht="24" x14ac:dyDescent="0.2">
      <c r="A119" s="36" t="s">
        <v>496</v>
      </c>
      <c r="B119" s="36" t="s">
        <v>44</v>
      </c>
      <c r="C119" s="37" t="s">
        <v>148</v>
      </c>
      <c r="D119" s="38" t="s">
        <v>149</v>
      </c>
      <c r="E119" s="39" t="s">
        <v>72</v>
      </c>
      <c r="F119" s="40">
        <v>3003</v>
      </c>
      <c r="G119" s="27"/>
      <c r="H119" s="48">
        <f t="shared" si="6"/>
        <v>0</v>
      </c>
      <c r="I119" s="114"/>
    </row>
    <row r="120" spans="1:9" s="1" customFormat="1" ht="36" x14ac:dyDescent="0.2">
      <c r="A120" s="36" t="s">
        <v>623</v>
      </c>
      <c r="B120" s="36" t="s">
        <v>44</v>
      </c>
      <c r="C120" s="37" t="s">
        <v>151</v>
      </c>
      <c r="D120" s="38" t="s">
        <v>152</v>
      </c>
      <c r="E120" s="39" t="s">
        <v>72</v>
      </c>
      <c r="F120" s="40">
        <v>231</v>
      </c>
      <c r="G120" s="27"/>
      <c r="H120" s="48">
        <f>ROUND(G120*F120,2)</f>
        <v>0</v>
      </c>
      <c r="I120" s="114"/>
    </row>
    <row r="121" spans="1:9" s="1" customFormat="1" ht="24" x14ac:dyDescent="0.2">
      <c r="A121" s="36" t="s">
        <v>499</v>
      </c>
      <c r="B121" s="36" t="s">
        <v>44</v>
      </c>
      <c r="C121" s="37" t="s">
        <v>155</v>
      </c>
      <c r="D121" s="38" t="s">
        <v>156</v>
      </c>
      <c r="E121" s="39" t="s">
        <v>72</v>
      </c>
      <c r="F121" s="40">
        <v>231</v>
      </c>
      <c r="G121" s="27"/>
      <c r="H121" s="48">
        <f>ROUND(G121*F121,2)</f>
        <v>0</v>
      </c>
      <c r="I121" s="114"/>
    </row>
    <row r="122" spans="1:9" s="21" customFormat="1" ht="20.100000000000001" customHeight="1" x14ac:dyDescent="0.2">
      <c r="B122" s="34" t="s">
        <v>7</v>
      </c>
      <c r="C122" s="50" t="s">
        <v>159</v>
      </c>
      <c r="D122" s="50" t="s">
        <v>624</v>
      </c>
      <c r="F122" s="104"/>
      <c r="H122" s="52"/>
      <c r="I122" s="116"/>
    </row>
    <row r="123" spans="1:9" s="1" customFormat="1" ht="24" x14ac:dyDescent="0.2">
      <c r="A123" s="36" t="s">
        <v>625</v>
      </c>
      <c r="B123" s="36" t="s">
        <v>44</v>
      </c>
      <c r="C123" s="37" t="s">
        <v>626</v>
      </c>
      <c r="D123" s="38" t="s">
        <v>627</v>
      </c>
      <c r="E123" s="39" t="s">
        <v>72</v>
      </c>
      <c r="F123" s="40">
        <v>5215.9470000000001</v>
      </c>
      <c r="G123" s="27"/>
      <c r="H123" s="48">
        <f>ROUND(G123*F123,2)</f>
        <v>0</v>
      </c>
      <c r="I123" s="114"/>
    </row>
    <row r="124" spans="1:9" s="21" customFormat="1" ht="20.100000000000001" customHeight="1" x14ac:dyDescent="0.25">
      <c r="B124" s="34" t="s">
        <v>7</v>
      </c>
      <c r="C124" s="35" t="s">
        <v>258</v>
      </c>
      <c r="D124" s="35" t="s">
        <v>628</v>
      </c>
      <c r="F124" s="104"/>
      <c r="H124" s="47"/>
      <c r="I124" s="116"/>
    </row>
    <row r="125" spans="1:9" s="21" customFormat="1" ht="20.100000000000001" customHeight="1" x14ac:dyDescent="0.2">
      <c r="B125" s="34" t="s">
        <v>7</v>
      </c>
      <c r="C125" s="50" t="s">
        <v>260</v>
      </c>
      <c r="D125" s="50" t="s">
        <v>629</v>
      </c>
      <c r="F125" s="104"/>
      <c r="H125" s="52"/>
      <c r="I125" s="116"/>
    </row>
    <row r="126" spans="1:9" s="1" customFormat="1" ht="24" x14ac:dyDescent="0.2">
      <c r="A126" s="36" t="s">
        <v>502</v>
      </c>
      <c r="B126" s="36" t="s">
        <v>44</v>
      </c>
      <c r="C126" s="37" t="s">
        <v>630</v>
      </c>
      <c r="D126" s="38" t="s">
        <v>631</v>
      </c>
      <c r="E126" s="39" t="s">
        <v>197</v>
      </c>
      <c r="F126" s="40">
        <v>864</v>
      </c>
      <c r="G126" s="27"/>
      <c r="H126" s="48">
        <f t="shared" ref="H126:H132" si="7">ROUND(G126*F126,2)</f>
        <v>0</v>
      </c>
      <c r="I126" s="114"/>
    </row>
    <row r="127" spans="1:9" s="1" customFormat="1" ht="24" x14ac:dyDescent="0.2">
      <c r="A127" s="41" t="s">
        <v>632</v>
      </c>
      <c r="B127" s="41" t="s">
        <v>58</v>
      </c>
      <c r="C127" s="42" t="s">
        <v>633</v>
      </c>
      <c r="D127" s="43" t="s">
        <v>634</v>
      </c>
      <c r="E127" s="44" t="s">
        <v>72</v>
      </c>
      <c r="F127" s="45">
        <v>0.30199999999999999</v>
      </c>
      <c r="G127" s="27"/>
      <c r="H127" s="49">
        <f t="shared" si="7"/>
        <v>0</v>
      </c>
      <c r="I127" s="118"/>
    </row>
    <row r="128" spans="1:9" s="1" customFormat="1" ht="24" x14ac:dyDescent="0.2">
      <c r="A128" s="36" t="s">
        <v>505</v>
      </c>
      <c r="B128" s="36" t="s">
        <v>44</v>
      </c>
      <c r="C128" s="37" t="s">
        <v>635</v>
      </c>
      <c r="D128" s="38" t="s">
        <v>636</v>
      </c>
      <c r="E128" s="39" t="s">
        <v>197</v>
      </c>
      <c r="F128" s="40">
        <v>1728</v>
      </c>
      <c r="G128" s="27"/>
      <c r="H128" s="48">
        <f t="shared" si="7"/>
        <v>0</v>
      </c>
      <c r="I128" s="114"/>
    </row>
    <row r="129" spans="1:9" s="1" customFormat="1" ht="24" x14ac:dyDescent="0.2">
      <c r="A129" s="41" t="s">
        <v>637</v>
      </c>
      <c r="B129" s="41" t="s">
        <v>58</v>
      </c>
      <c r="C129" s="42" t="s">
        <v>638</v>
      </c>
      <c r="D129" s="43" t="s">
        <v>639</v>
      </c>
      <c r="E129" s="44" t="s">
        <v>72</v>
      </c>
      <c r="F129" s="45">
        <v>1.4690000000000001</v>
      </c>
      <c r="G129" s="27"/>
      <c r="H129" s="49">
        <f t="shared" si="7"/>
        <v>0</v>
      </c>
      <c r="I129" s="118"/>
    </row>
    <row r="130" spans="1:9" s="1" customFormat="1" ht="24" x14ac:dyDescent="0.2">
      <c r="A130" s="36" t="s">
        <v>509</v>
      </c>
      <c r="B130" s="36" t="s">
        <v>44</v>
      </c>
      <c r="C130" s="37" t="s">
        <v>640</v>
      </c>
      <c r="D130" s="38" t="s">
        <v>641</v>
      </c>
      <c r="E130" s="39" t="s">
        <v>197</v>
      </c>
      <c r="F130" s="40">
        <v>918</v>
      </c>
      <c r="G130" s="27"/>
      <c r="H130" s="48">
        <f t="shared" si="7"/>
        <v>0</v>
      </c>
      <c r="I130" s="114"/>
    </row>
    <row r="131" spans="1:9" s="1" customFormat="1" ht="24" x14ac:dyDescent="0.2">
      <c r="A131" s="41" t="s">
        <v>642</v>
      </c>
      <c r="B131" s="41" t="s">
        <v>58</v>
      </c>
      <c r="C131" s="42" t="s">
        <v>638</v>
      </c>
      <c r="D131" s="43" t="s">
        <v>639</v>
      </c>
      <c r="E131" s="44" t="s">
        <v>72</v>
      </c>
      <c r="F131" s="45">
        <v>0.872</v>
      </c>
      <c r="G131" s="27"/>
      <c r="H131" s="49">
        <f t="shared" si="7"/>
        <v>0</v>
      </c>
      <c r="I131" s="118"/>
    </row>
    <row r="132" spans="1:9" s="1" customFormat="1" ht="24" x14ac:dyDescent="0.2">
      <c r="A132" s="36" t="s">
        <v>512</v>
      </c>
      <c r="B132" s="36" t="s">
        <v>44</v>
      </c>
      <c r="C132" s="37" t="s">
        <v>643</v>
      </c>
      <c r="D132" s="38" t="s">
        <v>644</v>
      </c>
      <c r="E132" s="39" t="s">
        <v>72</v>
      </c>
      <c r="F132" s="40">
        <v>2.6429999999999998</v>
      </c>
      <c r="G132" s="27"/>
      <c r="H132" s="48">
        <f t="shared" si="7"/>
        <v>0</v>
      </c>
      <c r="I132" s="114"/>
    </row>
    <row r="133" spans="1:9" s="21" customFormat="1" ht="20.100000000000001" customHeight="1" x14ac:dyDescent="0.2">
      <c r="A133" s="21" t="s">
        <v>942</v>
      </c>
      <c r="B133" s="34" t="s">
        <v>7</v>
      </c>
      <c r="C133" s="50" t="s">
        <v>645</v>
      </c>
      <c r="D133" s="50" t="s">
        <v>646</v>
      </c>
      <c r="F133" s="104"/>
      <c r="H133" s="52"/>
      <c r="I133" s="116"/>
    </row>
    <row r="134" spans="1:9" s="1" customFormat="1" ht="24" x14ac:dyDescent="0.2">
      <c r="A134" s="36" t="s">
        <v>647</v>
      </c>
      <c r="B134" s="36" t="s">
        <v>44</v>
      </c>
      <c r="C134" s="37" t="s">
        <v>648</v>
      </c>
      <c r="D134" s="38" t="s">
        <v>649</v>
      </c>
      <c r="E134" s="39" t="s">
        <v>268</v>
      </c>
      <c r="F134" s="40">
        <v>140.80000000000001</v>
      </c>
      <c r="G134" s="27"/>
      <c r="H134" s="48">
        <f>ROUND(G134*F134,2)</f>
        <v>0</v>
      </c>
      <c r="I134" s="114"/>
    </row>
    <row r="135" spans="1:9" s="1" customFormat="1" ht="24" x14ac:dyDescent="0.2">
      <c r="A135" s="41" t="s">
        <v>516</v>
      </c>
      <c r="B135" s="41" t="s">
        <v>58</v>
      </c>
      <c r="C135" s="42" t="s">
        <v>650</v>
      </c>
      <c r="D135" s="43" t="s">
        <v>651</v>
      </c>
      <c r="E135" s="44" t="s">
        <v>268</v>
      </c>
      <c r="F135" s="45">
        <v>140.80000000000001</v>
      </c>
      <c r="G135" s="27"/>
      <c r="H135" s="49">
        <f>ROUND(G135*F135,2)</f>
        <v>0</v>
      </c>
      <c r="I135" s="118"/>
    </row>
    <row r="136" spans="1:9" s="1" customFormat="1" ht="24" x14ac:dyDescent="0.2">
      <c r="A136" s="36" t="s">
        <v>652</v>
      </c>
      <c r="B136" s="36" t="s">
        <v>44</v>
      </c>
      <c r="C136" s="37" t="s">
        <v>653</v>
      </c>
      <c r="D136" s="38" t="s">
        <v>654</v>
      </c>
      <c r="E136" s="39" t="s">
        <v>72</v>
      </c>
      <c r="F136" s="40">
        <v>0.14899999999999999</v>
      </c>
      <c r="G136" s="27"/>
      <c r="H136" s="48">
        <f>ROUND(G136*F136,2)</f>
        <v>0</v>
      </c>
      <c r="I136" s="114"/>
    </row>
    <row r="137" spans="1:9" s="21" customFormat="1" ht="20.100000000000001" customHeight="1" x14ac:dyDescent="0.2">
      <c r="A137" s="21" t="s">
        <v>942</v>
      </c>
      <c r="B137" s="34" t="s">
        <v>7</v>
      </c>
      <c r="C137" s="50" t="s">
        <v>655</v>
      </c>
      <c r="D137" s="50" t="s">
        <v>656</v>
      </c>
      <c r="F137" s="104"/>
      <c r="H137" s="52"/>
      <c r="I137" s="116"/>
    </row>
    <row r="138" spans="1:9" s="1" customFormat="1" ht="12" x14ac:dyDescent="0.2">
      <c r="A138" s="36" t="s">
        <v>519</v>
      </c>
      <c r="B138" s="36" t="s">
        <v>44</v>
      </c>
      <c r="C138" s="37" t="s">
        <v>657</v>
      </c>
      <c r="D138" s="38" t="s">
        <v>658</v>
      </c>
      <c r="E138" s="39" t="s">
        <v>197</v>
      </c>
      <c r="F138" s="40">
        <v>49.4</v>
      </c>
      <c r="G138" s="27"/>
      <c r="H138" s="48">
        <f>ROUND(G138*F138,2)</f>
        <v>0</v>
      </c>
      <c r="I138" s="114"/>
    </row>
    <row r="139" spans="1:9" s="1" customFormat="1" x14ac:dyDescent="0.2">
      <c r="I139" s="115"/>
    </row>
    <row r="140" spans="1:9" ht="15.75" x14ac:dyDescent="0.2">
      <c r="D140" s="11" t="s">
        <v>922</v>
      </c>
      <c r="E140" s="9"/>
      <c r="F140" s="9"/>
      <c r="G140" s="9"/>
      <c r="H140" s="19">
        <f>SUM(H8:H139)</f>
        <v>0</v>
      </c>
      <c r="I140" s="124"/>
    </row>
  </sheetData>
  <sheetProtection algorithmName="SHA-512" hashValue="7nbhUuSv4OHJX/bGcPHJ3wR3QDGeN/WchZgzEFfmylYsBiBkbbBcD+QzmLNUlaGVtui3ZNNO21TpJgKNen73YQ==" saltValue="iL+B6yF4U4wKOlwXKYi8ug==" spinCount="100000" sheet="1" objects="1" scenarios="1"/>
  <mergeCells count="3">
    <mergeCell ref="K5:M5"/>
    <mergeCell ref="C4:F4"/>
    <mergeCell ref="C3:F3"/>
  </mergeCells>
  <dataValidations count="1">
    <dataValidation type="decimal" operator="equal" allowBlank="1" showInputMessage="1" showErrorMessage="1" errorTitle="Chyba" error="Neplatný počet desatinných miest!" sqref="G8:G12 G14:G26 G28:G34 G36 G38:G44 G46 G48:G53 G55 G57 G59:G62 G64:G121 G123 G126:G132 G134:G136 G138" xr:uid="{7741A928-BFAD-3546-8538-E0ED5379EC4C}">
      <formula1>ROUND(G8,2)</formula1>
    </dataValidation>
  </dataValidations>
  <hyperlinks>
    <hyperlink ref="K5" location="'Rekapitulácia stavby'!A1" display="*späť na Rek. obj." xr:uid="{F9721E36-4A57-439E-9BDB-C4D9BCC45FF0}"/>
    <hyperlink ref="K5:M5" location="'Rek. obj.'!A1" display="*späť na Rek. obj." xr:uid="{6C5B70D4-D1B0-49B8-BFF2-0C50B8DEAF53}"/>
  </hyperlinks>
  <pageMargins left="0.39374999999999999" right="0.39374999999999999" top="0.39374999999999999" bottom="0.39374999999999999" header="0" footer="0"/>
  <pageSetup paperSize="9" scale="82" fitToHeight="100" orientation="portrait" blackAndWhite="1"/>
  <headerFooter>
    <oddFooter>&amp;L&amp;"Helvetica,Normálne"&amp;12&amp;K000000SO 04.1 Nástupište&amp;R&amp;"Helvetica,Normálne"&amp;12&amp;K000000Strana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19</vt:i4>
      </vt:variant>
      <vt:variant>
        <vt:lpstr>Pomenované rozsahy</vt:lpstr>
      </vt:variant>
      <vt:variant>
        <vt:i4>34</vt:i4>
      </vt:variant>
    </vt:vector>
  </HeadingPairs>
  <TitlesOfParts>
    <vt:vector size="53" baseType="lpstr">
      <vt:lpstr>Vrch.str.</vt:lpstr>
      <vt:lpstr>Rek. obj.</vt:lpstr>
      <vt:lpstr>SO 01</vt:lpstr>
      <vt:lpstr>SO 02</vt:lpstr>
      <vt:lpstr>SO 03.1</vt:lpstr>
      <vt:lpstr>SO 03.2</vt:lpstr>
      <vt:lpstr>SO 03.3</vt:lpstr>
      <vt:lpstr>SO 03.4</vt:lpstr>
      <vt:lpstr>SO 04.1</vt:lpstr>
      <vt:lpstr>SO 04.2</vt:lpstr>
      <vt:lpstr>SO 04.3</vt:lpstr>
      <vt:lpstr>SO 04.4</vt:lpstr>
      <vt:lpstr>SO 05</vt:lpstr>
      <vt:lpstr>SO 06</vt:lpstr>
      <vt:lpstr>SO 07</vt:lpstr>
      <vt:lpstr>SO 08</vt:lpstr>
      <vt:lpstr>PS 01</vt:lpstr>
      <vt:lpstr>Prac.sily</vt:lpstr>
      <vt:lpstr>Zar.</vt:lpstr>
      <vt:lpstr>'PS 01'!Názvy_tlače</vt:lpstr>
      <vt:lpstr>'Rek. obj.'!Názvy_tlače</vt:lpstr>
      <vt:lpstr>'SO 01'!Názvy_tlače</vt:lpstr>
      <vt:lpstr>'SO 02'!Názvy_tlače</vt:lpstr>
      <vt:lpstr>'SO 03.1'!Názvy_tlače</vt:lpstr>
      <vt:lpstr>'SO 03.2'!Názvy_tlače</vt:lpstr>
      <vt:lpstr>'SO 03.3'!Názvy_tlače</vt:lpstr>
      <vt:lpstr>'SO 03.4'!Názvy_tlače</vt:lpstr>
      <vt:lpstr>'SO 04.1'!Názvy_tlače</vt:lpstr>
      <vt:lpstr>'SO 04.2'!Názvy_tlače</vt:lpstr>
      <vt:lpstr>'SO 04.3'!Názvy_tlače</vt:lpstr>
      <vt:lpstr>'SO 04.4'!Názvy_tlače</vt:lpstr>
      <vt:lpstr>'SO 05'!Názvy_tlače</vt:lpstr>
      <vt:lpstr>'SO 06'!Názvy_tlače</vt:lpstr>
      <vt:lpstr>'SO 07'!Názvy_tlače</vt:lpstr>
      <vt:lpstr>'SO 08'!Názvy_tlače</vt:lpstr>
      <vt:lpstr>Prac.sily!Oblasť_tlače</vt:lpstr>
      <vt:lpstr>'PS 01'!Oblasť_tlače</vt:lpstr>
      <vt:lpstr>'Rek. obj.'!Oblasť_tlače</vt:lpstr>
      <vt:lpstr>'SO 01'!Oblasť_tlače</vt:lpstr>
      <vt:lpstr>'SO 02'!Oblasť_tlače</vt:lpstr>
      <vt:lpstr>'SO 03.1'!Oblasť_tlače</vt:lpstr>
      <vt:lpstr>'SO 03.2'!Oblasť_tlače</vt:lpstr>
      <vt:lpstr>'SO 03.3'!Oblasť_tlače</vt:lpstr>
      <vt:lpstr>'SO 03.4'!Oblasť_tlače</vt:lpstr>
      <vt:lpstr>'SO 04.1'!Oblasť_tlače</vt:lpstr>
      <vt:lpstr>'SO 04.2'!Oblasť_tlače</vt:lpstr>
      <vt:lpstr>'SO 04.3'!Oblasť_tlače</vt:lpstr>
      <vt:lpstr>'SO 04.4'!Oblasť_tlače</vt:lpstr>
      <vt:lpstr>'SO 05'!Oblasť_tlače</vt:lpstr>
      <vt:lpstr>'SO 06'!Oblasť_tlače</vt:lpstr>
      <vt:lpstr>'SO 07'!Oblasť_tlače</vt:lpstr>
      <vt:lpstr>'SO 08'!Oblasť_tlače</vt:lpstr>
      <vt:lpstr>Zar.!Oblasť_tlače</vt:lpstr>
    </vt:vector>
  </TitlesOfParts>
  <Manager>ŽSR</Manager>
  <Company>EP Projekt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Výkaz Výmer Veľký Horeš - Streda nad Bodrogom</dc:title>
  <dc:subject>Výkaz Výmer</dc:subject>
  <dc:creator>Ladislav Eliáš</dc:creator>
  <cp:keywords/>
  <dc:description/>
  <cp:lastModifiedBy>EP Projekt</cp:lastModifiedBy>
  <cp:lastPrinted>2024-07-03T09:54:23Z</cp:lastPrinted>
  <dcterms:created xsi:type="dcterms:W3CDTF">2024-02-07T06:56:13Z</dcterms:created>
  <dcterms:modified xsi:type="dcterms:W3CDTF">2024-07-10T11:33:33Z</dcterms:modified>
  <cp:category/>
</cp:coreProperties>
</file>